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celia/Dropbox (Diagram)/Diagram Team Folder/Clients/WCC/Transport Projects/Network and Cycle counts/Cycle counts/Cordon Data/"/>
    </mc:Choice>
  </mc:AlternateContent>
  <xr:revisionPtr revIDLastSave="0" documentId="13_ncr:1_{546273EB-7D85-AA4C-AEBE-37226887BAD4}" xr6:coauthVersionLast="43" xr6:coauthVersionMax="43" xr10:uidLastSave="{00000000-0000-0000-0000-000000000000}"/>
  <bookViews>
    <workbookView xWindow="0" yWindow="460" windowWidth="28800" windowHeight="16620" xr2:uid="{00000000-000D-0000-FFFF-FFFF00000000}"/>
  </bookViews>
  <sheets>
    <sheet name="Cycle Cordon" sheetId="13" r:id="rId1"/>
    <sheet name="cycle" sheetId="1" state="hidden" r:id="rId2"/>
    <sheet name="Wellington_Cobham_Evans Bay" sheetId="53" r:id="rId3"/>
    <sheet name="Hutt_Tinakori_Thorndon" sheetId="54" r:id="rId4"/>
    <sheet name="Lyall Pde" sheetId="55" r:id="rId5"/>
    <sheet name="Karori" sheetId="56" r:id="rId6"/>
    <sheet name="Upland_Glenmore" sheetId="14" r:id="rId7"/>
    <sheet name="Adelaide_John_Riddiford" sheetId="15" r:id="rId8"/>
    <sheet name="Wellington_Cobham_Evans Bay2" sheetId="16" r:id="rId9"/>
    <sheet name="Hutt_Tinakori_Thorndon2" sheetId="17" r:id="rId10"/>
    <sheet name="Jarden_Centennial_Hutt" sheetId="18" r:id="rId11"/>
    <sheet name="10 - Cambridge, Kent, Courtenay" sheetId="21" r:id="rId12"/>
    <sheet name="11 - Tory and Courtenay" sheetId="22" r:id="rId13"/>
    <sheet name="12 - Dixon and Cuba Mall" sheetId="23" r:id="rId14"/>
    <sheet name="13 - Dixon and Victoria" sheetId="24" r:id="rId15"/>
    <sheet name="14 - Dixon and Willis" sheetId="25" r:id="rId16"/>
    <sheet name="2 - Buckle and Taranaki" sheetId="26" r:id="rId17"/>
    <sheet name="3 - Able Smith and Taranaki" sheetId="27" r:id="rId18"/>
    <sheet name="4 - Vivian and Taranaki" sheetId="28" r:id="rId19"/>
    <sheet name="5 - Ghuznee and Taranaki" sheetId="29" r:id="rId20"/>
    <sheet name="6 - Courtenay and Taranaki" sheetId="30" r:id="rId21"/>
    <sheet name="7 - Wakefield and Taranaki" sheetId="31" r:id="rId22"/>
    <sheet name="8 - Cable and Taranaki" sheetId="32" r:id="rId23"/>
    <sheet name="9 - Waterfront near Wharewaka" sheetId="33" r:id="rId24"/>
    <sheet name="15 - Cable and Tory" sheetId="34" r:id="rId25"/>
    <sheet name="16 - Market and Cable" sheetId="35" r:id="rId26"/>
    <sheet name="17 - TSB Arena" sheetId="36" r:id="rId27"/>
    <sheet name="18 - Kumutoto and Waterfront" sheetId="37" r:id="rId28"/>
    <sheet name="21 - Ruahine and Taurima" sheetId="38" r:id="rId29"/>
    <sheet name="22 - Crawford and Wellington" sheetId="39" r:id="rId30"/>
    <sheet name="23 - Onepu and Rongotai" sheetId="40" r:id="rId31"/>
    <sheet name="24 - Rongotai College" sheetId="41" r:id="rId32"/>
    <sheet name="25 - Coutts and Tirangi" sheetId="42" r:id="rId33"/>
    <sheet name="26 - Miro and Broadway" sheetId="43" r:id="rId34"/>
    <sheet name="27 - Cobham and Shelley" sheetId="44" r:id="rId35"/>
    <sheet name="8 - Cable and Taranaki Pm" sheetId="45" r:id="rId36"/>
    <sheet name="9 - Waterfront near Wharewaka P" sheetId="46" r:id="rId37"/>
    <sheet name="15 - Cable and Tory Pm" sheetId="47" r:id="rId38"/>
    <sheet name="16 - Market and Cable Pm" sheetId="48" r:id="rId39"/>
    <sheet name="17 - TSB Arena Pm" sheetId="49" r:id="rId40"/>
    <sheet name="18 - Kumutoto and Waterfront Pm" sheetId="50" r:id="rId41"/>
  </sheets>
  <definedNames>
    <definedName name="_xlnm.Print_Area" localSheetId="28">'21 - Ruahine and Taurima'!$A$1:$Z$107</definedName>
    <definedName name="_xlnm.Print_Area" localSheetId="1">cycle!$A$1:$Q$5</definedName>
    <definedName name="_xlnm.Print_Area" localSheetId="3">Hutt_Tinakori_Thorndon!$A$1:$R$125</definedName>
    <definedName name="_xlnm.Print_Area" localSheetId="5">Karori!$A$1:$R$119</definedName>
    <definedName name="_xlnm.Print_Area" localSheetId="4">'Lyall Pde'!$A$1:$R$119</definedName>
    <definedName name="_xlnm.Print_Area" localSheetId="2">'Wellington_Cobham_Evans Bay'!$A$1:$R$125</definedName>
    <definedName name="_xlnm.Print_Titles" localSheetId="1">cycle!$1:$2</definedName>
    <definedName name="_xlnm.Print_Titles" localSheetId="3">Hutt_Tinakori_Thorndon!$1:$2</definedName>
    <definedName name="_xlnm.Print_Titles" localSheetId="5">Karori!$1:$2</definedName>
    <definedName name="_xlnm.Print_Titles" localSheetId="4">'Lyall Pde'!$1:$2</definedName>
    <definedName name="_xlnm.Print_Titles" localSheetId="2">'Wellington_Cobham_Evans Bay'!$1:$2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21" i="18" l="1"/>
  <c r="R114" i="18"/>
  <c r="U121" i="18"/>
  <c r="H121" i="18"/>
  <c r="P119" i="18"/>
  <c r="O119" i="18"/>
  <c r="G119" i="18"/>
  <c r="I110" i="18"/>
  <c r="I119" i="18" s="1"/>
  <c r="P123" i="18"/>
  <c r="P125" i="18" s="1"/>
  <c r="B98" i="18"/>
  <c r="B100" i="18" s="1"/>
  <c r="O96" i="18"/>
  <c r="N96" i="18"/>
  <c r="K96" i="18"/>
  <c r="O95" i="18"/>
  <c r="L95" i="18"/>
  <c r="G95" i="18"/>
  <c r="C95" i="18"/>
  <c r="H94" i="18"/>
  <c r="G94" i="18"/>
  <c r="D94" i="18"/>
  <c r="C94" i="18"/>
  <c r="F93" i="18"/>
  <c r="D75" i="18"/>
  <c r="B73" i="18"/>
  <c r="B75" i="18" s="1"/>
  <c r="P71" i="18"/>
  <c r="AA67" i="18"/>
  <c r="U67" i="18"/>
  <c r="I64" i="18"/>
  <c r="R63" i="18"/>
  <c r="M63" i="18"/>
  <c r="I63" i="18"/>
  <c r="E63" i="18"/>
  <c r="S63" i="18" s="1"/>
  <c r="AE63" i="18" s="1"/>
  <c r="Q71" i="18"/>
  <c r="M62" i="18"/>
  <c r="M71" i="18" s="1"/>
  <c r="L71" i="18"/>
  <c r="J71" i="18"/>
  <c r="H71" i="18"/>
  <c r="Y70" i="18"/>
  <c r="N70" i="18"/>
  <c r="AC69" i="18"/>
  <c r="Y69" i="18"/>
  <c r="U69" i="18"/>
  <c r="G69" i="18"/>
  <c r="F69" i="18"/>
  <c r="B69" i="18"/>
  <c r="Q68" i="18"/>
  <c r="K68" i="18"/>
  <c r="J68" i="18"/>
  <c r="G68" i="18"/>
  <c r="F68" i="18"/>
  <c r="Y67" i="18"/>
  <c r="U73" i="18"/>
  <c r="U75" i="18" s="1"/>
  <c r="D73" i="18"/>
  <c r="C73" i="18"/>
  <c r="C75" i="18" s="1"/>
  <c r="B67" i="18"/>
  <c r="AC46" i="18"/>
  <c r="Y45" i="18"/>
  <c r="W45" i="18"/>
  <c r="N44" i="18"/>
  <c r="J43" i="18"/>
  <c r="AA15" i="18"/>
  <c r="R40" i="18"/>
  <c r="L15" i="18"/>
  <c r="K15" i="18"/>
  <c r="J15" i="18"/>
  <c r="I40" i="18"/>
  <c r="I15" i="18" s="1"/>
  <c r="AA14" i="18"/>
  <c r="Y14" i="18"/>
  <c r="W14" i="18"/>
  <c r="H14" i="18"/>
  <c r="G14" i="18"/>
  <c r="I39" i="18"/>
  <c r="I14" i="18" s="1"/>
  <c r="E39" i="18"/>
  <c r="S39" i="18" s="1"/>
  <c r="AE39" i="18" s="1"/>
  <c r="AE14" i="18" s="1"/>
  <c r="R38" i="18"/>
  <c r="R13" i="18" s="1"/>
  <c r="Q13" i="18"/>
  <c r="N13" i="18"/>
  <c r="E38" i="18"/>
  <c r="E13" i="18" s="1"/>
  <c r="P46" i="18"/>
  <c r="O46" i="18"/>
  <c r="N12" i="18"/>
  <c r="N21" i="18" s="1"/>
  <c r="M37" i="18"/>
  <c r="M46" i="18" s="1"/>
  <c r="K46" i="18"/>
  <c r="J12" i="18"/>
  <c r="J21" i="18" s="1"/>
  <c r="H46" i="18"/>
  <c r="AA45" i="18"/>
  <c r="W11" i="18"/>
  <c r="W20" i="18" s="1"/>
  <c r="V36" i="18"/>
  <c r="V11" i="18" s="1"/>
  <c r="K45" i="18"/>
  <c r="H45" i="18"/>
  <c r="G45" i="18"/>
  <c r="I36" i="18"/>
  <c r="E36" i="18"/>
  <c r="S36" i="18" s="1"/>
  <c r="Z36" i="18" s="1"/>
  <c r="Z11" i="18" s="1"/>
  <c r="D45" i="18"/>
  <c r="B45" i="18"/>
  <c r="W44" i="18"/>
  <c r="U44" i="18"/>
  <c r="Q44" i="18"/>
  <c r="O44" i="18"/>
  <c r="D44" i="18"/>
  <c r="B44" i="18"/>
  <c r="AA43" i="18"/>
  <c r="Q43" i="18"/>
  <c r="P43" i="18"/>
  <c r="O43" i="18"/>
  <c r="N43" i="18"/>
  <c r="M34" i="18"/>
  <c r="M43" i="18" s="1"/>
  <c r="E34" i="18"/>
  <c r="AA8" i="18"/>
  <c r="O48" i="18"/>
  <c r="O50" i="18" s="1"/>
  <c r="N48" i="18"/>
  <c r="N50" i="18" s="1"/>
  <c r="L48" i="18"/>
  <c r="L50" i="18" s="1"/>
  <c r="AC20" i="18"/>
  <c r="R15" i="18"/>
  <c r="N15" i="18"/>
  <c r="G15" i="18"/>
  <c r="F15" i="18"/>
  <c r="F14" i="18"/>
  <c r="E14" i="18"/>
  <c r="D14" i="18"/>
  <c r="B14" i="18"/>
  <c r="U13" i="18"/>
  <c r="P13" i="18"/>
  <c r="D13" i="18"/>
  <c r="C13" i="18"/>
  <c r="B13" i="18"/>
  <c r="AC12" i="18"/>
  <c r="AC21" i="18" s="1"/>
  <c r="AA12" i="18"/>
  <c r="AA21" i="18" s="1"/>
  <c r="P12" i="18"/>
  <c r="P21" i="18" s="1"/>
  <c r="K12" i="18"/>
  <c r="K21" i="18" s="1"/>
  <c r="H12" i="18"/>
  <c r="H21" i="18" s="1"/>
  <c r="AC11" i="18"/>
  <c r="AA11" i="18"/>
  <c r="AA20" i="18" s="1"/>
  <c r="Y11" i="18"/>
  <c r="Y20" i="18" s="1"/>
  <c r="S11" i="18"/>
  <c r="S20" i="18" s="1"/>
  <c r="H11" i="18"/>
  <c r="H20" i="18" s="1"/>
  <c r="E11" i="18"/>
  <c r="E20" i="18" s="1"/>
  <c r="D11" i="18"/>
  <c r="D20" i="18" s="1"/>
  <c r="B11" i="18"/>
  <c r="B20" i="18" s="1"/>
  <c r="W10" i="18"/>
  <c r="W19" i="18" s="1"/>
  <c r="U10" i="18"/>
  <c r="U19" i="18" s="1"/>
  <c r="B10" i="18"/>
  <c r="B19" i="18" s="1"/>
  <c r="AC9" i="18"/>
  <c r="AC18" i="18" s="1"/>
  <c r="AA9" i="18"/>
  <c r="AA18" i="18" s="1"/>
  <c r="Q9" i="18"/>
  <c r="Q18" i="18" s="1"/>
  <c r="J9" i="18"/>
  <c r="J18" i="18" s="1"/>
  <c r="E9" i="18"/>
  <c r="E18" i="18" s="1"/>
  <c r="AC8" i="18"/>
  <c r="AC23" i="18" s="1"/>
  <c r="Y8" i="18"/>
  <c r="Y23" i="18" s="1"/>
  <c r="Y25" i="18" s="1"/>
  <c r="Q125" i="17"/>
  <c r="AE123" i="17"/>
  <c r="AE125" i="17" s="1"/>
  <c r="AC123" i="17"/>
  <c r="AD123" i="17" s="1"/>
  <c r="AB123" i="17"/>
  <c r="AA123" i="17"/>
  <c r="AA125" i="17" s="1"/>
  <c r="Z123" i="17"/>
  <c r="Y123" i="17"/>
  <c r="Y125" i="17" s="1"/>
  <c r="X123" i="17"/>
  <c r="W123" i="17"/>
  <c r="W125" i="17" s="1"/>
  <c r="X125" i="17" s="1"/>
  <c r="U123" i="17"/>
  <c r="V123" i="17" s="1"/>
  <c r="Q123" i="17"/>
  <c r="P123" i="17"/>
  <c r="P125" i="17" s="1"/>
  <c r="N123" i="17"/>
  <c r="N125" i="17" s="1"/>
  <c r="L123" i="17"/>
  <c r="L125" i="17" s="1"/>
  <c r="K123" i="17"/>
  <c r="K125" i="17" s="1"/>
  <c r="C123" i="17"/>
  <c r="C125" i="17" s="1"/>
  <c r="B123" i="17"/>
  <c r="B125" i="17" s="1"/>
  <c r="AE121" i="17"/>
  <c r="AC121" i="17"/>
  <c r="AD121" i="17" s="1"/>
  <c r="AA121" i="17"/>
  <c r="AB121" i="17" s="1"/>
  <c r="Y121" i="17"/>
  <c r="Z121" i="17" s="1"/>
  <c r="W121" i="17"/>
  <c r="X121" i="17" s="1"/>
  <c r="U121" i="17"/>
  <c r="V121" i="17" s="1"/>
  <c r="Q121" i="17"/>
  <c r="P121" i="17"/>
  <c r="N121" i="17"/>
  <c r="L121" i="17"/>
  <c r="K121" i="17"/>
  <c r="C121" i="17"/>
  <c r="B121" i="17"/>
  <c r="AE120" i="17"/>
  <c r="AC120" i="17"/>
  <c r="AD120" i="17" s="1"/>
  <c r="AA120" i="17"/>
  <c r="Y120" i="17"/>
  <c r="Z120" i="17" s="1"/>
  <c r="W120" i="17"/>
  <c r="X120" i="17" s="1"/>
  <c r="U120" i="17"/>
  <c r="Q120" i="17"/>
  <c r="P120" i="17"/>
  <c r="N120" i="17"/>
  <c r="L120" i="17"/>
  <c r="K120" i="17"/>
  <c r="C120" i="17"/>
  <c r="B120" i="17"/>
  <c r="AE119" i="17"/>
  <c r="AC119" i="17"/>
  <c r="AA119" i="17"/>
  <c r="AB119" i="17" s="1"/>
  <c r="Y119" i="17"/>
  <c r="Z119" i="17" s="1"/>
  <c r="W119" i="17"/>
  <c r="X119" i="17" s="1"/>
  <c r="U119" i="17"/>
  <c r="V119" i="17" s="1"/>
  <c r="Q119" i="17"/>
  <c r="P119" i="17"/>
  <c r="N119" i="17"/>
  <c r="L119" i="17"/>
  <c r="K119" i="17"/>
  <c r="C119" i="17"/>
  <c r="B119" i="17"/>
  <c r="AE118" i="17"/>
  <c r="AC118" i="17"/>
  <c r="AD118" i="17" s="1"/>
  <c r="AA118" i="17"/>
  <c r="AB118" i="17" s="1"/>
  <c r="Y118" i="17"/>
  <c r="W118" i="17"/>
  <c r="U118" i="17"/>
  <c r="Q118" i="17"/>
  <c r="P118" i="17"/>
  <c r="N118" i="17"/>
  <c r="L118" i="17"/>
  <c r="K118" i="17"/>
  <c r="C118" i="17"/>
  <c r="B118" i="17"/>
  <c r="AE117" i="17"/>
  <c r="AC117" i="17"/>
  <c r="AD117" i="17" s="1"/>
  <c r="AA117" i="17"/>
  <c r="Y117" i="17"/>
  <c r="W117" i="17"/>
  <c r="X117" i="17" s="1"/>
  <c r="U117" i="17"/>
  <c r="V117" i="17" s="1"/>
  <c r="Q117" i="17"/>
  <c r="P117" i="17"/>
  <c r="N117" i="17"/>
  <c r="L117" i="17"/>
  <c r="K117" i="17"/>
  <c r="C117" i="17"/>
  <c r="B117" i="17"/>
  <c r="R115" i="17"/>
  <c r="M115" i="17"/>
  <c r="I115" i="17"/>
  <c r="I15" i="17" s="1"/>
  <c r="E115" i="17"/>
  <c r="R114" i="17"/>
  <c r="M114" i="17"/>
  <c r="I114" i="17"/>
  <c r="I14" i="17" s="1"/>
  <c r="E114" i="17"/>
  <c r="R113" i="17"/>
  <c r="M113" i="17"/>
  <c r="I113" i="17"/>
  <c r="E113" i="17"/>
  <c r="R112" i="17"/>
  <c r="O121" i="17"/>
  <c r="J121" i="17"/>
  <c r="H121" i="17"/>
  <c r="G121" i="17"/>
  <c r="I112" i="17"/>
  <c r="E112" i="17"/>
  <c r="D121" i="17"/>
  <c r="R111" i="17"/>
  <c r="R120" i="17" s="1"/>
  <c r="O120" i="17"/>
  <c r="M111" i="17"/>
  <c r="I111" i="17"/>
  <c r="H120" i="17"/>
  <c r="G120" i="17"/>
  <c r="F120" i="17"/>
  <c r="E111" i="17"/>
  <c r="D120" i="17"/>
  <c r="R110" i="17"/>
  <c r="O119" i="17"/>
  <c r="M110" i="17"/>
  <c r="H119" i="17"/>
  <c r="G119" i="17"/>
  <c r="I110" i="17"/>
  <c r="R109" i="17"/>
  <c r="O118" i="17"/>
  <c r="M109" i="17"/>
  <c r="J118" i="17"/>
  <c r="H118" i="17"/>
  <c r="G118" i="17"/>
  <c r="F118" i="17"/>
  <c r="E109" i="17"/>
  <c r="R108" i="17"/>
  <c r="H123" i="17"/>
  <c r="H125" i="17" s="1"/>
  <c r="G123" i="17"/>
  <c r="G125" i="17" s="1"/>
  <c r="F123" i="17"/>
  <c r="F125" i="17" s="1"/>
  <c r="W100" i="17"/>
  <c r="C100" i="17"/>
  <c r="AE98" i="17"/>
  <c r="AE100" i="17" s="1"/>
  <c r="AC98" i="17"/>
  <c r="AD98" i="17" s="1"/>
  <c r="AA98" i="17"/>
  <c r="AB98" i="17" s="1"/>
  <c r="Z98" i="17"/>
  <c r="Y98" i="17"/>
  <c r="Y100" i="17" s="1"/>
  <c r="W98" i="17"/>
  <c r="X98" i="17" s="1"/>
  <c r="V98" i="17"/>
  <c r="U98" i="17"/>
  <c r="U100" i="17" s="1"/>
  <c r="Q98" i="17"/>
  <c r="Q100" i="17" s="1"/>
  <c r="P98" i="17"/>
  <c r="P100" i="17" s="1"/>
  <c r="N98" i="17"/>
  <c r="N100" i="17" s="1"/>
  <c r="L98" i="17"/>
  <c r="L100" i="17" s="1"/>
  <c r="K98" i="17"/>
  <c r="K100" i="17" s="1"/>
  <c r="C98" i="17"/>
  <c r="B98" i="17"/>
  <c r="B100" i="17" s="1"/>
  <c r="AE96" i="17"/>
  <c r="AC96" i="17"/>
  <c r="AD96" i="17" s="1"/>
  <c r="AA96" i="17"/>
  <c r="Y96" i="17"/>
  <c r="W96" i="17"/>
  <c r="X96" i="17" s="1"/>
  <c r="U96" i="17"/>
  <c r="V96" i="17" s="1"/>
  <c r="Q96" i="17"/>
  <c r="P96" i="17"/>
  <c r="O96" i="17"/>
  <c r="N96" i="17"/>
  <c r="L96" i="17"/>
  <c r="K96" i="17"/>
  <c r="C96" i="17"/>
  <c r="B96" i="17"/>
  <c r="AE95" i="17"/>
  <c r="AC95" i="17"/>
  <c r="AD95" i="17" s="1"/>
  <c r="AA95" i="17"/>
  <c r="AB95" i="17" s="1"/>
  <c r="Y95" i="17"/>
  <c r="Z95" i="17" s="1"/>
  <c r="W95" i="17"/>
  <c r="X95" i="17" s="1"/>
  <c r="U95" i="17"/>
  <c r="V95" i="17" s="1"/>
  <c r="Q95" i="17"/>
  <c r="P95" i="17"/>
  <c r="N95" i="17"/>
  <c r="L95" i="17"/>
  <c r="K95" i="17"/>
  <c r="J95" i="17"/>
  <c r="C95" i="17"/>
  <c r="B95" i="17"/>
  <c r="AE94" i="17"/>
  <c r="AC94" i="17"/>
  <c r="AA94" i="17"/>
  <c r="Y94" i="17"/>
  <c r="Z94" i="17" s="1"/>
  <c r="X94" i="17"/>
  <c r="W94" i="17"/>
  <c r="U94" i="17"/>
  <c r="Q94" i="17"/>
  <c r="P94" i="17"/>
  <c r="N94" i="17"/>
  <c r="L94" i="17"/>
  <c r="K94" i="17"/>
  <c r="G94" i="17"/>
  <c r="C94" i="17"/>
  <c r="B94" i="17"/>
  <c r="AE93" i="17"/>
  <c r="AD93" i="17"/>
  <c r="AC93" i="17"/>
  <c r="AA93" i="17"/>
  <c r="AB93" i="17" s="1"/>
  <c r="Z93" i="17"/>
  <c r="Y93" i="17"/>
  <c r="W93" i="17"/>
  <c r="X93" i="17" s="1"/>
  <c r="U93" i="17"/>
  <c r="V93" i="17" s="1"/>
  <c r="Q93" i="17"/>
  <c r="P93" i="17"/>
  <c r="N93" i="17"/>
  <c r="L93" i="17"/>
  <c r="K93" i="17"/>
  <c r="D93" i="17"/>
  <c r="C93" i="17"/>
  <c r="B93" i="17"/>
  <c r="AE92" i="17"/>
  <c r="V92" i="17" s="1"/>
  <c r="AC92" i="17"/>
  <c r="AD92" i="17" s="1"/>
  <c r="AA92" i="17"/>
  <c r="Y92" i="17"/>
  <c r="Z92" i="17" s="1"/>
  <c r="W92" i="17"/>
  <c r="X92" i="17" s="1"/>
  <c r="U92" i="17"/>
  <c r="Q92" i="17"/>
  <c r="P92" i="17"/>
  <c r="N92" i="17"/>
  <c r="L92" i="17"/>
  <c r="K92" i="17"/>
  <c r="C92" i="17"/>
  <c r="B92" i="17"/>
  <c r="R90" i="17"/>
  <c r="M90" i="17"/>
  <c r="I90" i="17"/>
  <c r="E90" i="17"/>
  <c r="R89" i="17"/>
  <c r="M89" i="17"/>
  <c r="I89" i="17"/>
  <c r="E89" i="17"/>
  <c r="R88" i="17"/>
  <c r="M88" i="17"/>
  <c r="M96" i="17" s="1"/>
  <c r="F96" i="17"/>
  <c r="R87" i="17"/>
  <c r="R96" i="17" s="1"/>
  <c r="M87" i="17"/>
  <c r="J96" i="17"/>
  <c r="H94" i="17"/>
  <c r="G96" i="17"/>
  <c r="I87" i="17"/>
  <c r="E87" i="17"/>
  <c r="O95" i="17"/>
  <c r="M86" i="17"/>
  <c r="H95" i="17"/>
  <c r="G95" i="17"/>
  <c r="I86" i="17"/>
  <c r="E86" i="17"/>
  <c r="O94" i="17"/>
  <c r="M84" i="17"/>
  <c r="M93" i="17" s="1"/>
  <c r="H92" i="17"/>
  <c r="G93" i="17"/>
  <c r="E84" i="17"/>
  <c r="H98" i="17"/>
  <c r="H100" i="17" s="1"/>
  <c r="E83" i="17"/>
  <c r="Q73" i="17"/>
  <c r="Q75" i="17" s="1"/>
  <c r="Q71" i="17"/>
  <c r="Q70" i="17"/>
  <c r="L70" i="17"/>
  <c r="Q69" i="17"/>
  <c r="Q68" i="17"/>
  <c r="Q67" i="17"/>
  <c r="M65" i="17"/>
  <c r="I65" i="17"/>
  <c r="D71" i="17"/>
  <c r="E65" i="17"/>
  <c r="E15" i="17" s="1"/>
  <c r="AA71" i="17"/>
  <c r="P70" i="17"/>
  <c r="R64" i="17"/>
  <c r="M64" i="17"/>
  <c r="M14" i="17" s="1"/>
  <c r="I64" i="17"/>
  <c r="E64" i="17"/>
  <c r="R63" i="17"/>
  <c r="I63" i="17"/>
  <c r="E63" i="17"/>
  <c r="P71" i="17"/>
  <c r="R62" i="17"/>
  <c r="L71" i="17"/>
  <c r="M62" i="17"/>
  <c r="H71" i="17"/>
  <c r="I62" i="17"/>
  <c r="C71" i="17"/>
  <c r="AC70" i="17"/>
  <c r="W70" i="17"/>
  <c r="U70" i="17"/>
  <c r="K70" i="17"/>
  <c r="J70" i="17"/>
  <c r="H70" i="17"/>
  <c r="G70" i="17"/>
  <c r="D70" i="17"/>
  <c r="C70" i="17"/>
  <c r="B70" i="17"/>
  <c r="Y69" i="17"/>
  <c r="W69" i="17"/>
  <c r="U69" i="17"/>
  <c r="P69" i="17"/>
  <c r="L69" i="17"/>
  <c r="K69" i="17"/>
  <c r="H69" i="17"/>
  <c r="G69" i="17"/>
  <c r="C69" i="17"/>
  <c r="E60" i="17"/>
  <c r="W68" i="17"/>
  <c r="O68" i="17"/>
  <c r="N68" i="17"/>
  <c r="L68" i="17"/>
  <c r="H68" i="17"/>
  <c r="I59" i="17"/>
  <c r="P73" i="17"/>
  <c r="P75" i="17" s="1"/>
  <c r="B53" i="17"/>
  <c r="B78" i="17" s="1"/>
  <c r="B103" i="17" s="1"/>
  <c r="Q48" i="17"/>
  <c r="Q50" i="17" s="1"/>
  <c r="Q46" i="17"/>
  <c r="Q45" i="17"/>
  <c r="Q44" i="17"/>
  <c r="Q43" i="17"/>
  <c r="Q42" i="17"/>
  <c r="R40" i="17"/>
  <c r="I40" i="17"/>
  <c r="C15" i="17"/>
  <c r="E40" i="17"/>
  <c r="P14" i="17"/>
  <c r="R39" i="17"/>
  <c r="M39" i="17"/>
  <c r="I39" i="17"/>
  <c r="E39" i="17"/>
  <c r="E14" i="17" s="1"/>
  <c r="O13" i="17"/>
  <c r="L46" i="17"/>
  <c r="G46" i="17"/>
  <c r="E38" i="17"/>
  <c r="W46" i="17"/>
  <c r="K46" i="17"/>
  <c r="F46" i="17"/>
  <c r="D46" i="17"/>
  <c r="Y45" i="17"/>
  <c r="P45" i="17"/>
  <c r="N45" i="17"/>
  <c r="M36" i="17"/>
  <c r="L45" i="17"/>
  <c r="K45" i="17"/>
  <c r="E36" i="17"/>
  <c r="C45" i="17"/>
  <c r="AC44" i="17"/>
  <c r="AA44" i="17"/>
  <c r="P44" i="17"/>
  <c r="O44" i="17"/>
  <c r="N44" i="17"/>
  <c r="L44" i="17"/>
  <c r="J44" i="17"/>
  <c r="H44" i="17"/>
  <c r="C44" i="17"/>
  <c r="AC43" i="17"/>
  <c r="AA43" i="17"/>
  <c r="Y9" i="17"/>
  <c r="W43" i="17"/>
  <c r="U43" i="17"/>
  <c r="J9" i="17"/>
  <c r="I34" i="17"/>
  <c r="H43" i="17"/>
  <c r="G43" i="17"/>
  <c r="D43" i="17"/>
  <c r="U48" i="17"/>
  <c r="R33" i="17"/>
  <c r="N42" i="17"/>
  <c r="M33" i="17"/>
  <c r="H8" i="17"/>
  <c r="G8" i="17"/>
  <c r="C48" i="17"/>
  <c r="C50" i="17" s="1"/>
  <c r="AA20" i="17"/>
  <c r="AC15" i="17"/>
  <c r="AA15" i="17"/>
  <c r="Y15" i="17"/>
  <c r="W15" i="17"/>
  <c r="U15" i="17"/>
  <c r="Q15" i="17"/>
  <c r="P15" i="17"/>
  <c r="O15" i="17"/>
  <c r="N15" i="17"/>
  <c r="L15" i="17"/>
  <c r="K15" i="17"/>
  <c r="J15" i="17"/>
  <c r="H15" i="17"/>
  <c r="G15" i="17"/>
  <c r="F15" i="17"/>
  <c r="D15" i="17"/>
  <c r="B15" i="17"/>
  <c r="AC14" i="17"/>
  <c r="AA14" i="17"/>
  <c r="Y14" i="17"/>
  <c r="W14" i="17"/>
  <c r="R14" i="17"/>
  <c r="Q14" i="17"/>
  <c r="O14" i="17"/>
  <c r="N14" i="17"/>
  <c r="L14" i="17"/>
  <c r="K14" i="17"/>
  <c r="J14" i="17"/>
  <c r="H14" i="17"/>
  <c r="G14" i="17"/>
  <c r="F14" i="17"/>
  <c r="D14" i="17"/>
  <c r="C14" i="17"/>
  <c r="B14" i="17"/>
  <c r="AC13" i="17"/>
  <c r="AA13" i="17"/>
  <c r="Y13" i="17"/>
  <c r="W13" i="17"/>
  <c r="W21" i="17" s="1"/>
  <c r="U13" i="17"/>
  <c r="Q13" i="17"/>
  <c r="P13" i="17"/>
  <c r="N13" i="17"/>
  <c r="L13" i="17"/>
  <c r="K13" i="17"/>
  <c r="J13" i="17"/>
  <c r="H13" i="17"/>
  <c r="G13" i="17"/>
  <c r="F13" i="17"/>
  <c r="D13" i="17"/>
  <c r="C13" i="17"/>
  <c r="B13" i="17"/>
  <c r="AC12" i="17"/>
  <c r="AA12" i="17"/>
  <c r="Y12" i="17"/>
  <c r="W12" i="17"/>
  <c r="U12" i="17"/>
  <c r="Q12" i="17"/>
  <c r="Q21" i="17" s="1"/>
  <c r="P12" i="17"/>
  <c r="P21" i="17" s="1"/>
  <c r="O12" i="17"/>
  <c r="O21" i="17" s="1"/>
  <c r="N12" i="17"/>
  <c r="L12" i="17"/>
  <c r="K12" i="17"/>
  <c r="J12" i="17"/>
  <c r="H12" i="17"/>
  <c r="H21" i="17" s="1"/>
  <c r="G12" i="17"/>
  <c r="F12" i="17"/>
  <c r="F21" i="17" s="1"/>
  <c r="D12" i="17"/>
  <c r="C12" i="17"/>
  <c r="B12" i="17"/>
  <c r="AC11" i="17"/>
  <c r="AA11" i="17"/>
  <c r="Y11" i="17"/>
  <c r="W11" i="17"/>
  <c r="U11" i="17"/>
  <c r="Q11" i="17"/>
  <c r="Q20" i="17" s="1"/>
  <c r="P11" i="17"/>
  <c r="N11" i="17"/>
  <c r="L11" i="17"/>
  <c r="K11" i="17"/>
  <c r="J11" i="17"/>
  <c r="H11" i="17"/>
  <c r="G11" i="17"/>
  <c r="G20" i="17" s="1"/>
  <c r="F11" i="17"/>
  <c r="D11" i="17"/>
  <c r="D20" i="17" s="1"/>
  <c r="C11" i="17"/>
  <c r="B11" i="17"/>
  <c r="AC10" i="17"/>
  <c r="AA10" i="17"/>
  <c r="AA19" i="17" s="1"/>
  <c r="Y10" i="17"/>
  <c r="W10" i="17"/>
  <c r="U10" i="17"/>
  <c r="Q10" i="17"/>
  <c r="Q19" i="17" s="1"/>
  <c r="P10" i="17"/>
  <c r="P19" i="17" s="1"/>
  <c r="O10" i="17"/>
  <c r="N10" i="17"/>
  <c r="L10" i="17"/>
  <c r="J10" i="17"/>
  <c r="H10" i="17"/>
  <c r="G10" i="17"/>
  <c r="F10" i="17"/>
  <c r="D10" i="17"/>
  <c r="D19" i="17" s="1"/>
  <c r="C10" i="17"/>
  <c r="B10" i="17"/>
  <c r="AC9" i="17"/>
  <c r="AA9" i="17"/>
  <c r="U9" i="17"/>
  <c r="Q9" i="17"/>
  <c r="Q18" i="17" s="1"/>
  <c r="P9" i="17"/>
  <c r="O9" i="17"/>
  <c r="N9" i="17"/>
  <c r="L9" i="17"/>
  <c r="K9" i="17"/>
  <c r="G9" i="17"/>
  <c r="F9" i="17"/>
  <c r="D9" i="17"/>
  <c r="B9" i="17"/>
  <c r="AC8" i="17"/>
  <c r="AA8" i="17"/>
  <c r="AA23" i="17" s="1"/>
  <c r="Y8" i="17"/>
  <c r="U8" i="17"/>
  <c r="Q8" i="17"/>
  <c r="Q23" i="17" s="1"/>
  <c r="Q25" i="17" s="1"/>
  <c r="N8" i="17"/>
  <c r="N23" i="17" s="1"/>
  <c r="N25" i="17" s="1"/>
  <c r="L8" i="17"/>
  <c r="K8" i="17"/>
  <c r="J8" i="17"/>
  <c r="J17" i="17" s="1"/>
  <c r="F8" i="17"/>
  <c r="D8" i="17"/>
  <c r="D17" i="17" s="1"/>
  <c r="C8" i="17"/>
  <c r="Q123" i="16"/>
  <c r="Q125" i="16" s="1"/>
  <c r="Q121" i="16"/>
  <c r="Q120" i="16"/>
  <c r="Q119" i="16"/>
  <c r="Q118" i="16"/>
  <c r="Q117" i="16"/>
  <c r="Q98" i="16"/>
  <c r="Q100" i="16" s="1"/>
  <c r="Q96" i="16"/>
  <c r="Q95" i="16"/>
  <c r="Q94" i="16"/>
  <c r="Q93" i="16"/>
  <c r="Q92" i="16"/>
  <c r="Q73" i="16"/>
  <c r="Q75" i="16" s="1"/>
  <c r="Q71" i="16"/>
  <c r="Q70" i="16"/>
  <c r="Q69" i="16"/>
  <c r="Q68" i="16"/>
  <c r="Q67" i="16"/>
  <c r="Q48" i="16"/>
  <c r="Q50" i="16" s="1"/>
  <c r="Q46" i="16"/>
  <c r="Q45" i="16"/>
  <c r="Q44" i="16"/>
  <c r="Q43" i="16"/>
  <c r="Q42" i="16"/>
  <c r="Q15" i="16"/>
  <c r="Q14" i="16"/>
  <c r="Q13" i="16"/>
  <c r="Q12" i="16"/>
  <c r="Q21" i="16" s="1"/>
  <c r="Q11" i="16"/>
  <c r="Q20" i="16" s="1"/>
  <c r="Q10" i="16"/>
  <c r="Q19" i="16" s="1"/>
  <c r="Q9" i="16"/>
  <c r="Q18" i="16" s="1"/>
  <c r="Q8" i="16"/>
  <c r="Q17" i="16" s="1"/>
  <c r="Q123" i="15"/>
  <c r="Q125" i="15" s="1"/>
  <c r="I123" i="15"/>
  <c r="I125" i="15" s="1"/>
  <c r="Q121" i="15"/>
  <c r="I121" i="15"/>
  <c r="Q120" i="15"/>
  <c r="I120" i="15"/>
  <c r="Q119" i="15"/>
  <c r="I119" i="15"/>
  <c r="Q118" i="15"/>
  <c r="I118" i="15"/>
  <c r="Q117" i="15"/>
  <c r="I117" i="15"/>
  <c r="Q98" i="15"/>
  <c r="Q100" i="15" s="1"/>
  <c r="I98" i="15"/>
  <c r="I100" i="15" s="1"/>
  <c r="Q96" i="15"/>
  <c r="I96" i="15"/>
  <c r="Q95" i="15"/>
  <c r="I95" i="15"/>
  <c r="Q94" i="15"/>
  <c r="I94" i="15"/>
  <c r="Q93" i="15"/>
  <c r="I93" i="15"/>
  <c r="Q92" i="15"/>
  <c r="I92" i="15"/>
  <c r="I75" i="15"/>
  <c r="Q73" i="15"/>
  <c r="Q75" i="15" s="1"/>
  <c r="I73" i="15"/>
  <c r="Q71" i="15"/>
  <c r="I71" i="15"/>
  <c r="Q70" i="15"/>
  <c r="I70" i="15"/>
  <c r="Q69" i="15"/>
  <c r="I69" i="15"/>
  <c r="Q68" i="15"/>
  <c r="I68" i="15"/>
  <c r="Q67" i="15"/>
  <c r="I67" i="15"/>
  <c r="Q48" i="15"/>
  <c r="Q50" i="15" s="1"/>
  <c r="Q46" i="15"/>
  <c r="Q45" i="15"/>
  <c r="Q44" i="15"/>
  <c r="Q43" i="15"/>
  <c r="Q42" i="15"/>
  <c r="Q19" i="15"/>
  <c r="Q15" i="15"/>
  <c r="Q14" i="15"/>
  <c r="Q13" i="15"/>
  <c r="Q12" i="15"/>
  <c r="Q21" i="15" s="1"/>
  <c r="Q11" i="15"/>
  <c r="Q20" i="15" s="1"/>
  <c r="Q10" i="15"/>
  <c r="Q9" i="15"/>
  <c r="Q18" i="15" s="1"/>
  <c r="Q8" i="15"/>
  <c r="Q23" i="15" s="1"/>
  <c r="Q25" i="15" s="1"/>
  <c r="Q125" i="14"/>
  <c r="Q123" i="14"/>
  <c r="Q121" i="14"/>
  <c r="Q120" i="14"/>
  <c r="P120" i="14"/>
  <c r="Q119" i="14"/>
  <c r="Q118" i="14"/>
  <c r="Q117" i="14"/>
  <c r="R115" i="14"/>
  <c r="M115" i="14"/>
  <c r="I115" i="14"/>
  <c r="E115" i="14"/>
  <c r="B121" i="14"/>
  <c r="R114" i="14"/>
  <c r="M114" i="14"/>
  <c r="I114" i="14"/>
  <c r="E114" i="14"/>
  <c r="R113" i="14"/>
  <c r="M113" i="14"/>
  <c r="I113" i="14"/>
  <c r="E113" i="14"/>
  <c r="AC121" i="14"/>
  <c r="AA121" i="14"/>
  <c r="Y121" i="14"/>
  <c r="W121" i="14"/>
  <c r="P121" i="14"/>
  <c r="O121" i="14"/>
  <c r="N121" i="14"/>
  <c r="L121" i="14"/>
  <c r="K121" i="14"/>
  <c r="J121" i="14"/>
  <c r="H121" i="14"/>
  <c r="G121" i="14"/>
  <c r="F121" i="14"/>
  <c r="D121" i="14"/>
  <c r="C121" i="14"/>
  <c r="E112" i="14"/>
  <c r="AC120" i="14"/>
  <c r="AA120" i="14"/>
  <c r="Y120" i="14"/>
  <c r="W120" i="14"/>
  <c r="O120" i="14"/>
  <c r="N120" i="14"/>
  <c r="L120" i="14"/>
  <c r="K120" i="14"/>
  <c r="J120" i="14"/>
  <c r="H120" i="14"/>
  <c r="F120" i="14"/>
  <c r="D120" i="14"/>
  <c r="C120" i="14"/>
  <c r="B120" i="14"/>
  <c r="AA119" i="14"/>
  <c r="Y119" i="14"/>
  <c r="W119" i="14"/>
  <c r="P119" i="14"/>
  <c r="O119" i="14"/>
  <c r="L119" i="14"/>
  <c r="K119" i="14"/>
  <c r="M110" i="14"/>
  <c r="H119" i="14"/>
  <c r="I110" i="14"/>
  <c r="D119" i="14"/>
  <c r="Y118" i="14"/>
  <c r="W118" i="14"/>
  <c r="P118" i="14"/>
  <c r="O118" i="14"/>
  <c r="R109" i="14"/>
  <c r="L118" i="14"/>
  <c r="K118" i="14"/>
  <c r="H118" i="14"/>
  <c r="I109" i="14"/>
  <c r="D118" i="14"/>
  <c r="AA123" i="14"/>
  <c r="P123" i="14"/>
  <c r="P125" i="14" s="1"/>
  <c r="R108" i="14"/>
  <c r="L123" i="14"/>
  <c r="L125" i="14" s="1"/>
  <c r="H123" i="14"/>
  <c r="H125" i="14" s="1"/>
  <c r="D123" i="14"/>
  <c r="D125" i="14" s="1"/>
  <c r="Q98" i="14"/>
  <c r="Q100" i="14" s="1"/>
  <c r="Q96" i="14"/>
  <c r="Q95" i="14"/>
  <c r="Q94" i="14"/>
  <c r="Q93" i="14"/>
  <c r="Q92" i="14"/>
  <c r="M89" i="14"/>
  <c r="I89" i="14"/>
  <c r="W94" i="14"/>
  <c r="M88" i="14"/>
  <c r="E88" i="14"/>
  <c r="AC96" i="14"/>
  <c r="AA96" i="14"/>
  <c r="Y96" i="14"/>
  <c r="R87" i="14"/>
  <c r="P96" i="14"/>
  <c r="O96" i="14"/>
  <c r="L96" i="14"/>
  <c r="M87" i="14"/>
  <c r="J96" i="14"/>
  <c r="H96" i="14"/>
  <c r="F96" i="14"/>
  <c r="D96" i="14"/>
  <c r="B96" i="14"/>
  <c r="AC95" i="14"/>
  <c r="Y95" i="14"/>
  <c r="W95" i="14"/>
  <c r="P95" i="14"/>
  <c r="O95" i="14"/>
  <c r="N95" i="14"/>
  <c r="M86" i="14"/>
  <c r="H95" i="14"/>
  <c r="F95" i="14"/>
  <c r="D95" i="14"/>
  <c r="B95" i="14"/>
  <c r="AC94" i="14"/>
  <c r="Y94" i="14"/>
  <c r="U94" i="14"/>
  <c r="L94" i="14"/>
  <c r="K94" i="14"/>
  <c r="J94" i="14"/>
  <c r="H94" i="14"/>
  <c r="D94" i="14"/>
  <c r="C94" i="14"/>
  <c r="Y93" i="14"/>
  <c r="W93" i="14"/>
  <c r="P93" i="14"/>
  <c r="R84" i="14"/>
  <c r="N93" i="14"/>
  <c r="L93" i="14"/>
  <c r="K93" i="14"/>
  <c r="G93" i="14"/>
  <c r="F93" i="14"/>
  <c r="D93" i="14"/>
  <c r="C93" i="14"/>
  <c r="AC98" i="14"/>
  <c r="Y98" i="14"/>
  <c r="U98" i="14"/>
  <c r="R83" i="14"/>
  <c r="P92" i="14"/>
  <c r="O98" i="14"/>
  <c r="O100" i="14" s="1"/>
  <c r="N92" i="14"/>
  <c r="M83" i="14"/>
  <c r="K92" i="14"/>
  <c r="J98" i="14"/>
  <c r="J100" i="14" s="1"/>
  <c r="H98" i="14"/>
  <c r="H100" i="14" s="1"/>
  <c r="D98" i="14"/>
  <c r="D100" i="14" s="1"/>
  <c r="C98" i="14"/>
  <c r="C100" i="14" s="1"/>
  <c r="Q73" i="14"/>
  <c r="Q75" i="14" s="1"/>
  <c r="Q71" i="14"/>
  <c r="Q70" i="14"/>
  <c r="Q69" i="14"/>
  <c r="Q68" i="14"/>
  <c r="Q67" i="14"/>
  <c r="R65" i="14"/>
  <c r="M65" i="14"/>
  <c r="I65" i="14"/>
  <c r="E65" i="14"/>
  <c r="R64" i="14"/>
  <c r="M64" i="14"/>
  <c r="I64" i="14"/>
  <c r="I14" i="14" s="1"/>
  <c r="E64" i="14"/>
  <c r="R63" i="14"/>
  <c r="M63" i="14"/>
  <c r="I63" i="14"/>
  <c r="E63" i="14"/>
  <c r="AA71" i="14"/>
  <c r="Y71" i="14"/>
  <c r="W71" i="14"/>
  <c r="P71" i="14"/>
  <c r="O71" i="14"/>
  <c r="L71" i="14"/>
  <c r="K71" i="14"/>
  <c r="J71" i="14"/>
  <c r="H71" i="14"/>
  <c r="G71" i="14"/>
  <c r="I62" i="14"/>
  <c r="D71" i="14"/>
  <c r="C71" i="14"/>
  <c r="E62" i="14"/>
  <c r="AC70" i="14"/>
  <c r="AA70" i="14"/>
  <c r="W70" i="14"/>
  <c r="P70" i="14"/>
  <c r="O70" i="14"/>
  <c r="R61" i="14"/>
  <c r="L70" i="14"/>
  <c r="K70" i="14"/>
  <c r="J70" i="14"/>
  <c r="H70" i="14"/>
  <c r="G70" i="14"/>
  <c r="F70" i="14"/>
  <c r="D70" i="14"/>
  <c r="C70" i="14"/>
  <c r="E61" i="14"/>
  <c r="AA67" i="14"/>
  <c r="Y69" i="14"/>
  <c r="W69" i="14"/>
  <c r="P69" i="14"/>
  <c r="O69" i="14"/>
  <c r="R60" i="14"/>
  <c r="L69" i="14"/>
  <c r="K69" i="14"/>
  <c r="M60" i="14"/>
  <c r="H69" i="14"/>
  <c r="I60" i="14"/>
  <c r="F69" i="14"/>
  <c r="D69" i="14"/>
  <c r="C69" i="14"/>
  <c r="B69" i="14"/>
  <c r="AA68" i="14"/>
  <c r="P68" i="14"/>
  <c r="O68" i="14"/>
  <c r="N68" i="14"/>
  <c r="L68" i="14"/>
  <c r="K68" i="14"/>
  <c r="M59" i="14"/>
  <c r="H68" i="14"/>
  <c r="G68" i="14"/>
  <c r="I59" i="14"/>
  <c r="D68" i="14"/>
  <c r="B68" i="14"/>
  <c r="AA73" i="14"/>
  <c r="W67" i="14"/>
  <c r="U73" i="14"/>
  <c r="P73" i="14"/>
  <c r="P75" i="14" s="1"/>
  <c r="N73" i="14"/>
  <c r="N75" i="14" s="1"/>
  <c r="L67" i="14"/>
  <c r="K67" i="14"/>
  <c r="J67" i="14"/>
  <c r="H67" i="14"/>
  <c r="G67" i="14"/>
  <c r="I58" i="14"/>
  <c r="D73" i="14"/>
  <c r="D75" i="14" s="1"/>
  <c r="B53" i="14"/>
  <c r="B78" i="14" s="1"/>
  <c r="B103" i="14" s="1"/>
  <c r="Q48" i="14"/>
  <c r="Q50" i="14" s="1"/>
  <c r="Q46" i="14"/>
  <c r="Q45" i="14"/>
  <c r="N45" i="14"/>
  <c r="J45" i="14"/>
  <c r="B45" i="14"/>
  <c r="Q44" i="14"/>
  <c r="N44" i="14"/>
  <c r="J44" i="14"/>
  <c r="F44" i="14"/>
  <c r="B44" i="14"/>
  <c r="Q43" i="14"/>
  <c r="Q42" i="14"/>
  <c r="R40" i="14"/>
  <c r="M40" i="14"/>
  <c r="I40" i="14"/>
  <c r="E40" i="14"/>
  <c r="L14" i="14"/>
  <c r="M39" i="14"/>
  <c r="H14" i="14"/>
  <c r="I39" i="14"/>
  <c r="D14" i="14"/>
  <c r="Y46" i="14"/>
  <c r="P13" i="14"/>
  <c r="R38" i="14"/>
  <c r="I38" i="14"/>
  <c r="D13" i="14"/>
  <c r="E38" i="14"/>
  <c r="AC46" i="14"/>
  <c r="AA44" i="14"/>
  <c r="W46" i="14"/>
  <c r="N46" i="14"/>
  <c r="L46" i="14"/>
  <c r="K46" i="14"/>
  <c r="J46" i="14"/>
  <c r="G46" i="14"/>
  <c r="F46" i="14"/>
  <c r="D46" i="14"/>
  <c r="B46" i="14"/>
  <c r="AC45" i="14"/>
  <c r="AA45" i="14"/>
  <c r="Y45" i="14"/>
  <c r="W45" i="14"/>
  <c r="P45" i="14"/>
  <c r="F45" i="14"/>
  <c r="W44" i="14"/>
  <c r="O10" i="14"/>
  <c r="AA43" i="14"/>
  <c r="W43" i="14"/>
  <c r="O9" i="14"/>
  <c r="N43" i="14"/>
  <c r="J43" i="14"/>
  <c r="F43" i="14"/>
  <c r="C9" i="14"/>
  <c r="B43" i="14"/>
  <c r="AC8" i="14"/>
  <c r="AA48" i="14"/>
  <c r="Y48" i="14"/>
  <c r="W48" i="14"/>
  <c r="W50" i="14" s="1"/>
  <c r="U8" i="14"/>
  <c r="N48" i="14"/>
  <c r="N50" i="14" s="1"/>
  <c r="H48" i="14"/>
  <c r="H50" i="14" s="1"/>
  <c r="G48" i="14"/>
  <c r="G50" i="14" s="1"/>
  <c r="F48" i="14"/>
  <c r="F50" i="14" s="1"/>
  <c r="D8" i="14"/>
  <c r="B48" i="14"/>
  <c r="B50" i="14" s="1"/>
  <c r="Q23" i="14"/>
  <c r="Q25" i="14" s="1"/>
  <c r="H20" i="14"/>
  <c r="Q17" i="14"/>
  <c r="AC15" i="14"/>
  <c r="AA15" i="14"/>
  <c r="Y15" i="14"/>
  <c r="W15" i="14"/>
  <c r="U15" i="14"/>
  <c r="Q15" i="14"/>
  <c r="P15" i="14"/>
  <c r="O15" i="14"/>
  <c r="N15" i="14"/>
  <c r="L15" i="14"/>
  <c r="K15" i="14"/>
  <c r="J15" i="14"/>
  <c r="H15" i="14"/>
  <c r="G15" i="14"/>
  <c r="F15" i="14"/>
  <c r="D15" i="14"/>
  <c r="C15" i="14"/>
  <c r="B15" i="14"/>
  <c r="AC14" i="14"/>
  <c r="AA14" i="14"/>
  <c r="Y14" i="14"/>
  <c r="W14" i="14"/>
  <c r="U14" i="14"/>
  <c r="Q14" i="14"/>
  <c r="O14" i="14"/>
  <c r="N14" i="14"/>
  <c r="M14" i="14"/>
  <c r="K14" i="14"/>
  <c r="J14" i="14"/>
  <c r="F14" i="14"/>
  <c r="C14" i="14"/>
  <c r="B14" i="14"/>
  <c r="AC13" i="14"/>
  <c r="AA13" i="14"/>
  <c r="Y13" i="14"/>
  <c r="W13" i="14"/>
  <c r="Q13" i="14"/>
  <c r="O13" i="14"/>
  <c r="N13" i="14"/>
  <c r="K13" i="14"/>
  <c r="J13" i="14"/>
  <c r="H13" i="14"/>
  <c r="G13" i="14"/>
  <c r="F13" i="14"/>
  <c r="C13" i="14"/>
  <c r="B13" i="14"/>
  <c r="AC12" i="14"/>
  <c r="AC21" i="14" s="1"/>
  <c r="Y12" i="14"/>
  <c r="Y21" i="14" s="1"/>
  <c r="W12" i="14"/>
  <c r="U12" i="14"/>
  <c r="Q12" i="14"/>
  <c r="Q21" i="14" s="1"/>
  <c r="P12" i="14"/>
  <c r="O12" i="14"/>
  <c r="N12" i="14"/>
  <c r="K12" i="14"/>
  <c r="J12" i="14"/>
  <c r="H12" i="14"/>
  <c r="G12" i="14"/>
  <c r="F12" i="14"/>
  <c r="F19" i="14" s="1"/>
  <c r="D12" i="14"/>
  <c r="D21" i="14" s="1"/>
  <c r="C12" i="14"/>
  <c r="B12" i="14"/>
  <c r="B21" i="14" s="1"/>
  <c r="AC11" i="14"/>
  <c r="AC20" i="14" s="1"/>
  <c r="AA11" i="14"/>
  <c r="Y11" i="14"/>
  <c r="U11" i="14"/>
  <c r="Q11" i="14"/>
  <c r="Q20" i="14" s="1"/>
  <c r="P11" i="14"/>
  <c r="N11" i="14"/>
  <c r="L11" i="14"/>
  <c r="J11" i="14"/>
  <c r="H11" i="14"/>
  <c r="F11" i="14"/>
  <c r="D11" i="14"/>
  <c r="D20" i="14" s="1"/>
  <c r="B11" i="14"/>
  <c r="B20" i="14" s="1"/>
  <c r="AA10" i="14"/>
  <c r="W10" i="14"/>
  <c r="Q10" i="14"/>
  <c r="Q19" i="14" s="1"/>
  <c r="N10" i="14"/>
  <c r="N19" i="14" s="1"/>
  <c r="J10" i="14"/>
  <c r="F10" i="14"/>
  <c r="B10" i="14"/>
  <c r="AC9" i="14"/>
  <c r="AA9" i="14"/>
  <c r="W9" i="14"/>
  <c r="Q9" i="14"/>
  <c r="Q18" i="14" s="1"/>
  <c r="N9" i="14"/>
  <c r="N18" i="14" s="1"/>
  <c r="K9" i="14"/>
  <c r="J9" i="14"/>
  <c r="G9" i="14"/>
  <c r="F9" i="14"/>
  <c r="F23" i="14" s="1"/>
  <c r="F25" i="14" s="1"/>
  <c r="B9" i="14"/>
  <c r="Q8" i="14"/>
  <c r="P8" i="14"/>
  <c r="N8" i="14"/>
  <c r="J8" i="14"/>
  <c r="F8" i="14"/>
  <c r="C8" i="14"/>
  <c r="B8" i="14"/>
  <c r="N17" i="17" l="1"/>
  <c r="C21" i="14"/>
  <c r="H21" i="14"/>
  <c r="O21" i="14"/>
  <c r="W21" i="14"/>
  <c r="J21" i="14"/>
  <c r="P18" i="17"/>
  <c r="Y20" i="17"/>
  <c r="N20" i="17"/>
  <c r="S64" i="17"/>
  <c r="S89" i="17"/>
  <c r="S90" i="17"/>
  <c r="AA100" i="17"/>
  <c r="Z117" i="17"/>
  <c r="X118" i="17"/>
  <c r="U18" i="17"/>
  <c r="J23" i="14"/>
  <c r="J25" i="14" s="1"/>
  <c r="Y20" i="14"/>
  <c r="J17" i="14"/>
  <c r="B18" i="14"/>
  <c r="K21" i="14"/>
  <c r="N23" i="14"/>
  <c r="N25" i="14" s="1"/>
  <c r="S40" i="14"/>
  <c r="AB40" i="14" s="1"/>
  <c r="M95" i="14"/>
  <c r="Q23" i="16"/>
  <c r="Q25" i="16" s="1"/>
  <c r="D18" i="17"/>
  <c r="L17" i="17"/>
  <c r="F18" i="17"/>
  <c r="K20" i="17"/>
  <c r="AA18" i="17"/>
  <c r="J21" i="17"/>
  <c r="AC21" i="17"/>
  <c r="F20" i="17"/>
  <c r="AB96" i="17"/>
  <c r="AC100" i="17"/>
  <c r="R118" i="17"/>
  <c r="S113" i="17"/>
  <c r="S114" i="17"/>
  <c r="AB117" i="17"/>
  <c r="Z118" i="17"/>
  <c r="AD119" i="17"/>
  <c r="AB120" i="17"/>
  <c r="AC125" i="17"/>
  <c r="AD125" i="17" s="1"/>
  <c r="N17" i="14"/>
  <c r="B19" i="14"/>
  <c r="J18" i="14"/>
  <c r="AC17" i="17"/>
  <c r="H19" i="17"/>
  <c r="G21" i="17"/>
  <c r="Q17" i="17"/>
  <c r="I71" i="17"/>
  <c r="AB92" i="17"/>
  <c r="AD94" i="17"/>
  <c r="V118" i="17"/>
  <c r="AE124" i="17"/>
  <c r="S38" i="18"/>
  <c r="I45" i="18"/>
  <c r="I11" i="18"/>
  <c r="I20" i="18" s="1"/>
  <c r="E60" i="18"/>
  <c r="K43" i="18"/>
  <c r="K9" i="18"/>
  <c r="K18" i="18" s="1"/>
  <c r="L43" i="18"/>
  <c r="L9" i="18"/>
  <c r="L18" i="18" s="1"/>
  <c r="AA68" i="18"/>
  <c r="B93" i="18"/>
  <c r="E84" i="18"/>
  <c r="Q123" i="18"/>
  <c r="Q125" i="18" s="1"/>
  <c r="Q117" i="18"/>
  <c r="AC94" i="18"/>
  <c r="W73" i="18"/>
  <c r="W67" i="18"/>
  <c r="L12" i="18"/>
  <c r="L21" i="18" s="1"/>
  <c r="L46" i="18"/>
  <c r="J45" i="18"/>
  <c r="M36" i="18"/>
  <c r="K42" i="18"/>
  <c r="K48" i="18"/>
  <c r="K50" i="18" s="1"/>
  <c r="K8" i="18"/>
  <c r="C44" i="18"/>
  <c r="C10" i="18"/>
  <c r="C19" i="18" s="1"/>
  <c r="Q67" i="18"/>
  <c r="Q73" i="18"/>
  <c r="Q75" i="18" s="1"/>
  <c r="J11" i="18"/>
  <c r="J20" i="18" s="1"/>
  <c r="AA23" i="18"/>
  <c r="AA17" i="18"/>
  <c r="AC15" i="18"/>
  <c r="F44" i="18"/>
  <c r="I35" i="18"/>
  <c r="F10" i="18"/>
  <c r="F19" i="18" s="1"/>
  <c r="P117" i="18"/>
  <c r="G42" i="18"/>
  <c r="G48" i="18"/>
  <c r="G50" i="18" s="1"/>
  <c r="G8" i="18"/>
  <c r="J42" i="18"/>
  <c r="J48" i="18"/>
  <c r="J50" i="18" s="1"/>
  <c r="M33" i="18"/>
  <c r="J8" i="18"/>
  <c r="M12" i="18"/>
  <c r="M21" i="18" s="1"/>
  <c r="U70" i="18"/>
  <c r="F121" i="18"/>
  <c r="I112" i="18"/>
  <c r="I121" i="18" s="1"/>
  <c r="F45" i="18"/>
  <c r="F11" i="18"/>
  <c r="F20" i="18" s="1"/>
  <c r="R35" i="18"/>
  <c r="N10" i="18"/>
  <c r="N19" i="18" s="1"/>
  <c r="X39" i="18"/>
  <c r="X14" i="18" s="1"/>
  <c r="K11" i="18"/>
  <c r="K20" i="18" s="1"/>
  <c r="H48" i="18"/>
  <c r="H50" i="18" s="1"/>
  <c r="H42" i="18"/>
  <c r="E43" i="18"/>
  <c r="S34" i="18"/>
  <c r="AD34" i="18" s="1"/>
  <c r="AD9" i="18" s="1"/>
  <c r="Y15" i="18"/>
  <c r="B43" i="18"/>
  <c r="W98" i="18"/>
  <c r="W92" i="18"/>
  <c r="J123" i="18"/>
  <c r="J125" i="18" s="1"/>
  <c r="J117" i="18"/>
  <c r="M108" i="18"/>
  <c r="O12" i="18"/>
  <c r="O21" i="18" s="1"/>
  <c r="E35" i="18"/>
  <c r="U45" i="18"/>
  <c r="R61" i="18"/>
  <c r="R70" i="18" s="1"/>
  <c r="AA92" i="18"/>
  <c r="AA98" i="18"/>
  <c r="N117" i="18"/>
  <c r="R108" i="18"/>
  <c r="N123" i="18"/>
  <c r="N125" i="18" s="1"/>
  <c r="N46" i="18"/>
  <c r="R37" i="18"/>
  <c r="Z39" i="18"/>
  <c r="Z14" i="18" s="1"/>
  <c r="M9" i="18"/>
  <c r="M18" i="18" s="1"/>
  <c r="X36" i="18"/>
  <c r="X11" i="18" s="1"/>
  <c r="AA46" i="18"/>
  <c r="F119" i="18"/>
  <c r="N9" i="18"/>
  <c r="N18" i="18" s="1"/>
  <c r="Q10" i="18"/>
  <c r="Q19" i="18" s="1"/>
  <c r="U11" i="18"/>
  <c r="U20" i="18" s="1"/>
  <c r="Y48" i="18"/>
  <c r="Y42" i="18"/>
  <c r="R34" i="18"/>
  <c r="O42" i="18"/>
  <c r="I59" i="18"/>
  <c r="I68" i="18" s="1"/>
  <c r="R33" i="18"/>
  <c r="N42" i="18"/>
  <c r="I60" i="18"/>
  <c r="I69" i="18" s="1"/>
  <c r="Y17" i="18"/>
  <c r="L42" i="18"/>
  <c r="L8" i="18"/>
  <c r="O9" i="18"/>
  <c r="O18" i="18" s="1"/>
  <c r="AC17" i="18"/>
  <c r="J46" i="18"/>
  <c r="I84" i="18"/>
  <c r="I93" i="18" s="1"/>
  <c r="O10" i="18"/>
  <c r="O19" i="18" s="1"/>
  <c r="S14" i="18"/>
  <c r="P9" i="18"/>
  <c r="P18" i="18" s="1"/>
  <c r="AA42" i="18"/>
  <c r="AA48" i="18"/>
  <c r="R62" i="18"/>
  <c r="R71" i="18" s="1"/>
  <c r="N71" i="18"/>
  <c r="AA73" i="18"/>
  <c r="R87" i="18"/>
  <c r="R96" i="18" s="1"/>
  <c r="J118" i="18"/>
  <c r="M109" i="18"/>
  <c r="M118" i="18" s="1"/>
  <c r="N8" i="18"/>
  <c r="D10" i="18"/>
  <c r="D19" i="18" s="1"/>
  <c r="G11" i="18"/>
  <c r="G20" i="18" s="1"/>
  <c r="AC25" i="18"/>
  <c r="AC43" i="18"/>
  <c r="AB36" i="18"/>
  <c r="AB11" i="18" s="1"/>
  <c r="E45" i="18"/>
  <c r="E58" i="18"/>
  <c r="M59" i="18"/>
  <c r="M68" i="18" s="1"/>
  <c r="U96" i="18"/>
  <c r="Y73" i="18"/>
  <c r="O8" i="18"/>
  <c r="B9" i="18"/>
  <c r="B18" i="18" s="1"/>
  <c r="AC42" i="18"/>
  <c r="AC48" i="18"/>
  <c r="AC45" i="18"/>
  <c r="AD36" i="18"/>
  <c r="AD11" i="18" s="1"/>
  <c r="M40" i="18"/>
  <c r="M15" i="18" s="1"/>
  <c r="I58" i="18"/>
  <c r="F73" i="18"/>
  <c r="F75" i="18" s="1"/>
  <c r="F67" i="18"/>
  <c r="N68" i="18"/>
  <c r="R59" i="18"/>
  <c r="R68" i="18" s="1"/>
  <c r="C67" i="18"/>
  <c r="E83" i="18"/>
  <c r="B92" i="18"/>
  <c r="U119" i="18"/>
  <c r="Y123" i="18"/>
  <c r="Y117" i="18"/>
  <c r="H8" i="18"/>
  <c r="AB39" i="18"/>
  <c r="AB14" i="18" s="1"/>
  <c r="AE36" i="18"/>
  <c r="S45" i="18"/>
  <c r="G73" i="18"/>
  <c r="G75" i="18" s="1"/>
  <c r="G67" i="18"/>
  <c r="B70" i="18"/>
  <c r="E61" i="18"/>
  <c r="D67" i="18"/>
  <c r="H92" i="18"/>
  <c r="H98" i="18"/>
  <c r="H100" i="18" s="1"/>
  <c r="F120" i="18"/>
  <c r="I111" i="18"/>
  <c r="I120" i="18" s="1"/>
  <c r="O13" i="18"/>
  <c r="C14" i="18"/>
  <c r="H15" i="18"/>
  <c r="B53" i="18"/>
  <c r="B78" i="18" s="1"/>
  <c r="B103" i="18" s="1"/>
  <c r="H68" i="18"/>
  <c r="P70" i="18"/>
  <c r="K71" i="18"/>
  <c r="P15" i="18"/>
  <c r="C70" i="18"/>
  <c r="K93" i="18"/>
  <c r="E88" i="18"/>
  <c r="S88" i="18" s="1"/>
  <c r="AE88" i="18" s="1"/>
  <c r="V89" i="18"/>
  <c r="K118" i="18"/>
  <c r="G120" i="18"/>
  <c r="R113" i="18"/>
  <c r="K121" i="18"/>
  <c r="H120" i="18"/>
  <c r="E89" i="18"/>
  <c r="S89" i="18" s="1"/>
  <c r="AE89" i="18" s="1"/>
  <c r="L96" i="18"/>
  <c r="C93" i="18"/>
  <c r="M113" i="18"/>
  <c r="G121" i="18"/>
  <c r="D120" i="18"/>
  <c r="Q119" i="18"/>
  <c r="R89" i="18"/>
  <c r="H96" i="18"/>
  <c r="O93" i="18"/>
  <c r="E65" i="18"/>
  <c r="S65" i="18" s="1"/>
  <c r="AE65" i="18" s="1"/>
  <c r="AD63" i="18"/>
  <c r="C69" i="18"/>
  <c r="P68" i="18"/>
  <c r="O120" i="18"/>
  <c r="L119" i="18"/>
  <c r="X88" i="18"/>
  <c r="I88" i="18"/>
  <c r="C96" i="18"/>
  <c r="P95" i="18"/>
  <c r="M64" i="18"/>
  <c r="D71" i="18"/>
  <c r="Q70" i="18"/>
  <c r="M115" i="18"/>
  <c r="Q121" i="18"/>
  <c r="K119" i="18"/>
  <c r="H118" i="18"/>
  <c r="I114" i="18"/>
  <c r="P121" i="18"/>
  <c r="G118" i="18"/>
  <c r="M90" i="18"/>
  <c r="V88" i="18"/>
  <c r="Q96" i="18"/>
  <c r="K94" i="18"/>
  <c r="H93" i="18"/>
  <c r="E113" i="18"/>
  <c r="S113" i="18" s="1"/>
  <c r="AE113" i="18" s="1"/>
  <c r="O121" i="18"/>
  <c r="L120" i="18"/>
  <c r="I89" i="18"/>
  <c r="P96" i="18"/>
  <c r="G93" i="18"/>
  <c r="K120" i="18"/>
  <c r="H119" i="18"/>
  <c r="E115" i="18"/>
  <c r="S115" i="18" s="1"/>
  <c r="AE115" i="18" s="1"/>
  <c r="E114" i="18"/>
  <c r="S114" i="18" s="1"/>
  <c r="AE114" i="18" s="1"/>
  <c r="I113" i="18"/>
  <c r="D119" i="18"/>
  <c r="D118" i="18"/>
  <c r="R90" i="18"/>
  <c r="Z88" i="18"/>
  <c r="K95" i="18"/>
  <c r="Q94" i="18"/>
  <c r="I65" i="18"/>
  <c r="D121" i="18"/>
  <c r="C120" i="18"/>
  <c r="C119" i="18"/>
  <c r="C118" i="18"/>
  <c r="P94" i="18"/>
  <c r="AB63" i="18"/>
  <c r="K70" i="18"/>
  <c r="D69" i="18"/>
  <c r="O68" i="18"/>
  <c r="C121" i="18"/>
  <c r="D96" i="18"/>
  <c r="H95" i="18"/>
  <c r="AD115" i="18"/>
  <c r="X115" i="18"/>
  <c r="AB114" i="18"/>
  <c r="I90" i="18"/>
  <c r="L94" i="18"/>
  <c r="Q93" i="18"/>
  <c r="V65" i="18"/>
  <c r="X63" i="18"/>
  <c r="O71" i="18"/>
  <c r="H70" i="18"/>
  <c r="L68" i="18"/>
  <c r="O15" i="18"/>
  <c r="L14" i="18"/>
  <c r="D95" i="18"/>
  <c r="M89" i="18"/>
  <c r="R88" i="18"/>
  <c r="I115" i="18"/>
  <c r="M114" i="18"/>
  <c r="L118" i="18"/>
  <c r="AD88" i="18"/>
  <c r="Q95" i="18"/>
  <c r="D93" i="18"/>
  <c r="E64" i="18"/>
  <c r="S64" i="18" s="1"/>
  <c r="AE64" i="18" s="1"/>
  <c r="O70" i="18"/>
  <c r="H69" i="18"/>
  <c r="C68" i="18"/>
  <c r="K14" i="18"/>
  <c r="Q15" i="18"/>
  <c r="K69" i="18"/>
  <c r="D70" i="18"/>
  <c r="M65" i="18"/>
  <c r="L93" i="18"/>
  <c r="O94" i="18"/>
  <c r="Z89" i="18"/>
  <c r="G13" i="18"/>
  <c r="L69" i="18"/>
  <c r="R64" i="18"/>
  <c r="O118" i="18"/>
  <c r="P120" i="18"/>
  <c r="H13" i="18"/>
  <c r="G70" i="18"/>
  <c r="V63" i="18"/>
  <c r="P118" i="18"/>
  <c r="Q120" i="18"/>
  <c r="R115" i="18"/>
  <c r="O14" i="18"/>
  <c r="C15" i="18"/>
  <c r="O69" i="18"/>
  <c r="C71" i="18"/>
  <c r="R65" i="18"/>
  <c r="P93" i="18"/>
  <c r="M88" i="18"/>
  <c r="Q118" i="18"/>
  <c r="K13" i="18"/>
  <c r="P14" i="18"/>
  <c r="D15" i="18"/>
  <c r="D68" i="18"/>
  <c r="P69" i="18"/>
  <c r="Z63" i="18"/>
  <c r="L13" i="18"/>
  <c r="Q14" i="18"/>
  <c r="Q69" i="18"/>
  <c r="L70" i="18"/>
  <c r="G71" i="18"/>
  <c r="X64" i="18"/>
  <c r="G96" i="18"/>
  <c r="E90" i="18"/>
  <c r="S90" i="18" s="1"/>
  <c r="AE90" i="18" s="1"/>
  <c r="D43" i="14"/>
  <c r="D9" i="14"/>
  <c r="AC43" i="14"/>
  <c r="R36" i="14"/>
  <c r="O45" i="14"/>
  <c r="O11" i="14"/>
  <c r="O20" i="14" s="1"/>
  <c r="K48" i="14"/>
  <c r="K50" i="14" s="1"/>
  <c r="K42" i="14"/>
  <c r="Y44" i="14"/>
  <c r="Y10" i="14"/>
  <c r="Y19" i="14" s="1"/>
  <c r="C73" i="14"/>
  <c r="C75" i="14" s="1"/>
  <c r="M33" i="14"/>
  <c r="F21" i="14"/>
  <c r="I34" i="14"/>
  <c r="G43" i="14"/>
  <c r="U45" i="14"/>
  <c r="E59" i="14"/>
  <c r="C68" i="14"/>
  <c r="L42" i="14"/>
  <c r="L48" i="14"/>
  <c r="L50" i="14" s="1"/>
  <c r="N20" i="14"/>
  <c r="H43" i="14"/>
  <c r="H9" i="14"/>
  <c r="C44" i="14"/>
  <c r="E35" i="14"/>
  <c r="C10" i="14"/>
  <c r="E70" i="14"/>
  <c r="R33" i="14"/>
  <c r="O48" i="14"/>
  <c r="O50" i="14" s="1"/>
  <c r="O42" i="14"/>
  <c r="AC44" i="14"/>
  <c r="AC10" i="14"/>
  <c r="AC19" i="14" s="1"/>
  <c r="O46" i="14"/>
  <c r="R37" i="14"/>
  <c r="AD40" i="14"/>
  <c r="H42" i="14"/>
  <c r="E71" i="14"/>
  <c r="X64" i="14"/>
  <c r="D44" i="14"/>
  <c r="D10" i="14"/>
  <c r="D19" i="14" s="1"/>
  <c r="P48" i="14"/>
  <c r="P50" i="14" s="1"/>
  <c r="P42" i="14"/>
  <c r="M34" i="14"/>
  <c r="P46" i="14"/>
  <c r="U48" i="14"/>
  <c r="U42" i="14"/>
  <c r="L13" i="14"/>
  <c r="M38" i="14"/>
  <c r="M13" i="14" s="1"/>
  <c r="Y42" i="14"/>
  <c r="U46" i="14"/>
  <c r="S63" i="14"/>
  <c r="L43" i="14"/>
  <c r="G44" i="14"/>
  <c r="G10" i="14"/>
  <c r="I35" i="14"/>
  <c r="G8" i="14"/>
  <c r="L12" i="14"/>
  <c r="H44" i="14"/>
  <c r="H10" i="14"/>
  <c r="H19" i="14" s="1"/>
  <c r="C45" i="14"/>
  <c r="K43" i="14"/>
  <c r="I71" i="14"/>
  <c r="D48" i="14"/>
  <c r="D50" i="14" s="1"/>
  <c r="D42" i="14"/>
  <c r="O8" i="14"/>
  <c r="L9" i="14"/>
  <c r="Y8" i="14"/>
  <c r="F17" i="14"/>
  <c r="F20" i="14"/>
  <c r="H8" i="14"/>
  <c r="B17" i="14"/>
  <c r="F18" i="14"/>
  <c r="B23" i="14"/>
  <c r="B25" i="14" s="1"/>
  <c r="O43" i="14"/>
  <c r="R34" i="14"/>
  <c r="D45" i="14"/>
  <c r="S65" i="14"/>
  <c r="AB65" i="14" s="1"/>
  <c r="AD65" i="14"/>
  <c r="Y50" i="14"/>
  <c r="P43" i="14"/>
  <c r="P9" i="14"/>
  <c r="P18" i="14" s="1"/>
  <c r="K44" i="14"/>
  <c r="M35" i="14"/>
  <c r="K10" i="14"/>
  <c r="S64" i="14"/>
  <c r="AB64" i="14" s="1"/>
  <c r="L44" i="14"/>
  <c r="L10" i="14"/>
  <c r="G45" i="14"/>
  <c r="G11" i="14"/>
  <c r="G20" i="14" s="1"/>
  <c r="I36" i="14"/>
  <c r="U13" i="14"/>
  <c r="U20" i="14" s="1"/>
  <c r="O73" i="14"/>
  <c r="O75" i="14" s="1"/>
  <c r="O67" i="14"/>
  <c r="U43" i="14"/>
  <c r="U9" i="14"/>
  <c r="K8" i="14"/>
  <c r="N21" i="14"/>
  <c r="C48" i="14"/>
  <c r="C50" i="14" s="1"/>
  <c r="C42" i="14"/>
  <c r="E33" i="14"/>
  <c r="AA50" i="14"/>
  <c r="H45" i="14"/>
  <c r="E37" i="14"/>
  <c r="C46" i="14"/>
  <c r="X38" i="14"/>
  <c r="R69" i="14"/>
  <c r="J19" i="14"/>
  <c r="J20" i="14"/>
  <c r="O44" i="14"/>
  <c r="R35" i="14"/>
  <c r="P14" i="14"/>
  <c r="P21" i="14" s="1"/>
  <c r="R39" i="14"/>
  <c r="U75" i="14"/>
  <c r="R70" i="14"/>
  <c r="AC42" i="14"/>
  <c r="AC48" i="14"/>
  <c r="Y43" i="14"/>
  <c r="Y9" i="14"/>
  <c r="Y18" i="14" s="1"/>
  <c r="P44" i="14"/>
  <c r="P10" i="14"/>
  <c r="P19" i="14" s="1"/>
  <c r="K45" i="14"/>
  <c r="K11" i="14"/>
  <c r="K20" i="14" s="1"/>
  <c r="M36" i="14"/>
  <c r="L8" i="14"/>
  <c r="I33" i="14"/>
  <c r="G42" i="14"/>
  <c r="U44" i="14"/>
  <c r="U10" i="14"/>
  <c r="U19" i="14" s="1"/>
  <c r="L45" i="14"/>
  <c r="AB38" i="14"/>
  <c r="E34" i="14"/>
  <c r="C43" i="14"/>
  <c r="H46" i="14"/>
  <c r="I37" i="14"/>
  <c r="S38" i="14"/>
  <c r="E13" i="14"/>
  <c r="AA75" i="14"/>
  <c r="G14" i="14"/>
  <c r="G21" i="14" s="1"/>
  <c r="W8" i="14"/>
  <c r="F42" i="14"/>
  <c r="W42" i="14"/>
  <c r="M58" i="14"/>
  <c r="R59" i="14"/>
  <c r="E60" i="14"/>
  <c r="I61" i="14"/>
  <c r="I70" i="14" s="1"/>
  <c r="M62" i="14"/>
  <c r="M71" i="14" s="1"/>
  <c r="N67" i="14"/>
  <c r="G69" i="14"/>
  <c r="F73" i="14"/>
  <c r="F75" i="14" s="1"/>
  <c r="W73" i="14"/>
  <c r="E83" i="14"/>
  <c r="Y100" i="14"/>
  <c r="R88" i="14"/>
  <c r="R13" i="14" s="1"/>
  <c r="AA94" i="14"/>
  <c r="Y123" i="14"/>
  <c r="Y117" i="14"/>
  <c r="U119" i="14"/>
  <c r="N71" i="14"/>
  <c r="U68" i="14"/>
  <c r="AA69" i="14"/>
  <c r="N70" i="14"/>
  <c r="B71" i="14"/>
  <c r="G73" i="14"/>
  <c r="G75" i="14" s="1"/>
  <c r="I83" i="14"/>
  <c r="E85" i="14"/>
  <c r="E87" i="14"/>
  <c r="E90" i="14"/>
  <c r="O93" i="14"/>
  <c r="U96" i="14"/>
  <c r="E108" i="14"/>
  <c r="AA125" i="14"/>
  <c r="U120" i="14"/>
  <c r="P67" i="14"/>
  <c r="W68" i="14"/>
  <c r="J69" i="14"/>
  <c r="U71" i="14"/>
  <c r="H73" i="14"/>
  <c r="H75" i="14" s="1"/>
  <c r="Y73" i="14"/>
  <c r="G92" i="14"/>
  <c r="AA98" i="14"/>
  <c r="C123" i="14"/>
  <c r="C125" i="14" s="1"/>
  <c r="C117" i="14"/>
  <c r="AC123" i="14"/>
  <c r="AC117" i="14"/>
  <c r="E36" i="14"/>
  <c r="F68" i="14"/>
  <c r="AC69" i="14"/>
  <c r="AC100" i="14"/>
  <c r="G94" i="14"/>
  <c r="G96" i="14"/>
  <c r="I87" i="14"/>
  <c r="E109" i="14"/>
  <c r="AC118" i="14"/>
  <c r="AA8" i="14"/>
  <c r="C11" i="14"/>
  <c r="C20" i="14" s="1"/>
  <c r="J42" i="14"/>
  <c r="AA42" i="14"/>
  <c r="R58" i="14"/>
  <c r="M61" i="14"/>
  <c r="M70" i="14" s="1"/>
  <c r="R62" i="14"/>
  <c r="R71" i="14" s="1"/>
  <c r="Y68" i="14"/>
  <c r="J73" i="14"/>
  <c r="J75" i="14" s="1"/>
  <c r="R86" i="14"/>
  <c r="I90" i="14"/>
  <c r="I15" i="14" s="1"/>
  <c r="D92" i="14"/>
  <c r="I108" i="14"/>
  <c r="F123" i="14"/>
  <c r="F125" i="14" s="1"/>
  <c r="F117" i="14"/>
  <c r="C118" i="14"/>
  <c r="E110" i="14"/>
  <c r="J48" i="14"/>
  <c r="J50" i="14" s="1"/>
  <c r="B67" i="14"/>
  <c r="C67" i="14"/>
  <c r="U67" i="14"/>
  <c r="F71" i="14"/>
  <c r="K73" i="14"/>
  <c r="K75" i="14" s="1"/>
  <c r="U93" i="14"/>
  <c r="I85" i="14"/>
  <c r="U95" i="14"/>
  <c r="H92" i="14"/>
  <c r="G123" i="14"/>
  <c r="G125" i="14" s="1"/>
  <c r="G117" i="14"/>
  <c r="C119" i="14"/>
  <c r="D67" i="14"/>
  <c r="N69" i="14"/>
  <c r="B70" i="14"/>
  <c r="L73" i="14"/>
  <c r="L75" i="14" s="1"/>
  <c r="AC73" i="14"/>
  <c r="L98" i="14"/>
  <c r="L100" i="14" s="1"/>
  <c r="R89" i="14"/>
  <c r="L92" i="14"/>
  <c r="G98" i="14"/>
  <c r="G100" i="14" s="1"/>
  <c r="E121" i="14"/>
  <c r="W11" i="14"/>
  <c r="W20" i="14" s="1"/>
  <c r="M37" i="14"/>
  <c r="E39" i="14"/>
  <c r="J68" i="14"/>
  <c r="U70" i="14"/>
  <c r="M90" i="14"/>
  <c r="M15" i="14" s="1"/>
  <c r="O92" i="14"/>
  <c r="B94" i="14"/>
  <c r="K98" i="14"/>
  <c r="K100" i="14" s="1"/>
  <c r="M108" i="14"/>
  <c r="G118" i="14"/>
  <c r="S113" i="14"/>
  <c r="AD113" i="14"/>
  <c r="AA12" i="14"/>
  <c r="N42" i="14"/>
  <c r="AA46" i="14"/>
  <c r="E58" i="14"/>
  <c r="F67" i="14"/>
  <c r="AC68" i="14"/>
  <c r="C95" i="14"/>
  <c r="E86" i="14"/>
  <c r="N98" i="14"/>
  <c r="N100" i="14" s="1"/>
  <c r="K123" i="14"/>
  <c r="K125" i="14" s="1"/>
  <c r="K117" i="14"/>
  <c r="G119" i="14"/>
  <c r="S114" i="14"/>
  <c r="AD114" i="14" s="1"/>
  <c r="Y67" i="14"/>
  <c r="E84" i="14"/>
  <c r="M85" i="14"/>
  <c r="M94" i="14" s="1"/>
  <c r="I88" i="14"/>
  <c r="R90" i="14"/>
  <c r="R15" i="14" s="1"/>
  <c r="F94" i="14"/>
  <c r="M109" i="14"/>
  <c r="G120" i="14"/>
  <c r="AC71" i="14"/>
  <c r="P98" i="14"/>
  <c r="P100" i="14" s="1"/>
  <c r="U92" i="14"/>
  <c r="S115" i="14"/>
  <c r="AE115" i="14" s="1"/>
  <c r="Y70" i="14"/>
  <c r="AA93" i="14"/>
  <c r="O94" i="14"/>
  <c r="R85" i="14"/>
  <c r="R94" i="14" s="1"/>
  <c r="G95" i="14"/>
  <c r="I86" i="14"/>
  <c r="I95" i="14" s="1"/>
  <c r="Y92" i="14"/>
  <c r="N94" i="14"/>
  <c r="O123" i="14"/>
  <c r="O125" i="14" s="1"/>
  <c r="O117" i="14"/>
  <c r="B42" i="14"/>
  <c r="U69" i="14"/>
  <c r="B73" i="14"/>
  <c r="B75" i="14" s="1"/>
  <c r="H93" i="14"/>
  <c r="AC93" i="14"/>
  <c r="P94" i="14"/>
  <c r="E89" i="14"/>
  <c r="S89" i="14" s="1"/>
  <c r="X89" i="14" s="1"/>
  <c r="AC92" i="14"/>
  <c r="AC67" i="14"/>
  <c r="B98" i="14"/>
  <c r="B100" i="14" s="1"/>
  <c r="B92" i="14"/>
  <c r="I84" i="14"/>
  <c r="B93" i="14"/>
  <c r="K96" i="14"/>
  <c r="U100" i="14"/>
  <c r="U123" i="14"/>
  <c r="R110" i="14"/>
  <c r="C92" i="14"/>
  <c r="M84" i="14"/>
  <c r="M93" i="14" s="1"/>
  <c r="K95" i="14"/>
  <c r="W98" i="14"/>
  <c r="W92" i="14"/>
  <c r="L95" i="14"/>
  <c r="C96" i="14"/>
  <c r="W96" i="14"/>
  <c r="U118" i="14"/>
  <c r="W117" i="14"/>
  <c r="AC119" i="14"/>
  <c r="J118" i="14"/>
  <c r="AA118" i="14"/>
  <c r="W123" i="14"/>
  <c r="J95" i="14"/>
  <c r="AA95" i="14"/>
  <c r="H117" i="14"/>
  <c r="N119" i="14"/>
  <c r="U121" i="14"/>
  <c r="N96" i="14"/>
  <c r="E111" i="14"/>
  <c r="I112" i="14"/>
  <c r="I121" i="14" s="1"/>
  <c r="J117" i="14"/>
  <c r="AA117" i="14"/>
  <c r="N118" i="14"/>
  <c r="J123" i="14"/>
  <c r="J125" i="14" s="1"/>
  <c r="L117" i="14"/>
  <c r="B119" i="14"/>
  <c r="H71" i="15"/>
  <c r="F92" i="14"/>
  <c r="I111" i="14"/>
  <c r="I119" i="14" s="1"/>
  <c r="M112" i="14"/>
  <c r="M121" i="14" s="1"/>
  <c r="J93" i="14"/>
  <c r="F98" i="14"/>
  <c r="F100" i="14" s="1"/>
  <c r="N117" i="14"/>
  <c r="B118" i="14"/>
  <c r="N123" i="14"/>
  <c r="N125" i="14" s="1"/>
  <c r="P117" i="14"/>
  <c r="F119" i="14"/>
  <c r="G42" i="15"/>
  <c r="J92" i="14"/>
  <c r="AA92" i="14"/>
  <c r="M111" i="14"/>
  <c r="M120" i="14" s="1"/>
  <c r="R112" i="14"/>
  <c r="R121" i="14" s="1"/>
  <c r="Q17" i="15"/>
  <c r="B117" i="14"/>
  <c r="F118" i="14"/>
  <c r="B123" i="14"/>
  <c r="B125" i="14" s="1"/>
  <c r="D117" i="14"/>
  <c r="U117" i="14"/>
  <c r="J119" i="14"/>
  <c r="Y42" i="15"/>
  <c r="R111" i="14"/>
  <c r="R120" i="14" s="1"/>
  <c r="G8" i="15"/>
  <c r="R115" i="15"/>
  <c r="R87" i="15"/>
  <c r="B10" i="15"/>
  <c r="P95" i="15"/>
  <c r="R114" i="15"/>
  <c r="C120" i="15"/>
  <c r="O95" i="15"/>
  <c r="O93" i="15"/>
  <c r="E89" i="15"/>
  <c r="M90" i="15"/>
  <c r="D13" i="15"/>
  <c r="O71" i="15"/>
  <c r="H70" i="15"/>
  <c r="K15" i="15"/>
  <c r="G14" i="15"/>
  <c r="C13" i="15"/>
  <c r="U42" i="15"/>
  <c r="O10" i="15"/>
  <c r="D73" i="15"/>
  <c r="D75" i="15" s="1"/>
  <c r="B48" i="15"/>
  <c r="B50" i="15" s="1"/>
  <c r="H118" i="15"/>
  <c r="P94" i="15"/>
  <c r="C68" i="15"/>
  <c r="K71" i="15"/>
  <c r="W67" i="15"/>
  <c r="P13" i="15"/>
  <c r="O119" i="15"/>
  <c r="D118" i="15"/>
  <c r="K94" i="15"/>
  <c r="M63" i="15"/>
  <c r="C14" i="15"/>
  <c r="O13" i="15"/>
  <c r="E113" i="15"/>
  <c r="L95" i="15"/>
  <c r="R65" i="15"/>
  <c r="H69" i="15"/>
  <c r="P14" i="15"/>
  <c r="L13" i="15"/>
  <c r="E114" i="15"/>
  <c r="K120" i="15"/>
  <c r="E63" i="15"/>
  <c r="B44" i="15"/>
  <c r="J48" i="15"/>
  <c r="J50" i="15" s="1"/>
  <c r="G120" i="15"/>
  <c r="R88" i="15"/>
  <c r="H96" i="15"/>
  <c r="M65" i="15"/>
  <c r="P70" i="15"/>
  <c r="K68" i="15"/>
  <c r="B53" i="15"/>
  <c r="B78" i="15" s="1"/>
  <c r="B103" i="15" s="1"/>
  <c r="P15" i="15"/>
  <c r="L14" i="15"/>
  <c r="H13" i="15"/>
  <c r="E33" i="15"/>
  <c r="P121" i="15"/>
  <c r="F120" i="15"/>
  <c r="D96" i="15"/>
  <c r="F71" i="15"/>
  <c r="O70" i="15"/>
  <c r="O15" i="15"/>
  <c r="M88" i="15"/>
  <c r="C96" i="15"/>
  <c r="R64" i="15"/>
  <c r="AC9" i="15"/>
  <c r="H68" i="15"/>
  <c r="E115" i="15"/>
  <c r="L121" i="15"/>
  <c r="R89" i="15"/>
  <c r="D71" i="15"/>
  <c r="G68" i="15"/>
  <c r="B8" i="15"/>
  <c r="U11" i="15"/>
  <c r="M33" i="16"/>
  <c r="R33" i="16"/>
  <c r="R39" i="16"/>
  <c r="E40" i="16"/>
  <c r="E34" i="16"/>
  <c r="I35" i="16"/>
  <c r="K11" i="16"/>
  <c r="M38" i="16"/>
  <c r="C21" i="17"/>
  <c r="C20" i="17"/>
  <c r="AA17" i="17"/>
  <c r="AA25" i="17"/>
  <c r="L43" i="16"/>
  <c r="F8" i="16"/>
  <c r="F48" i="16"/>
  <c r="F50" i="16" s="1"/>
  <c r="J8" i="16"/>
  <c r="I38" i="16"/>
  <c r="C15" i="16"/>
  <c r="I115" i="16"/>
  <c r="R114" i="16"/>
  <c r="L121" i="16"/>
  <c r="P118" i="16"/>
  <c r="H119" i="16"/>
  <c r="P94" i="16"/>
  <c r="H118" i="16"/>
  <c r="R90" i="16"/>
  <c r="R88" i="16"/>
  <c r="I114" i="16"/>
  <c r="I113" i="16"/>
  <c r="D119" i="16"/>
  <c r="D15" i="16"/>
  <c r="J9" i="16"/>
  <c r="E115" i="16"/>
  <c r="E113" i="16"/>
  <c r="L96" i="16"/>
  <c r="E63" i="16"/>
  <c r="M90" i="16"/>
  <c r="G93" i="16"/>
  <c r="B53" i="16"/>
  <c r="B78" i="16" s="1"/>
  <c r="B103" i="16" s="1"/>
  <c r="I90" i="16"/>
  <c r="I64" i="16"/>
  <c r="E90" i="16"/>
  <c r="S90" i="16" s="1"/>
  <c r="AE90" i="16" s="1"/>
  <c r="E88" i="16"/>
  <c r="O119" i="16"/>
  <c r="M114" i="16"/>
  <c r="K121" i="16"/>
  <c r="L120" i="16"/>
  <c r="O13" i="16"/>
  <c r="D14" i="16"/>
  <c r="P68" i="16"/>
  <c r="M63" i="16"/>
  <c r="W19" i="17"/>
  <c r="W20" i="17"/>
  <c r="K15" i="16"/>
  <c r="G121" i="16"/>
  <c r="Y18" i="17"/>
  <c r="P42" i="16"/>
  <c r="K45" i="16"/>
  <c r="L8" i="16"/>
  <c r="O94" i="16"/>
  <c r="AC19" i="17"/>
  <c r="AC18" i="17"/>
  <c r="J23" i="17"/>
  <c r="J25" i="17" s="1"/>
  <c r="G17" i="17"/>
  <c r="G23" i="17"/>
  <c r="G25" i="17" s="1"/>
  <c r="K42" i="16"/>
  <c r="Y44" i="16"/>
  <c r="G14" i="16"/>
  <c r="W9" i="16"/>
  <c r="G71" i="16"/>
  <c r="G19" i="17"/>
  <c r="H14" i="16"/>
  <c r="P15" i="16"/>
  <c r="H71" i="16"/>
  <c r="O118" i="16"/>
  <c r="F17" i="17"/>
  <c r="F23" i="17"/>
  <c r="F25" i="17" s="1"/>
  <c r="I33" i="16"/>
  <c r="B43" i="16"/>
  <c r="C13" i="16"/>
  <c r="O71" i="16"/>
  <c r="D95" i="16"/>
  <c r="C43" i="16"/>
  <c r="D13" i="16"/>
  <c r="H70" i="16"/>
  <c r="M113" i="16"/>
  <c r="K17" i="17"/>
  <c r="W48" i="16"/>
  <c r="AC43" i="16"/>
  <c r="P45" i="16"/>
  <c r="L14" i="16"/>
  <c r="D69" i="16"/>
  <c r="Y17" i="17"/>
  <c r="F19" i="17"/>
  <c r="D23" i="17"/>
  <c r="D25" i="17" s="1"/>
  <c r="G18" i="17"/>
  <c r="Y19" i="17"/>
  <c r="U17" i="17"/>
  <c r="U19" i="17"/>
  <c r="AC23" i="17"/>
  <c r="B48" i="17"/>
  <c r="B50" i="17" s="1"/>
  <c r="B42" i="17"/>
  <c r="B8" i="17"/>
  <c r="U50" i="17"/>
  <c r="W48" i="17"/>
  <c r="W42" i="17"/>
  <c r="W8" i="17"/>
  <c r="B20" i="17"/>
  <c r="E33" i="17"/>
  <c r="AC20" i="17"/>
  <c r="I33" i="17"/>
  <c r="G48" i="17"/>
  <c r="G50" i="17" s="1"/>
  <c r="G42" i="17"/>
  <c r="H48" i="17"/>
  <c r="H50" i="17" s="1"/>
  <c r="H42" i="17"/>
  <c r="B21" i="17"/>
  <c r="J20" i="17"/>
  <c r="J19" i="17"/>
  <c r="H20" i="17"/>
  <c r="L23" i="17"/>
  <c r="L25" i="17" s="1"/>
  <c r="D21" i="17"/>
  <c r="Y21" i="17"/>
  <c r="N21" i="17"/>
  <c r="B19" i="17"/>
  <c r="L20" i="17"/>
  <c r="L21" i="17"/>
  <c r="L18" i="17"/>
  <c r="N19" i="17"/>
  <c r="C19" i="17"/>
  <c r="AA21" i="17"/>
  <c r="O48" i="17"/>
  <c r="O50" i="17" s="1"/>
  <c r="O42" i="17"/>
  <c r="O8" i="17"/>
  <c r="N18" i="17"/>
  <c r="P20" i="17"/>
  <c r="Y23" i="17"/>
  <c r="J18" i="17"/>
  <c r="K44" i="17"/>
  <c r="K10" i="17"/>
  <c r="K19" i="17" s="1"/>
  <c r="B18" i="17"/>
  <c r="W9" i="17"/>
  <c r="W18" i="17" s="1"/>
  <c r="L19" i="17"/>
  <c r="L48" i="17"/>
  <c r="L50" i="17" s="1"/>
  <c r="H9" i="17"/>
  <c r="H18" i="17" s="1"/>
  <c r="E34" i="17"/>
  <c r="Y44" i="17"/>
  <c r="K21" i="17"/>
  <c r="J43" i="17"/>
  <c r="M34" i="17"/>
  <c r="M42" i="17" s="1"/>
  <c r="D48" i="17"/>
  <c r="D50" i="17" s="1"/>
  <c r="D42" i="17"/>
  <c r="K43" i="17"/>
  <c r="L42" i="17"/>
  <c r="L43" i="17"/>
  <c r="F48" i="17"/>
  <c r="F50" i="17" s="1"/>
  <c r="F42" i="17"/>
  <c r="F45" i="17"/>
  <c r="I36" i="17"/>
  <c r="F44" i="17"/>
  <c r="H45" i="17"/>
  <c r="P8" i="17"/>
  <c r="P48" i="17"/>
  <c r="P50" i="17" s="1"/>
  <c r="P42" i="17"/>
  <c r="F43" i="17"/>
  <c r="R35" i="17"/>
  <c r="U44" i="17"/>
  <c r="O45" i="17"/>
  <c r="R36" i="17"/>
  <c r="O11" i="17"/>
  <c r="B43" i="17"/>
  <c r="E35" i="17"/>
  <c r="B44" i="17"/>
  <c r="O46" i="17"/>
  <c r="R37" i="17"/>
  <c r="Y48" i="17"/>
  <c r="Y42" i="17"/>
  <c r="N43" i="17"/>
  <c r="N48" i="17"/>
  <c r="N50" i="17" s="1"/>
  <c r="B45" i="17"/>
  <c r="AA48" i="17"/>
  <c r="AA42" i="17"/>
  <c r="G44" i="17"/>
  <c r="I35" i="17"/>
  <c r="AC48" i="17"/>
  <c r="K48" i="17"/>
  <c r="K50" i="17" s="1"/>
  <c r="K42" i="17"/>
  <c r="R34" i="17"/>
  <c r="B46" i="17"/>
  <c r="E37" i="17"/>
  <c r="C9" i="17"/>
  <c r="C43" i="17"/>
  <c r="J48" i="17"/>
  <c r="J50" i="17" s="1"/>
  <c r="J42" i="17"/>
  <c r="O43" i="17"/>
  <c r="AA46" i="17"/>
  <c r="AA45" i="17"/>
  <c r="AE64" i="17"/>
  <c r="X64" i="17"/>
  <c r="M40" i="17"/>
  <c r="M15" i="17" s="1"/>
  <c r="J68" i="17"/>
  <c r="M59" i="17"/>
  <c r="AC46" i="17"/>
  <c r="H46" i="17"/>
  <c r="U45" i="17"/>
  <c r="I37" i="17"/>
  <c r="O73" i="17"/>
  <c r="O75" i="17" s="1"/>
  <c r="O67" i="17"/>
  <c r="R58" i="17"/>
  <c r="P46" i="17"/>
  <c r="W45" i="17"/>
  <c r="Y43" i="17"/>
  <c r="M35" i="17"/>
  <c r="D45" i="17"/>
  <c r="I38" i="17"/>
  <c r="S39" i="17"/>
  <c r="Z39" i="17" s="1"/>
  <c r="Z14" i="17" s="1"/>
  <c r="AC45" i="17"/>
  <c r="AA73" i="17"/>
  <c r="AA67" i="17"/>
  <c r="G45" i="17"/>
  <c r="M38" i="17"/>
  <c r="J45" i="17"/>
  <c r="S40" i="17"/>
  <c r="AB40" i="17" s="1"/>
  <c r="C73" i="17"/>
  <c r="C75" i="17" s="1"/>
  <c r="C67" i="17"/>
  <c r="AC68" i="17"/>
  <c r="U46" i="17"/>
  <c r="R38" i="17"/>
  <c r="R13" i="17" s="1"/>
  <c r="D68" i="17"/>
  <c r="E59" i="17"/>
  <c r="C46" i="17"/>
  <c r="Y46" i="17"/>
  <c r="H73" i="17"/>
  <c r="H75" i="17" s="1"/>
  <c r="H67" i="17"/>
  <c r="I58" i="17"/>
  <c r="B71" i="17"/>
  <c r="AD64" i="17"/>
  <c r="U68" i="17"/>
  <c r="D44" i="17"/>
  <c r="W44" i="17"/>
  <c r="J73" i="17"/>
  <c r="J75" i="17" s="1"/>
  <c r="AC73" i="17"/>
  <c r="AC67" i="17"/>
  <c r="P68" i="17"/>
  <c r="M61" i="17"/>
  <c r="Y71" i="17"/>
  <c r="R84" i="17"/>
  <c r="S84" i="17" s="1"/>
  <c r="O93" i="17"/>
  <c r="P43" i="17"/>
  <c r="K73" i="17"/>
  <c r="K75" i="17" s="1"/>
  <c r="K67" i="17"/>
  <c r="R59" i="17"/>
  <c r="F69" i="17"/>
  <c r="N70" i="17"/>
  <c r="R61" i="17"/>
  <c r="R70" i="17" s="1"/>
  <c r="AA70" i="17"/>
  <c r="E85" i="17"/>
  <c r="D94" i="17"/>
  <c r="V100" i="17"/>
  <c r="I120" i="17"/>
  <c r="L73" i="17"/>
  <c r="L75" i="17" s="1"/>
  <c r="L67" i="17"/>
  <c r="AA68" i="17"/>
  <c r="AA69" i="17"/>
  <c r="O70" i="17"/>
  <c r="G71" i="17"/>
  <c r="D69" i="17"/>
  <c r="D98" i="17"/>
  <c r="D100" i="17" s="1"/>
  <c r="I85" i="17"/>
  <c r="F94" i="17"/>
  <c r="X100" i="17"/>
  <c r="AC42" i="17"/>
  <c r="M58" i="17"/>
  <c r="M8" i="17" s="1"/>
  <c r="B68" i="17"/>
  <c r="F71" i="17"/>
  <c r="E92" i="17"/>
  <c r="Z100" i="17"/>
  <c r="N73" i="17"/>
  <c r="N75" i="17" s="1"/>
  <c r="C68" i="17"/>
  <c r="I60" i="17"/>
  <c r="AC69" i="17"/>
  <c r="AC71" i="17"/>
  <c r="J71" i="17"/>
  <c r="F98" i="17"/>
  <c r="F100" i="17" s="1"/>
  <c r="W73" i="17"/>
  <c r="W67" i="17"/>
  <c r="M60" i="17"/>
  <c r="J69" i="17"/>
  <c r="J67" i="17"/>
  <c r="G98" i="17"/>
  <c r="G100" i="17" s="1"/>
  <c r="G92" i="17"/>
  <c r="J93" i="17"/>
  <c r="E110" i="17"/>
  <c r="D119" i="17"/>
  <c r="P67" i="17"/>
  <c r="K71" i="17"/>
  <c r="N67" i="17"/>
  <c r="O71" i="17"/>
  <c r="D96" i="17"/>
  <c r="E88" i="17"/>
  <c r="E96" i="17" s="1"/>
  <c r="D123" i="17"/>
  <c r="D125" i="17" s="1"/>
  <c r="I119" i="17"/>
  <c r="E121" i="17"/>
  <c r="Y68" i="17"/>
  <c r="J92" i="17"/>
  <c r="M83" i="17"/>
  <c r="J98" i="17"/>
  <c r="J100" i="17" s="1"/>
  <c r="D95" i="17"/>
  <c r="I121" i="17"/>
  <c r="U14" i="17"/>
  <c r="U21" i="17" s="1"/>
  <c r="G68" i="17"/>
  <c r="N69" i="17"/>
  <c r="E61" i="17"/>
  <c r="W71" i="17"/>
  <c r="R83" i="17"/>
  <c r="O98" i="17"/>
  <c r="O100" i="17" s="1"/>
  <c r="O92" i="17"/>
  <c r="E58" i="17"/>
  <c r="B67" i="17"/>
  <c r="U73" i="17"/>
  <c r="U67" i="17"/>
  <c r="O69" i="17"/>
  <c r="F70" i="17"/>
  <c r="Y70" i="17"/>
  <c r="N71" i="17"/>
  <c r="V64" i="17"/>
  <c r="R65" i="17"/>
  <c r="S65" i="17" s="1"/>
  <c r="AD100" i="17"/>
  <c r="AB100" i="17"/>
  <c r="M108" i="17"/>
  <c r="J123" i="17"/>
  <c r="J125" i="17" s="1"/>
  <c r="J117" i="17"/>
  <c r="J46" i="17"/>
  <c r="M37" i="17"/>
  <c r="U42" i="17"/>
  <c r="D73" i="17"/>
  <c r="D75" i="17" s="1"/>
  <c r="K68" i="17"/>
  <c r="R60" i="17"/>
  <c r="R69" i="17" s="1"/>
  <c r="B73" i="17"/>
  <c r="B75" i="17" s="1"/>
  <c r="F93" i="17"/>
  <c r="R123" i="17"/>
  <c r="R125" i="17" s="1"/>
  <c r="R117" i="17"/>
  <c r="R119" i="17"/>
  <c r="S115" i="17"/>
  <c r="Z125" i="17"/>
  <c r="C42" i="17"/>
  <c r="N46" i="17"/>
  <c r="F73" i="17"/>
  <c r="F75" i="17" s="1"/>
  <c r="F67" i="17"/>
  <c r="Y73" i="17"/>
  <c r="Y67" i="17"/>
  <c r="I61" i="17"/>
  <c r="I70" i="17" s="1"/>
  <c r="Z64" i="17"/>
  <c r="F68" i="17"/>
  <c r="M94" i="17"/>
  <c r="M95" i="17"/>
  <c r="D118" i="17"/>
  <c r="R121" i="17"/>
  <c r="AB125" i="17"/>
  <c r="G73" i="17"/>
  <c r="G75" i="17" s="1"/>
  <c r="G67" i="17"/>
  <c r="B69" i="17"/>
  <c r="U71" i="17"/>
  <c r="M63" i="17"/>
  <c r="AB64" i="17"/>
  <c r="E118" i="17"/>
  <c r="S111" i="17"/>
  <c r="S112" i="17"/>
  <c r="S121" i="17" s="1"/>
  <c r="I84" i="17"/>
  <c r="I109" i="17"/>
  <c r="I118" i="17" s="1"/>
  <c r="F121" i="17"/>
  <c r="H96" i="17"/>
  <c r="AE99" i="17"/>
  <c r="E108" i="17"/>
  <c r="F95" i="17"/>
  <c r="Z96" i="17"/>
  <c r="E120" i="17"/>
  <c r="V120" i="17"/>
  <c r="M112" i="17"/>
  <c r="V94" i="17"/>
  <c r="I83" i="17"/>
  <c r="S87" i="17"/>
  <c r="I108" i="17"/>
  <c r="S109" i="17"/>
  <c r="O117" i="17"/>
  <c r="U125" i="17"/>
  <c r="V125" i="17" s="1"/>
  <c r="F119" i="17"/>
  <c r="O123" i="17"/>
  <c r="O125" i="17" s="1"/>
  <c r="J120" i="17"/>
  <c r="D67" i="17"/>
  <c r="R86" i="17"/>
  <c r="D92" i="17"/>
  <c r="J94" i="17"/>
  <c r="E62" i="17"/>
  <c r="H93" i="17"/>
  <c r="AB94" i="17"/>
  <c r="D117" i="17"/>
  <c r="J119" i="17"/>
  <c r="I88" i="17"/>
  <c r="I96" i="17" s="1"/>
  <c r="F92" i="17"/>
  <c r="F117" i="17"/>
  <c r="G117" i="17"/>
  <c r="R85" i="17"/>
  <c r="H117" i="17"/>
  <c r="I95" i="17" l="1"/>
  <c r="I94" i="17"/>
  <c r="X40" i="17"/>
  <c r="R48" i="17"/>
  <c r="R50" i="17" s="1"/>
  <c r="U23" i="17"/>
  <c r="S88" i="14"/>
  <c r="AB115" i="14"/>
  <c r="X115" i="14"/>
  <c r="R96" i="14"/>
  <c r="V115" i="14"/>
  <c r="V40" i="14"/>
  <c r="AE40" i="14"/>
  <c r="X113" i="18"/>
  <c r="Z113" i="18"/>
  <c r="V114" i="18"/>
  <c r="V113" i="18"/>
  <c r="Z114" i="18"/>
  <c r="Z64" i="18"/>
  <c r="M96" i="14"/>
  <c r="I96" i="14"/>
  <c r="R68" i="14"/>
  <c r="K19" i="14"/>
  <c r="AD64" i="14"/>
  <c r="X40" i="14"/>
  <c r="AD114" i="18"/>
  <c r="AB65" i="18"/>
  <c r="AB90" i="18"/>
  <c r="AD115" i="14"/>
  <c r="AB39" i="17"/>
  <c r="AB14" i="17" s="1"/>
  <c r="Z115" i="14"/>
  <c r="U18" i="14"/>
  <c r="AC18" i="14"/>
  <c r="Z40" i="14"/>
  <c r="V64" i="18"/>
  <c r="Z65" i="18"/>
  <c r="AB115" i="18"/>
  <c r="AE38" i="18"/>
  <c r="AE13" i="18" s="1"/>
  <c r="S13" i="18"/>
  <c r="V38" i="18"/>
  <c r="V13" i="18" s="1"/>
  <c r="K44" i="18"/>
  <c r="K10" i="18"/>
  <c r="K19" i="18" s="1"/>
  <c r="L73" i="18"/>
  <c r="L75" i="18" s="1"/>
  <c r="L67" i="18"/>
  <c r="Y118" i="18"/>
  <c r="G98" i="18"/>
  <c r="G100" i="18" s="1"/>
  <c r="G92" i="18"/>
  <c r="W94" i="18"/>
  <c r="L45" i="18"/>
  <c r="L11" i="18"/>
  <c r="L20" i="18" s="1"/>
  <c r="U14" i="18"/>
  <c r="V39" i="18"/>
  <c r="V14" i="18" s="1"/>
  <c r="H23" i="18"/>
  <c r="H25" i="18" s="1"/>
  <c r="H17" i="18"/>
  <c r="AA100" i="18"/>
  <c r="I10" i="18"/>
  <c r="I19" i="18" s="1"/>
  <c r="I44" i="18"/>
  <c r="Y68" i="18"/>
  <c r="AA95" i="18"/>
  <c r="G43" i="18"/>
  <c r="G9" i="18"/>
  <c r="G18" i="18" s="1"/>
  <c r="E40" i="18"/>
  <c r="B15" i="18"/>
  <c r="D43" i="18"/>
  <c r="D9" i="18"/>
  <c r="D18" i="18" s="1"/>
  <c r="L123" i="18"/>
  <c r="L125" i="18" s="1"/>
  <c r="L117" i="18"/>
  <c r="AA123" i="18"/>
  <c r="AA117" i="18"/>
  <c r="AA121" i="18"/>
  <c r="W69" i="18"/>
  <c r="Y119" i="18"/>
  <c r="X89" i="18"/>
  <c r="J93" i="18"/>
  <c r="M84" i="18"/>
  <c r="M93" i="18" s="1"/>
  <c r="Y44" i="18"/>
  <c r="Y10" i="18"/>
  <c r="Y19" i="18" s="1"/>
  <c r="AB34" i="18"/>
  <c r="AB9" i="18" s="1"/>
  <c r="L23" i="18"/>
  <c r="L25" i="18" s="1"/>
  <c r="L17" i="18"/>
  <c r="M45" i="18"/>
  <c r="M11" i="18"/>
  <c r="M20" i="18" s="1"/>
  <c r="Y12" i="18"/>
  <c r="Y21" i="18" s="1"/>
  <c r="Y46" i="18"/>
  <c r="U42" i="18"/>
  <c r="U48" i="18"/>
  <c r="U8" i="18"/>
  <c r="R39" i="18"/>
  <c r="R14" i="18" s="1"/>
  <c r="N14" i="18"/>
  <c r="W95" i="18"/>
  <c r="Q48" i="18"/>
  <c r="Q50" i="18" s="1"/>
  <c r="Q42" i="18"/>
  <c r="Q8" i="18"/>
  <c r="Y121" i="18"/>
  <c r="F92" i="18"/>
  <c r="I83" i="18"/>
  <c r="F98" i="18"/>
  <c r="F100" i="18" s="1"/>
  <c r="C117" i="18"/>
  <c r="C123" i="18"/>
  <c r="C125" i="18" s="1"/>
  <c r="N120" i="18"/>
  <c r="R111" i="18"/>
  <c r="R120" i="18" s="1"/>
  <c r="AA93" i="18"/>
  <c r="AC96" i="18"/>
  <c r="U95" i="18"/>
  <c r="G44" i="18"/>
  <c r="G10" i="18"/>
  <c r="G19" i="18" s="1"/>
  <c r="AC50" i="18"/>
  <c r="AA50" i="18"/>
  <c r="D42" i="18"/>
  <c r="D48" i="18"/>
  <c r="D50" i="18" s="1"/>
  <c r="D8" i="18"/>
  <c r="Y92" i="18"/>
  <c r="Y98" i="18"/>
  <c r="C43" i="18"/>
  <c r="C9" i="18"/>
  <c r="C18" i="18" s="1"/>
  <c r="Y125" i="18"/>
  <c r="W118" i="18"/>
  <c r="U46" i="18"/>
  <c r="U12" i="18"/>
  <c r="U21" i="18" s="1"/>
  <c r="C45" i="18"/>
  <c r="C11" i="18"/>
  <c r="C20" i="18" s="1"/>
  <c r="D123" i="18"/>
  <c r="D125" i="18" s="1"/>
  <c r="D117" i="18"/>
  <c r="O17" i="18"/>
  <c r="O23" i="18"/>
  <c r="O25" i="18" s="1"/>
  <c r="K73" i="18"/>
  <c r="K75" i="18" s="1"/>
  <c r="K67" i="18"/>
  <c r="AA69" i="18"/>
  <c r="U94" i="18"/>
  <c r="N23" i="18"/>
  <c r="N25" i="18" s="1"/>
  <c r="N17" i="18"/>
  <c r="E87" i="18"/>
  <c r="B96" i="18"/>
  <c r="L10" i="18"/>
  <c r="L19" i="18" s="1"/>
  <c r="L44" i="18"/>
  <c r="U15" i="18"/>
  <c r="R84" i="18"/>
  <c r="R93" i="18" s="1"/>
  <c r="N93" i="18"/>
  <c r="X34" i="18"/>
  <c r="X9" i="18" s="1"/>
  <c r="W43" i="18"/>
  <c r="W9" i="18"/>
  <c r="W18" i="18" s="1"/>
  <c r="E37" i="18"/>
  <c r="B46" i="18"/>
  <c r="B12" i="18"/>
  <c r="B21" i="18" s="1"/>
  <c r="W119" i="18"/>
  <c r="AD39" i="18"/>
  <c r="AD14" i="18" s="1"/>
  <c r="AC14" i="18"/>
  <c r="E110" i="18"/>
  <c r="B119" i="18"/>
  <c r="M86" i="18"/>
  <c r="M95" i="18" s="1"/>
  <c r="J95" i="18"/>
  <c r="D92" i="18"/>
  <c r="D98" i="18"/>
  <c r="D100" i="18" s="1"/>
  <c r="AA119" i="18"/>
  <c r="R60" i="18"/>
  <c r="R69" i="18" s="1"/>
  <c r="N69" i="18"/>
  <c r="F123" i="18"/>
  <c r="F125" i="18" s="1"/>
  <c r="F117" i="18"/>
  <c r="I108" i="18"/>
  <c r="W75" i="18"/>
  <c r="S60" i="18"/>
  <c r="E69" i="18"/>
  <c r="F118" i="18"/>
  <c r="I109" i="18"/>
  <c r="I118" i="18" s="1"/>
  <c r="N94" i="18"/>
  <c r="R85" i="18"/>
  <c r="R94" i="18" s="1"/>
  <c r="R109" i="18"/>
  <c r="R118" i="18" s="1"/>
  <c r="N118" i="18"/>
  <c r="F42" i="18"/>
  <c r="F48" i="18"/>
  <c r="F50" i="18" s="1"/>
  <c r="F8" i="18"/>
  <c r="I33" i="18"/>
  <c r="C46" i="18"/>
  <c r="C12" i="18"/>
  <c r="C21" i="18" s="1"/>
  <c r="E44" i="18"/>
  <c r="E10" i="18"/>
  <c r="E19" i="18" s="1"/>
  <c r="S35" i="18"/>
  <c r="Y71" i="18"/>
  <c r="C98" i="18"/>
  <c r="C100" i="18" s="1"/>
  <c r="C92" i="18"/>
  <c r="U120" i="18"/>
  <c r="M8" i="18"/>
  <c r="M48" i="18"/>
  <c r="M50" i="18" s="1"/>
  <c r="M42" i="18"/>
  <c r="E59" i="18"/>
  <c r="B68" i="18"/>
  <c r="E86" i="18"/>
  <c r="B95" i="18"/>
  <c r="Y94" i="18"/>
  <c r="Z34" i="18"/>
  <c r="Z9" i="18" s="1"/>
  <c r="Y43" i="18"/>
  <c r="Y9" i="18"/>
  <c r="Y18" i="18" s="1"/>
  <c r="N98" i="18"/>
  <c r="N100" i="18" s="1"/>
  <c r="N92" i="18"/>
  <c r="R83" i="18"/>
  <c r="I34" i="18"/>
  <c r="F9" i="18"/>
  <c r="F18" i="18" s="1"/>
  <c r="F43" i="18"/>
  <c r="R36" i="18"/>
  <c r="N45" i="18"/>
  <c r="N11" i="18"/>
  <c r="N20" i="18" s="1"/>
  <c r="AC73" i="18"/>
  <c r="AC67" i="18"/>
  <c r="W120" i="18"/>
  <c r="E111" i="18"/>
  <c r="B120" i="18"/>
  <c r="H123" i="18"/>
  <c r="H125" i="18" s="1"/>
  <c r="H117" i="18"/>
  <c r="U92" i="18"/>
  <c r="U98" i="18"/>
  <c r="Z115" i="18"/>
  <c r="W123" i="18"/>
  <c r="W117" i="18"/>
  <c r="L98" i="18"/>
  <c r="L100" i="18" s="1"/>
  <c r="L92" i="18"/>
  <c r="AB113" i="18"/>
  <c r="J69" i="18"/>
  <c r="M60" i="18"/>
  <c r="M69" i="18" s="1"/>
  <c r="Z90" i="18"/>
  <c r="G23" i="18"/>
  <c r="G25" i="18" s="1"/>
  <c r="G17" i="18"/>
  <c r="V34" i="18"/>
  <c r="V9" i="18" s="1"/>
  <c r="U43" i="18"/>
  <c r="U9" i="18"/>
  <c r="U18" i="18" s="1"/>
  <c r="N73" i="18"/>
  <c r="N75" i="18" s="1"/>
  <c r="N67" i="18"/>
  <c r="R58" i="18"/>
  <c r="P67" i="18"/>
  <c r="P73" i="18"/>
  <c r="P75" i="18" s="1"/>
  <c r="W93" i="18"/>
  <c r="W42" i="18"/>
  <c r="W48" i="18"/>
  <c r="W8" i="18"/>
  <c r="U68" i="18"/>
  <c r="O123" i="18"/>
  <c r="O125" i="18" s="1"/>
  <c r="O117" i="18"/>
  <c r="I86" i="18"/>
  <c r="I95" i="18" s="1"/>
  <c r="F95" i="18"/>
  <c r="Z38" i="18"/>
  <c r="Z13" i="18" s="1"/>
  <c r="Y13" i="18"/>
  <c r="Q11" i="18"/>
  <c r="Q20" i="18" s="1"/>
  <c r="Q45" i="18"/>
  <c r="AD90" i="18"/>
  <c r="E70" i="18"/>
  <c r="S61" i="18"/>
  <c r="Q98" i="18"/>
  <c r="Q100" i="18" s="1"/>
  <c r="Q92" i="18"/>
  <c r="H43" i="18"/>
  <c r="H9" i="18"/>
  <c r="H18" i="18" s="1"/>
  <c r="C42" i="18"/>
  <c r="C48" i="18"/>
  <c r="C50" i="18" s="1"/>
  <c r="C8" i="18"/>
  <c r="AA44" i="18"/>
  <c r="AA10" i="18"/>
  <c r="AA19" i="18" s="1"/>
  <c r="J73" i="18"/>
  <c r="J75" i="18" s="1"/>
  <c r="M58" i="18"/>
  <c r="J67" i="18"/>
  <c r="J98" i="18"/>
  <c r="J100" i="18" s="1"/>
  <c r="M83" i="18"/>
  <c r="J92" i="18"/>
  <c r="W121" i="18"/>
  <c r="AC123" i="18"/>
  <c r="AC117" i="18"/>
  <c r="G117" i="18"/>
  <c r="G123" i="18"/>
  <c r="G125" i="18" s="1"/>
  <c r="AC98" i="18"/>
  <c r="AC92" i="18"/>
  <c r="H73" i="18"/>
  <c r="H75" i="18" s="1"/>
  <c r="H67" i="18"/>
  <c r="R12" i="18"/>
  <c r="R21" i="18" s="1"/>
  <c r="R46" i="18"/>
  <c r="AB88" i="18"/>
  <c r="G12" i="18"/>
  <c r="G21" i="18" s="1"/>
  <c r="G46" i="18"/>
  <c r="AA71" i="18"/>
  <c r="K123" i="18"/>
  <c r="K125" i="18" s="1"/>
  <c r="K117" i="18"/>
  <c r="P10" i="18"/>
  <c r="P19" i="18" s="1"/>
  <c r="P44" i="18"/>
  <c r="P8" i="18"/>
  <c r="P42" i="18"/>
  <c r="P48" i="18"/>
  <c r="P50" i="18" s="1"/>
  <c r="K98" i="18"/>
  <c r="K100" i="18" s="1"/>
  <c r="K92" i="18"/>
  <c r="W70" i="18"/>
  <c r="X61" i="18"/>
  <c r="AD38" i="18"/>
  <c r="AD13" i="18" s="1"/>
  <c r="AC13" i="18"/>
  <c r="F96" i="18"/>
  <c r="I87" i="18"/>
  <c r="I96" i="18" s="1"/>
  <c r="E109" i="18"/>
  <c r="B118" i="18"/>
  <c r="AA25" i="18"/>
  <c r="W46" i="18"/>
  <c r="W12" i="18"/>
  <c r="W21" i="18" s="1"/>
  <c r="E92" i="18"/>
  <c r="E98" i="18"/>
  <c r="E100" i="18" s="1"/>
  <c r="S83" i="18"/>
  <c r="AD83" i="18" s="1"/>
  <c r="AA118" i="18"/>
  <c r="M110" i="18"/>
  <c r="M119" i="18" s="1"/>
  <c r="J119" i="18"/>
  <c r="W71" i="18"/>
  <c r="J13" i="18"/>
  <c r="M38" i="18"/>
  <c r="M13" i="18" s="1"/>
  <c r="B42" i="18"/>
  <c r="E33" i="18"/>
  <c r="B48" i="18"/>
  <c r="B50" i="18" s="1"/>
  <c r="B8" i="18"/>
  <c r="AC118" i="18"/>
  <c r="AC121" i="18"/>
  <c r="J94" i="18"/>
  <c r="M85" i="18"/>
  <c r="M94" i="18" s="1"/>
  <c r="Y93" i="18"/>
  <c r="U71" i="18"/>
  <c r="AC119" i="18"/>
  <c r="X65" i="18"/>
  <c r="AC68" i="18"/>
  <c r="AA75" i="18"/>
  <c r="R43" i="18"/>
  <c r="R9" i="18"/>
  <c r="R18" i="18" s="1"/>
  <c r="R44" i="18"/>
  <c r="R10" i="18"/>
  <c r="R19" i="18" s="1"/>
  <c r="AB38" i="18"/>
  <c r="AB13" i="18" s="1"/>
  <c r="AA13" i="18"/>
  <c r="F70" i="18"/>
  <c r="I61" i="18"/>
  <c r="I70" i="18" s="1"/>
  <c r="S9" i="18"/>
  <c r="S18" i="18" s="1"/>
  <c r="AE34" i="18"/>
  <c r="S43" i="18"/>
  <c r="AA96" i="18"/>
  <c r="AC120" i="18"/>
  <c r="J121" i="18"/>
  <c r="M112" i="18"/>
  <c r="M121" i="18" s="1"/>
  <c r="X90" i="18"/>
  <c r="N119" i="18"/>
  <c r="R110" i="18"/>
  <c r="R119" i="18" s="1"/>
  <c r="R42" i="18"/>
  <c r="R48" i="18"/>
  <c r="R50" i="18" s="1"/>
  <c r="R8" i="18"/>
  <c r="D46" i="18"/>
  <c r="D12" i="18"/>
  <c r="D21" i="18" s="1"/>
  <c r="E62" i="18"/>
  <c r="B71" i="18"/>
  <c r="AC93" i="18"/>
  <c r="W96" i="18"/>
  <c r="AB61" i="18"/>
  <c r="AA70" i="18"/>
  <c r="AD113" i="18"/>
  <c r="AA94" i="18"/>
  <c r="X114" i="18"/>
  <c r="B94" i="18"/>
  <c r="E85" i="18"/>
  <c r="P98" i="18"/>
  <c r="P100" i="18" s="1"/>
  <c r="P92" i="18"/>
  <c r="V115" i="18"/>
  <c r="M39" i="18"/>
  <c r="M14" i="18" s="1"/>
  <c r="J14" i="18"/>
  <c r="AE45" i="18"/>
  <c r="AE11" i="18"/>
  <c r="AE20" i="18" s="1"/>
  <c r="AD65" i="18"/>
  <c r="W100" i="18"/>
  <c r="K23" i="18"/>
  <c r="K25" i="18" s="1"/>
  <c r="K17" i="18"/>
  <c r="O92" i="18"/>
  <c r="O98" i="18"/>
  <c r="O100" i="18" s="1"/>
  <c r="AC70" i="18"/>
  <c r="AC71" i="18"/>
  <c r="J23" i="18"/>
  <c r="J25" i="18" s="1"/>
  <c r="J17" i="18"/>
  <c r="Y95" i="18"/>
  <c r="AC95" i="18"/>
  <c r="U93" i="18"/>
  <c r="M35" i="18"/>
  <c r="J44" i="18"/>
  <c r="J10" i="18"/>
  <c r="J19" i="18" s="1"/>
  <c r="B123" i="18"/>
  <c r="B125" i="18" s="1"/>
  <c r="E108" i="18"/>
  <c r="B117" i="18"/>
  <c r="Y75" i="18"/>
  <c r="O73" i="18"/>
  <c r="O75" i="18" s="1"/>
  <c r="O67" i="18"/>
  <c r="I62" i="18"/>
  <c r="I71" i="18" s="1"/>
  <c r="F71" i="18"/>
  <c r="P11" i="18"/>
  <c r="P20" i="18" s="1"/>
  <c r="P45" i="18"/>
  <c r="I38" i="18"/>
  <c r="I13" i="18" s="1"/>
  <c r="F13" i="18"/>
  <c r="N95" i="18"/>
  <c r="R86" i="18"/>
  <c r="R95" i="18" s="1"/>
  <c r="E112" i="18"/>
  <c r="B121" i="18"/>
  <c r="W13" i="18"/>
  <c r="X38" i="18"/>
  <c r="X13" i="18" s="1"/>
  <c r="I67" i="18"/>
  <c r="I73" i="18"/>
  <c r="I75" i="18" s="1"/>
  <c r="E67" i="18"/>
  <c r="E73" i="18"/>
  <c r="E75" i="18" s="1"/>
  <c r="S58" i="18"/>
  <c r="AD58" i="18" s="1"/>
  <c r="Y50" i="18"/>
  <c r="R123" i="18"/>
  <c r="R125" i="18" s="1"/>
  <c r="R117" i="18"/>
  <c r="AA120" i="18"/>
  <c r="R112" i="18"/>
  <c r="R121" i="18" s="1"/>
  <c r="N121" i="18"/>
  <c r="U118" i="18"/>
  <c r="F46" i="18"/>
  <c r="F12" i="18"/>
  <c r="F21" i="18" s="1"/>
  <c r="I37" i="18"/>
  <c r="U123" i="18"/>
  <c r="U117" i="18"/>
  <c r="O45" i="18"/>
  <c r="O11" i="18"/>
  <c r="O20" i="18" s="1"/>
  <c r="Y120" i="18"/>
  <c r="V90" i="18"/>
  <c r="M123" i="18"/>
  <c r="M125" i="18" s="1"/>
  <c r="M117" i="18"/>
  <c r="W15" i="18"/>
  <c r="J70" i="18"/>
  <c r="M61" i="18"/>
  <c r="M70" i="18" s="1"/>
  <c r="AD89" i="18"/>
  <c r="AD35" i="18"/>
  <c r="AD10" i="18" s="1"/>
  <c r="AC44" i="18"/>
  <c r="AC10" i="18"/>
  <c r="AC19" i="18" s="1"/>
  <c r="W68" i="18"/>
  <c r="AB89" i="18"/>
  <c r="M111" i="18"/>
  <c r="M120" i="18" s="1"/>
  <c r="J120" i="18"/>
  <c r="H44" i="18"/>
  <c r="H10" i="18"/>
  <c r="H19" i="18" s="1"/>
  <c r="J96" i="18"/>
  <c r="M87" i="18"/>
  <c r="M96" i="18" s="1"/>
  <c r="AB64" i="18"/>
  <c r="Y96" i="18"/>
  <c r="I85" i="18"/>
  <c r="I94" i="18" s="1"/>
  <c r="F94" i="18"/>
  <c r="Q46" i="18"/>
  <c r="Q12" i="18"/>
  <c r="Q21" i="18" s="1"/>
  <c r="V20" i="18"/>
  <c r="S84" i="18"/>
  <c r="AB84" i="18" s="1"/>
  <c r="E93" i="18"/>
  <c r="AD64" i="18"/>
  <c r="Z65" i="17"/>
  <c r="AE65" i="17"/>
  <c r="AB65" i="17"/>
  <c r="AB15" i="17" s="1"/>
  <c r="X65" i="17"/>
  <c r="AD65" i="17"/>
  <c r="V65" i="17"/>
  <c r="M39" i="16"/>
  <c r="J14" i="16"/>
  <c r="I98" i="17"/>
  <c r="I100" i="17" s="1"/>
  <c r="I92" i="17"/>
  <c r="I69" i="17"/>
  <c r="S60" i="17"/>
  <c r="X15" i="17"/>
  <c r="J70" i="16"/>
  <c r="M61" i="16"/>
  <c r="S83" i="17"/>
  <c r="S63" i="17"/>
  <c r="M71" i="17"/>
  <c r="E71" i="17"/>
  <c r="S62" i="17"/>
  <c r="M121" i="17"/>
  <c r="M120" i="17"/>
  <c r="M119" i="17"/>
  <c r="M118" i="17"/>
  <c r="Y75" i="17"/>
  <c r="M46" i="17"/>
  <c r="M12" i="17"/>
  <c r="I13" i="17"/>
  <c r="S38" i="17"/>
  <c r="I43" i="17"/>
  <c r="O20" i="17"/>
  <c r="O18" i="17"/>
  <c r="O19" i="17"/>
  <c r="M48" i="17"/>
  <c r="M50" i="17" s="1"/>
  <c r="S88" i="17"/>
  <c r="S96" i="17" s="1"/>
  <c r="E13" i="17"/>
  <c r="E95" i="17"/>
  <c r="I46" i="17"/>
  <c r="I12" i="17"/>
  <c r="AC75" i="17"/>
  <c r="R45" i="17"/>
  <c r="R11" i="17"/>
  <c r="S36" i="17"/>
  <c r="G98" i="16"/>
  <c r="G100" i="16" s="1"/>
  <c r="G92" i="16"/>
  <c r="E68" i="17"/>
  <c r="S59" i="17"/>
  <c r="S37" i="17"/>
  <c r="E46" i="17"/>
  <c r="E12" i="17"/>
  <c r="E21" i="17" s="1"/>
  <c r="E45" i="17"/>
  <c r="F119" i="16"/>
  <c r="I110" i="16"/>
  <c r="C18" i="17"/>
  <c r="C17" i="17"/>
  <c r="C23" i="17"/>
  <c r="C25" i="17" s="1"/>
  <c r="W50" i="17"/>
  <c r="R95" i="17"/>
  <c r="S86" i="17"/>
  <c r="I68" i="17"/>
  <c r="S15" i="17"/>
  <c r="AD40" i="17"/>
  <c r="AD15" i="17" s="1"/>
  <c r="V40" i="17"/>
  <c r="V15" i="17" s="1"/>
  <c r="AE40" i="17"/>
  <c r="AE15" i="17" s="1"/>
  <c r="Z40" i="17"/>
  <c r="Z15" i="17" s="1"/>
  <c r="M45" i="17"/>
  <c r="W50" i="16"/>
  <c r="R15" i="17"/>
  <c r="R71" i="17"/>
  <c r="E70" i="17"/>
  <c r="S61" i="17"/>
  <c r="E11" i="17"/>
  <c r="E69" i="17"/>
  <c r="AA50" i="17"/>
  <c r="AE39" i="17"/>
  <c r="AE14" i="17" s="1"/>
  <c r="S14" i="17"/>
  <c r="AD39" i="17"/>
  <c r="AD14" i="17" s="1"/>
  <c r="X39" i="17"/>
  <c r="X14" i="17" s="1"/>
  <c r="V39" i="17"/>
  <c r="V14" i="17" s="1"/>
  <c r="M13" i="17"/>
  <c r="AA11" i="16"/>
  <c r="AA45" i="16"/>
  <c r="AA44" i="16"/>
  <c r="R98" i="17"/>
  <c r="R100" i="17" s="1"/>
  <c r="R92" i="17"/>
  <c r="U13" i="16"/>
  <c r="H45" i="16"/>
  <c r="H11" i="16"/>
  <c r="H44" i="16"/>
  <c r="AE88" i="14"/>
  <c r="AD88" i="14"/>
  <c r="AB88" i="14"/>
  <c r="V88" i="14"/>
  <c r="X88" i="14"/>
  <c r="Z88" i="14"/>
  <c r="U44" i="16"/>
  <c r="U10" i="16"/>
  <c r="U43" i="16"/>
  <c r="Y73" i="16"/>
  <c r="Y67" i="16"/>
  <c r="Y8" i="16"/>
  <c r="S120" i="17"/>
  <c r="B23" i="17"/>
  <c r="B25" i="17" s="1"/>
  <c r="B17" i="17"/>
  <c r="R68" i="17"/>
  <c r="N43" i="16"/>
  <c r="N9" i="16"/>
  <c r="R34" i="16"/>
  <c r="M98" i="17"/>
  <c r="M100" i="17" s="1"/>
  <c r="M92" i="17"/>
  <c r="S85" i="17"/>
  <c r="E94" i="17"/>
  <c r="R93" i="17"/>
  <c r="I67" i="17"/>
  <c r="I73" i="17"/>
  <c r="I75" i="17" s="1"/>
  <c r="E42" i="17"/>
  <c r="E48" i="17"/>
  <c r="E50" i="17" s="1"/>
  <c r="S33" i="17"/>
  <c r="E8" i="17"/>
  <c r="U121" i="16"/>
  <c r="E73" i="17"/>
  <c r="E75" i="17" s="1"/>
  <c r="E67" i="17"/>
  <c r="S58" i="17"/>
  <c r="S34" i="17"/>
  <c r="E43" i="17"/>
  <c r="E9" i="17"/>
  <c r="E98" i="17"/>
  <c r="E100" i="17" s="1"/>
  <c r="M70" i="17"/>
  <c r="M11" i="17"/>
  <c r="AC50" i="17"/>
  <c r="I11" i="17"/>
  <c r="I45" i="17"/>
  <c r="O23" i="17"/>
  <c r="O25" i="17" s="1"/>
  <c r="O17" i="17"/>
  <c r="W17" i="17"/>
  <c r="W23" i="17"/>
  <c r="D44" i="16"/>
  <c r="D10" i="16"/>
  <c r="I85" i="16"/>
  <c r="F94" i="16"/>
  <c r="L123" i="16"/>
  <c r="L125" i="16" s="1"/>
  <c r="L117" i="16"/>
  <c r="N67" i="16"/>
  <c r="R58" i="16"/>
  <c r="N73" i="16"/>
  <c r="N75" i="16" s="1"/>
  <c r="F71" i="16"/>
  <c r="I62" i="16"/>
  <c r="E61" i="16"/>
  <c r="B70" i="16"/>
  <c r="AA68" i="16"/>
  <c r="B123" i="16"/>
  <c r="B125" i="16" s="1"/>
  <c r="E108" i="16"/>
  <c r="B117" i="16"/>
  <c r="P71" i="16"/>
  <c r="H93" i="16"/>
  <c r="W94" i="16"/>
  <c r="O95" i="16"/>
  <c r="H96" i="16"/>
  <c r="H94" i="16"/>
  <c r="G95" i="16"/>
  <c r="R86" i="16"/>
  <c r="N95" i="16"/>
  <c r="Y43" i="16"/>
  <c r="Y9" i="16"/>
  <c r="R63" i="16"/>
  <c r="H13" i="16"/>
  <c r="Y96" i="16"/>
  <c r="Y48" i="16"/>
  <c r="M34" i="16"/>
  <c r="R36" i="15"/>
  <c r="N11" i="15"/>
  <c r="N45" i="15"/>
  <c r="K44" i="15"/>
  <c r="K10" i="15"/>
  <c r="O68" i="15"/>
  <c r="W15" i="15"/>
  <c r="K48" i="15"/>
  <c r="K50" i="15" s="1"/>
  <c r="K42" i="15"/>
  <c r="K8" i="15"/>
  <c r="L69" i="15"/>
  <c r="P43" i="15"/>
  <c r="P9" i="15"/>
  <c r="N46" i="15"/>
  <c r="R37" i="15"/>
  <c r="N12" i="15"/>
  <c r="AC15" i="15"/>
  <c r="Y119" i="15"/>
  <c r="Y71" i="15"/>
  <c r="D117" i="15"/>
  <c r="D123" i="15"/>
  <c r="D125" i="15" s="1"/>
  <c r="M114" i="15"/>
  <c r="F96" i="15"/>
  <c r="AA94" i="15"/>
  <c r="K118" i="15"/>
  <c r="AA95" i="15"/>
  <c r="L96" i="15"/>
  <c r="W46" i="15"/>
  <c r="W12" i="15"/>
  <c r="R59" i="15"/>
  <c r="N68" i="15"/>
  <c r="D67" i="15"/>
  <c r="R123" i="14"/>
  <c r="R125" i="14" s="1"/>
  <c r="M92" i="14"/>
  <c r="E118" i="14"/>
  <c r="S109" i="14"/>
  <c r="AC125" i="14"/>
  <c r="W75" i="14"/>
  <c r="D17" i="14"/>
  <c r="J11" i="16"/>
  <c r="J45" i="16"/>
  <c r="M36" i="16"/>
  <c r="E44" i="17"/>
  <c r="S35" i="17"/>
  <c r="E10" i="17"/>
  <c r="E19" i="17" s="1"/>
  <c r="U25" i="17"/>
  <c r="AC13" i="16"/>
  <c r="AC94" i="16"/>
  <c r="Y94" i="16"/>
  <c r="K118" i="16"/>
  <c r="C68" i="16"/>
  <c r="U70" i="16"/>
  <c r="N69" i="16"/>
  <c r="R60" i="16"/>
  <c r="C73" i="16"/>
  <c r="C75" i="16" s="1"/>
  <c r="C67" i="16"/>
  <c r="C118" i="16"/>
  <c r="K98" i="16"/>
  <c r="K100" i="16" s="1"/>
  <c r="K92" i="16"/>
  <c r="I63" i="16"/>
  <c r="F13" i="16"/>
  <c r="U94" i="16"/>
  <c r="L95" i="16"/>
  <c r="F96" i="16"/>
  <c r="I87" i="16"/>
  <c r="AC96" i="16"/>
  <c r="U95" i="16"/>
  <c r="AA95" i="16"/>
  <c r="C96" i="16"/>
  <c r="K44" i="16"/>
  <c r="K10" i="16"/>
  <c r="E64" i="16"/>
  <c r="AC70" i="16"/>
  <c r="AA70" i="16"/>
  <c r="K69" i="16"/>
  <c r="L70" i="16"/>
  <c r="L11" i="16"/>
  <c r="C9" i="16"/>
  <c r="Y42" i="16"/>
  <c r="J13" i="16"/>
  <c r="F42" i="16"/>
  <c r="B46" i="15"/>
  <c r="E37" i="15"/>
  <c r="B12" i="15"/>
  <c r="AC44" i="15"/>
  <c r="AC10" i="15"/>
  <c r="W93" i="15"/>
  <c r="F73" i="15"/>
  <c r="F75" i="15" s="1"/>
  <c r="F67" i="15"/>
  <c r="AC48" i="15"/>
  <c r="AC42" i="15"/>
  <c r="AC8" i="15"/>
  <c r="C70" i="15"/>
  <c r="D44" i="15"/>
  <c r="D10" i="15"/>
  <c r="F98" i="15"/>
  <c r="F100" i="15" s="1"/>
  <c r="F92" i="15"/>
  <c r="E38" i="15"/>
  <c r="B13" i="15"/>
  <c r="M109" i="15"/>
  <c r="J118" i="15"/>
  <c r="O73" i="15"/>
  <c r="O75" i="15" s="1"/>
  <c r="O67" i="15"/>
  <c r="O118" i="15"/>
  <c r="AA96" i="15"/>
  <c r="E110" i="15"/>
  <c r="B119" i="15"/>
  <c r="P96" i="15"/>
  <c r="Y43" i="15"/>
  <c r="Y9" i="15"/>
  <c r="Y48" i="15"/>
  <c r="E39" i="15"/>
  <c r="B14" i="15"/>
  <c r="E120" i="14"/>
  <c r="S111" i="14"/>
  <c r="W100" i="14"/>
  <c r="K13" i="15"/>
  <c r="M98" i="14"/>
  <c r="M100" i="14" s="1"/>
  <c r="R67" i="14"/>
  <c r="R73" i="14"/>
  <c r="R75" i="14" s="1"/>
  <c r="E117" i="14"/>
  <c r="S108" i="14"/>
  <c r="E123" i="14"/>
  <c r="E125" i="14" s="1"/>
  <c r="K23" i="14"/>
  <c r="K25" i="14" s="1"/>
  <c r="K17" i="14"/>
  <c r="S61" i="14"/>
  <c r="D23" i="14"/>
  <c r="D25" i="14" s="1"/>
  <c r="R44" i="17"/>
  <c r="R10" i="17"/>
  <c r="R19" i="17" s="1"/>
  <c r="M43" i="17"/>
  <c r="M9" i="17"/>
  <c r="AC25" i="17"/>
  <c r="M123" i="17"/>
  <c r="M125" i="17" s="1"/>
  <c r="M117" i="17"/>
  <c r="U75" i="17"/>
  <c r="R46" i="17"/>
  <c r="R12" i="17"/>
  <c r="R21" i="17" s="1"/>
  <c r="P17" i="17"/>
  <c r="P23" i="17"/>
  <c r="P25" i="17" s="1"/>
  <c r="K18" i="17"/>
  <c r="O43" i="16"/>
  <c r="O9" i="16"/>
  <c r="I117" i="17"/>
  <c r="I123" i="17"/>
  <c r="I125" i="17" s="1"/>
  <c r="I93" i="17"/>
  <c r="I9" i="17"/>
  <c r="E119" i="17"/>
  <c r="S110" i="17"/>
  <c r="S119" i="17" s="1"/>
  <c r="R67" i="17"/>
  <c r="R73" i="17"/>
  <c r="R75" i="17" s="1"/>
  <c r="I44" i="17"/>
  <c r="I10" i="17"/>
  <c r="K23" i="17"/>
  <c r="K25" i="17" s="1"/>
  <c r="D94" i="16"/>
  <c r="L119" i="16"/>
  <c r="B68" i="16"/>
  <c r="E59" i="16"/>
  <c r="B9" i="16"/>
  <c r="O70" i="16"/>
  <c r="C70" i="16"/>
  <c r="O69" i="16"/>
  <c r="C119" i="16"/>
  <c r="K95" i="16"/>
  <c r="O93" i="16"/>
  <c r="J95" i="16"/>
  <c r="M86" i="16"/>
  <c r="AA96" i="16"/>
  <c r="M89" i="16"/>
  <c r="J96" i="16"/>
  <c r="M87" i="16"/>
  <c r="O96" i="16"/>
  <c r="AC44" i="16"/>
  <c r="AC10" i="16"/>
  <c r="I65" i="16"/>
  <c r="W69" i="16"/>
  <c r="U69" i="16"/>
  <c r="F15" i="16"/>
  <c r="I40" i="16"/>
  <c r="I15" i="16" s="1"/>
  <c r="Y119" i="16"/>
  <c r="I60" i="16"/>
  <c r="F69" i="16"/>
  <c r="F13" i="15"/>
  <c r="I38" i="15"/>
  <c r="I13" i="15" s="1"/>
  <c r="O45" i="15"/>
  <c r="O11" i="15"/>
  <c r="O19" i="15" s="1"/>
  <c r="AC94" i="15"/>
  <c r="E85" i="15"/>
  <c r="B94" i="15"/>
  <c r="L71" i="15"/>
  <c r="AA67" i="15"/>
  <c r="AA73" i="15"/>
  <c r="O43" i="15"/>
  <c r="O9" i="15"/>
  <c r="Y70" i="15"/>
  <c r="H45" i="15"/>
  <c r="H11" i="15"/>
  <c r="H93" i="15"/>
  <c r="H98" i="15"/>
  <c r="H100" i="15" s="1"/>
  <c r="H92" i="15"/>
  <c r="I39" i="15"/>
  <c r="I14" i="15" s="1"/>
  <c r="F14" i="15"/>
  <c r="P69" i="15"/>
  <c r="M64" i="15"/>
  <c r="O120" i="15"/>
  <c r="G96" i="15"/>
  <c r="L73" i="15"/>
  <c r="L75" i="15" s="1"/>
  <c r="L67" i="15"/>
  <c r="W119" i="15"/>
  <c r="M33" i="15"/>
  <c r="N96" i="15"/>
  <c r="Y68" i="16"/>
  <c r="P73" i="16"/>
  <c r="P75" i="16" s="1"/>
  <c r="P67" i="16"/>
  <c r="Y69" i="16"/>
  <c r="U68" i="16"/>
  <c r="D71" i="16"/>
  <c r="D12" i="16"/>
  <c r="D21" i="16" s="1"/>
  <c r="H92" i="16"/>
  <c r="H98" i="16"/>
  <c r="H100" i="16" s="1"/>
  <c r="K71" i="16"/>
  <c r="D70" i="16"/>
  <c r="C120" i="16"/>
  <c r="R85" i="16"/>
  <c r="N94" i="16"/>
  <c r="E87" i="16"/>
  <c r="B96" i="16"/>
  <c r="I89" i="16"/>
  <c r="K117" i="16"/>
  <c r="K123" i="16"/>
  <c r="K125" i="16" s="1"/>
  <c r="I88" i="16"/>
  <c r="O45" i="16"/>
  <c r="O11" i="16"/>
  <c r="W93" i="16"/>
  <c r="O68" i="16"/>
  <c r="L68" i="16"/>
  <c r="L9" i="16"/>
  <c r="L69" i="16"/>
  <c r="K13" i="16"/>
  <c r="I10" i="16"/>
  <c r="W43" i="16"/>
  <c r="J14" i="15"/>
  <c r="M39" i="15"/>
  <c r="C46" i="15"/>
  <c r="C12" i="15"/>
  <c r="I33" i="15"/>
  <c r="F42" i="15"/>
  <c r="F8" i="15"/>
  <c r="F48" i="15"/>
  <c r="F50" i="15" s="1"/>
  <c r="G95" i="15"/>
  <c r="P68" i="15"/>
  <c r="C44" i="15"/>
  <c r="C10" i="15"/>
  <c r="L46" i="15"/>
  <c r="L12" i="15"/>
  <c r="U95" i="15"/>
  <c r="K93" i="15"/>
  <c r="M40" i="15"/>
  <c r="J15" i="15"/>
  <c r="O48" i="15"/>
  <c r="O50" i="15" s="1"/>
  <c r="O42" i="15"/>
  <c r="O8" i="15"/>
  <c r="P42" i="15"/>
  <c r="P48" i="15"/>
  <c r="P50" i="15" s="1"/>
  <c r="P8" i="15"/>
  <c r="F121" i="15"/>
  <c r="M83" i="15"/>
  <c r="J92" i="15"/>
  <c r="J98" i="15"/>
  <c r="J100" i="15" s="1"/>
  <c r="K70" i="15"/>
  <c r="L120" i="15"/>
  <c r="F123" i="15"/>
  <c r="F125" i="15" s="1"/>
  <c r="F117" i="15"/>
  <c r="AC118" i="15"/>
  <c r="E64" i="15"/>
  <c r="S64" i="15" s="1"/>
  <c r="AE64" i="15" s="1"/>
  <c r="U121" i="15"/>
  <c r="AC43" i="15"/>
  <c r="L119" i="15"/>
  <c r="E119" i="14"/>
  <c r="S110" i="14"/>
  <c r="AA100" i="14"/>
  <c r="M44" i="14"/>
  <c r="M10" i="14"/>
  <c r="M43" i="14"/>
  <c r="M9" i="14"/>
  <c r="R46" i="14"/>
  <c r="R12" i="14"/>
  <c r="I73" i="14"/>
  <c r="I75" i="14" s="1"/>
  <c r="E68" i="14"/>
  <c r="S59" i="14"/>
  <c r="K73" i="16"/>
  <c r="K75" i="16" s="1"/>
  <c r="K67" i="16"/>
  <c r="H69" i="16"/>
  <c r="Y71" i="16"/>
  <c r="I84" i="16"/>
  <c r="F93" i="16"/>
  <c r="W70" i="16"/>
  <c r="C121" i="16"/>
  <c r="P95" i="16"/>
  <c r="G123" i="16"/>
  <c r="G125" i="16" s="1"/>
  <c r="G117" i="16"/>
  <c r="E109" i="16"/>
  <c r="B118" i="16"/>
  <c r="R89" i="16"/>
  <c r="X90" i="16"/>
  <c r="C46" i="16"/>
  <c r="C12" i="16"/>
  <c r="AA94" i="16"/>
  <c r="H73" i="16"/>
  <c r="H75" i="16" s="1"/>
  <c r="H67" i="16"/>
  <c r="F67" i="16"/>
  <c r="F73" i="16"/>
  <c r="F75" i="16" s="1"/>
  <c r="I58" i="16"/>
  <c r="F68" i="16"/>
  <c r="I59" i="16"/>
  <c r="D96" i="16"/>
  <c r="Y95" i="16"/>
  <c r="L42" i="16"/>
  <c r="N48" i="16"/>
  <c r="N50" i="16" s="1"/>
  <c r="P92" i="15"/>
  <c r="P98" i="15"/>
  <c r="P100" i="15" s="1"/>
  <c r="R40" i="15"/>
  <c r="N15" i="15"/>
  <c r="U46" i="15"/>
  <c r="U12" i="15"/>
  <c r="N117" i="15"/>
  <c r="R108" i="15"/>
  <c r="N123" i="15"/>
  <c r="N125" i="15" s="1"/>
  <c r="G71" i="15"/>
  <c r="M34" i="15"/>
  <c r="J9" i="15"/>
  <c r="J43" i="15"/>
  <c r="M60" i="15"/>
  <c r="J69" i="15"/>
  <c r="U44" i="15"/>
  <c r="U10" i="15"/>
  <c r="N73" i="15"/>
  <c r="N75" i="15" s="1"/>
  <c r="R58" i="15"/>
  <c r="N67" i="15"/>
  <c r="C43" i="15"/>
  <c r="C9" i="15"/>
  <c r="B71" i="15"/>
  <c r="E62" i="15"/>
  <c r="D43" i="15"/>
  <c r="D9" i="15"/>
  <c r="O92" i="15"/>
  <c r="O98" i="15"/>
  <c r="O100" i="15" s="1"/>
  <c r="AA121" i="15"/>
  <c r="R90" i="15"/>
  <c r="R96" i="15" s="1"/>
  <c r="L123" i="15"/>
  <c r="L125" i="15" s="1"/>
  <c r="L117" i="15"/>
  <c r="U93" i="15"/>
  <c r="AC70" i="15"/>
  <c r="B121" i="15"/>
  <c r="E112" i="15"/>
  <c r="Y123" i="15"/>
  <c r="Y117" i="15"/>
  <c r="H94" i="15"/>
  <c r="G69" i="15"/>
  <c r="W96" i="15"/>
  <c r="G73" i="15"/>
  <c r="G75" i="15" s="1"/>
  <c r="B42" i="15"/>
  <c r="R118" i="14"/>
  <c r="AE114" i="14"/>
  <c r="AB114" i="14"/>
  <c r="AA21" i="14"/>
  <c r="AA18" i="14"/>
  <c r="AA20" i="14"/>
  <c r="AA19" i="14"/>
  <c r="AC75" i="14"/>
  <c r="J42" i="15"/>
  <c r="M68" i="14"/>
  <c r="AE63" i="14"/>
  <c r="AD63" i="14"/>
  <c r="AB63" i="14"/>
  <c r="I67" i="14"/>
  <c r="R45" i="14"/>
  <c r="R11" i="14"/>
  <c r="AC17" i="14"/>
  <c r="AC118" i="16"/>
  <c r="N12" i="16"/>
  <c r="N46" i="16"/>
  <c r="R37" i="16"/>
  <c r="AA14" i="16"/>
  <c r="AC69" i="16"/>
  <c r="R113" i="16"/>
  <c r="S113" i="16" s="1"/>
  <c r="AA69" i="16"/>
  <c r="AA10" i="16"/>
  <c r="C98" i="16"/>
  <c r="C100" i="16" s="1"/>
  <c r="C92" i="16"/>
  <c r="J94" i="16"/>
  <c r="M85" i="16"/>
  <c r="M64" i="16"/>
  <c r="L71" i="16"/>
  <c r="R87" i="16"/>
  <c r="R96" i="16" s="1"/>
  <c r="N96" i="16"/>
  <c r="O92" i="16"/>
  <c r="O98" i="16"/>
  <c r="O100" i="16" s="1"/>
  <c r="AC123" i="16"/>
  <c r="AC117" i="16"/>
  <c r="F120" i="16"/>
  <c r="I111" i="16"/>
  <c r="AA118" i="16"/>
  <c r="Z90" i="16"/>
  <c r="O117" i="16"/>
  <c r="O123" i="16"/>
  <c r="O125" i="16" s="1"/>
  <c r="U46" i="16"/>
  <c r="U12" i="16"/>
  <c r="AC15" i="16"/>
  <c r="AA15" i="16"/>
  <c r="O14" i="16"/>
  <c r="R83" i="16"/>
  <c r="N92" i="16"/>
  <c r="N98" i="16"/>
  <c r="N100" i="16" s="1"/>
  <c r="Y10" i="16"/>
  <c r="N42" i="16"/>
  <c r="M111" i="15"/>
  <c r="J120" i="15"/>
  <c r="Y94" i="15"/>
  <c r="G13" i="15"/>
  <c r="AC71" i="15"/>
  <c r="R35" i="15"/>
  <c r="N44" i="15"/>
  <c r="N10" i="15"/>
  <c r="U123" i="15"/>
  <c r="U117" i="15"/>
  <c r="X64" i="15"/>
  <c r="W70" i="15"/>
  <c r="G45" i="15"/>
  <c r="G11" i="15"/>
  <c r="C98" i="15"/>
  <c r="C100" i="15" s="1"/>
  <c r="C92" i="15"/>
  <c r="D14" i="15"/>
  <c r="W95" i="15"/>
  <c r="D68" i="15"/>
  <c r="U43" i="15"/>
  <c r="U48" i="15"/>
  <c r="U9" i="15"/>
  <c r="U18" i="15" s="1"/>
  <c r="H44" i="15"/>
  <c r="H10" i="15"/>
  <c r="H123" i="15"/>
  <c r="H125" i="15" s="1"/>
  <c r="H117" i="15"/>
  <c r="E109" i="15"/>
  <c r="B118" i="15"/>
  <c r="C118" i="15"/>
  <c r="M85" i="15"/>
  <c r="J94" i="15"/>
  <c r="P71" i="15"/>
  <c r="B123" i="15"/>
  <c r="B125" i="15" s="1"/>
  <c r="E108" i="15"/>
  <c r="B117" i="15"/>
  <c r="K119" i="15"/>
  <c r="L118" i="15"/>
  <c r="Z64" i="15"/>
  <c r="U68" i="15"/>
  <c r="S39" i="14"/>
  <c r="E14" i="14"/>
  <c r="I94" i="14"/>
  <c r="Y75" i="14"/>
  <c r="S90" i="14"/>
  <c r="E15" i="14"/>
  <c r="AC50" i="14"/>
  <c r="I69" i="14"/>
  <c r="I13" i="14"/>
  <c r="AC23" i="14"/>
  <c r="W68" i="16"/>
  <c r="E62" i="16"/>
  <c r="B71" i="16"/>
  <c r="B12" i="16"/>
  <c r="M40" i="16"/>
  <c r="J15" i="16"/>
  <c r="N70" i="16"/>
  <c r="R61" i="16"/>
  <c r="N11" i="16"/>
  <c r="B95" i="16"/>
  <c r="E86" i="16"/>
  <c r="E84" i="16"/>
  <c r="B93" i="16"/>
  <c r="I86" i="16"/>
  <c r="F95" i="16"/>
  <c r="S63" i="16"/>
  <c r="AE63" i="16" s="1"/>
  <c r="C123" i="16"/>
  <c r="C125" i="16" s="1"/>
  <c r="C117" i="16"/>
  <c r="U93" i="16"/>
  <c r="W120" i="16"/>
  <c r="U118" i="16"/>
  <c r="AA120" i="16"/>
  <c r="H120" i="16"/>
  <c r="P117" i="16"/>
  <c r="P123" i="16"/>
  <c r="P125" i="16" s="1"/>
  <c r="D118" i="16"/>
  <c r="G13" i="16"/>
  <c r="C14" i="16"/>
  <c r="H15" i="16"/>
  <c r="G15" i="16"/>
  <c r="AA71" i="16"/>
  <c r="W42" i="16"/>
  <c r="L48" i="16"/>
  <c r="L50" i="16" s="1"/>
  <c r="R86" i="15"/>
  <c r="R95" i="15" s="1"/>
  <c r="N95" i="15"/>
  <c r="E87" i="15"/>
  <c r="B96" i="15"/>
  <c r="AC68" i="15"/>
  <c r="Y13" i="15"/>
  <c r="B45" i="15"/>
  <c r="E36" i="15"/>
  <c r="B11" i="15"/>
  <c r="R62" i="15"/>
  <c r="N71" i="15"/>
  <c r="Y45" i="15"/>
  <c r="Y11" i="15"/>
  <c r="G93" i="15"/>
  <c r="H15" i="15"/>
  <c r="F118" i="15"/>
  <c r="AC96" i="15"/>
  <c r="Y68" i="15"/>
  <c r="G44" i="15"/>
  <c r="G10" i="15"/>
  <c r="L45" i="15"/>
  <c r="L11" i="15"/>
  <c r="L20" i="15" s="1"/>
  <c r="U92" i="15"/>
  <c r="U98" i="15"/>
  <c r="AC117" i="15"/>
  <c r="AC123" i="15"/>
  <c r="W118" i="15"/>
  <c r="Y118" i="15"/>
  <c r="K96" i="15"/>
  <c r="W117" i="15"/>
  <c r="W123" i="15"/>
  <c r="AC119" i="15"/>
  <c r="K121" i="15"/>
  <c r="AC69" i="15"/>
  <c r="U45" i="15"/>
  <c r="F45" i="15"/>
  <c r="I36" i="15"/>
  <c r="F11" i="15"/>
  <c r="E35" i="15"/>
  <c r="AE89" i="14"/>
  <c r="AD89" i="14"/>
  <c r="V89" i="14"/>
  <c r="M46" i="14"/>
  <c r="M12" i="14"/>
  <c r="M21" i="14" s="1"/>
  <c r="E69" i="14"/>
  <c r="S60" i="14"/>
  <c r="H23" i="14"/>
  <c r="H25" i="14" s="1"/>
  <c r="H17" i="14"/>
  <c r="C19" i="14"/>
  <c r="U21" i="14"/>
  <c r="O73" i="16"/>
  <c r="O75" i="16" s="1"/>
  <c r="O67" i="16"/>
  <c r="L73" i="16"/>
  <c r="L75" i="16" s="1"/>
  <c r="L67" i="16"/>
  <c r="P13" i="16"/>
  <c r="W14" i="16"/>
  <c r="R115" i="16"/>
  <c r="C71" i="16"/>
  <c r="AC95" i="16"/>
  <c r="C95" i="16"/>
  <c r="D73" i="16"/>
  <c r="D75" i="16" s="1"/>
  <c r="D67" i="16"/>
  <c r="D8" i="16"/>
  <c r="G118" i="16"/>
  <c r="AA123" i="16"/>
  <c r="AA117" i="16"/>
  <c r="K119" i="16"/>
  <c r="P121" i="16"/>
  <c r="AC120" i="16"/>
  <c r="I109" i="16"/>
  <c r="F118" i="16"/>
  <c r="W118" i="16"/>
  <c r="Y13" i="16"/>
  <c r="H117" i="16"/>
  <c r="H123" i="16"/>
  <c r="H125" i="16" s="1"/>
  <c r="R38" i="16"/>
  <c r="N13" i="16"/>
  <c r="U14" i="16"/>
  <c r="L13" i="16"/>
  <c r="G96" i="16"/>
  <c r="G69" i="16"/>
  <c r="U71" i="16"/>
  <c r="D46" i="16"/>
  <c r="P9" i="16"/>
  <c r="N8" i="16"/>
  <c r="U70" i="15"/>
  <c r="N70" i="15"/>
  <c r="R61" i="15"/>
  <c r="K14" i="15"/>
  <c r="I37" i="15"/>
  <c r="F12" i="15"/>
  <c r="F46" i="15"/>
  <c r="S114" i="15"/>
  <c r="AE114" i="15" s="1"/>
  <c r="D94" i="15"/>
  <c r="K46" i="15"/>
  <c r="K12" i="15"/>
  <c r="J67" i="15"/>
  <c r="J73" i="15"/>
  <c r="J75" i="15" s="1"/>
  <c r="M58" i="15"/>
  <c r="P119" i="15"/>
  <c r="O69" i="15"/>
  <c r="Y44" i="15"/>
  <c r="Y10" i="15"/>
  <c r="P46" i="15"/>
  <c r="P12" i="15"/>
  <c r="P21" i="15" s="1"/>
  <c r="P118" i="15"/>
  <c r="M84" i="15"/>
  <c r="J93" i="15"/>
  <c r="H119" i="15"/>
  <c r="N119" i="15"/>
  <c r="R110" i="15"/>
  <c r="E88" i="15"/>
  <c r="S88" i="15" s="1"/>
  <c r="AE88" i="15" s="1"/>
  <c r="C119" i="15"/>
  <c r="P120" i="15"/>
  <c r="AC121" i="15"/>
  <c r="I40" i="15"/>
  <c r="I15" i="15" s="1"/>
  <c r="F15" i="15"/>
  <c r="W42" i="15"/>
  <c r="W8" i="15"/>
  <c r="W48" i="15"/>
  <c r="C42" i="15"/>
  <c r="AE113" i="14"/>
  <c r="AB113" i="14"/>
  <c r="I123" i="14"/>
  <c r="I125" i="14" s="1"/>
  <c r="I117" i="14"/>
  <c r="E96" i="14"/>
  <c r="S87" i="14"/>
  <c r="I48" i="14"/>
  <c r="I50" i="14" s="1"/>
  <c r="I42" i="14"/>
  <c r="I8" i="14"/>
  <c r="E44" i="14"/>
  <c r="S35" i="14"/>
  <c r="E10" i="14"/>
  <c r="D18" i="14"/>
  <c r="C17" i="14"/>
  <c r="E38" i="16"/>
  <c r="B13" i="16"/>
  <c r="R40" i="16"/>
  <c r="N15" i="16"/>
  <c r="Y14" i="16"/>
  <c r="AC46" i="16"/>
  <c r="AC12" i="16"/>
  <c r="W71" i="16"/>
  <c r="K94" i="16"/>
  <c r="E65" i="16"/>
  <c r="B15" i="16"/>
  <c r="W73" i="16"/>
  <c r="W67" i="16"/>
  <c r="D117" i="16"/>
  <c r="D123" i="16"/>
  <c r="D125" i="16" s="1"/>
  <c r="E111" i="16"/>
  <c r="B120" i="16"/>
  <c r="E114" i="16"/>
  <c r="S114" i="16" s="1"/>
  <c r="AE114" i="16" s="1"/>
  <c r="N119" i="16"/>
  <c r="R110" i="16"/>
  <c r="M110" i="16"/>
  <c r="J119" i="16"/>
  <c r="K14" i="16"/>
  <c r="L118" i="16"/>
  <c r="AA12" i="16"/>
  <c r="AA46" i="16"/>
  <c r="B14" i="16"/>
  <c r="E39" i="16"/>
  <c r="Y12" i="16"/>
  <c r="Y46" i="16"/>
  <c r="C93" i="16"/>
  <c r="K70" i="16"/>
  <c r="AC42" i="16"/>
  <c r="O8" i="16"/>
  <c r="B73" i="15"/>
  <c r="B75" i="15" s="1"/>
  <c r="B67" i="15"/>
  <c r="E58" i="15"/>
  <c r="AA71" i="15"/>
  <c r="AC14" i="15"/>
  <c r="M38" i="15"/>
  <c r="J13" i="15"/>
  <c r="H48" i="15"/>
  <c r="H50" i="15" s="1"/>
  <c r="H42" i="15"/>
  <c r="H8" i="15"/>
  <c r="AC46" i="15"/>
  <c r="AC12" i="15"/>
  <c r="Y96" i="15"/>
  <c r="E59" i="15"/>
  <c r="B68" i="15"/>
  <c r="F70" i="15"/>
  <c r="K45" i="15"/>
  <c r="K11" i="15"/>
  <c r="K20" i="15" s="1"/>
  <c r="AA119" i="15"/>
  <c r="K95" i="15"/>
  <c r="U120" i="15"/>
  <c r="Y120" i="15"/>
  <c r="D120" i="15"/>
  <c r="X88" i="15"/>
  <c r="F69" i="15"/>
  <c r="C121" i="15"/>
  <c r="D121" i="15"/>
  <c r="D119" i="15"/>
  <c r="G46" i="15"/>
  <c r="G12" i="15"/>
  <c r="C48" i="15"/>
  <c r="C50" i="15" s="1"/>
  <c r="R119" i="14"/>
  <c r="C11" i="15"/>
  <c r="C20" i="15" s="1"/>
  <c r="AA17" i="14"/>
  <c r="AA23" i="14"/>
  <c r="M67" i="14"/>
  <c r="M73" i="14"/>
  <c r="M75" i="14" s="1"/>
  <c r="AE38" i="14"/>
  <c r="AE13" i="14" s="1"/>
  <c r="Z38" i="14"/>
  <c r="S13" i="14"/>
  <c r="AD38" i="14"/>
  <c r="L23" i="14"/>
  <c r="L25" i="14" s="1"/>
  <c r="L17" i="14"/>
  <c r="S37" i="14"/>
  <c r="E46" i="14"/>
  <c r="E12" i="14"/>
  <c r="E21" i="14" s="1"/>
  <c r="V38" i="14"/>
  <c r="P20" i="14"/>
  <c r="G11" i="16"/>
  <c r="G45" i="16"/>
  <c r="I39" i="16"/>
  <c r="I14" i="16" s="1"/>
  <c r="F14" i="16"/>
  <c r="J46" i="16"/>
  <c r="M37" i="16"/>
  <c r="J12" i="16"/>
  <c r="J21" i="16" s="1"/>
  <c r="W96" i="16"/>
  <c r="E89" i="16"/>
  <c r="S89" i="16" s="1"/>
  <c r="AE89" i="16" s="1"/>
  <c r="AA119" i="16"/>
  <c r="H95" i="16"/>
  <c r="M59" i="16"/>
  <c r="J68" i="16"/>
  <c r="G120" i="16"/>
  <c r="V89" i="16"/>
  <c r="G119" i="16"/>
  <c r="N121" i="16"/>
  <c r="R112" i="16"/>
  <c r="R121" i="16" s="1"/>
  <c r="Y120" i="16"/>
  <c r="AC119" i="16"/>
  <c r="AC14" i="16"/>
  <c r="P119" i="16"/>
  <c r="H46" i="16"/>
  <c r="H12" i="16"/>
  <c r="G46" i="16"/>
  <c r="G12" i="16"/>
  <c r="G21" i="16" s="1"/>
  <c r="F46" i="16"/>
  <c r="I37" i="16"/>
  <c r="F12" i="16"/>
  <c r="AC71" i="16"/>
  <c r="R8" i="17"/>
  <c r="AC67" i="16"/>
  <c r="AC73" i="16"/>
  <c r="H10" i="16"/>
  <c r="H19" i="16" s="1"/>
  <c r="J42" i="16"/>
  <c r="AC48" i="16"/>
  <c r="O42" i="16"/>
  <c r="Y46" i="15"/>
  <c r="Y12" i="15"/>
  <c r="M108" i="15"/>
  <c r="J117" i="15"/>
  <c r="J123" i="15"/>
  <c r="J125" i="15" s="1"/>
  <c r="D42" i="15"/>
  <c r="D48" i="15"/>
  <c r="D50" i="15" s="1"/>
  <c r="D8" i="15"/>
  <c r="W98" i="15"/>
  <c r="W92" i="15"/>
  <c r="R39" i="15"/>
  <c r="R14" i="15" s="1"/>
  <c r="N14" i="15"/>
  <c r="L43" i="15"/>
  <c r="L9" i="15"/>
  <c r="B93" i="15"/>
  <c r="E84" i="15"/>
  <c r="W68" i="15"/>
  <c r="W44" i="15"/>
  <c r="W10" i="15"/>
  <c r="W71" i="15"/>
  <c r="AC45" i="15"/>
  <c r="AC11" i="15"/>
  <c r="L98" i="15"/>
  <c r="L100" i="15" s="1"/>
  <c r="L92" i="15"/>
  <c r="H14" i="15"/>
  <c r="G121" i="15"/>
  <c r="J121" i="15"/>
  <c r="M112" i="15"/>
  <c r="N121" i="15"/>
  <c r="R112" i="15"/>
  <c r="O121" i="15"/>
  <c r="C93" i="15"/>
  <c r="Y69" i="15"/>
  <c r="Y121" i="15"/>
  <c r="W121" i="15"/>
  <c r="C95" i="15"/>
  <c r="K43" i="15"/>
  <c r="K9" i="15"/>
  <c r="I120" i="14"/>
  <c r="L68" i="15"/>
  <c r="W125" i="14"/>
  <c r="U125" i="14"/>
  <c r="M118" i="14"/>
  <c r="G67" i="15"/>
  <c r="S85" i="14"/>
  <c r="E94" i="14"/>
  <c r="Y125" i="14"/>
  <c r="I46" i="14"/>
  <c r="I12" i="14"/>
  <c r="I21" i="14" s="1"/>
  <c r="R93" i="14"/>
  <c r="I45" i="14"/>
  <c r="I11" i="14"/>
  <c r="H18" i="14"/>
  <c r="I43" i="14"/>
  <c r="I9" i="14"/>
  <c r="W18" i="14"/>
  <c r="B44" i="16"/>
  <c r="B10" i="16"/>
  <c r="E35" i="16"/>
  <c r="G42" i="16"/>
  <c r="G48" i="16"/>
  <c r="G50" i="16" s="1"/>
  <c r="G8" i="16"/>
  <c r="H17" i="17"/>
  <c r="L46" i="16"/>
  <c r="L12" i="16"/>
  <c r="K46" i="16"/>
  <c r="K12" i="16"/>
  <c r="K21" i="16" s="1"/>
  <c r="W45" i="16"/>
  <c r="W11" i="16"/>
  <c r="C11" i="16"/>
  <c r="C20" i="16" s="1"/>
  <c r="C45" i="16"/>
  <c r="W119" i="16"/>
  <c r="AC121" i="16"/>
  <c r="K96" i="16"/>
  <c r="J92" i="16"/>
  <c r="M83" i="16"/>
  <c r="J98" i="16"/>
  <c r="J100" i="16" s="1"/>
  <c r="AC68" i="16"/>
  <c r="AC9" i="16"/>
  <c r="D121" i="16"/>
  <c r="I112" i="16"/>
  <c r="I121" i="16" s="1"/>
  <c r="F121" i="16"/>
  <c r="V90" i="16"/>
  <c r="M112" i="16"/>
  <c r="J121" i="16"/>
  <c r="M115" i="16"/>
  <c r="S115" i="16" s="1"/>
  <c r="P120" i="16"/>
  <c r="O15" i="16"/>
  <c r="D120" i="16"/>
  <c r="U11" i="16"/>
  <c r="U45" i="16"/>
  <c r="L44" i="16"/>
  <c r="L10" i="16"/>
  <c r="L19" i="16" s="1"/>
  <c r="P70" i="16"/>
  <c r="P11" i="16"/>
  <c r="R42" i="17"/>
  <c r="W15" i="16"/>
  <c r="E37" i="16"/>
  <c r="AC8" i="16"/>
  <c r="O48" i="16"/>
  <c r="O50" i="16" s="1"/>
  <c r="AA43" i="15"/>
  <c r="AA9" i="15"/>
  <c r="U118" i="15"/>
  <c r="U73" i="15"/>
  <c r="U67" i="15"/>
  <c r="U8" i="15"/>
  <c r="H43" i="15"/>
  <c r="H9" i="15"/>
  <c r="AA93" i="15"/>
  <c r="E40" i="15"/>
  <c r="B15" i="15"/>
  <c r="P10" i="15"/>
  <c r="P44" i="15"/>
  <c r="AA117" i="15"/>
  <c r="AA123" i="15"/>
  <c r="G94" i="15"/>
  <c r="D70" i="15"/>
  <c r="AA45" i="15"/>
  <c r="AA11" i="15"/>
  <c r="U119" i="15"/>
  <c r="R63" i="15"/>
  <c r="N13" i="15"/>
  <c r="O46" i="15"/>
  <c r="O12" i="15"/>
  <c r="N93" i="15"/>
  <c r="R84" i="15"/>
  <c r="L15" i="15"/>
  <c r="AD114" i="15"/>
  <c r="E90" i="15"/>
  <c r="S90" i="15" s="1"/>
  <c r="AE90" i="15" s="1"/>
  <c r="N94" i="15"/>
  <c r="R85" i="15"/>
  <c r="R94" i="15" s="1"/>
  <c r="L70" i="15"/>
  <c r="R113" i="15"/>
  <c r="S113" i="15" s="1"/>
  <c r="M113" i="15"/>
  <c r="X114" i="15"/>
  <c r="W73" i="15"/>
  <c r="J8" i="15"/>
  <c r="AC93" i="15"/>
  <c r="Y73" i="15"/>
  <c r="R92" i="14"/>
  <c r="S86" i="14"/>
  <c r="E95" i="14"/>
  <c r="M123" i="14"/>
  <c r="M125" i="14" s="1"/>
  <c r="M117" i="14"/>
  <c r="Z114" i="14"/>
  <c r="X114" i="14"/>
  <c r="R95" i="14"/>
  <c r="V113" i="14"/>
  <c r="E45" i="14"/>
  <c r="S36" i="14"/>
  <c r="E11" i="14"/>
  <c r="Z65" i="14"/>
  <c r="X65" i="14"/>
  <c r="V65" i="14"/>
  <c r="AE65" i="14"/>
  <c r="Y23" i="14"/>
  <c r="Y17" i="14"/>
  <c r="R48" i="14"/>
  <c r="R50" i="14" s="1"/>
  <c r="R42" i="14"/>
  <c r="R8" i="14"/>
  <c r="K18" i="14"/>
  <c r="W13" i="16"/>
  <c r="U15" i="16"/>
  <c r="M67" i="17"/>
  <c r="M73" i="17"/>
  <c r="M75" i="17" s="1"/>
  <c r="M68" i="17"/>
  <c r="O46" i="16"/>
  <c r="O12" i="16"/>
  <c r="O21" i="16" s="1"/>
  <c r="P8" i="16"/>
  <c r="H23" i="17"/>
  <c r="H25" i="17" s="1"/>
  <c r="Y45" i="16"/>
  <c r="Y11" i="16"/>
  <c r="Y20" i="16" s="1"/>
  <c r="P44" i="16"/>
  <c r="P10" i="16"/>
  <c r="D11" i="16"/>
  <c r="D45" i="16"/>
  <c r="R35" i="16"/>
  <c r="N44" i="16"/>
  <c r="N10" i="16"/>
  <c r="X89" i="16"/>
  <c r="U120" i="16"/>
  <c r="W117" i="16"/>
  <c r="W123" i="16"/>
  <c r="M88" i="16"/>
  <c r="S88" i="16" s="1"/>
  <c r="M84" i="16"/>
  <c r="M93" i="16" s="1"/>
  <c r="J93" i="16"/>
  <c r="P69" i="16"/>
  <c r="J123" i="16"/>
  <c r="J125" i="16" s="1"/>
  <c r="J117" i="16"/>
  <c r="M108" i="16"/>
  <c r="AB63" i="16"/>
  <c r="J67" i="16"/>
  <c r="J73" i="16"/>
  <c r="J75" i="16" s="1"/>
  <c r="M58" i="16"/>
  <c r="H121" i="16"/>
  <c r="E36" i="16"/>
  <c r="B45" i="16"/>
  <c r="B11" i="16"/>
  <c r="B20" i="16" s="1"/>
  <c r="M60" i="16"/>
  <c r="J69" i="16"/>
  <c r="J10" i="16"/>
  <c r="J19" i="16" s="1"/>
  <c r="D43" i="16"/>
  <c r="B46" i="16"/>
  <c r="R36" i="16"/>
  <c r="J48" i="16"/>
  <c r="J50" i="16" s="1"/>
  <c r="AA13" i="16"/>
  <c r="W43" i="15"/>
  <c r="W9" i="15"/>
  <c r="J68" i="15"/>
  <c r="M59" i="15"/>
  <c r="L44" i="15"/>
  <c r="L10" i="15"/>
  <c r="L19" i="15" s="1"/>
  <c r="B95" i="15"/>
  <c r="E86" i="15"/>
  <c r="C73" i="15"/>
  <c r="C75" i="15" s="1"/>
  <c r="C67" i="15"/>
  <c r="D45" i="15"/>
  <c r="D11" i="15"/>
  <c r="F119" i="15"/>
  <c r="U96" i="15"/>
  <c r="U14" i="15"/>
  <c r="AA70" i="15"/>
  <c r="W14" i="15"/>
  <c r="W94" i="15"/>
  <c r="P67" i="15"/>
  <c r="P73" i="15"/>
  <c r="P75" i="15" s="1"/>
  <c r="H95" i="15"/>
  <c r="P117" i="15"/>
  <c r="P123" i="15"/>
  <c r="P125" i="15" s="1"/>
  <c r="D95" i="15"/>
  <c r="M115" i="15"/>
  <c r="S115" i="15" s="1"/>
  <c r="K69" i="15"/>
  <c r="C8" i="15"/>
  <c r="R98" i="14"/>
  <c r="R100" i="14" s="1"/>
  <c r="Z113" i="14"/>
  <c r="I98" i="14"/>
  <c r="I100" i="14" s="1"/>
  <c r="I92" i="14"/>
  <c r="R14" i="14"/>
  <c r="M69" i="14"/>
  <c r="L18" i="14"/>
  <c r="L21" i="14"/>
  <c r="L20" i="14"/>
  <c r="U50" i="14"/>
  <c r="W19" i="14"/>
  <c r="AA67" i="16"/>
  <c r="AA73" i="16"/>
  <c r="M69" i="17"/>
  <c r="M44" i="17"/>
  <c r="M10" i="17"/>
  <c r="M19" i="17" s="1"/>
  <c r="R94" i="17"/>
  <c r="E93" i="17"/>
  <c r="E123" i="17"/>
  <c r="E125" i="17" s="1"/>
  <c r="E117" i="17"/>
  <c r="S108" i="17"/>
  <c r="W75" i="17"/>
  <c r="AA75" i="17"/>
  <c r="R43" i="17"/>
  <c r="R9" i="17"/>
  <c r="Y50" i="17"/>
  <c r="Y25" i="17"/>
  <c r="I48" i="17"/>
  <c r="I50" i="17" s="1"/>
  <c r="I42" i="17"/>
  <c r="I8" i="17"/>
  <c r="U20" i="17"/>
  <c r="P46" i="16"/>
  <c r="P12" i="16"/>
  <c r="C44" i="16"/>
  <c r="C10" i="16"/>
  <c r="C19" i="16" s="1"/>
  <c r="F45" i="16"/>
  <c r="I36" i="16"/>
  <c r="F11" i="16"/>
  <c r="O44" i="16"/>
  <c r="O10" i="16"/>
  <c r="O19" i="16" s="1"/>
  <c r="AA43" i="16"/>
  <c r="AA9" i="16"/>
  <c r="AA18" i="16" s="1"/>
  <c r="AB90" i="16"/>
  <c r="R65" i="16"/>
  <c r="W121" i="16"/>
  <c r="Y118" i="16"/>
  <c r="AD114" i="16"/>
  <c r="L94" i="16"/>
  <c r="Y70" i="16"/>
  <c r="J118" i="16"/>
  <c r="M109" i="16"/>
  <c r="B92" i="16"/>
  <c r="E83" i="16"/>
  <c r="B98" i="16"/>
  <c r="B100" i="16" s="1"/>
  <c r="M65" i="16"/>
  <c r="R64" i="16"/>
  <c r="N68" i="16"/>
  <c r="R59" i="16"/>
  <c r="F43" i="16"/>
  <c r="I34" i="16"/>
  <c r="F9" i="16"/>
  <c r="D68" i="16"/>
  <c r="D9" i="16"/>
  <c r="R14" i="16"/>
  <c r="N45" i="16"/>
  <c r="G44" i="16"/>
  <c r="AA44" i="15"/>
  <c r="AA10" i="15"/>
  <c r="W69" i="15"/>
  <c r="P11" i="15"/>
  <c r="P20" i="15" s="1"/>
  <c r="P45" i="15"/>
  <c r="D69" i="15"/>
  <c r="H46" i="15"/>
  <c r="H12" i="15"/>
  <c r="Z88" i="15"/>
  <c r="G15" i="15"/>
  <c r="AA120" i="15"/>
  <c r="U71" i="15"/>
  <c r="AA15" i="15"/>
  <c r="N48" i="15"/>
  <c r="N50" i="15" s="1"/>
  <c r="N42" i="15"/>
  <c r="R33" i="15"/>
  <c r="N8" i="15"/>
  <c r="K92" i="15"/>
  <c r="K98" i="15"/>
  <c r="K100" i="15" s="1"/>
  <c r="U13" i="15"/>
  <c r="F68" i="15"/>
  <c r="AC95" i="15"/>
  <c r="G123" i="15"/>
  <c r="G125" i="15" s="1"/>
  <c r="G117" i="15"/>
  <c r="D98" i="15"/>
  <c r="D100" i="15" s="1"/>
  <c r="D92" i="15"/>
  <c r="G118" i="15"/>
  <c r="O96" i="15"/>
  <c r="E65" i="15"/>
  <c r="S65" i="15" s="1"/>
  <c r="AE65" i="15" s="1"/>
  <c r="AC13" i="15"/>
  <c r="E61" i="15"/>
  <c r="B70" i="15"/>
  <c r="C94" i="15"/>
  <c r="G43" i="15"/>
  <c r="G9" i="15"/>
  <c r="AC92" i="15"/>
  <c r="AC98" i="15"/>
  <c r="Y67" i="15"/>
  <c r="R111" i="15"/>
  <c r="E43" i="14"/>
  <c r="E9" i="14"/>
  <c r="S34" i="14"/>
  <c r="M45" i="14"/>
  <c r="M11" i="14"/>
  <c r="M20" i="14" s="1"/>
  <c r="L19" i="14"/>
  <c r="O17" i="14"/>
  <c r="O23" i="14"/>
  <c r="O25" i="14" s="1"/>
  <c r="G23" i="14"/>
  <c r="G25" i="14" s="1"/>
  <c r="G17" i="14"/>
  <c r="S62" i="14"/>
  <c r="M48" i="14"/>
  <c r="M50" i="14" s="1"/>
  <c r="M42" i="14"/>
  <c r="M8" i="14"/>
  <c r="P17" i="14"/>
  <c r="U17" i="14"/>
  <c r="K43" i="16"/>
  <c r="K9" i="16"/>
  <c r="K18" i="16" s="1"/>
  <c r="B48" i="16"/>
  <c r="B50" i="16" s="1"/>
  <c r="B8" i="16"/>
  <c r="E33" i="16"/>
  <c r="B42" i="16"/>
  <c r="H43" i="16"/>
  <c r="H9" i="16"/>
  <c r="N123" i="16"/>
  <c r="N125" i="16" s="1"/>
  <c r="N117" i="16"/>
  <c r="R108" i="16"/>
  <c r="AC92" i="16"/>
  <c r="AC98" i="16"/>
  <c r="Y121" i="16"/>
  <c r="E58" i="16"/>
  <c r="B67" i="16"/>
  <c r="B73" i="16"/>
  <c r="B75" i="16" s="1"/>
  <c r="K68" i="16"/>
  <c r="L15" i="16"/>
  <c r="W98" i="16"/>
  <c r="W92" i="16"/>
  <c r="D98" i="16"/>
  <c r="D100" i="16" s="1"/>
  <c r="D92" i="16"/>
  <c r="F92" i="16"/>
  <c r="F98" i="16"/>
  <c r="F100" i="16" s="1"/>
  <c r="I83" i="16"/>
  <c r="C42" i="16"/>
  <c r="C48" i="16"/>
  <c r="C50" i="16" s="1"/>
  <c r="C8" i="16"/>
  <c r="B69" i="16"/>
  <c r="E60" i="16"/>
  <c r="AB114" i="16"/>
  <c r="N120" i="16"/>
  <c r="R111" i="16"/>
  <c r="M111" i="16"/>
  <c r="M120" i="16" s="1"/>
  <c r="J120" i="16"/>
  <c r="J44" i="16"/>
  <c r="D42" i="16"/>
  <c r="N14" i="16"/>
  <c r="L45" i="16"/>
  <c r="W12" i="16"/>
  <c r="G10" i="16"/>
  <c r="K8" i="16"/>
  <c r="W13" i="15"/>
  <c r="K123" i="15"/>
  <c r="K125" i="15" s="1"/>
  <c r="K117" i="15"/>
  <c r="D46" i="15"/>
  <c r="D12" i="15"/>
  <c r="M62" i="15"/>
  <c r="M71" i="15" s="1"/>
  <c r="J71" i="15"/>
  <c r="AA48" i="15"/>
  <c r="AA8" i="15"/>
  <c r="AA42" i="15"/>
  <c r="J119" i="15"/>
  <c r="M110" i="15"/>
  <c r="M119" i="15" s="1"/>
  <c r="Y15" i="15"/>
  <c r="K67" i="15"/>
  <c r="K73" i="15"/>
  <c r="K75" i="15" s="1"/>
  <c r="B43" i="15"/>
  <c r="E34" i="15"/>
  <c r="B9" i="15"/>
  <c r="B18" i="15" s="1"/>
  <c r="L93" i="15"/>
  <c r="AA68" i="15"/>
  <c r="G119" i="15"/>
  <c r="Y98" i="15"/>
  <c r="Y92" i="15"/>
  <c r="AA92" i="15"/>
  <c r="AA98" i="15"/>
  <c r="E60" i="15"/>
  <c r="B69" i="15"/>
  <c r="H120" i="15"/>
  <c r="N98" i="15"/>
  <c r="N100" i="15" s="1"/>
  <c r="N92" i="15"/>
  <c r="R83" i="15"/>
  <c r="F93" i="15"/>
  <c r="G98" i="15"/>
  <c r="G100" i="15" s="1"/>
  <c r="G92" i="15"/>
  <c r="J46" i="15"/>
  <c r="M37" i="15"/>
  <c r="J12" i="15"/>
  <c r="AA69" i="15"/>
  <c r="Y8" i="15"/>
  <c r="C69" i="15"/>
  <c r="R38" i="15"/>
  <c r="N120" i="15"/>
  <c r="AB89" i="14"/>
  <c r="S112" i="14"/>
  <c r="E42" i="14"/>
  <c r="S33" i="14"/>
  <c r="E48" i="14"/>
  <c r="E50" i="14" s="1"/>
  <c r="E8" i="14"/>
  <c r="I44" i="14"/>
  <c r="I10" i="14"/>
  <c r="I68" i="14"/>
  <c r="P23" i="14"/>
  <c r="P25" i="14" s="1"/>
  <c r="U23" i="14"/>
  <c r="AC45" i="16"/>
  <c r="AC11" i="16"/>
  <c r="AC20" i="16" s="1"/>
  <c r="AA121" i="16"/>
  <c r="W95" i="16"/>
  <c r="AA93" i="16"/>
  <c r="Z114" i="16"/>
  <c r="U73" i="16"/>
  <c r="U67" i="16"/>
  <c r="B119" i="16"/>
  <c r="E110" i="16"/>
  <c r="X63" i="16"/>
  <c r="G70" i="16"/>
  <c r="G67" i="16"/>
  <c r="G73" i="16"/>
  <c r="G75" i="16" s="1"/>
  <c r="K120" i="16"/>
  <c r="K93" i="16"/>
  <c r="L93" i="16"/>
  <c r="Y98" i="16"/>
  <c r="Y92" i="16"/>
  <c r="AA92" i="16"/>
  <c r="AA98" i="16"/>
  <c r="U98" i="16"/>
  <c r="U92" i="16"/>
  <c r="L98" i="16"/>
  <c r="L100" i="16" s="1"/>
  <c r="L92" i="16"/>
  <c r="U42" i="16"/>
  <c r="U48" i="16"/>
  <c r="U8" i="16"/>
  <c r="I61" i="16"/>
  <c r="I70" i="16" s="1"/>
  <c r="F70" i="16"/>
  <c r="O120" i="16"/>
  <c r="F123" i="16"/>
  <c r="F125" i="16" s="1"/>
  <c r="I108" i="16"/>
  <c r="F117" i="16"/>
  <c r="P96" i="16"/>
  <c r="Y15" i="16"/>
  <c r="U119" i="16"/>
  <c r="D48" i="16"/>
  <c r="D50" i="16" s="1"/>
  <c r="F44" i="16"/>
  <c r="W46" i="16"/>
  <c r="W8" i="16"/>
  <c r="K48" i="16"/>
  <c r="K50" i="16" s="1"/>
  <c r="AA14" i="15"/>
  <c r="F43" i="15"/>
  <c r="I34" i="15"/>
  <c r="F9" i="15"/>
  <c r="B120" i="15"/>
  <c r="E111" i="15"/>
  <c r="O117" i="15"/>
  <c r="O123" i="15"/>
  <c r="O125" i="15" s="1"/>
  <c r="S63" i="15"/>
  <c r="AE63" i="15" s="1"/>
  <c r="W45" i="15"/>
  <c r="W11" i="15"/>
  <c r="H73" i="15"/>
  <c r="H75" i="15" s="1"/>
  <c r="H67" i="15"/>
  <c r="F44" i="15"/>
  <c r="I35" i="15"/>
  <c r="F10" i="15"/>
  <c r="F19" i="15" s="1"/>
  <c r="U94" i="15"/>
  <c r="Y14" i="15"/>
  <c r="C123" i="15"/>
  <c r="C125" i="15" s="1"/>
  <c r="C117" i="15"/>
  <c r="J70" i="15"/>
  <c r="M61" i="15"/>
  <c r="H121" i="15"/>
  <c r="P93" i="15"/>
  <c r="U69" i="15"/>
  <c r="AC120" i="15"/>
  <c r="D93" i="15"/>
  <c r="Y93" i="15"/>
  <c r="F95" i="15"/>
  <c r="J95" i="15"/>
  <c r="M86" i="15"/>
  <c r="R34" i="15"/>
  <c r="N43" i="15"/>
  <c r="N9" i="15"/>
  <c r="N18" i="15" s="1"/>
  <c r="C15" i="15"/>
  <c r="O14" i="15"/>
  <c r="E83" i="15"/>
  <c r="B98" i="15"/>
  <c r="B100" i="15" s="1"/>
  <c r="B92" i="15"/>
  <c r="O44" i="15"/>
  <c r="M87" i="15"/>
  <c r="I93" i="14"/>
  <c r="M119" i="14"/>
  <c r="I118" i="14"/>
  <c r="V114" i="14"/>
  <c r="W17" i="14"/>
  <c r="W23" i="14"/>
  <c r="G19" i="14"/>
  <c r="G18" i="14"/>
  <c r="Z63" i="14"/>
  <c r="X63" i="14"/>
  <c r="C18" i="14"/>
  <c r="O19" i="14"/>
  <c r="AA42" i="16"/>
  <c r="AA8" i="16"/>
  <c r="AA48" i="16"/>
  <c r="W44" i="16"/>
  <c r="W10" i="16"/>
  <c r="H48" i="16"/>
  <c r="H50" i="16" s="1"/>
  <c r="H42" i="16"/>
  <c r="H8" i="16"/>
  <c r="R109" i="16"/>
  <c r="N118" i="16"/>
  <c r="Y117" i="16"/>
  <c r="Y123" i="16"/>
  <c r="U96" i="16"/>
  <c r="O121" i="16"/>
  <c r="U123" i="16"/>
  <c r="U117" i="16"/>
  <c r="G68" i="16"/>
  <c r="H68" i="16"/>
  <c r="E112" i="16"/>
  <c r="B121" i="16"/>
  <c r="N71" i="16"/>
  <c r="R62" i="16"/>
  <c r="C69" i="16"/>
  <c r="P98" i="16"/>
  <c r="P100" i="16" s="1"/>
  <c r="P92" i="16"/>
  <c r="B94" i="16"/>
  <c r="E85" i="16"/>
  <c r="C94" i="16"/>
  <c r="N93" i="16"/>
  <c r="R84" i="16"/>
  <c r="R93" i="16" s="1"/>
  <c r="P93" i="16"/>
  <c r="AC93" i="16"/>
  <c r="G94" i="16"/>
  <c r="G43" i="16"/>
  <c r="G9" i="16"/>
  <c r="G18" i="16" s="1"/>
  <c r="M62" i="16"/>
  <c r="M71" i="16" s="1"/>
  <c r="J71" i="16"/>
  <c r="Y93" i="16"/>
  <c r="AD90" i="16"/>
  <c r="D93" i="16"/>
  <c r="P14" i="16"/>
  <c r="M35" i="16"/>
  <c r="F10" i="16"/>
  <c r="F19" i="16" s="1"/>
  <c r="U9" i="16"/>
  <c r="U18" i="16" s="1"/>
  <c r="J43" i="16"/>
  <c r="P48" i="16"/>
  <c r="P50" i="16" s="1"/>
  <c r="P43" i="16"/>
  <c r="J44" i="15"/>
  <c r="J10" i="15"/>
  <c r="M35" i="15"/>
  <c r="AA118" i="15"/>
  <c r="D15" i="15"/>
  <c r="AA46" i="15"/>
  <c r="AA12" i="15"/>
  <c r="AC73" i="15"/>
  <c r="AC67" i="15"/>
  <c r="L48" i="15"/>
  <c r="L50" i="15" s="1"/>
  <c r="L42" i="15"/>
  <c r="L8" i="15"/>
  <c r="AB64" i="15"/>
  <c r="R60" i="15"/>
  <c r="N69" i="15"/>
  <c r="J45" i="15"/>
  <c r="M36" i="15"/>
  <c r="J11" i="15"/>
  <c r="M89" i="15"/>
  <c r="S89" i="15" s="1"/>
  <c r="R109" i="15"/>
  <c r="N118" i="15"/>
  <c r="C71" i="15"/>
  <c r="F94" i="15"/>
  <c r="G70" i="15"/>
  <c r="O94" i="15"/>
  <c r="L94" i="15"/>
  <c r="Y95" i="15"/>
  <c r="U15" i="15"/>
  <c r="AA13" i="15"/>
  <c r="C45" i="15"/>
  <c r="G48" i="15"/>
  <c r="G50" i="15" s="1"/>
  <c r="W120" i="15"/>
  <c r="J96" i="15"/>
  <c r="R117" i="14"/>
  <c r="S84" i="14"/>
  <c r="E93" i="14"/>
  <c r="E73" i="14"/>
  <c r="E75" i="14" s="1"/>
  <c r="E67" i="14"/>
  <c r="S58" i="14"/>
  <c r="X113" i="14"/>
  <c r="E98" i="14"/>
  <c r="E100" i="14" s="1"/>
  <c r="E92" i="14"/>
  <c r="S83" i="14"/>
  <c r="R44" i="14"/>
  <c r="R10" i="14"/>
  <c r="R19" i="14" s="1"/>
  <c r="V64" i="14"/>
  <c r="AE64" i="14"/>
  <c r="R43" i="14"/>
  <c r="R9" i="14"/>
  <c r="Z89" i="14"/>
  <c r="Z64" i="14"/>
  <c r="V63" i="14"/>
  <c r="C23" i="14"/>
  <c r="C25" i="14" s="1"/>
  <c r="O18" i="14"/>
  <c r="AE113" i="15" l="1"/>
  <c r="V113" i="15"/>
  <c r="AB90" i="15"/>
  <c r="J20" i="15"/>
  <c r="R69" i="15"/>
  <c r="M48" i="16"/>
  <c r="M50" i="16" s="1"/>
  <c r="R71" i="16"/>
  <c r="X13" i="14"/>
  <c r="G19" i="16"/>
  <c r="R120" i="16"/>
  <c r="E18" i="14"/>
  <c r="D18" i="16"/>
  <c r="I20" i="14"/>
  <c r="F21" i="16"/>
  <c r="AD13" i="14"/>
  <c r="S40" i="16"/>
  <c r="Z40" i="16" s="1"/>
  <c r="I19" i="17"/>
  <c r="I13" i="16"/>
  <c r="V84" i="18"/>
  <c r="AD84" i="18"/>
  <c r="R118" i="16"/>
  <c r="W19" i="16"/>
  <c r="I19" i="14"/>
  <c r="W21" i="16"/>
  <c r="H21" i="15"/>
  <c r="F20" i="16"/>
  <c r="N19" i="16"/>
  <c r="D20" i="16"/>
  <c r="E20" i="14"/>
  <c r="H21" i="16"/>
  <c r="Z114" i="15"/>
  <c r="X84" i="18"/>
  <c r="AA21" i="15"/>
  <c r="R118" i="15"/>
  <c r="AB63" i="15"/>
  <c r="R13" i="15"/>
  <c r="J21" i="15"/>
  <c r="E48" i="15"/>
  <c r="E50" i="15" s="1"/>
  <c r="H18" i="16"/>
  <c r="R120" i="15"/>
  <c r="G18" i="15"/>
  <c r="F17" i="16"/>
  <c r="R18" i="17"/>
  <c r="P19" i="16"/>
  <c r="R93" i="15"/>
  <c r="U20" i="16"/>
  <c r="K18" i="15"/>
  <c r="K21" i="15"/>
  <c r="R13" i="16"/>
  <c r="B20" i="15"/>
  <c r="I95" i="16"/>
  <c r="AB13" i="14"/>
  <c r="I20" i="17"/>
  <c r="S94" i="17"/>
  <c r="AE60" i="18"/>
  <c r="AE69" i="18" s="1"/>
  <c r="S69" i="18"/>
  <c r="V60" i="18"/>
  <c r="Z60" i="18"/>
  <c r="AD60" i="18"/>
  <c r="Z45" i="18"/>
  <c r="X45" i="18"/>
  <c r="AB45" i="18"/>
  <c r="E120" i="18"/>
  <c r="S111" i="18"/>
  <c r="AD45" i="18"/>
  <c r="W17" i="18"/>
  <c r="W23" i="18"/>
  <c r="D17" i="18"/>
  <c r="D23" i="18"/>
  <c r="D25" i="18" s="1"/>
  <c r="AE84" i="18"/>
  <c r="AE93" i="18" s="1"/>
  <c r="AB93" i="18" s="1"/>
  <c r="S93" i="18"/>
  <c r="S98" i="18"/>
  <c r="S100" i="18" s="1"/>
  <c r="S92" i="18"/>
  <c r="S99" i="18" s="1"/>
  <c r="AE83" i="18"/>
  <c r="X83" i="18"/>
  <c r="AB83" i="18"/>
  <c r="AE61" i="18"/>
  <c r="AE70" i="18" s="1"/>
  <c r="S70" i="18"/>
  <c r="Z61" i="18"/>
  <c r="V61" i="18"/>
  <c r="W50" i="18"/>
  <c r="AE35" i="18"/>
  <c r="S44" i="18"/>
  <c r="X35" i="18"/>
  <c r="X10" i="18" s="1"/>
  <c r="S10" i="18"/>
  <c r="S19" i="18" s="1"/>
  <c r="V35" i="18"/>
  <c r="V10" i="18" s="1"/>
  <c r="S110" i="18"/>
  <c r="E119" i="18"/>
  <c r="U23" i="18"/>
  <c r="U17" i="18"/>
  <c r="Z35" i="18"/>
  <c r="Z10" i="18" s="1"/>
  <c r="B17" i="18"/>
  <c r="B23" i="18"/>
  <c r="B25" i="18" s="1"/>
  <c r="M73" i="18"/>
  <c r="M75" i="18" s="1"/>
  <c r="M67" i="18"/>
  <c r="I92" i="18"/>
  <c r="I98" i="18"/>
  <c r="I100" i="18" s="1"/>
  <c r="R45" i="18"/>
  <c r="R11" i="18"/>
  <c r="R20" i="18" s="1"/>
  <c r="AE43" i="18"/>
  <c r="Z43" i="18" s="1"/>
  <c r="AE9" i="18"/>
  <c r="AE18" i="18" s="1"/>
  <c r="AB35" i="18"/>
  <c r="AB10" i="18" s="1"/>
  <c r="E46" i="18"/>
  <c r="S37" i="18"/>
  <c r="E12" i="18"/>
  <c r="E21" i="18" s="1"/>
  <c r="AB69" i="18"/>
  <c r="X60" i="18"/>
  <c r="Z20" i="18"/>
  <c r="X20" i="18"/>
  <c r="AD20" i="18"/>
  <c r="AB20" i="18"/>
  <c r="I12" i="18"/>
  <c r="I21" i="18" s="1"/>
  <c r="I46" i="18"/>
  <c r="I123" i="18"/>
  <c r="I125" i="18" s="1"/>
  <c r="I117" i="18"/>
  <c r="I42" i="18"/>
  <c r="I48" i="18"/>
  <c r="I50" i="18" s="1"/>
  <c r="I8" i="18"/>
  <c r="S108" i="18"/>
  <c r="E123" i="18"/>
  <c r="E125" i="18" s="1"/>
  <c r="E117" i="18"/>
  <c r="AD70" i="18"/>
  <c r="AC100" i="18"/>
  <c r="U100" i="18"/>
  <c r="X18" i="18"/>
  <c r="AB60" i="18"/>
  <c r="X69" i="18"/>
  <c r="S87" i="18"/>
  <c r="E96" i="18"/>
  <c r="E71" i="18"/>
  <c r="S62" i="18"/>
  <c r="P23" i="18"/>
  <c r="P25" i="18" s="1"/>
  <c r="P17" i="18"/>
  <c r="F23" i="18"/>
  <c r="F25" i="18" s="1"/>
  <c r="F17" i="18"/>
  <c r="AD61" i="18"/>
  <c r="E94" i="18"/>
  <c r="S85" i="18"/>
  <c r="R17" i="18"/>
  <c r="R23" i="18"/>
  <c r="R25" i="18" s="1"/>
  <c r="S109" i="18"/>
  <c r="E118" i="18"/>
  <c r="C17" i="18"/>
  <c r="C23" i="18"/>
  <c r="C25" i="18" s="1"/>
  <c r="V83" i="18"/>
  <c r="I9" i="18"/>
  <c r="I18" i="18" s="1"/>
  <c r="I43" i="18"/>
  <c r="M23" i="18"/>
  <c r="M25" i="18" s="1"/>
  <c r="M17" i="18"/>
  <c r="X43" i="18"/>
  <c r="Q17" i="18"/>
  <c r="Q23" i="18"/>
  <c r="Q25" i="18" s="1"/>
  <c r="M98" i="18"/>
  <c r="M100" i="18" s="1"/>
  <c r="M92" i="18"/>
  <c r="E95" i="18"/>
  <c r="S86" i="18"/>
  <c r="V45" i="18"/>
  <c r="E68" i="18"/>
  <c r="S59" i="18"/>
  <c r="E121" i="18"/>
  <c r="S112" i="18"/>
  <c r="V43" i="18"/>
  <c r="R98" i="18"/>
  <c r="R100" i="18" s="1"/>
  <c r="R92" i="18"/>
  <c r="U50" i="18"/>
  <c r="U125" i="18"/>
  <c r="R67" i="18"/>
  <c r="R73" i="18"/>
  <c r="R75" i="18" s="1"/>
  <c r="AE58" i="18"/>
  <c r="S73" i="18"/>
  <c r="S75" i="18" s="1"/>
  <c r="V58" i="18"/>
  <c r="S67" i="18"/>
  <c r="S74" i="18" s="1"/>
  <c r="Z58" i="18"/>
  <c r="X58" i="18"/>
  <c r="AB58" i="18"/>
  <c r="AC75" i="18"/>
  <c r="S40" i="18"/>
  <c r="E15" i="18"/>
  <c r="M10" i="18"/>
  <c r="M19" i="18" s="1"/>
  <c r="M44" i="18"/>
  <c r="Z84" i="18"/>
  <c r="Z83" i="18"/>
  <c r="AA125" i="18"/>
  <c r="S33" i="18"/>
  <c r="E42" i="18"/>
  <c r="E48" i="18"/>
  <c r="E50" i="18" s="1"/>
  <c r="E8" i="18"/>
  <c r="W125" i="18"/>
  <c r="AC125" i="18"/>
  <c r="Y100" i="18"/>
  <c r="AE115" i="16"/>
  <c r="AD115" i="16"/>
  <c r="V115" i="16"/>
  <c r="X115" i="16"/>
  <c r="AB115" i="16"/>
  <c r="Z115" i="16"/>
  <c r="AE89" i="15"/>
  <c r="Z89" i="15"/>
  <c r="AB89" i="15"/>
  <c r="V89" i="15"/>
  <c r="AD89" i="15"/>
  <c r="X89" i="15"/>
  <c r="AE113" i="16"/>
  <c r="Z113" i="16"/>
  <c r="V113" i="16"/>
  <c r="AD113" i="16"/>
  <c r="AB113" i="16"/>
  <c r="X113" i="16"/>
  <c r="X40" i="16"/>
  <c r="AB40" i="16"/>
  <c r="AE88" i="16"/>
  <c r="AB88" i="16"/>
  <c r="AD88" i="16"/>
  <c r="Z88" i="16"/>
  <c r="X88" i="16"/>
  <c r="V88" i="16"/>
  <c r="AE115" i="15"/>
  <c r="AB115" i="15"/>
  <c r="V115" i="15"/>
  <c r="AD115" i="15"/>
  <c r="Z115" i="15"/>
  <c r="X115" i="15"/>
  <c r="R18" i="14"/>
  <c r="U125" i="16"/>
  <c r="AA50" i="16"/>
  <c r="I43" i="15"/>
  <c r="I9" i="15"/>
  <c r="M46" i="15"/>
  <c r="M12" i="15"/>
  <c r="AA23" i="15"/>
  <c r="AA17" i="15"/>
  <c r="Z113" i="15"/>
  <c r="AA125" i="15"/>
  <c r="M121" i="15"/>
  <c r="E93" i="15"/>
  <c r="S84" i="15"/>
  <c r="AC21" i="16"/>
  <c r="R70" i="15"/>
  <c r="D17" i="16"/>
  <c r="D23" i="16"/>
  <c r="D25" i="16" s="1"/>
  <c r="G19" i="15"/>
  <c r="R70" i="16"/>
  <c r="E123" i="15"/>
  <c r="E125" i="15" s="1"/>
  <c r="E117" i="15"/>
  <c r="S108" i="15"/>
  <c r="R44" i="15"/>
  <c r="R10" i="15"/>
  <c r="AD89" i="16"/>
  <c r="AA19" i="16"/>
  <c r="E121" i="15"/>
  <c r="S112" i="15"/>
  <c r="S62" i="15"/>
  <c r="E71" i="15"/>
  <c r="M9" i="15"/>
  <c r="M43" i="15"/>
  <c r="AE59" i="14"/>
  <c r="AB59" i="14"/>
  <c r="S68" i="14"/>
  <c r="X59" i="14"/>
  <c r="V59" i="14"/>
  <c r="AD59" i="14"/>
  <c r="Z59" i="14"/>
  <c r="L18" i="16"/>
  <c r="O18" i="16"/>
  <c r="M18" i="17"/>
  <c r="E119" i="15"/>
  <c r="S110" i="15"/>
  <c r="AE61" i="17"/>
  <c r="S70" i="17"/>
  <c r="V61" i="17"/>
  <c r="AB61" i="17"/>
  <c r="AD61" i="17"/>
  <c r="Z61" i="17"/>
  <c r="X61" i="17"/>
  <c r="M23" i="17"/>
  <c r="M25" i="17" s="1"/>
  <c r="AE84" i="14"/>
  <c r="AD84" i="14"/>
  <c r="V84" i="14"/>
  <c r="S93" i="14"/>
  <c r="X84" i="14"/>
  <c r="AB84" i="14"/>
  <c r="Z84" i="14"/>
  <c r="AC75" i="15"/>
  <c r="M44" i="16"/>
  <c r="M10" i="16"/>
  <c r="AA17" i="16"/>
  <c r="AA23" i="16"/>
  <c r="M96" i="15"/>
  <c r="I44" i="15"/>
  <c r="I10" i="15"/>
  <c r="S48" i="14"/>
  <c r="S50" i="14" s="1"/>
  <c r="S42" i="14"/>
  <c r="AE33" i="14"/>
  <c r="S8" i="14"/>
  <c r="X33" i="14"/>
  <c r="V33" i="14"/>
  <c r="AB33" i="14"/>
  <c r="Z33" i="14"/>
  <c r="AD33" i="14"/>
  <c r="AA50" i="15"/>
  <c r="E98" i="16"/>
  <c r="E100" i="16" s="1"/>
  <c r="S83" i="16"/>
  <c r="E92" i="16"/>
  <c r="D20" i="15"/>
  <c r="AA18" i="15"/>
  <c r="G23" i="16"/>
  <c r="G25" i="16" s="1"/>
  <c r="G17" i="16"/>
  <c r="G20" i="16"/>
  <c r="X63" i="15"/>
  <c r="I68" i="16"/>
  <c r="P23" i="15"/>
  <c r="P25" i="15" s="1"/>
  <c r="P17" i="15"/>
  <c r="M95" i="16"/>
  <c r="AC23" i="15"/>
  <c r="AC17" i="15"/>
  <c r="S95" i="17"/>
  <c r="F23" i="16"/>
  <c r="F25" i="16" s="1"/>
  <c r="M17" i="17"/>
  <c r="E94" i="16"/>
  <c r="S85" i="16"/>
  <c r="Y100" i="16"/>
  <c r="R117" i="16"/>
  <c r="R123" i="16"/>
  <c r="R125" i="16" s="1"/>
  <c r="AB62" i="14"/>
  <c r="Z62" i="14"/>
  <c r="X62" i="14"/>
  <c r="S71" i="14"/>
  <c r="AE62" i="14"/>
  <c r="AE71" i="14" s="1"/>
  <c r="V62" i="14"/>
  <c r="AD62" i="14"/>
  <c r="M117" i="16"/>
  <c r="M123" i="16"/>
  <c r="M125" i="16" s="1"/>
  <c r="R44" i="16"/>
  <c r="R10" i="16"/>
  <c r="L18" i="15"/>
  <c r="AA25" i="14"/>
  <c r="H23" i="15"/>
  <c r="H25" i="15" s="1"/>
  <c r="H17" i="15"/>
  <c r="S111" i="16"/>
  <c r="E120" i="16"/>
  <c r="AE87" i="14"/>
  <c r="S96" i="14"/>
  <c r="AD87" i="14"/>
  <c r="V87" i="14"/>
  <c r="X87" i="14"/>
  <c r="Z87" i="14"/>
  <c r="AB87" i="14"/>
  <c r="C18" i="15"/>
  <c r="AA75" i="15"/>
  <c r="V64" i="15"/>
  <c r="E70" i="16"/>
  <c r="S61" i="16"/>
  <c r="S73" i="17"/>
  <c r="S75" i="17" s="1"/>
  <c r="Z58" i="17"/>
  <c r="X58" i="17"/>
  <c r="S67" i="17"/>
  <c r="AE58" i="17"/>
  <c r="AB58" i="17"/>
  <c r="V58" i="17"/>
  <c r="AD58" i="17"/>
  <c r="J18" i="16"/>
  <c r="AC100" i="15"/>
  <c r="M118" i="16"/>
  <c r="R45" i="16"/>
  <c r="R11" i="16"/>
  <c r="AC50" i="16"/>
  <c r="M68" i="16"/>
  <c r="M15" i="16"/>
  <c r="AE90" i="14"/>
  <c r="AE15" i="14" s="1"/>
  <c r="V90" i="14"/>
  <c r="V15" i="14" s="1"/>
  <c r="Z90" i="14"/>
  <c r="Z15" i="14" s="1"/>
  <c r="AD90" i="14"/>
  <c r="AD15" i="14" s="1"/>
  <c r="AB90" i="14"/>
  <c r="AB15" i="14" s="1"/>
  <c r="X90" i="14"/>
  <c r="X15" i="14" s="1"/>
  <c r="S15" i="14"/>
  <c r="AC125" i="16"/>
  <c r="R123" i="15"/>
  <c r="R125" i="15" s="1"/>
  <c r="R117" i="15"/>
  <c r="I73" i="16"/>
  <c r="I75" i="16" s="1"/>
  <c r="I67" i="16"/>
  <c r="R21" i="14"/>
  <c r="F23" i="15"/>
  <c r="F25" i="15" s="1"/>
  <c r="F17" i="15"/>
  <c r="C18" i="16"/>
  <c r="V90" i="15"/>
  <c r="K19" i="15"/>
  <c r="R95" i="16"/>
  <c r="I71" i="16"/>
  <c r="L17" i="16"/>
  <c r="AE60" i="17"/>
  <c r="S69" i="17"/>
  <c r="X60" i="17"/>
  <c r="V60" i="17"/>
  <c r="AD60" i="17"/>
  <c r="Z60" i="17"/>
  <c r="AB60" i="17"/>
  <c r="U17" i="16"/>
  <c r="U23" i="16"/>
  <c r="AE112" i="14"/>
  <c r="AE121" i="14" s="1"/>
  <c r="S121" i="14"/>
  <c r="X112" i="14"/>
  <c r="Z112" i="14"/>
  <c r="V112" i="14"/>
  <c r="AB112" i="14"/>
  <c r="AD112" i="14"/>
  <c r="D21" i="15"/>
  <c r="Y75" i="15"/>
  <c r="P19" i="15"/>
  <c r="E44" i="16"/>
  <c r="S35" i="16"/>
  <c r="E10" i="16"/>
  <c r="S94" i="14"/>
  <c r="AE85" i="14"/>
  <c r="X85" i="14"/>
  <c r="AB85" i="14"/>
  <c r="Z85" i="14"/>
  <c r="AD85" i="14"/>
  <c r="V85" i="14"/>
  <c r="V13" i="14"/>
  <c r="Y21" i="16"/>
  <c r="M73" i="15"/>
  <c r="M75" i="15" s="1"/>
  <c r="M67" i="15"/>
  <c r="N17" i="16"/>
  <c r="N23" i="16"/>
  <c r="N25" i="16" s="1"/>
  <c r="E44" i="15"/>
  <c r="S35" i="15"/>
  <c r="E10" i="15"/>
  <c r="B21" i="16"/>
  <c r="M94" i="15"/>
  <c r="Z89" i="16"/>
  <c r="O17" i="15"/>
  <c r="O23" i="15"/>
  <c r="O25" i="15" s="1"/>
  <c r="AB114" i="15"/>
  <c r="AC50" i="15"/>
  <c r="L20" i="16"/>
  <c r="R69" i="16"/>
  <c r="S44" i="17"/>
  <c r="AE35" i="17"/>
  <c r="AB35" i="17"/>
  <c r="S10" i="17"/>
  <c r="Z35" i="17"/>
  <c r="V35" i="17"/>
  <c r="V10" i="17" s="1"/>
  <c r="AD35" i="17"/>
  <c r="X35" i="17"/>
  <c r="X10" i="17" s="1"/>
  <c r="X109" i="14"/>
  <c r="S118" i="14"/>
  <c r="AE109" i="14"/>
  <c r="AB109" i="14"/>
  <c r="AD109" i="14"/>
  <c r="V109" i="14"/>
  <c r="Z109" i="14"/>
  <c r="N21" i="15"/>
  <c r="R43" i="16"/>
  <c r="R9" i="16"/>
  <c r="Y17" i="16"/>
  <c r="Y23" i="16"/>
  <c r="L23" i="16"/>
  <c r="L25" i="16" s="1"/>
  <c r="S71" i="17"/>
  <c r="AE62" i="17"/>
  <c r="AB62" i="17"/>
  <c r="X62" i="17"/>
  <c r="Z62" i="17"/>
  <c r="AD62" i="17"/>
  <c r="V62" i="17"/>
  <c r="Y125" i="16"/>
  <c r="S83" i="15"/>
  <c r="E92" i="15"/>
  <c r="E98" i="15"/>
  <c r="E100" i="15" s="1"/>
  <c r="W17" i="16"/>
  <c r="W23" i="16"/>
  <c r="U50" i="16"/>
  <c r="R92" i="15"/>
  <c r="R98" i="15"/>
  <c r="R100" i="15" s="1"/>
  <c r="W100" i="16"/>
  <c r="E95" i="15"/>
  <c r="S86" i="15"/>
  <c r="O21" i="15"/>
  <c r="AC23" i="16"/>
  <c r="AC17" i="16"/>
  <c r="B19" i="16"/>
  <c r="S39" i="16"/>
  <c r="E14" i="16"/>
  <c r="R15" i="16"/>
  <c r="P18" i="16"/>
  <c r="F20" i="15"/>
  <c r="R67" i="15"/>
  <c r="R73" i="15"/>
  <c r="R75" i="15" s="1"/>
  <c r="U21" i="15"/>
  <c r="M18" i="14"/>
  <c r="I42" i="15"/>
  <c r="I8" i="15"/>
  <c r="I48" i="15"/>
  <c r="I50" i="15" s="1"/>
  <c r="O20" i="16"/>
  <c r="X61" i="14"/>
  <c r="S70" i="14"/>
  <c r="AE61" i="14"/>
  <c r="AE70" i="14" s="1"/>
  <c r="AD61" i="14"/>
  <c r="AB61" i="14"/>
  <c r="Z61" i="14"/>
  <c r="V61" i="14"/>
  <c r="AE111" i="14"/>
  <c r="AE120" i="14" s="1"/>
  <c r="AB111" i="14"/>
  <c r="S120" i="14"/>
  <c r="V111" i="14"/>
  <c r="X111" i="14"/>
  <c r="Z111" i="14"/>
  <c r="AD111" i="14"/>
  <c r="V114" i="15"/>
  <c r="R46" i="15"/>
  <c r="R12" i="15"/>
  <c r="N18" i="16"/>
  <c r="W18" i="16"/>
  <c r="S45" i="17"/>
  <c r="AD36" i="17"/>
  <c r="AD11" i="17" s="1"/>
  <c r="AE36" i="17"/>
  <c r="X36" i="17"/>
  <c r="V36" i="17"/>
  <c r="Z36" i="17"/>
  <c r="Z11" i="17" s="1"/>
  <c r="S11" i="17"/>
  <c r="AB36" i="17"/>
  <c r="AB11" i="17" s="1"/>
  <c r="S92" i="14"/>
  <c r="S98" i="14"/>
  <c r="S100" i="14" s="1"/>
  <c r="AE83" i="14"/>
  <c r="X83" i="14"/>
  <c r="AD83" i="14"/>
  <c r="Z83" i="14"/>
  <c r="AB83" i="14"/>
  <c r="V83" i="14"/>
  <c r="S34" i="15"/>
  <c r="E43" i="15"/>
  <c r="E9" i="15"/>
  <c r="I11" i="16"/>
  <c r="I45" i="16"/>
  <c r="AE36" i="14"/>
  <c r="S45" i="14"/>
  <c r="S11" i="14"/>
  <c r="Z36" i="14"/>
  <c r="V36" i="14"/>
  <c r="X36" i="14"/>
  <c r="AB36" i="14"/>
  <c r="AD36" i="14"/>
  <c r="S40" i="15"/>
  <c r="E15" i="15"/>
  <c r="E46" i="16"/>
  <c r="S37" i="16"/>
  <c r="E12" i="16"/>
  <c r="M121" i="16"/>
  <c r="AC20" i="15"/>
  <c r="AC75" i="16"/>
  <c r="M13" i="15"/>
  <c r="I45" i="15"/>
  <c r="I11" i="15"/>
  <c r="AB89" i="16"/>
  <c r="E71" i="16"/>
  <c r="S62" i="16"/>
  <c r="G20" i="15"/>
  <c r="U21" i="16"/>
  <c r="C21" i="15"/>
  <c r="E94" i="15"/>
  <c r="S85" i="15"/>
  <c r="V63" i="15"/>
  <c r="N20" i="15"/>
  <c r="R73" i="16"/>
  <c r="R75" i="16" s="1"/>
  <c r="R67" i="16"/>
  <c r="Y75" i="16"/>
  <c r="U20" i="15"/>
  <c r="R20" i="17"/>
  <c r="M45" i="15"/>
  <c r="M11" i="15"/>
  <c r="J17" i="15"/>
  <c r="J23" i="15"/>
  <c r="J25" i="15" s="1"/>
  <c r="AE37" i="14"/>
  <c r="S46" i="14"/>
  <c r="AD37" i="14"/>
  <c r="AD12" i="14" s="1"/>
  <c r="S12" i="14"/>
  <c r="Z37" i="14"/>
  <c r="X37" i="14"/>
  <c r="AB37" i="14"/>
  <c r="AB12" i="14" s="1"/>
  <c r="V37" i="14"/>
  <c r="V12" i="14" s="1"/>
  <c r="G21" i="15"/>
  <c r="AB65" i="15"/>
  <c r="W75" i="16"/>
  <c r="S38" i="16"/>
  <c r="E13" i="16"/>
  <c r="R119" i="15"/>
  <c r="I118" i="16"/>
  <c r="AC125" i="15"/>
  <c r="E96" i="15"/>
  <c r="S87" i="15"/>
  <c r="E118" i="15"/>
  <c r="S109" i="15"/>
  <c r="M120" i="15"/>
  <c r="U19" i="15"/>
  <c r="V63" i="16"/>
  <c r="M19" i="14"/>
  <c r="AD113" i="15"/>
  <c r="I96" i="16"/>
  <c r="AD64" i="15"/>
  <c r="R45" i="15"/>
  <c r="R11" i="15"/>
  <c r="M20" i="17"/>
  <c r="E23" i="17"/>
  <c r="E25" i="17" s="1"/>
  <c r="E17" i="17"/>
  <c r="M13" i="16"/>
  <c r="H20" i="16"/>
  <c r="M70" i="15"/>
  <c r="W20" i="15"/>
  <c r="S60" i="16"/>
  <c r="E69" i="16"/>
  <c r="E48" i="16"/>
  <c r="E50" i="16" s="1"/>
  <c r="E42" i="16"/>
  <c r="S33" i="16"/>
  <c r="E8" i="16"/>
  <c r="F18" i="16"/>
  <c r="M69" i="16"/>
  <c r="W75" i="15"/>
  <c r="I18" i="14"/>
  <c r="W100" i="15"/>
  <c r="AE39" i="14"/>
  <c r="AE14" i="14" s="1"/>
  <c r="S14" i="14"/>
  <c r="V39" i="14"/>
  <c r="V14" i="14" s="1"/>
  <c r="AD39" i="14"/>
  <c r="AD14" i="14" s="1"/>
  <c r="Z39" i="14"/>
  <c r="Z14" i="14" s="1"/>
  <c r="AB39" i="14"/>
  <c r="AB14" i="14" s="1"/>
  <c r="X39" i="14"/>
  <c r="X14" i="14" s="1"/>
  <c r="R46" i="16"/>
  <c r="R12" i="16"/>
  <c r="R21" i="16" s="1"/>
  <c r="M15" i="15"/>
  <c r="M14" i="15"/>
  <c r="AC19" i="16"/>
  <c r="S39" i="15"/>
  <c r="E14" i="15"/>
  <c r="M118" i="15"/>
  <c r="S118" i="17"/>
  <c r="X65" i="15"/>
  <c r="M43" i="16"/>
  <c r="M9" i="16"/>
  <c r="S42" i="17"/>
  <c r="S48" i="17"/>
  <c r="S50" i="17" s="1"/>
  <c r="S8" i="17"/>
  <c r="AE33" i="17"/>
  <c r="V33" i="17"/>
  <c r="V8" i="17" s="1"/>
  <c r="Z33" i="17"/>
  <c r="AD33" i="17"/>
  <c r="AD8" i="17" s="1"/>
  <c r="X33" i="17"/>
  <c r="X8" i="17" s="1"/>
  <c r="AB33" i="17"/>
  <c r="AB8" i="17" s="1"/>
  <c r="B17" i="15"/>
  <c r="I119" i="16"/>
  <c r="M44" i="15"/>
  <c r="M10" i="15"/>
  <c r="M19" i="15" s="1"/>
  <c r="B17" i="16"/>
  <c r="B23" i="16"/>
  <c r="B25" i="16" s="1"/>
  <c r="I43" i="16"/>
  <c r="I9" i="16"/>
  <c r="AA75" i="16"/>
  <c r="C23" i="15"/>
  <c r="C25" i="15" s="1"/>
  <c r="C17" i="15"/>
  <c r="M68" i="15"/>
  <c r="H18" i="15"/>
  <c r="P20" i="16"/>
  <c r="W20" i="16"/>
  <c r="D23" i="15"/>
  <c r="D25" i="15" s="1"/>
  <c r="D17" i="15"/>
  <c r="R23" i="17"/>
  <c r="R25" i="17" s="1"/>
  <c r="R17" i="17"/>
  <c r="AA21" i="16"/>
  <c r="S69" i="14"/>
  <c r="AE60" i="14"/>
  <c r="AE69" i="14" s="1"/>
  <c r="V60" i="14"/>
  <c r="AB60" i="14"/>
  <c r="Z60" i="14"/>
  <c r="X60" i="14"/>
  <c r="AD60" i="14"/>
  <c r="Y20" i="15"/>
  <c r="AC25" i="14"/>
  <c r="Y19" i="16"/>
  <c r="R15" i="15"/>
  <c r="I93" i="16"/>
  <c r="AB88" i="15"/>
  <c r="O20" i="15"/>
  <c r="Y50" i="15"/>
  <c r="M45" i="16"/>
  <c r="M11" i="16"/>
  <c r="P18" i="15"/>
  <c r="Y50" i="16"/>
  <c r="I8" i="16"/>
  <c r="G17" i="15"/>
  <c r="B23" i="15"/>
  <c r="B25" i="15" s="1"/>
  <c r="AE38" i="17"/>
  <c r="Z38" i="17"/>
  <c r="AD38" i="17"/>
  <c r="AB38" i="17"/>
  <c r="S13" i="17"/>
  <c r="V38" i="17"/>
  <c r="X38" i="17"/>
  <c r="M14" i="16"/>
  <c r="J19" i="15"/>
  <c r="S112" i="16"/>
  <c r="E121" i="16"/>
  <c r="H17" i="16"/>
  <c r="H23" i="16"/>
  <c r="H25" i="16" s="1"/>
  <c r="W25" i="14"/>
  <c r="R43" i="15"/>
  <c r="R9" i="15"/>
  <c r="E119" i="16"/>
  <c r="S110" i="16"/>
  <c r="U25" i="14"/>
  <c r="E69" i="15"/>
  <c r="S60" i="15"/>
  <c r="C17" i="16"/>
  <c r="C23" i="16"/>
  <c r="C25" i="16" s="1"/>
  <c r="E70" i="15"/>
  <c r="S61" i="15"/>
  <c r="P21" i="16"/>
  <c r="W125" i="16"/>
  <c r="R17" i="14"/>
  <c r="R23" i="14"/>
  <c r="R25" i="14" s="1"/>
  <c r="X114" i="16"/>
  <c r="S65" i="16"/>
  <c r="E19" i="14"/>
  <c r="R8" i="16"/>
  <c r="H19" i="15"/>
  <c r="S34" i="16"/>
  <c r="N21" i="16"/>
  <c r="C21" i="16"/>
  <c r="AD65" i="15"/>
  <c r="B18" i="16"/>
  <c r="Y18" i="15"/>
  <c r="S38" i="15"/>
  <c r="E13" i="15"/>
  <c r="AC19" i="15"/>
  <c r="I48" i="16"/>
  <c r="I50" i="16" s="1"/>
  <c r="G23" i="15"/>
  <c r="G25" i="15" s="1"/>
  <c r="AA20" i="16"/>
  <c r="AC18" i="15"/>
  <c r="M95" i="15"/>
  <c r="K23" i="16"/>
  <c r="K25" i="16" s="1"/>
  <c r="K17" i="16"/>
  <c r="S58" i="16"/>
  <c r="E73" i="16"/>
  <c r="E75" i="16" s="1"/>
  <c r="E67" i="16"/>
  <c r="S43" i="14"/>
  <c r="AE34" i="14"/>
  <c r="S9" i="14"/>
  <c r="AD34" i="14"/>
  <c r="AD9" i="14" s="1"/>
  <c r="X34" i="14"/>
  <c r="X9" i="14" s="1"/>
  <c r="AB34" i="14"/>
  <c r="AB9" i="14" s="1"/>
  <c r="V34" i="14"/>
  <c r="Z34" i="14"/>
  <c r="N23" i="15"/>
  <c r="N25" i="15" s="1"/>
  <c r="N17" i="15"/>
  <c r="R68" i="16"/>
  <c r="W18" i="15"/>
  <c r="E11" i="16"/>
  <c r="E20" i="16" s="1"/>
  <c r="E45" i="16"/>
  <c r="S36" i="16"/>
  <c r="P23" i="16"/>
  <c r="P25" i="16" s="1"/>
  <c r="P17" i="16"/>
  <c r="AA20" i="15"/>
  <c r="U23" i="15"/>
  <c r="U17" i="15"/>
  <c r="AC18" i="16"/>
  <c r="W19" i="15"/>
  <c r="V114" i="16"/>
  <c r="E67" i="15"/>
  <c r="S58" i="15"/>
  <c r="E73" i="15"/>
  <c r="E75" i="15" s="1"/>
  <c r="AE35" i="14"/>
  <c r="S44" i="14"/>
  <c r="S10" i="14"/>
  <c r="S19" i="14" s="1"/>
  <c r="V35" i="14"/>
  <c r="Z35" i="14"/>
  <c r="AB35" i="14"/>
  <c r="X35" i="14"/>
  <c r="AD35" i="14"/>
  <c r="M93" i="15"/>
  <c r="U100" i="15"/>
  <c r="R42" i="16"/>
  <c r="E43" i="16"/>
  <c r="M69" i="15"/>
  <c r="M48" i="15"/>
  <c r="M50" i="15" s="1"/>
  <c r="M42" i="15"/>
  <c r="M8" i="15"/>
  <c r="H20" i="15"/>
  <c r="E68" i="16"/>
  <c r="S59" i="16"/>
  <c r="Z65" i="15"/>
  <c r="J20" i="16"/>
  <c r="I94" i="16"/>
  <c r="I42" i="16"/>
  <c r="B19" i="15"/>
  <c r="AE63" i="17"/>
  <c r="AB63" i="17"/>
  <c r="X63" i="17"/>
  <c r="Z63" i="17"/>
  <c r="V63" i="17"/>
  <c r="AD63" i="17"/>
  <c r="L23" i="15"/>
  <c r="L25" i="15" s="1"/>
  <c r="L17" i="15"/>
  <c r="U100" i="16"/>
  <c r="Y23" i="15"/>
  <c r="Y17" i="15"/>
  <c r="AA100" i="15"/>
  <c r="R48" i="15"/>
  <c r="R50" i="15" s="1"/>
  <c r="R42" i="15"/>
  <c r="R8" i="15"/>
  <c r="Z63" i="15"/>
  <c r="M46" i="16"/>
  <c r="M12" i="16"/>
  <c r="M21" i="16" s="1"/>
  <c r="S59" i="15"/>
  <c r="E68" i="15"/>
  <c r="W50" i="15"/>
  <c r="F21" i="15"/>
  <c r="R48" i="16"/>
  <c r="R50" i="16" s="1"/>
  <c r="S84" i="16"/>
  <c r="E93" i="16"/>
  <c r="U125" i="15"/>
  <c r="E9" i="16"/>
  <c r="E18" i="16" s="1"/>
  <c r="M94" i="16"/>
  <c r="AD63" i="15"/>
  <c r="L21" i="15"/>
  <c r="E96" i="16"/>
  <c r="S87" i="16"/>
  <c r="AD90" i="15"/>
  <c r="M96" i="16"/>
  <c r="I18" i="17"/>
  <c r="S123" i="14"/>
  <c r="S125" i="14" s="1"/>
  <c r="S117" i="14"/>
  <c r="AE108" i="14"/>
  <c r="X108" i="14"/>
  <c r="AD108" i="14"/>
  <c r="AB108" i="14"/>
  <c r="Z108" i="14"/>
  <c r="V108" i="14"/>
  <c r="K17" i="15"/>
  <c r="K23" i="15"/>
  <c r="K25" i="15" s="1"/>
  <c r="E18" i="17"/>
  <c r="U19" i="16"/>
  <c r="K20" i="16"/>
  <c r="I21" i="17"/>
  <c r="M21" i="17"/>
  <c r="S98" i="17"/>
  <c r="S100" i="17" s="1"/>
  <c r="S92" i="17"/>
  <c r="S73" i="14"/>
  <c r="S75" i="14" s="1"/>
  <c r="AB58" i="14"/>
  <c r="X58" i="14"/>
  <c r="S67" i="14"/>
  <c r="AE58" i="14"/>
  <c r="AD58" i="14"/>
  <c r="Z58" i="14"/>
  <c r="V58" i="14"/>
  <c r="E120" i="15"/>
  <c r="S111" i="15"/>
  <c r="U75" i="16"/>
  <c r="I17" i="17"/>
  <c r="I23" i="17"/>
  <c r="I25" i="17" s="1"/>
  <c r="M73" i="16"/>
  <c r="M75" i="16" s="1"/>
  <c r="M67" i="16"/>
  <c r="I46" i="16"/>
  <c r="I12" i="16"/>
  <c r="I21" i="16" s="1"/>
  <c r="Z13" i="14"/>
  <c r="V65" i="15"/>
  <c r="M119" i="16"/>
  <c r="W23" i="15"/>
  <c r="W17" i="15"/>
  <c r="I46" i="15"/>
  <c r="I12" i="15"/>
  <c r="I21" i="15" s="1"/>
  <c r="Z90" i="15"/>
  <c r="R71" i="15"/>
  <c r="E95" i="16"/>
  <c r="S86" i="16"/>
  <c r="U50" i="15"/>
  <c r="V88" i="15"/>
  <c r="AE110" i="14"/>
  <c r="AE119" i="14" s="1"/>
  <c r="AB110" i="14"/>
  <c r="X110" i="14"/>
  <c r="S119" i="14"/>
  <c r="V110" i="14"/>
  <c r="AD110" i="14"/>
  <c r="Z110" i="14"/>
  <c r="I44" i="16"/>
  <c r="Z63" i="16"/>
  <c r="AD88" i="15"/>
  <c r="B21" i="15"/>
  <c r="S64" i="16"/>
  <c r="R68" i="15"/>
  <c r="E123" i="16"/>
  <c r="E125" i="16" s="1"/>
  <c r="E117" i="16"/>
  <c r="S108" i="16"/>
  <c r="D19" i="16"/>
  <c r="J23" i="16"/>
  <c r="J25" i="16" s="1"/>
  <c r="E42" i="15"/>
  <c r="AA100" i="16"/>
  <c r="I92" i="16"/>
  <c r="I98" i="16"/>
  <c r="I100" i="16" s="1"/>
  <c r="X113" i="15"/>
  <c r="S123" i="17"/>
  <c r="S125" i="17" s="1"/>
  <c r="S117" i="17"/>
  <c r="S124" i="17" s="1"/>
  <c r="M8" i="16"/>
  <c r="U75" i="15"/>
  <c r="L21" i="16"/>
  <c r="R121" i="15"/>
  <c r="M123" i="15"/>
  <c r="M125" i="15" s="1"/>
  <c r="M117" i="15"/>
  <c r="O23" i="16"/>
  <c r="O25" i="16" s="1"/>
  <c r="O17" i="16"/>
  <c r="R119" i="16"/>
  <c r="AB113" i="15"/>
  <c r="AA125" i="16"/>
  <c r="N19" i="15"/>
  <c r="I120" i="16"/>
  <c r="R20" i="14"/>
  <c r="Y125" i="15"/>
  <c r="D18" i="15"/>
  <c r="M98" i="15"/>
  <c r="M100" i="15" s="1"/>
  <c r="M92" i="15"/>
  <c r="C19" i="15"/>
  <c r="R94" i="16"/>
  <c r="I69" i="16"/>
  <c r="D19" i="15"/>
  <c r="E46" i="15"/>
  <c r="S37" i="15"/>
  <c r="E12" i="15"/>
  <c r="K19" i="16"/>
  <c r="W21" i="15"/>
  <c r="S9" i="17"/>
  <c r="S18" i="17" s="1"/>
  <c r="S43" i="17"/>
  <c r="AE34" i="17"/>
  <c r="V34" i="17"/>
  <c r="AD34" i="17"/>
  <c r="AB34" i="17"/>
  <c r="Z34" i="17"/>
  <c r="X34" i="17"/>
  <c r="S93" i="17"/>
  <c r="J17" i="16"/>
  <c r="S33" i="15"/>
  <c r="AE37" i="17"/>
  <c r="S46" i="17"/>
  <c r="AD37" i="17"/>
  <c r="AD12" i="17" s="1"/>
  <c r="AB37" i="17"/>
  <c r="AB12" i="17" s="1"/>
  <c r="S12" i="17"/>
  <c r="S21" i="17" s="1"/>
  <c r="Z37" i="17"/>
  <c r="Z12" i="17" s="1"/>
  <c r="V37" i="17"/>
  <c r="V12" i="17" s="1"/>
  <c r="X37" i="17"/>
  <c r="X12" i="17" s="1"/>
  <c r="M70" i="16"/>
  <c r="F18" i="15"/>
  <c r="I123" i="16"/>
  <c r="I125" i="16" s="1"/>
  <c r="I117" i="16"/>
  <c r="E23" i="14"/>
  <c r="E25" i="14" s="1"/>
  <c r="E17" i="14"/>
  <c r="Y100" i="15"/>
  <c r="AC100" i="16"/>
  <c r="M23" i="14"/>
  <c r="M25" i="14" s="1"/>
  <c r="M17" i="14"/>
  <c r="AA19" i="15"/>
  <c r="M42" i="16"/>
  <c r="Y25" i="14"/>
  <c r="S95" i="14"/>
  <c r="AE86" i="14"/>
  <c r="AE95" i="14" s="1"/>
  <c r="Z86" i="14"/>
  <c r="V86" i="14"/>
  <c r="AD86" i="14"/>
  <c r="X86" i="14"/>
  <c r="AB86" i="14"/>
  <c r="M92" i="16"/>
  <c r="M98" i="16"/>
  <c r="M100" i="16" s="1"/>
  <c r="Y21" i="15"/>
  <c r="AC21" i="15"/>
  <c r="I23" i="14"/>
  <c r="I25" i="14" s="1"/>
  <c r="I17" i="14"/>
  <c r="Y19" i="15"/>
  <c r="W125" i="15"/>
  <c r="E45" i="15"/>
  <c r="S36" i="15"/>
  <c r="E11" i="15"/>
  <c r="E15" i="16"/>
  <c r="N20" i="16"/>
  <c r="R98" i="16"/>
  <c r="R100" i="16" s="1"/>
  <c r="R92" i="16"/>
  <c r="X90" i="15"/>
  <c r="J18" i="15"/>
  <c r="S109" i="16"/>
  <c r="E118" i="16"/>
  <c r="O18" i="15"/>
  <c r="AD63" i="16"/>
  <c r="Y18" i="16"/>
  <c r="W25" i="17"/>
  <c r="E8" i="15"/>
  <c r="E20" i="17"/>
  <c r="S68" i="17"/>
  <c r="AE59" i="17"/>
  <c r="AB59" i="17"/>
  <c r="Z59" i="17"/>
  <c r="X59" i="17"/>
  <c r="AD59" i="17"/>
  <c r="V59" i="17"/>
  <c r="Z9" i="14" l="1"/>
  <c r="X12" i="14"/>
  <c r="V11" i="17"/>
  <c r="AD40" i="16"/>
  <c r="AE40" i="16"/>
  <c r="V9" i="14"/>
  <c r="S18" i="14"/>
  <c r="R18" i="15"/>
  <c r="R20" i="15"/>
  <c r="Z12" i="14"/>
  <c r="X11" i="17"/>
  <c r="V40" i="16"/>
  <c r="V93" i="18"/>
  <c r="AE68" i="17"/>
  <c r="AB9" i="17"/>
  <c r="E21" i="15"/>
  <c r="S74" i="14"/>
  <c r="AD13" i="17"/>
  <c r="Z8" i="17"/>
  <c r="AD10" i="17"/>
  <c r="Z93" i="18"/>
  <c r="AE109" i="18"/>
  <c r="AE118" i="18" s="1"/>
  <c r="S118" i="18"/>
  <c r="X109" i="18"/>
  <c r="AD109" i="18"/>
  <c r="Z109" i="18"/>
  <c r="V109" i="18"/>
  <c r="AB109" i="18"/>
  <c r="AE111" i="18"/>
  <c r="AE120" i="18" s="1"/>
  <c r="S120" i="18"/>
  <c r="Z111" i="18"/>
  <c r="AB111" i="18"/>
  <c r="V111" i="18"/>
  <c r="AD111" i="18"/>
  <c r="X111" i="18"/>
  <c r="I23" i="18"/>
  <c r="I25" i="18" s="1"/>
  <c r="I17" i="18"/>
  <c r="W25" i="18"/>
  <c r="S96" i="18"/>
  <c r="AE87" i="18"/>
  <c r="AE96" i="18" s="1"/>
  <c r="V87" i="18"/>
  <c r="AD87" i="18"/>
  <c r="Z87" i="18"/>
  <c r="X87" i="18"/>
  <c r="AB87" i="18"/>
  <c r="S121" i="18"/>
  <c r="AE112" i="18"/>
  <c r="AE121" i="18" s="1"/>
  <c r="V112" i="18"/>
  <c r="AB112" i="18"/>
  <c r="Z112" i="18"/>
  <c r="AD112" i="18"/>
  <c r="X112" i="18"/>
  <c r="S94" i="18"/>
  <c r="AE85" i="18"/>
  <c r="AE94" i="18" s="1"/>
  <c r="AD85" i="18"/>
  <c r="AB85" i="18"/>
  <c r="X85" i="18"/>
  <c r="V85" i="18"/>
  <c r="Z85" i="18"/>
  <c r="S42" i="18"/>
  <c r="S49" i="18" s="1"/>
  <c r="S48" i="18"/>
  <c r="S50" i="18" s="1"/>
  <c r="S8" i="18"/>
  <c r="AE33" i="18"/>
  <c r="AD33" i="18"/>
  <c r="AD8" i="18" s="1"/>
  <c r="Z33" i="18"/>
  <c r="Z8" i="18" s="1"/>
  <c r="AB33" i="18"/>
  <c r="AB8" i="18" s="1"/>
  <c r="V33" i="18"/>
  <c r="V8" i="18" s="1"/>
  <c r="X33" i="18"/>
  <c r="X8" i="18" s="1"/>
  <c r="AD18" i="18"/>
  <c r="AB18" i="18"/>
  <c r="S117" i="18"/>
  <c r="S124" i="18" s="1"/>
  <c r="AE108" i="18"/>
  <c r="S123" i="18"/>
  <c r="S125" i="18" s="1"/>
  <c r="Z108" i="18"/>
  <c r="AB108" i="18"/>
  <c r="X108" i="18"/>
  <c r="AD108" i="18"/>
  <c r="V108" i="18"/>
  <c r="E23" i="18"/>
  <c r="E25" i="18" s="1"/>
  <c r="E17" i="18"/>
  <c r="AE73" i="18"/>
  <c r="AE67" i="18"/>
  <c r="AE86" i="18"/>
  <c r="AE95" i="18" s="1"/>
  <c r="S95" i="18"/>
  <c r="X86" i="18"/>
  <c r="V86" i="18"/>
  <c r="AB86" i="18"/>
  <c r="AD86" i="18"/>
  <c r="Z86" i="18"/>
  <c r="AB43" i="18"/>
  <c r="AD43" i="18"/>
  <c r="Z70" i="18"/>
  <c r="V70" i="18"/>
  <c r="X70" i="18"/>
  <c r="AD93" i="18"/>
  <c r="X93" i="18"/>
  <c r="K74" i="18"/>
  <c r="G74" i="18"/>
  <c r="R74" i="18"/>
  <c r="B74" i="18"/>
  <c r="P74" i="18"/>
  <c r="O74" i="18"/>
  <c r="Q74" i="18"/>
  <c r="L74" i="18"/>
  <c r="W74" i="18"/>
  <c r="N74" i="18"/>
  <c r="M74" i="18"/>
  <c r="J74" i="18"/>
  <c r="I74" i="18"/>
  <c r="H74" i="18"/>
  <c r="F74" i="18"/>
  <c r="E74" i="18"/>
  <c r="Y74" i="18"/>
  <c r="D74" i="18"/>
  <c r="C74" i="18"/>
  <c r="U74" i="18"/>
  <c r="AC74" i="18"/>
  <c r="AA74" i="18"/>
  <c r="AE62" i="18"/>
  <c r="AE71" i="18" s="1"/>
  <c r="S71" i="18"/>
  <c r="AB62" i="18"/>
  <c r="AD62" i="18"/>
  <c r="X62" i="18"/>
  <c r="V62" i="18"/>
  <c r="Z62" i="18"/>
  <c r="U25" i="18"/>
  <c r="AB70" i="18"/>
  <c r="S46" i="18"/>
  <c r="AE37" i="18"/>
  <c r="S12" i="18"/>
  <c r="S21" i="18" s="1"/>
  <c r="AB37" i="18"/>
  <c r="AB12" i="18" s="1"/>
  <c r="AD37" i="18"/>
  <c r="AD12" i="18" s="1"/>
  <c r="V37" i="18"/>
  <c r="V12" i="18" s="1"/>
  <c r="Z37" i="18"/>
  <c r="Z12" i="18" s="1"/>
  <c r="X37" i="18"/>
  <c r="X12" i="18" s="1"/>
  <c r="S15" i="18"/>
  <c r="AE40" i="18"/>
  <c r="AE15" i="18" s="1"/>
  <c r="AB40" i="18"/>
  <c r="AB15" i="18" s="1"/>
  <c r="AD40" i="18"/>
  <c r="AD15" i="18" s="1"/>
  <c r="Z40" i="18"/>
  <c r="Z15" i="18" s="1"/>
  <c r="X40" i="18"/>
  <c r="X15" i="18" s="1"/>
  <c r="V40" i="18"/>
  <c r="V15" i="18" s="1"/>
  <c r="V18" i="18"/>
  <c r="AE98" i="18"/>
  <c r="AE92" i="18"/>
  <c r="AE44" i="18"/>
  <c r="AE10" i="18"/>
  <c r="AE19" i="18" s="1"/>
  <c r="S68" i="18"/>
  <c r="AE59" i="18"/>
  <c r="AE68" i="18" s="1"/>
  <c r="AB59" i="18"/>
  <c r="V59" i="18"/>
  <c r="X59" i="18"/>
  <c r="AD59" i="18"/>
  <c r="Z59" i="18"/>
  <c r="Z18" i="18"/>
  <c r="S119" i="18"/>
  <c r="AE110" i="18"/>
  <c r="AE119" i="18" s="1"/>
  <c r="V110" i="18"/>
  <c r="AB110" i="18"/>
  <c r="Z110" i="18"/>
  <c r="AD110" i="18"/>
  <c r="X110" i="18"/>
  <c r="AA99" i="18"/>
  <c r="J99" i="18"/>
  <c r="W99" i="18"/>
  <c r="F99" i="18"/>
  <c r="Q99" i="18"/>
  <c r="P99" i="18"/>
  <c r="O99" i="18"/>
  <c r="N99" i="18"/>
  <c r="M99" i="18"/>
  <c r="L99" i="18"/>
  <c r="K99" i="18"/>
  <c r="I99" i="18"/>
  <c r="H99" i="18"/>
  <c r="G99" i="18"/>
  <c r="E99" i="18"/>
  <c r="U99" i="18"/>
  <c r="D99" i="18"/>
  <c r="C99" i="18"/>
  <c r="B99" i="18"/>
  <c r="AC99" i="18"/>
  <c r="Y99" i="18"/>
  <c r="R99" i="18"/>
  <c r="AD69" i="18"/>
  <c r="Z69" i="18"/>
  <c r="V69" i="18"/>
  <c r="AE36" i="15"/>
  <c r="S11" i="15"/>
  <c r="S45" i="15"/>
  <c r="V36" i="15"/>
  <c r="AB36" i="15"/>
  <c r="Z36" i="15"/>
  <c r="AD36" i="15"/>
  <c r="X36" i="15"/>
  <c r="S93" i="16"/>
  <c r="AE84" i="16"/>
  <c r="AD84" i="16"/>
  <c r="Z84" i="16"/>
  <c r="X84" i="16"/>
  <c r="V84" i="16"/>
  <c r="AB84" i="16"/>
  <c r="AE60" i="16"/>
  <c r="S69" i="16"/>
  <c r="Z60" i="16"/>
  <c r="X60" i="16"/>
  <c r="AD60" i="16"/>
  <c r="V60" i="16"/>
  <c r="AB60" i="16"/>
  <c r="S49" i="14"/>
  <c r="I18" i="15"/>
  <c r="S120" i="15"/>
  <c r="AE111" i="15"/>
  <c r="X111" i="15"/>
  <c r="AB111" i="15"/>
  <c r="V111" i="15"/>
  <c r="Z111" i="15"/>
  <c r="AD111" i="15"/>
  <c r="R17" i="15"/>
  <c r="R23" i="15"/>
  <c r="R25" i="15" s="1"/>
  <c r="M17" i="15"/>
  <c r="M23" i="15"/>
  <c r="M25" i="15" s="1"/>
  <c r="S9" i="16"/>
  <c r="AE34" i="16"/>
  <c r="S43" i="16"/>
  <c r="V34" i="16"/>
  <c r="AD34" i="16"/>
  <c r="X34" i="16"/>
  <c r="AB34" i="16"/>
  <c r="Z34" i="16"/>
  <c r="I17" i="16"/>
  <c r="I23" i="16"/>
  <c r="I25" i="16" s="1"/>
  <c r="I20" i="15"/>
  <c r="AD11" i="14"/>
  <c r="AE118" i="14"/>
  <c r="R19" i="16"/>
  <c r="U25" i="15"/>
  <c r="S70" i="15"/>
  <c r="AE61" i="15"/>
  <c r="Z61" i="15"/>
  <c r="AB61" i="15"/>
  <c r="X61" i="15"/>
  <c r="AD61" i="15"/>
  <c r="V61" i="15"/>
  <c r="I18" i="16"/>
  <c r="AB11" i="14"/>
  <c r="AE93" i="14"/>
  <c r="AE84" i="15"/>
  <c r="S93" i="15"/>
  <c r="Z84" i="15"/>
  <c r="X84" i="15"/>
  <c r="AB84" i="15"/>
  <c r="AD84" i="15"/>
  <c r="V84" i="15"/>
  <c r="AE46" i="17"/>
  <c r="AE12" i="17"/>
  <c r="AE37" i="15"/>
  <c r="S46" i="15"/>
  <c r="S12" i="15"/>
  <c r="V37" i="15"/>
  <c r="AB37" i="15"/>
  <c r="X37" i="15"/>
  <c r="AD37" i="15"/>
  <c r="Z37" i="15"/>
  <c r="AE86" i="16"/>
  <c r="S95" i="16"/>
  <c r="Z86" i="16"/>
  <c r="V86" i="16"/>
  <c r="AD86" i="16"/>
  <c r="X86" i="16"/>
  <c r="AB86" i="16"/>
  <c r="AE87" i="16"/>
  <c r="AE96" i="16" s="1"/>
  <c r="S96" i="16"/>
  <c r="Z87" i="16"/>
  <c r="X87" i="16"/>
  <c r="AD87" i="16"/>
  <c r="V87" i="16"/>
  <c r="AB87" i="16"/>
  <c r="AD10" i="14"/>
  <c r="R17" i="16"/>
  <c r="R23" i="16"/>
  <c r="R25" i="16" s="1"/>
  <c r="AE42" i="17"/>
  <c r="AE48" i="17"/>
  <c r="AE8" i="17"/>
  <c r="X11" i="14"/>
  <c r="AE83" i="16"/>
  <c r="S98" i="16"/>
  <c r="S100" i="16" s="1"/>
  <c r="S92" i="16"/>
  <c r="AB83" i="16"/>
  <c r="V83" i="16"/>
  <c r="X83" i="16"/>
  <c r="AD83" i="16"/>
  <c r="Z83" i="16"/>
  <c r="I19" i="15"/>
  <c r="R19" i="15"/>
  <c r="X95" i="14"/>
  <c r="AD95" i="14"/>
  <c r="Z95" i="14"/>
  <c r="V95" i="14"/>
  <c r="AB95" i="14"/>
  <c r="AE33" i="15"/>
  <c r="S48" i="15"/>
  <c r="S50" i="15" s="1"/>
  <c r="S42" i="15"/>
  <c r="S8" i="15"/>
  <c r="Z33" i="15"/>
  <c r="V33" i="15"/>
  <c r="AB33" i="15"/>
  <c r="X33" i="15"/>
  <c r="AD33" i="15"/>
  <c r="X10" i="14"/>
  <c r="AE112" i="16"/>
  <c r="AE121" i="16" s="1"/>
  <c r="S121" i="16"/>
  <c r="Z112" i="16"/>
  <c r="X112" i="16"/>
  <c r="V112" i="16"/>
  <c r="AB112" i="16"/>
  <c r="AD112" i="16"/>
  <c r="S17" i="17"/>
  <c r="S23" i="17"/>
  <c r="S25" i="17" s="1"/>
  <c r="V11" i="14"/>
  <c r="X70" i="14"/>
  <c r="AB70" i="14"/>
  <c r="AD70" i="14"/>
  <c r="Z70" i="14"/>
  <c r="V70" i="14"/>
  <c r="AE71" i="17"/>
  <c r="AE109" i="16"/>
  <c r="S118" i="16"/>
  <c r="V109" i="16"/>
  <c r="AD109" i="16"/>
  <c r="AB109" i="16"/>
  <c r="Z109" i="16"/>
  <c r="X109" i="16"/>
  <c r="I19" i="16"/>
  <c r="AB10" i="14"/>
  <c r="AE65" i="16"/>
  <c r="AB65" i="16"/>
  <c r="V65" i="16"/>
  <c r="X65" i="16"/>
  <c r="Z65" i="16"/>
  <c r="AD65" i="16"/>
  <c r="M20" i="16"/>
  <c r="Z11" i="14"/>
  <c r="AE96" i="14"/>
  <c r="S123" i="15"/>
  <c r="S125" i="15" s="1"/>
  <c r="S117" i="15"/>
  <c r="AE108" i="15"/>
  <c r="X108" i="15"/>
  <c r="V108" i="15"/>
  <c r="Z108" i="15"/>
  <c r="AD108" i="15"/>
  <c r="AB108" i="15"/>
  <c r="M23" i="16"/>
  <c r="M25" i="16" s="1"/>
  <c r="M17" i="16"/>
  <c r="AE67" i="14"/>
  <c r="AE73" i="14"/>
  <c r="Z10" i="14"/>
  <c r="S69" i="15"/>
  <c r="AE60" i="15"/>
  <c r="AB60" i="15"/>
  <c r="X60" i="15"/>
  <c r="Z60" i="15"/>
  <c r="AD60" i="15"/>
  <c r="V60" i="15"/>
  <c r="S49" i="17"/>
  <c r="AE109" i="15"/>
  <c r="S118" i="15"/>
  <c r="V109" i="15"/>
  <c r="AB109" i="15"/>
  <c r="AD109" i="15"/>
  <c r="X109" i="15"/>
  <c r="Z109" i="15"/>
  <c r="S20" i="14"/>
  <c r="R21" i="15"/>
  <c r="S94" i="16"/>
  <c r="AE85" i="16"/>
  <c r="AD85" i="16"/>
  <c r="Z85" i="16"/>
  <c r="V85" i="16"/>
  <c r="X85" i="16"/>
  <c r="AB85" i="16"/>
  <c r="AA25" i="16"/>
  <c r="X68" i="17"/>
  <c r="AD68" i="17"/>
  <c r="Z68" i="17"/>
  <c r="AB68" i="17"/>
  <c r="V68" i="17"/>
  <c r="X9" i="17"/>
  <c r="U74" i="14"/>
  <c r="D74" i="14"/>
  <c r="I74" i="14"/>
  <c r="AA74" i="14"/>
  <c r="H74" i="14"/>
  <c r="G74" i="14"/>
  <c r="Y74" i="14"/>
  <c r="F74" i="14"/>
  <c r="E74" i="14"/>
  <c r="W74" i="14"/>
  <c r="C74" i="14"/>
  <c r="B74" i="14"/>
  <c r="R74" i="14"/>
  <c r="Q74" i="14"/>
  <c r="P74" i="14"/>
  <c r="O74" i="14"/>
  <c r="N74" i="14"/>
  <c r="M74" i="14"/>
  <c r="L74" i="14"/>
  <c r="K74" i="14"/>
  <c r="AC74" i="14"/>
  <c r="J74" i="14"/>
  <c r="V10" i="14"/>
  <c r="S11" i="16"/>
  <c r="S45" i="16"/>
  <c r="AE36" i="16"/>
  <c r="AB36" i="16"/>
  <c r="X36" i="16"/>
  <c r="Z36" i="16"/>
  <c r="AD36" i="16"/>
  <c r="V36" i="16"/>
  <c r="AE43" i="14"/>
  <c r="AE9" i="14"/>
  <c r="X13" i="17"/>
  <c r="AE85" i="15"/>
  <c r="S94" i="15"/>
  <c r="V85" i="15"/>
  <c r="AD85" i="15"/>
  <c r="AB85" i="15"/>
  <c r="X85" i="15"/>
  <c r="Z85" i="15"/>
  <c r="AE92" i="14"/>
  <c r="AE98" i="14"/>
  <c r="Z10" i="17"/>
  <c r="AE111" i="16"/>
  <c r="AE120" i="16" s="1"/>
  <c r="S120" i="16"/>
  <c r="V111" i="16"/>
  <c r="AB111" i="16"/>
  <c r="AD111" i="16"/>
  <c r="Z111" i="16"/>
  <c r="X111" i="16"/>
  <c r="AB15" i="16"/>
  <c r="Z9" i="17"/>
  <c r="S68" i="15"/>
  <c r="AE59" i="15"/>
  <c r="X59" i="15"/>
  <c r="V59" i="15"/>
  <c r="AD59" i="15"/>
  <c r="Z59" i="15"/>
  <c r="AB59" i="15"/>
  <c r="Y25" i="15"/>
  <c r="V13" i="17"/>
  <c r="M18" i="16"/>
  <c r="S96" i="15"/>
  <c r="AE87" i="15"/>
  <c r="AE96" i="15" s="1"/>
  <c r="V87" i="15"/>
  <c r="Z87" i="15"/>
  <c r="X87" i="15"/>
  <c r="AD87" i="15"/>
  <c r="AB87" i="15"/>
  <c r="AE45" i="14"/>
  <c r="AE11" i="14"/>
  <c r="W25" i="16"/>
  <c r="Y25" i="16"/>
  <c r="S19" i="17"/>
  <c r="AE69" i="17"/>
  <c r="M19" i="16"/>
  <c r="AD15" i="16"/>
  <c r="K124" i="17"/>
  <c r="AA124" i="17"/>
  <c r="AB124" i="17" s="1"/>
  <c r="J124" i="17"/>
  <c r="I124" i="17"/>
  <c r="Y124" i="17"/>
  <c r="Z124" i="17" s="1"/>
  <c r="H124" i="17"/>
  <c r="G124" i="17"/>
  <c r="W124" i="17"/>
  <c r="X124" i="17" s="1"/>
  <c r="F124" i="17"/>
  <c r="E124" i="17"/>
  <c r="U124" i="17"/>
  <c r="V124" i="17" s="1"/>
  <c r="D124" i="17"/>
  <c r="C124" i="17"/>
  <c r="R124" i="17"/>
  <c r="B124" i="17"/>
  <c r="Q124" i="17"/>
  <c r="P124" i="17"/>
  <c r="O124" i="17"/>
  <c r="N124" i="17"/>
  <c r="M124" i="17"/>
  <c r="AC124" i="17"/>
  <c r="AD124" i="17" s="1"/>
  <c r="L124" i="17"/>
  <c r="AE38" i="15"/>
  <c r="AE13" i="15" s="1"/>
  <c r="S13" i="15"/>
  <c r="AD38" i="15"/>
  <c r="AD13" i="15" s="1"/>
  <c r="AB38" i="15"/>
  <c r="AB13" i="15" s="1"/>
  <c r="X38" i="15"/>
  <c r="X13" i="15" s="1"/>
  <c r="V38" i="15"/>
  <c r="V13" i="15" s="1"/>
  <c r="Z38" i="15"/>
  <c r="Z13" i="15" s="1"/>
  <c r="S21" i="14"/>
  <c r="S99" i="14"/>
  <c r="I17" i="15"/>
  <c r="I23" i="15"/>
  <c r="I25" i="15" s="1"/>
  <c r="AB10" i="17"/>
  <c r="Z71" i="14"/>
  <c r="AB71" i="14"/>
  <c r="X71" i="14"/>
  <c r="AD71" i="14"/>
  <c r="V71" i="14"/>
  <c r="AD8" i="14"/>
  <c r="V15" i="16"/>
  <c r="E17" i="15"/>
  <c r="E23" i="15"/>
  <c r="E25" i="15" s="1"/>
  <c r="AD9" i="17"/>
  <c r="S123" i="16"/>
  <c r="S125" i="16" s="1"/>
  <c r="AE108" i="16"/>
  <c r="S117" i="16"/>
  <c r="V108" i="16"/>
  <c r="AB108" i="16"/>
  <c r="X108" i="16"/>
  <c r="Z108" i="16"/>
  <c r="AD108" i="16"/>
  <c r="AE44" i="14"/>
  <c r="AE10" i="14"/>
  <c r="S119" i="16"/>
  <c r="AE110" i="16"/>
  <c r="Z110" i="16"/>
  <c r="V110" i="16"/>
  <c r="AB110" i="16"/>
  <c r="AD110" i="16"/>
  <c r="X110" i="16"/>
  <c r="AB13" i="17"/>
  <c r="M20" i="15"/>
  <c r="I20" i="16"/>
  <c r="AE39" i="16"/>
  <c r="S14" i="16"/>
  <c r="V39" i="16"/>
  <c r="X39" i="16"/>
  <c r="AB39" i="16"/>
  <c r="AD39" i="16"/>
  <c r="Z39" i="16"/>
  <c r="R18" i="16"/>
  <c r="AE44" i="17"/>
  <c r="AE10" i="17"/>
  <c r="AE73" i="17"/>
  <c r="AE67" i="17"/>
  <c r="Z8" i="14"/>
  <c r="AE70" i="17"/>
  <c r="AE68" i="14"/>
  <c r="Z15" i="16"/>
  <c r="V9" i="17"/>
  <c r="X119" i="14"/>
  <c r="Z119" i="14"/>
  <c r="AB119" i="14"/>
  <c r="AD119" i="14"/>
  <c r="V119" i="14"/>
  <c r="S99" i="17"/>
  <c r="S73" i="16"/>
  <c r="S75" i="16" s="1"/>
  <c r="S67" i="16"/>
  <c r="AE58" i="16"/>
  <c r="V58" i="16"/>
  <c r="AB58" i="16"/>
  <c r="X58" i="16"/>
  <c r="Z58" i="16"/>
  <c r="AD58" i="16"/>
  <c r="E23" i="16"/>
  <c r="E25" i="16" s="1"/>
  <c r="E17" i="16"/>
  <c r="E21" i="16"/>
  <c r="E18" i="15"/>
  <c r="S20" i="17"/>
  <c r="AE94" i="14"/>
  <c r="S74" i="17"/>
  <c r="AB8" i="14"/>
  <c r="X15" i="16"/>
  <c r="AE43" i="17"/>
  <c r="AE9" i="17"/>
  <c r="W25" i="15"/>
  <c r="AE58" i="15"/>
  <c r="S73" i="15"/>
  <c r="S75" i="15" s="1"/>
  <c r="S67" i="15"/>
  <c r="Z58" i="15"/>
  <c r="X58" i="15"/>
  <c r="AD58" i="15"/>
  <c r="V58" i="15"/>
  <c r="AB58" i="15"/>
  <c r="Z13" i="17"/>
  <c r="S42" i="16"/>
  <c r="S48" i="16"/>
  <c r="S50" i="16" s="1"/>
  <c r="AE33" i="16"/>
  <c r="S8" i="16"/>
  <c r="X33" i="16"/>
  <c r="X8" i="16" s="1"/>
  <c r="AD33" i="16"/>
  <c r="Z33" i="16"/>
  <c r="V33" i="16"/>
  <c r="AB33" i="16"/>
  <c r="AE46" i="14"/>
  <c r="AE12" i="14"/>
  <c r="AE21" i="14" s="1"/>
  <c r="AE37" i="16"/>
  <c r="S46" i="16"/>
  <c r="S12" i="16"/>
  <c r="X37" i="16"/>
  <c r="AD37" i="16"/>
  <c r="AB37" i="16"/>
  <c r="V37" i="16"/>
  <c r="Z37" i="16"/>
  <c r="S98" i="15"/>
  <c r="S100" i="15" s="1"/>
  <c r="S92" i="15"/>
  <c r="AE83" i="15"/>
  <c r="AB83" i="15"/>
  <c r="V83" i="15"/>
  <c r="X83" i="15"/>
  <c r="AD83" i="15"/>
  <c r="Z83" i="15"/>
  <c r="E19" i="15"/>
  <c r="R20" i="16"/>
  <c r="V8" i="14"/>
  <c r="M18" i="15"/>
  <c r="AA25" i="15"/>
  <c r="S15" i="16"/>
  <c r="AE123" i="14"/>
  <c r="AE117" i="14"/>
  <c r="AE13" i="17"/>
  <c r="Z69" i="14"/>
  <c r="X69" i="14"/>
  <c r="AD69" i="14"/>
  <c r="AB69" i="14"/>
  <c r="V69" i="14"/>
  <c r="S71" i="16"/>
  <c r="AE62" i="16"/>
  <c r="X62" i="16"/>
  <c r="AD62" i="16"/>
  <c r="Z62" i="16"/>
  <c r="V62" i="16"/>
  <c r="AB62" i="16"/>
  <c r="S43" i="15"/>
  <c r="AE34" i="15"/>
  <c r="S9" i="15"/>
  <c r="AD34" i="15"/>
  <c r="AD9" i="15" s="1"/>
  <c r="V34" i="15"/>
  <c r="Z34" i="15"/>
  <c r="Z9" i="15" s="1"/>
  <c r="X34" i="15"/>
  <c r="AB34" i="15"/>
  <c r="AB9" i="15" s="1"/>
  <c r="AC25" i="16"/>
  <c r="S44" i="15"/>
  <c r="S10" i="15"/>
  <c r="S19" i="15" s="1"/>
  <c r="AE35" i="15"/>
  <c r="X35" i="15"/>
  <c r="AD35" i="15"/>
  <c r="AD10" i="15" s="1"/>
  <c r="V35" i="15"/>
  <c r="Z35" i="15"/>
  <c r="AB35" i="15"/>
  <c r="E19" i="16"/>
  <c r="AB121" i="14"/>
  <c r="X121" i="14"/>
  <c r="AD121" i="14"/>
  <c r="Z121" i="14"/>
  <c r="V121" i="14"/>
  <c r="X8" i="14"/>
  <c r="M21" i="15"/>
  <c r="AE15" i="16"/>
  <c r="AE64" i="16"/>
  <c r="Z64" i="16"/>
  <c r="V64" i="16"/>
  <c r="AD64" i="16"/>
  <c r="X64" i="16"/>
  <c r="AB64" i="16"/>
  <c r="S124" i="14"/>
  <c r="AE59" i="16"/>
  <c r="S68" i="16"/>
  <c r="AB59" i="16"/>
  <c r="AD59" i="16"/>
  <c r="V59" i="16"/>
  <c r="X59" i="16"/>
  <c r="Z59" i="16"/>
  <c r="S44" i="16"/>
  <c r="AE35" i="16"/>
  <c r="S10" i="16"/>
  <c r="Z35" i="16"/>
  <c r="Z10" i="16" s="1"/>
  <c r="AB35" i="16"/>
  <c r="V35" i="16"/>
  <c r="X35" i="16"/>
  <c r="X10" i="16" s="1"/>
  <c r="AD35" i="16"/>
  <c r="AD10" i="16" s="1"/>
  <c r="U25" i="16"/>
  <c r="S17" i="14"/>
  <c r="S23" i="14"/>
  <c r="S25" i="14" s="1"/>
  <c r="S119" i="15"/>
  <c r="AE110" i="15"/>
  <c r="Z110" i="15"/>
  <c r="X110" i="15"/>
  <c r="AD110" i="15"/>
  <c r="V110" i="15"/>
  <c r="AB110" i="15"/>
  <c r="AE62" i="15"/>
  <c r="AE71" i="15" s="1"/>
  <c r="S71" i="15"/>
  <c r="Z62" i="15"/>
  <c r="AB62" i="15"/>
  <c r="X62" i="15"/>
  <c r="AD62" i="15"/>
  <c r="V62" i="15"/>
  <c r="E20" i="15"/>
  <c r="AE39" i="15"/>
  <c r="AE14" i="15" s="1"/>
  <c r="S14" i="15"/>
  <c r="V39" i="15"/>
  <c r="V14" i="15" s="1"/>
  <c r="Z39" i="15"/>
  <c r="Z14" i="15" s="1"/>
  <c r="X39" i="15"/>
  <c r="X14" i="15" s="1"/>
  <c r="AD39" i="15"/>
  <c r="AD14" i="15" s="1"/>
  <c r="AB39" i="15"/>
  <c r="AB14" i="15" s="1"/>
  <c r="AE38" i="16"/>
  <c r="AE13" i="16" s="1"/>
  <c r="S13" i="16"/>
  <c r="AB38" i="16"/>
  <c r="AB13" i="16" s="1"/>
  <c r="AD38" i="16"/>
  <c r="AD13" i="16" s="1"/>
  <c r="X38" i="16"/>
  <c r="X13" i="16" s="1"/>
  <c r="Z38" i="16"/>
  <c r="Z13" i="16" s="1"/>
  <c r="V38" i="16"/>
  <c r="V13" i="16" s="1"/>
  <c r="AE40" i="15"/>
  <c r="AE15" i="15" s="1"/>
  <c r="S15" i="15"/>
  <c r="Z40" i="15"/>
  <c r="Z15" i="15" s="1"/>
  <c r="V40" i="15"/>
  <c r="V15" i="15" s="1"/>
  <c r="AD40" i="15"/>
  <c r="AD15" i="15" s="1"/>
  <c r="X40" i="15"/>
  <c r="X15" i="15" s="1"/>
  <c r="AB40" i="15"/>
  <c r="AB15" i="15" s="1"/>
  <c r="AE45" i="17"/>
  <c r="AE11" i="17"/>
  <c r="AD120" i="14"/>
  <c r="X120" i="14"/>
  <c r="Z120" i="14"/>
  <c r="AB120" i="14"/>
  <c r="V120" i="14"/>
  <c r="S95" i="15"/>
  <c r="AE86" i="15"/>
  <c r="V86" i="15"/>
  <c r="Z86" i="15"/>
  <c r="AD86" i="15"/>
  <c r="AB86" i="15"/>
  <c r="X86" i="15"/>
  <c r="S70" i="16"/>
  <c r="AE61" i="16"/>
  <c r="AD61" i="16"/>
  <c r="AB61" i="16"/>
  <c r="V61" i="16"/>
  <c r="X61" i="16"/>
  <c r="Z61" i="16"/>
  <c r="AC25" i="15"/>
  <c r="AE48" i="14"/>
  <c r="AE42" i="14"/>
  <c r="AE8" i="14"/>
  <c r="AE112" i="15"/>
  <c r="AE121" i="15" s="1"/>
  <c r="S121" i="15"/>
  <c r="AB112" i="15"/>
  <c r="Z112" i="15"/>
  <c r="X112" i="15"/>
  <c r="V112" i="15"/>
  <c r="AD112" i="15"/>
  <c r="AD8" i="16" l="1"/>
  <c r="AE18" i="17"/>
  <c r="AE19" i="14"/>
  <c r="AB10" i="16"/>
  <c r="V9" i="15"/>
  <c r="S99" i="15"/>
  <c r="AB14" i="16"/>
  <c r="AE94" i="15"/>
  <c r="AB94" i="15" s="1"/>
  <c r="AE95" i="15"/>
  <c r="X14" i="16"/>
  <c r="AE48" i="18"/>
  <c r="AE8" i="18"/>
  <c r="AE42" i="18"/>
  <c r="V121" i="18"/>
  <c r="AB121" i="18"/>
  <c r="AD121" i="18"/>
  <c r="X121" i="18"/>
  <c r="Z121" i="18"/>
  <c r="AB68" i="18"/>
  <c r="V68" i="18"/>
  <c r="X68" i="18"/>
  <c r="Z68" i="18"/>
  <c r="AD68" i="18"/>
  <c r="S23" i="18"/>
  <c r="S25" i="18" s="1"/>
  <c r="S17" i="18"/>
  <c r="S24" i="18" s="1"/>
  <c r="V119" i="18"/>
  <c r="Z119" i="18"/>
  <c r="AD119" i="18"/>
  <c r="AB119" i="18"/>
  <c r="X119" i="18"/>
  <c r="U49" i="18"/>
  <c r="D49" i="18"/>
  <c r="K49" i="18"/>
  <c r="R49" i="18"/>
  <c r="Q49" i="18"/>
  <c r="P49" i="18"/>
  <c r="O49" i="18"/>
  <c r="N49" i="18"/>
  <c r="M49" i="18"/>
  <c r="E49" i="18"/>
  <c r="L49" i="18"/>
  <c r="AC49" i="18"/>
  <c r="AA49" i="18"/>
  <c r="J49" i="18"/>
  <c r="Y49" i="18"/>
  <c r="W49" i="18"/>
  <c r="I49" i="18"/>
  <c r="F49" i="18"/>
  <c r="C49" i="18"/>
  <c r="H49" i="18"/>
  <c r="G49" i="18"/>
  <c r="B49" i="18"/>
  <c r="AE46" i="18"/>
  <c r="AE12" i="18"/>
  <c r="AE21" i="18" s="1"/>
  <c r="AD94" i="18"/>
  <c r="V94" i="18"/>
  <c r="X94" i="18"/>
  <c r="AB94" i="18"/>
  <c r="Z94" i="18"/>
  <c r="V19" i="18"/>
  <c r="X19" i="18"/>
  <c r="AD19" i="18"/>
  <c r="AB19" i="18"/>
  <c r="Z19" i="18"/>
  <c r="V44" i="18"/>
  <c r="X44" i="18"/>
  <c r="Z44" i="18"/>
  <c r="AB44" i="18"/>
  <c r="AD44" i="18"/>
  <c r="AE99" i="18"/>
  <c r="AD99" i="18" s="1"/>
  <c r="AB92" i="18"/>
  <c r="X92" i="18"/>
  <c r="AD92" i="18"/>
  <c r="V92" i="18"/>
  <c r="Z92" i="18"/>
  <c r="AE117" i="18"/>
  <c r="AE123" i="18"/>
  <c r="AD95" i="18"/>
  <c r="V95" i="18"/>
  <c r="Z95" i="18"/>
  <c r="X95" i="18"/>
  <c r="AB95" i="18"/>
  <c r="I124" i="18"/>
  <c r="E124" i="18"/>
  <c r="P124" i="18"/>
  <c r="O124" i="18"/>
  <c r="N124" i="18"/>
  <c r="M124" i="18"/>
  <c r="AC124" i="18"/>
  <c r="L124" i="18"/>
  <c r="AA124" i="18"/>
  <c r="Y124" i="18"/>
  <c r="W124" i="18"/>
  <c r="U124" i="18"/>
  <c r="R124" i="18"/>
  <c r="D124" i="18"/>
  <c r="F124" i="18"/>
  <c r="Q124" i="18"/>
  <c r="K124" i="18"/>
  <c r="J124" i="18"/>
  <c r="H124" i="18"/>
  <c r="G124" i="18"/>
  <c r="C124" i="18"/>
  <c r="B124" i="18"/>
  <c r="V96" i="18"/>
  <c r="Z96" i="18"/>
  <c r="AB96" i="18"/>
  <c r="X96" i="18"/>
  <c r="AD96" i="18"/>
  <c r="AE74" i="18"/>
  <c r="X74" i="18" s="1"/>
  <c r="AB67" i="18"/>
  <c r="V67" i="18"/>
  <c r="Z67" i="18"/>
  <c r="X67" i="18"/>
  <c r="AD67" i="18"/>
  <c r="V118" i="18"/>
  <c r="AB118" i="18"/>
  <c r="Z118" i="18"/>
  <c r="X118" i="18"/>
  <c r="AD118" i="18"/>
  <c r="X71" i="18"/>
  <c r="AB71" i="18"/>
  <c r="AD71" i="18"/>
  <c r="V71" i="18"/>
  <c r="Z71" i="18"/>
  <c r="AE75" i="18"/>
  <c r="V73" i="18"/>
  <c r="AB73" i="18"/>
  <c r="X73" i="18"/>
  <c r="Z73" i="18"/>
  <c r="AD73" i="18"/>
  <c r="X120" i="18"/>
  <c r="AB120" i="18"/>
  <c r="V120" i="18"/>
  <c r="Z120" i="18"/>
  <c r="AD120" i="18"/>
  <c r="AE100" i="18"/>
  <c r="AB98" i="18"/>
  <c r="X98" i="18"/>
  <c r="AD98" i="18"/>
  <c r="Z98" i="18"/>
  <c r="V98" i="18"/>
  <c r="Z99" i="18"/>
  <c r="Z96" i="16"/>
  <c r="V96" i="16"/>
  <c r="AD96" i="16"/>
  <c r="AB96" i="16"/>
  <c r="X96" i="16"/>
  <c r="AE21" i="17"/>
  <c r="Z118" i="14"/>
  <c r="X118" i="14"/>
  <c r="AD118" i="14"/>
  <c r="AB118" i="14"/>
  <c r="V118" i="14"/>
  <c r="Z45" i="17"/>
  <c r="AD45" i="17"/>
  <c r="X45" i="17"/>
  <c r="V45" i="17"/>
  <c r="AB45" i="17"/>
  <c r="AB10" i="15"/>
  <c r="AB8" i="16"/>
  <c r="S19" i="16"/>
  <c r="Z10" i="15"/>
  <c r="AE43" i="15"/>
  <c r="AE9" i="15"/>
  <c r="AE124" i="14"/>
  <c r="V117" i="14"/>
  <c r="X117" i="14"/>
  <c r="AD117" i="14"/>
  <c r="AB117" i="14"/>
  <c r="Z117" i="14"/>
  <c r="V8" i="16"/>
  <c r="AE73" i="15"/>
  <c r="AE67" i="15"/>
  <c r="Z14" i="16"/>
  <c r="P99" i="14"/>
  <c r="O99" i="14"/>
  <c r="M99" i="14"/>
  <c r="AC99" i="14"/>
  <c r="L99" i="14"/>
  <c r="K99" i="14"/>
  <c r="I99" i="14"/>
  <c r="Y99" i="14"/>
  <c r="H99" i="14"/>
  <c r="G99" i="14"/>
  <c r="E99" i="14"/>
  <c r="U99" i="14"/>
  <c r="D99" i="14"/>
  <c r="C99" i="14"/>
  <c r="B99" i="14"/>
  <c r="AA99" i="14"/>
  <c r="W99" i="14"/>
  <c r="R99" i="14"/>
  <c r="Q99" i="14"/>
  <c r="N99" i="14"/>
  <c r="J99" i="14"/>
  <c r="F99" i="14"/>
  <c r="Z96" i="15"/>
  <c r="AD96" i="15"/>
  <c r="V96" i="15"/>
  <c r="AB96" i="15"/>
  <c r="X96" i="15"/>
  <c r="S20" i="16"/>
  <c r="AE17" i="17"/>
  <c r="AE23" i="17"/>
  <c r="X46" i="17"/>
  <c r="V46" i="17"/>
  <c r="Z46" i="17"/>
  <c r="AB46" i="17"/>
  <c r="AD46" i="17"/>
  <c r="AE17" i="14"/>
  <c r="AE23" i="14"/>
  <c r="S17" i="16"/>
  <c r="S23" i="16"/>
  <c r="S25" i="16" s="1"/>
  <c r="AE70" i="16"/>
  <c r="S18" i="15"/>
  <c r="AE44" i="16"/>
  <c r="AE10" i="16"/>
  <c r="V10" i="15"/>
  <c r="AE125" i="14"/>
  <c r="AB123" i="14"/>
  <c r="X123" i="14"/>
  <c r="V123" i="14"/>
  <c r="AD123" i="14"/>
  <c r="Z123" i="14"/>
  <c r="AE98" i="15"/>
  <c r="AE92" i="15"/>
  <c r="Z8" i="16"/>
  <c r="AD14" i="16"/>
  <c r="AE119" i="16"/>
  <c r="AE118" i="16"/>
  <c r="AE50" i="17"/>
  <c r="V48" i="17"/>
  <c r="AB48" i="17"/>
  <c r="AD48" i="17"/>
  <c r="X48" i="17"/>
  <c r="Z48" i="17"/>
  <c r="G49" i="14"/>
  <c r="W49" i="14"/>
  <c r="F49" i="14"/>
  <c r="E49" i="14"/>
  <c r="U49" i="14"/>
  <c r="D49" i="14"/>
  <c r="C49" i="14"/>
  <c r="R49" i="14"/>
  <c r="B49" i="14"/>
  <c r="Q49" i="14"/>
  <c r="P49" i="14"/>
  <c r="N49" i="14"/>
  <c r="O49" i="14"/>
  <c r="M49" i="14"/>
  <c r="AC49" i="14"/>
  <c r="L49" i="14"/>
  <c r="K49" i="14"/>
  <c r="I49" i="14"/>
  <c r="Y49" i="14"/>
  <c r="H49" i="14"/>
  <c r="AA49" i="14"/>
  <c r="J49" i="14"/>
  <c r="AE118" i="15"/>
  <c r="AE49" i="17"/>
  <c r="Z42" i="17"/>
  <c r="AB42" i="17"/>
  <c r="AD42" i="17"/>
  <c r="V42" i="17"/>
  <c r="X42" i="17"/>
  <c r="AE93" i="16"/>
  <c r="P49" i="17"/>
  <c r="O49" i="17"/>
  <c r="K49" i="17"/>
  <c r="AC49" i="17"/>
  <c r="J49" i="17"/>
  <c r="I49" i="17"/>
  <c r="G49" i="17"/>
  <c r="Y49" i="17"/>
  <c r="F49" i="17"/>
  <c r="E49" i="17"/>
  <c r="W49" i="17"/>
  <c r="X49" i="17" s="1"/>
  <c r="D49" i="17"/>
  <c r="U49" i="17"/>
  <c r="V49" i="17" s="1"/>
  <c r="B49" i="17"/>
  <c r="R49" i="17"/>
  <c r="Q49" i="17"/>
  <c r="N49" i="17"/>
  <c r="M49" i="17"/>
  <c r="H49" i="17"/>
  <c r="C49" i="17"/>
  <c r="AA49" i="17"/>
  <c r="L49" i="17"/>
  <c r="AB71" i="17"/>
  <c r="V71" i="17"/>
  <c r="AD71" i="17"/>
  <c r="X71" i="17"/>
  <c r="Z71" i="17"/>
  <c r="AD121" i="16"/>
  <c r="AB121" i="16"/>
  <c r="X121" i="16"/>
  <c r="Z121" i="16"/>
  <c r="V121" i="16"/>
  <c r="AB121" i="15"/>
  <c r="Z121" i="15"/>
  <c r="AD121" i="15"/>
  <c r="V121" i="15"/>
  <c r="X121" i="15"/>
  <c r="X69" i="17"/>
  <c r="V69" i="17"/>
  <c r="Z69" i="17"/>
  <c r="AB69" i="17"/>
  <c r="AD69" i="17"/>
  <c r="Z12" i="16"/>
  <c r="AE8" i="16"/>
  <c r="AE48" i="16"/>
  <c r="AE42" i="16"/>
  <c r="V18" i="17"/>
  <c r="AB18" i="17"/>
  <c r="AD18" i="17"/>
  <c r="X18" i="17"/>
  <c r="Z18" i="17"/>
  <c r="AE50" i="14"/>
  <c r="AB48" i="14"/>
  <c r="Z48" i="14"/>
  <c r="X48" i="14"/>
  <c r="AD48" i="14"/>
  <c r="V48" i="14"/>
  <c r="V12" i="16"/>
  <c r="X43" i="17"/>
  <c r="AB43" i="17"/>
  <c r="AD43" i="17"/>
  <c r="V43" i="17"/>
  <c r="Z43" i="17"/>
  <c r="AE14" i="16"/>
  <c r="AB44" i="14"/>
  <c r="X44" i="14"/>
  <c r="AD44" i="14"/>
  <c r="V44" i="14"/>
  <c r="Z44" i="14"/>
  <c r="AD8" i="15"/>
  <c r="AE95" i="16"/>
  <c r="AE70" i="15"/>
  <c r="AE94" i="16"/>
  <c r="X8" i="15"/>
  <c r="Z12" i="15"/>
  <c r="Z9" i="16"/>
  <c r="X11" i="15"/>
  <c r="X10" i="15"/>
  <c r="AD12" i="16"/>
  <c r="X70" i="17"/>
  <c r="V70" i="17"/>
  <c r="AD70" i="17"/>
  <c r="Z70" i="17"/>
  <c r="AB70" i="17"/>
  <c r="AD120" i="16"/>
  <c r="V120" i="16"/>
  <c r="X120" i="16"/>
  <c r="AB120" i="16"/>
  <c r="Z120" i="16"/>
  <c r="X43" i="14"/>
  <c r="AB43" i="14"/>
  <c r="V43" i="14"/>
  <c r="Z43" i="14"/>
  <c r="AD43" i="14"/>
  <c r="AB8" i="15"/>
  <c r="AD12" i="15"/>
  <c r="AE93" i="15"/>
  <c r="AB9" i="16"/>
  <c r="AE69" i="16"/>
  <c r="AD11" i="15"/>
  <c r="AB68" i="14"/>
  <c r="Z68" i="14"/>
  <c r="X68" i="14"/>
  <c r="AD68" i="14"/>
  <c r="V68" i="14"/>
  <c r="X12" i="16"/>
  <c r="AE73" i="16"/>
  <c r="AE67" i="16"/>
  <c r="AE20" i="14"/>
  <c r="V11" i="16"/>
  <c r="AE69" i="15"/>
  <c r="AE117" i="15"/>
  <c r="AE123" i="15"/>
  <c r="V8" i="15"/>
  <c r="X12" i="15"/>
  <c r="Z93" i="14"/>
  <c r="X93" i="14"/>
  <c r="V93" i="14"/>
  <c r="AD93" i="14"/>
  <c r="AB93" i="14"/>
  <c r="X9" i="16"/>
  <c r="Z11" i="15"/>
  <c r="AE119" i="15"/>
  <c r="S24" i="14"/>
  <c r="AE71" i="16"/>
  <c r="S21" i="16"/>
  <c r="S74" i="16"/>
  <c r="AE74" i="17"/>
  <c r="V67" i="17"/>
  <c r="Z67" i="17"/>
  <c r="AD67" i="17"/>
  <c r="X67" i="17"/>
  <c r="AB67" i="17"/>
  <c r="AD45" i="14"/>
  <c r="AB45" i="14"/>
  <c r="X45" i="14"/>
  <c r="Z45" i="14"/>
  <c r="V45" i="14"/>
  <c r="AD11" i="16"/>
  <c r="S124" i="15"/>
  <c r="Z8" i="15"/>
  <c r="AB12" i="15"/>
  <c r="AD9" i="16"/>
  <c r="AB11" i="15"/>
  <c r="Q99" i="15"/>
  <c r="K99" i="15"/>
  <c r="Y99" i="15"/>
  <c r="F99" i="15"/>
  <c r="E99" i="15"/>
  <c r="U99" i="15"/>
  <c r="B99" i="15"/>
  <c r="P99" i="15"/>
  <c r="O99" i="15"/>
  <c r="L99" i="15"/>
  <c r="J99" i="15"/>
  <c r="AA99" i="15"/>
  <c r="H99" i="15"/>
  <c r="AC99" i="15"/>
  <c r="W99" i="15"/>
  <c r="R99" i="15"/>
  <c r="M99" i="15"/>
  <c r="I99" i="15"/>
  <c r="D99" i="15"/>
  <c r="N99" i="15"/>
  <c r="G99" i="15"/>
  <c r="C99" i="15"/>
  <c r="AE44" i="15"/>
  <c r="AE10" i="15"/>
  <c r="V14" i="16"/>
  <c r="AB95" i="15"/>
  <c r="X95" i="15"/>
  <c r="V95" i="15"/>
  <c r="AD95" i="15"/>
  <c r="Z95" i="15"/>
  <c r="AE18" i="14"/>
  <c r="X9" i="15"/>
  <c r="AE75" i="17"/>
  <c r="Z73" i="17"/>
  <c r="X73" i="17"/>
  <c r="V73" i="17"/>
  <c r="AD73" i="17"/>
  <c r="AB73" i="17"/>
  <c r="AE100" i="14"/>
  <c r="V98" i="14"/>
  <c r="Z98" i="14"/>
  <c r="AD98" i="14"/>
  <c r="AB98" i="14"/>
  <c r="X98" i="14"/>
  <c r="Z11" i="16"/>
  <c r="S23" i="15"/>
  <c r="S25" i="15" s="1"/>
  <c r="S17" i="15"/>
  <c r="S99" i="16"/>
  <c r="V12" i="15"/>
  <c r="V9" i="16"/>
  <c r="V11" i="15"/>
  <c r="Z96" i="14"/>
  <c r="AB96" i="14"/>
  <c r="AD96" i="14"/>
  <c r="X96" i="14"/>
  <c r="V96" i="14"/>
  <c r="S24" i="17"/>
  <c r="S49" i="15"/>
  <c r="S21" i="15"/>
  <c r="AE120" i="15"/>
  <c r="AD94" i="15"/>
  <c r="V94" i="15"/>
  <c r="S49" i="16"/>
  <c r="AE12" i="16"/>
  <c r="AE21" i="16" s="1"/>
  <c r="AE46" i="16"/>
  <c r="K74" i="17"/>
  <c r="AA74" i="17"/>
  <c r="J74" i="17"/>
  <c r="I74" i="17"/>
  <c r="Y74" i="17"/>
  <c r="H74" i="17"/>
  <c r="G74" i="17"/>
  <c r="W74" i="17"/>
  <c r="F74" i="17"/>
  <c r="U74" i="17"/>
  <c r="D74" i="17"/>
  <c r="R74" i="17"/>
  <c r="B74" i="17"/>
  <c r="Q74" i="17"/>
  <c r="O74" i="17"/>
  <c r="N74" i="17"/>
  <c r="M74" i="17"/>
  <c r="AC74" i="17"/>
  <c r="P74" i="17"/>
  <c r="L74" i="17"/>
  <c r="E74" i="17"/>
  <c r="C74" i="17"/>
  <c r="S124" i="16"/>
  <c r="X11" i="16"/>
  <c r="V10" i="16"/>
  <c r="AE68" i="16"/>
  <c r="X21" i="14"/>
  <c r="AD21" i="14"/>
  <c r="Z21" i="14"/>
  <c r="AB21" i="14"/>
  <c r="V21" i="14"/>
  <c r="X94" i="14"/>
  <c r="Z94" i="14"/>
  <c r="AD94" i="14"/>
  <c r="V94" i="14"/>
  <c r="AB94" i="14"/>
  <c r="AC99" i="17"/>
  <c r="AD99" i="17" s="1"/>
  <c r="L99" i="17"/>
  <c r="K99" i="17"/>
  <c r="AA99" i="17"/>
  <c r="AB99" i="17" s="1"/>
  <c r="J99" i="17"/>
  <c r="I99" i="17"/>
  <c r="Y99" i="17"/>
  <c r="Z99" i="17" s="1"/>
  <c r="H99" i="17"/>
  <c r="G99" i="17"/>
  <c r="W99" i="17"/>
  <c r="X99" i="17" s="1"/>
  <c r="F99" i="17"/>
  <c r="E99" i="17"/>
  <c r="U99" i="17"/>
  <c r="V99" i="17" s="1"/>
  <c r="D99" i="17"/>
  <c r="R99" i="17"/>
  <c r="B99" i="17"/>
  <c r="Q99" i="17"/>
  <c r="P99" i="17"/>
  <c r="O99" i="17"/>
  <c r="N99" i="17"/>
  <c r="M99" i="17"/>
  <c r="C99" i="17"/>
  <c r="AE19" i="17"/>
  <c r="AE117" i="16"/>
  <c r="AE123" i="16"/>
  <c r="AE68" i="15"/>
  <c r="AB11" i="16"/>
  <c r="AE75" i="14"/>
  <c r="V73" i="14"/>
  <c r="AB73" i="14"/>
  <c r="X73" i="14"/>
  <c r="AD73" i="14"/>
  <c r="Z73" i="14"/>
  <c r="AE98" i="16"/>
  <c r="AE92" i="16"/>
  <c r="AE43" i="16"/>
  <c r="AE9" i="16"/>
  <c r="S20" i="15"/>
  <c r="AE49" i="14"/>
  <c r="Z42" i="14"/>
  <c r="V42" i="14"/>
  <c r="AD42" i="14"/>
  <c r="AB42" i="14"/>
  <c r="X42" i="14"/>
  <c r="V19" i="14"/>
  <c r="Z19" i="14"/>
  <c r="AD19" i="14"/>
  <c r="X19" i="14"/>
  <c r="AB19" i="14"/>
  <c r="AB12" i="16"/>
  <c r="AE99" i="14"/>
  <c r="X92" i="14"/>
  <c r="AB92" i="14"/>
  <c r="AD92" i="14"/>
  <c r="Z92" i="14"/>
  <c r="V92" i="14"/>
  <c r="AE20" i="17"/>
  <c r="Z71" i="15"/>
  <c r="AD71" i="15"/>
  <c r="X71" i="15"/>
  <c r="AB71" i="15"/>
  <c r="V71" i="15"/>
  <c r="G124" i="14"/>
  <c r="W124" i="14"/>
  <c r="X124" i="14" s="1"/>
  <c r="F124" i="14"/>
  <c r="E124" i="14"/>
  <c r="U124" i="14"/>
  <c r="V124" i="14" s="1"/>
  <c r="D124" i="14"/>
  <c r="C124" i="14"/>
  <c r="R124" i="14"/>
  <c r="B124" i="14"/>
  <c r="Q124" i="14"/>
  <c r="P124" i="14"/>
  <c r="O124" i="14"/>
  <c r="N124" i="14"/>
  <c r="M124" i="14"/>
  <c r="AC124" i="14"/>
  <c r="AD124" i="14" s="1"/>
  <c r="L124" i="14"/>
  <c r="K124" i="14"/>
  <c r="AA124" i="14"/>
  <c r="AB124" i="14" s="1"/>
  <c r="J124" i="14"/>
  <c r="I124" i="14"/>
  <c r="Y124" i="14"/>
  <c r="Z124" i="14" s="1"/>
  <c r="H124" i="14"/>
  <c r="AD46" i="14"/>
  <c r="Z46" i="14"/>
  <c r="X46" i="14"/>
  <c r="AB46" i="14"/>
  <c r="V46" i="14"/>
  <c r="S74" i="15"/>
  <c r="AD44" i="17"/>
  <c r="AB44" i="17"/>
  <c r="Z44" i="17"/>
  <c r="V44" i="17"/>
  <c r="X44" i="17"/>
  <c r="AE45" i="16"/>
  <c r="AE11" i="16"/>
  <c r="AE74" i="14"/>
  <c r="X74" i="14" s="1"/>
  <c r="X67" i="14"/>
  <c r="AB67" i="14"/>
  <c r="AD67" i="14"/>
  <c r="Z67" i="14"/>
  <c r="V67" i="14"/>
  <c r="AE48" i="15"/>
  <c r="AE42" i="15"/>
  <c r="AE8" i="15"/>
  <c r="AE46" i="15"/>
  <c r="AE12" i="15"/>
  <c r="AE21" i="15" s="1"/>
  <c r="S18" i="16"/>
  <c r="AE45" i="15"/>
  <c r="AE11" i="15"/>
  <c r="X94" i="15" l="1"/>
  <c r="V99" i="14"/>
  <c r="Z99" i="14"/>
  <c r="Z94" i="15"/>
  <c r="AB74" i="18"/>
  <c r="V75" i="18"/>
  <c r="X75" i="18"/>
  <c r="AB75" i="18"/>
  <c r="Z75" i="18"/>
  <c r="AD75" i="18"/>
  <c r="X124" i="18"/>
  <c r="AE125" i="18"/>
  <c r="Z123" i="18"/>
  <c r="V123" i="18"/>
  <c r="X123" i="18"/>
  <c r="AB123" i="18"/>
  <c r="AD123" i="18"/>
  <c r="X100" i="18"/>
  <c r="AB100" i="18"/>
  <c r="AD100" i="18"/>
  <c r="V100" i="18"/>
  <c r="Z100" i="18"/>
  <c r="AE49" i="18"/>
  <c r="V49" i="18" s="1"/>
  <c r="AB42" i="18"/>
  <c r="AD42" i="18"/>
  <c r="Z42" i="18"/>
  <c r="V42" i="18"/>
  <c r="X42" i="18"/>
  <c r="Z74" i="18"/>
  <c r="AE124" i="18"/>
  <c r="AD124" i="18" s="1"/>
  <c r="Z117" i="18"/>
  <c r="AD117" i="18"/>
  <c r="X117" i="18"/>
  <c r="AB117" i="18"/>
  <c r="V117" i="18"/>
  <c r="V74" i="18"/>
  <c r="AE23" i="18"/>
  <c r="AE17" i="18"/>
  <c r="AD74" i="18"/>
  <c r="AE50" i="18"/>
  <c r="AD48" i="18"/>
  <c r="AB48" i="18"/>
  <c r="Z48" i="18"/>
  <c r="X48" i="18"/>
  <c r="V48" i="18"/>
  <c r="AD21" i="18"/>
  <c r="AB21" i="18"/>
  <c r="V21" i="18"/>
  <c r="X21" i="18"/>
  <c r="Z21" i="18"/>
  <c r="V99" i="18"/>
  <c r="X99" i="18"/>
  <c r="AB99" i="18"/>
  <c r="AD46" i="18"/>
  <c r="AB46" i="18"/>
  <c r="V46" i="18"/>
  <c r="Z46" i="18"/>
  <c r="X46" i="18"/>
  <c r="Q24" i="18"/>
  <c r="P24" i="18"/>
  <c r="O24" i="18"/>
  <c r="N24" i="18"/>
  <c r="M24" i="18"/>
  <c r="K24" i="18"/>
  <c r="I24" i="18"/>
  <c r="H24" i="18"/>
  <c r="G24" i="18"/>
  <c r="F24" i="18"/>
  <c r="AC24" i="18"/>
  <c r="E24" i="18"/>
  <c r="Y24" i="18"/>
  <c r="B24" i="18"/>
  <c r="W24" i="18"/>
  <c r="AA24" i="18"/>
  <c r="D24" i="18"/>
  <c r="C24" i="18"/>
  <c r="R24" i="18"/>
  <c r="L24" i="18"/>
  <c r="U24" i="18"/>
  <c r="J24" i="18"/>
  <c r="AB93" i="16"/>
  <c r="AD93" i="16"/>
  <c r="V93" i="16"/>
  <c r="X93" i="16"/>
  <c r="Z93" i="16"/>
  <c r="AD49" i="14"/>
  <c r="AB125" i="14"/>
  <c r="Z125" i="14"/>
  <c r="V125" i="14"/>
  <c r="AD125" i="14"/>
  <c r="X125" i="14"/>
  <c r="AE25" i="17"/>
  <c r="AB23" i="17"/>
  <c r="AD23" i="17"/>
  <c r="V23" i="17"/>
  <c r="Z23" i="17"/>
  <c r="X23" i="17"/>
  <c r="AE74" i="15"/>
  <c r="X67" i="15"/>
  <c r="AD67" i="15"/>
  <c r="Z67" i="15"/>
  <c r="V67" i="15"/>
  <c r="AB67" i="15"/>
  <c r="AB21" i="15"/>
  <c r="V21" i="15"/>
  <c r="Z21" i="15"/>
  <c r="X21" i="15"/>
  <c r="AD21" i="15"/>
  <c r="V75" i="14"/>
  <c r="AB75" i="14"/>
  <c r="X75" i="14"/>
  <c r="AD75" i="14"/>
  <c r="Z75" i="14"/>
  <c r="AD46" i="16"/>
  <c r="Z46" i="16"/>
  <c r="V46" i="16"/>
  <c r="AB46" i="16"/>
  <c r="X46" i="16"/>
  <c r="AE49" i="16"/>
  <c r="V42" i="16"/>
  <c r="AD42" i="16"/>
  <c r="AB42" i="16"/>
  <c r="Z42" i="16"/>
  <c r="X42" i="16"/>
  <c r="AE24" i="17"/>
  <c r="AD17" i="17"/>
  <c r="V17" i="17"/>
  <c r="AB17" i="17"/>
  <c r="Z17" i="17"/>
  <c r="X17" i="17"/>
  <c r="AE75" i="15"/>
  <c r="AD73" i="15"/>
  <c r="AB73" i="15"/>
  <c r="X73" i="15"/>
  <c r="Z73" i="15"/>
  <c r="V73" i="15"/>
  <c r="Z44" i="16"/>
  <c r="AB44" i="16"/>
  <c r="AD44" i="16"/>
  <c r="V44" i="16"/>
  <c r="X44" i="16"/>
  <c r="AE125" i="16"/>
  <c r="X123" i="16"/>
  <c r="Z123" i="16"/>
  <c r="AD123" i="16"/>
  <c r="AB123" i="16"/>
  <c r="V123" i="16"/>
  <c r="AE50" i="15"/>
  <c r="AD48" i="15"/>
  <c r="Z48" i="15"/>
  <c r="AB48" i="15"/>
  <c r="X48" i="15"/>
  <c r="V48" i="15"/>
  <c r="Z118" i="15"/>
  <c r="AD118" i="15"/>
  <c r="AB118" i="15"/>
  <c r="V118" i="15"/>
  <c r="X118" i="15"/>
  <c r="AE18" i="16"/>
  <c r="AE125" i="15"/>
  <c r="V123" i="15"/>
  <c r="Z123" i="15"/>
  <c r="AD123" i="15"/>
  <c r="AB123" i="15"/>
  <c r="X123" i="15"/>
  <c r="Z69" i="16"/>
  <c r="AB69" i="16"/>
  <c r="X69" i="16"/>
  <c r="AD69" i="16"/>
  <c r="V69" i="16"/>
  <c r="V95" i="16"/>
  <c r="AD95" i="16"/>
  <c r="Z95" i="16"/>
  <c r="AB95" i="16"/>
  <c r="X95" i="16"/>
  <c r="Z49" i="17"/>
  <c r="Z74" i="14"/>
  <c r="S24" i="16"/>
  <c r="R74" i="15"/>
  <c r="B74" i="15"/>
  <c r="AC74" i="15"/>
  <c r="AD74" i="15" s="1"/>
  <c r="L74" i="15"/>
  <c r="Q74" i="15"/>
  <c r="P74" i="15"/>
  <c r="M74" i="15"/>
  <c r="I74" i="15"/>
  <c r="AA74" i="15"/>
  <c r="AB74" i="15" s="1"/>
  <c r="H74" i="15"/>
  <c r="W74" i="15"/>
  <c r="X74" i="15" s="1"/>
  <c r="D74" i="15"/>
  <c r="N74" i="15"/>
  <c r="K74" i="15"/>
  <c r="J74" i="15"/>
  <c r="G74" i="15"/>
  <c r="F74" i="15"/>
  <c r="E74" i="15"/>
  <c r="Y74" i="15"/>
  <c r="Z74" i="15" s="1"/>
  <c r="U74" i="15"/>
  <c r="V74" i="15" s="1"/>
  <c r="O74" i="15"/>
  <c r="C74" i="15"/>
  <c r="AC74" i="16"/>
  <c r="L74" i="16"/>
  <c r="F74" i="16"/>
  <c r="AA74" i="16"/>
  <c r="H74" i="16"/>
  <c r="Y74" i="16"/>
  <c r="E74" i="16"/>
  <c r="I74" i="16"/>
  <c r="D74" i="16"/>
  <c r="C74" i="16"/>
  <c r="W74" i="16"/>
  <c r="B74" i="16"/>
  <c r="U74" i="16"/>
  <c r="Q74" i="16"/>
  <c r="P74" i="16"/>
  <c r="O74" i="16"/>
  <c r="K74" i="16"/>
  <c r="J74" i="16"/>
  <c r="R74" i="16"/>
  <c r="N74" i="16"/>
  <c r="M74" i="16"/>
  <c r="G74" i="16"/>
  <c r="AD43" i="16"/>
  <c r="Z43" i="16"/>
  <c r="AB43" i="16"/>
  <c r="V43" i="16"/>
  <c r="X43" i="16"/>
  <c r="X74" i="17"/>
  <c r="V120" i="15"/>
  <c r="AD120" i="15"/>
  <c r="Z120" i="15"/>
  <c r="X120" i="15"/>
  <c r="AB120" i="15"/>
  <c r="AE124" i="15"/>
  <c r="Z117" i="15"/>
  <c r="V117" i="15"/>
  <c r="X117" i="15"/>
  <c r="AD117" i="15"/>
  <c r="AB117" i="15"/>
  <c r="AE99" i="15"/>
  <c r="V99" i="15" s="1"/>
  <c r="Z92" i="15"/>
  <c r="X92" i="15"/>
  <c r="AB92" i="15"/>
  <c r="AD92" i="15"/>
  <c r="V92" i="15"/>
  <c r="AE25" i="14"/>
  <c r="X23" i="14"/>
  <c r="AB23" i="14"/>
  <c r="V23" i="14"/>
  <c r="Z23" i="14"/>
  <c r="AD23" i="14"/>
  <c r="AE18" i="15"/>
  <c r="X21" i="17"/>
  <c r="AD21" i="17"/>
  <c r="AB21" i="17"/>
  <c r="Z21" i="17"/>
  <c r="V21" i="17"/>
  <c r="E49" i="16"/>
  <c r="O49" i="16"/>
  <c r="M49" i="16"/>
  <c r="AC49" i="16"/>
  <c r="K49" i="16"/>
  <c r="J49" i="16"/>
  <c r="AA49" i="16"/>
  <c r="I49" i="16"/>
  <c r="W49" i="16"/>
  <c r="X49" i="16" s="1"/>
  <c r="D49" i="16"/>
  <c r="U49" i="16"/>
  <c r="C49" i="16"/>
  <c r="P49" i="16"/>
  <c r="N49" i="16"/>
  <c r="L49" i="16"/>
  <c r="H49" i="16"/>
  <c r="G49" i="16"/>
  <c r="F49" i="16"/>
  <c r="B49" i="16"/>
  <c r="Y49" i="16"/>
  <c r="R49" i="16"/>
  <c r="Q49" i="16"/>
  <c r="AE124" i="16"/>
  <c r="AD117" i="16"/>
  <c r="Z117" i="16"/>
  <c r="V117" i="16"/>
  <c r="X117" i="16"/>
  <c r="AB117" i="16"/>
  <c r="C99" i="16"/>
  <c r="F99" i="16"/>
  <c r="U99" i="16"/>
  <c r="N99" i="16"/>
  <c r="L99" i="16"/>
  <c r="J99" i="16"/>
  <c r="AC99" i="16"/>
  <c r="I99" i="16"/>
  <c r="AA99" i="16"/>
  <c r="G99" i="16"/>
  <c r="M99" i="16"/>
  <c r="H99" i="16"/>
  <c r="E99" i="16"/>
  <c r="D99" i="16"/>
  <c r="B99" i="16"/>
  <c r="Y99" i="16"/>
  <c r="W99" i="16"/>
  <c r="P99" i="16"/>
  <c r="O99" i="16"/>
  <c r="R99" i="16"/>
  <c r="Q99" i="16"/>
  <c r="K99" i="16"/>
  <c r="X118" i="16"/>
  <c r="V118" i="16"/>
  <c r="AD118" i="16"/>
  <c r="Z118" i="16"/>
  <c r="AB118" i="16"/>
  <c r="AE99" i="16"/>
  <c r="V92" i="16"/>
  <c r="AD92" i="16"/>
  <c r="X92" i="16"/>
  <c r="AB92" i="16"/>
  <c r="Z92" i="16"/>
  <c r="AA124" i="16"/>
  <c r="J124" i="16"/>
  <c r="H124" i="16"/>
  <c r="Q124" i="16"/>
  <c r="B124" i="16"/>
  <c r="P124" i="16"/>
  <c r="O124" i="16"/>
  <c r="M124" i="16"/>
  <c r="C124" i="16"/>
  <c r="Y124" i="16"/>
  <c r="Z124" i="16" s="1"/>
  <c r="W124" i="16"/>
  <c r="X124" i="16" s="1"/>
  <c r="U124" i="16"/>
  <c r="V124" i="16" s="1"/>
  <c r="L124" i="16"/>
  <c r="K124" i="16"/>
  <c r="I124" i="16"/>
  <c r="E124" i="16"/>
  <c r="D124" i="16"/>
  <c r="F124" i="16"/>
  <c r="AC124" i="16"/>
  <c r="R124" i="16"/>
  <c r="N124" i="16"/>
  <c r="G124" i="16"/>
  <c r="AB99" i="15"/>
  <c r="AC124" i="15"/>
  <c r="L124" i="15"/>
  <c r="K124" i="15"/>
  <c r="AA124" i="15"/>
  <c r="J124" i="15"/>
  <c r="Y124" i="15"/>
  <c r="H124" i="15"/>
  <c r="W124" i="15"/>
  <c r="F124" i="15"/>
  <c r="E124" i="15"/>
  <c r="U124" i="15"/>
  <c r="D124" i="15"/>
  <c r="G124" i="15"/>
  <c r="P124" i="15"/>
  <c r="O124" i="15"/>
  <c r="I124" i="15"/>
  <c r="R124" i="15"/>
  <c r="Q124" i="15"/>
  <c r="N124" i="15"/>
  <c r="C124" i="15"/>
  <c r="B124" i="15"/>
  <c r="M124" i="15"/>
  <c r="X69" i="15"/>
  <c r="Z69" i="15"/>
  <c r="AD69" i="15"/>
  <c r="V69" i="15"/>
  <c r="AB69" i="15"/>
  <c r="X93" i="15"/>
  <c r="Z93" i="15"/>
  <c r="AB93" i="15"/>
  <c r="V93" i="15"/>
  <c r="AD93" i="15"/>
  <c r="AB49" i="14"/>
  <c r="V49" i="14"/>
  <c r="AE100" i="15"/>
  <c r="Z98" i="15"/>
  <c r="AB98" i="15"/>
  <c r="X98" i="15"/>
  <c r="AD98" i="15"/>
  <c r="V98" i="15"/>
  <c r="AE24" i="14"/>
  <c r="X17" i="14"/>
  <c r="AD17" i="14"/>
  <c r="V17" i="14"/>
  <c r="AB17" i="14"/>
  <c r="Z17" i="14"/>
  <c r="Z43" i="15"/>
  <c r="X43" i="15"/>
  <c r="AD43" i="15"/>
  <c r="V43" i="15"/>
  <c r="AB43" i="15"/>
  <c r="AE50" i="16"/>
  <c r="X48" i="16"/>
  <c r="AD48" i="16"/>
  <c r="V48" i="16"/>
  <c r="AB48" i="16"/>
  <c r="Z48" i="16"/>
  <c r="AE49" i="15"/>
  <c r="Z42" i="15"/>
  <c r="V42" i="15"/>
  <c r="AB42" i="15"/>
  <c r="X42" i="15"/>
  <c r="AD42" i="15"/>
  <c r="X75" i="17"/>
  <c r="V75" i="17"/>
  <c r="Z75" i="17"/>
  <c r="AB75" i="17"/>
  <c r="AD75" i="17"/>
  <c r="V50" i="17"/>
  <c r="AB50" i="17"/>
  <c r="Z50" i="17"/>
  <c r="X50" i="17"/>
  <c r="AD50" i="17"/>
  <c r="V70" i="15"/>
  <c r="AD70" i="15"/>
  <c r="X70" i="15"/>
  <c r="Z70" i="15"/>
  <c r="AB70" i="15"/>
  <c r="AE100" i="16"/>
  <c r="AD98" i="16"/>
  <c r="V98" i="16"/>
  <c r="X98" i="16"/>
  <c r="AB98" i="16"/>
  <c r="Z98" i="16"/>
  <c r="W49" i="15"/>
  <c r="X49" i="15" s="1"/>
  <c r="R49" i="15"/>
  <c r="B49" i="15"/>
  <c r="Q49" i="15"/>
  <c r="P49" i="15"/>
  <c r="O49" i="15"/>
  <c r="N49" i="15"/>
  <c r="M49" i="15"/>
  <c r="K49" i="15"/>
  <c r="AC49" i="15"/>
  <c r="AD49" i="15" s="1"/>
  <c r="J49" i="15"/>
  <c r="AA49" i="15"/>
  <c r="AB49" i="15" s="1"/>
  <c r="H49" i="15"/>
  <c r="Y49" i="15"/>
  <c r="Z49" i="15" s="1"/>
  <c r="F49" i="15"/>
  <c r="E49" i="15"/>
  <c r="U49" i="15"/>
  <c r="V49" i="15" s="1"/>
  <c r="D49" i="15"/>
  <c r="C49" i="15"/>
  <c r="L49" i="15"/>
  <c r="I49" i="15"/>
  <c r="G49" i="15"/>
  <c r="AD71" i="16"/>
  <c r="X71" i="16"/>
  <c r="AB71" i="16"/>
  <c r="Z71" i="16"/>
  <c r="V71" i="16"/>
  <c r="X50" i="14"/>
  <c r="AB50" i="14"/>
  <c r="Z50" i="14"/>
  <c r="V50" i="14"/>
  <c r="AD50" i="14"/>
  <c r="AB49" i="17"/>
  <c r="AD99" i="14"/>
  <c r="X46" i="15"/>
  <c r="Z46" i="15"/>
  <c r="AD46" i="15"/>
  <c r="V46" i="15"/>
  <c r="AB46" i="15"/>
  <c r="AB19" i="17"/>
  <c r="AD19" i="17"/>
  <c r="X19" i="17"/>
  <c r="V19" i="17"/>
  <c r="Z19" i="17"/>
  <c r="X68" i="16"/>
  <c r="AB68" i="16"/>
  <c r="AD68" i="16"/>
  <c r="Z68" i="16"/>
  <c r="V68" i="16"/>
  <c r="AE20" i="16"/>
  <c r="Z74" i="17"/>
  <c r="Y24" i="17"/>
  <c r="Z24" i="17" s="1"/>
  <c r="H24" i="17"/>
  <c r="J24" i="17"/>
  <c r="O24" i="17"/>
  <c r="L24" i="17"/>
  <c r="Q24" i="17"/>
  <c r="N24" i="17"/>
  <c r="K24" i="17"/>
  <c r="I24" i="17"/>
  <c r="AC24" i="17"/>
  <c r="AD24" i="17" s="1"/>
  <c r="F24" i="17"/>
  <c r="W24" i="17"/>
  <c r="X24" i="17" s="1"/>
  <c r="U24" i="17"/>
  <c r="V24" i="17" s="1"/>
  <c r="R24" i="17"/>
  <c r="P24" i="17"/>
  <c r="M24" i="17"/>
  <c r="D24" i="17"/>
  <c r="C24" i="17"/>
  <c r="B24" i="17"/>
  <c r="G24" i="17"/>
  <c r="E24" i="17"/>
  <c r="AA24" i="17"/>
  <c r="AB24" i="17" s="1"/>
  <c r="AC24" i="14"/>
  <c r="L24" i="14"/>
  <c r="K24" i="14"/>
  <c r="Y24" i="14"/>
  <c r="Z24" i="14" s="1"/>
  <c r="H24" i="14"/>
  <c r="G24" i="14"/>
  <c r="U24" i="14"/>
  <c r="D24" i="14"/>
  <c r="P24" i="14"/>
  <c r="O24" i="14"/>
  <c r="F24" i="14"/>
  <c r="I24" i="14"/>
  <c r="C24" i="14"/>
  <c r="B24" i="14"/>
  <c r="E24" i="14"/>
  <c r="M24" i="14"/>
  <c r="J24" i="14"/>
  <c r="AA24" i="14"/>
  <c r="W24" i="14"/>
  <c r="R24" i="14"/>
  <c r="Q24" i="14"/>
  <c r="N24" i="14"/>
  <c r="AD20" i="14"/>
  <c r="Z20" i="14"/>
  <c r="V20" i="14"/>
  <c r="X20" i="14"/>
  <c r="AB20" i="14"/>
  <c r="AD49" i="17"/>
  <c r="Z49" i="14"/>
  <c r="X21" i="16"/>
  <c r="AB21" i="16"/>
  <c r="Z21" i="16"/>
  <c r="V21" i="16"/>
  <c r="AD21" i="16"/>
  <c r="AE19" i="16"/>
  <c r="AD119" i="16"/>
  <c r="V119" i="16"/>
  <c r="AB119" i="16"/>
  <c r="Z119" i="16"/>
  <c r="X119" i="16"/>
  <c r="AB45" i="16"/>
  <c r="X45" i="16"/>
  <c r="Z45" i="16"/>
  <c r="AD45" i="16"/>
  <c r="V45" i="16"/>
  <c r="Z119" i="15"/>
  <c r="V119" i="15"/>
  <c r="AD119" i="15"/>
  <c r="AB119" i="15"/>
  <c r="X119" i="15"/>
  <c r="AE74" i="16"/>
  <c r="AB67" i="16"/>
  <c r="V67" i="16"/>
  <c r="Z67" i="16"/>
  <c r="X67" i="16"/>
  <c r="AD67" i="16"/>
  <c r="V74" i="14"/>
  <c r="X49" i="14"/>
  <c r="S24" i="15"/>
  <c r="X94" i="16"/>
  <c r="V94" i="16"/>
  <c r="Z94" i="16"/>
  <c r="AD94" i="16"/>
  <c r="AB94" i="16"/>
  <c r="V74" i="17"/>
  <c r="AE20" i="15"/>
  <c r="AD100" i="14"/>
  <c r="Z100" i="14"/>
  <c r="V100" i="14"/>
  <c r="AB100" i="14"/>
  <c r="X100" i="14"/>
  <c r="AE19" i="15"/>
  <c r="AE75" i="16"/>
  <c r="Z73" i="16"/>
  <c r="V73" i="16"/>
  <c r="AD73" i="16"/>
  <c r="X73" i="16"/>
  <c r="AB73" i="16"/>
  <c r="X99" i="14"/>
  <c r="AE23" i="15"/>
  <c r="AE17" i="15"/>
  <c r="X68" i="15"/>
  <c r="Z68" i="15"/>
  <c r="V68" i="15"/>
  <c r="AB68" i="15"/>
  <c r="AD68" i="15"/>
  <c r="AE17" i="16"/>
  <c r="AE23" i="16"/>
  <c r="Z20" i="17"/>
  <c r="AB20" i="17"/>
  <c r="X20" i="17"/>
  <c r="AD20" i="17"/>
  <c r="V20" i="17"/>
  <c r="X70" i="16"/>
  <c r="V70" i="16"/>
  <c r="AB70" i="16"/>
  <c r="AD70" i="16"/>
  <c r="Z70" i="16"/>
  <c r="Z18" i="14"/>
  <c r="AD18" i="14"/>
  <c r="V18" i="14"/>
  <c r="AB18" i="14"/>
  <c r="X18" i="14"/>
  <c r="X99" i="15"/>
  <c r="AD45" i="15"/>
  <c r="V45" i="15"/>
  <c r="Z45" i="15"/>
  <c r="AB45" i="15"/>
  <c r="X45" i="15"/>
  <c r="AD74" i="17"/>
  <c r="AB74" i="17"/>
  <c r="Z44" i="15"/>
  <c r="AD44" i="15"/>
  <c r="AB44" i="15"/>
  <c r="X44" i="15"/>
  <c r="V44" i="15"/>
  <c r="AD74" i="14"/>
  <c r="AB74" i="14"/>
  <c r="AB99" i="14"/>
  <c r="X24" i="14" l="1"/>
  <c r="V24" i="14"/>
  <c r="Z49" i="16"/>
  <c r="AD49" i="16"/>
  <c r="AD74" i="16"/>
  <c r="AB49" i="18"/>
  <c r="AB24" i="14"/>
  <c r="V49" i="16"/>
  <c r="AB49" i="16"/>
  <c r="AB74" i="16"/>
  <c r="Z99" i="15"/>
  <c r="V124" i="18"/>
  <c r="AD24" i="14"/>
  <c r="AB124" i="18"/>
  <c r="Z124" i="18"/>
  <c r="X49" i="18"/>
  <c r="AE24" i="18"/>
  <c r="AB24" i="18" s="1"/>
  <c r="Z17" i="18"/>
  <c r="AD17" i="18"/>
  <c r="AB17" i="18"/>
  <c r="X17" i="18"/>
  <c r="V17" i="18"/>
  <c r="AE25" i="18"/>
  <c r="Z23" i="18"/>
  <c r="AD23" i="18"/>
  <c r="AB23" i="18"/>
  <c r="V23" i="18"/>
  <c r="X23" i="18"/>
  <c r="AD24" i="18"/>
  <c r="AD49" i="18"/>
  <c r="Z49" i="18"/>
  <c r="Z125" i="18"/>
  <c r="AD125" i="18"/>
  <c r="AB125" i="18"/>
  <c r="X125" i="18"/>
  <c r="V125" i="18"/>
  <c r="Z24" i="18"/>
  <c r="AB50" i="18"/>
  <c r="AD50" i="18"/>
  <c r="Z50" i="18"/>
  <c r="V50" i="18"/>
  <c r="X50" i="18"/>
  <c r="K24" i="15"/>
  <c r="AA24" i="15"/>
  <c r="J24" i="15"/>
  <c r="I24" i="15"/>
  <c r="Y24" i="15"/>
  <c r="H24" i="15"/>
  <c r="G24" i="15"/>
  <c r="W24" i="15"/>
  <c r="F24" i="15"/>
  <c r="U24" i="15"/>
  <c r="V24" i="15" s="1"/>
  <c r="D24" i="15"/>
  <c r="C24" i="15"/>
  <c r="Q24" i="15"/>
  <c r="O24" i="15"/>
  <c r="N24" i="15"/>
  <c r="M24" i="15"/>
  <c r="L24" i="15"/>
  <c r="E24" i="15"/>
  <c r="B24" i="15"/>
  <c r="AC24" i="15"/>
  <c r="R24" i="15"/>
  <c r="P24" i="15"/>
  <c r="X124" i="15"/>
  <c r="Z99" i="16"/>
  <c r="V18" i="16"/>
  <c r="AB18" i="16"/>
  <c r="X18" i="16"/>
  <c r="Z18" i="16"/>
  <c r="AD18" i="16"/>
  <c r="V18" i="15"/>
  <c r="X18" i="15"/>
  <c r="AB18" i="15"/>
  <c r="Z18" i="15"/>
  <c r="AD18" i="15"/>
  <c r="Z125" i="16"/>
  <c r="AD125" i="16"/>
  <c r="X125" i="16"/>
  <c r="V125" i="16"/>
  <c r="AB125" i="16"/>
  <c r="AD75" i="16"/>
  <c r="AB75" i="16"/>
  <c r="Z75" i="16"/>
  <c r="V75" i="16"/>
  <c r="X75" i="16"/>
  <c r="V20" i="16"/>
  <c r="AD20" i="16"/>
  <c r="Z20" i="16"/>
  <c r="X20" i="16"/>
  <c r="AB20" i="16"/>
  <c r="Z124" i="15"/>
  <c r="X19" i="16"/>
  <c r="AB19" i="16"/>
  <c r="AD19" i="16"/>
  <c r="V19" i="16"/>
  <c r="Z19" i="16"/>
  <c r="V74" i="16"/>
  <c r="AE25" i="16"/>
  <c r="AD23" i="16"/>
  <c r="X23" i="16"/>
  <c r="V23" i="16"/>
  <c r="Z23" i="16"/>
  <c r="AB23" i="16"/>
  <c r="AB25" i="17"/>
  <c r="V25" i="17"/>
  <c r="Z25" i="17"/>
  <c r="AD25" i="17"/>
  <c r="X25" i="17"/>
  <c r="V20" i="15"/>
  <c r="AB20" i="15"/>
  <c r="X20" i="15"/>
  <c r="AD20" i="15"/>
  <c r="Z20" i="15"/>
  <c r="AB100" i="16"/>
  <c r="X100" i="16"/>
  <c r="V100" i="16"/>
  <c r="Z100" i="16"/>
  <c r="AD100" i="16"/>
  <c r="AD99" i="16"/>
  <c r="AE24" i="15"/>
  <c r="X17" i="15"/>
  <c r="AB17" i="15"/>
  <c r="AD17" i="15"/>
  <c r="Z17" i="15"/>
  <c r="V17" i="15"/>
  <c r="X74" i="16"/>
  <c r="X50" i="16"/>
  <c r="AD50" i="16"/>
  <c r="V50" i="16"/>
  <c r="Z50" i="16"/>
  <c r="AB50" i="16"/>
  <c r="AE25" i="15"/>
  <c r="AD23" i="15"/>
  <c r="V23" i="15"/>
  <c r="AB23" i="15"/>
  <c r="Z23" i="15"/>
  <c r="X23" i="15"/>
  <c r="AB50" i="15"/>
  <c r="X50" i="15"/>
  <c r="V50" i="15"/>
  <c r="Z50" i="15"/>
  <c r="AD50" i="15"/>
  <c r="AB124" i="15"/>
  <c r="AD124" i="16"/>
  <c r="N24" i="16"/>
  <c r="Q24" i="16"/>
  <c r="P24" i="16"/>
  <c r="O24" i="16"/>
  <c r="L24" i="16"/>
  <c r="J24" i="16"/>
  <c r="AA24" i="16"/>
  <c r="AB24" i="16" s="1"/>
  <c r="I24" i="16"/>
  <c r="H24" i="16"/>
  <c r="W24" i="16"/>
  <c r="K24" i="16"/>
  <c r="AC24" i="16"/>
  <c r="R24" i="16"/>
  <c r="M24" i="16"/>
  <c r="E24" i="16"/>
  <c r="D24" i="16"/>
  <c r="B24" i="16"/>
  <c r="U24" i="16"/>
  <c r="V24" i="16" s="1"/>
  <c r="G24" i="16"/>
  <c r="C24" i="16"/>
  <c r="Y24" i="16"/>
  <c r="Z24" i="16" s="1"/>
  <c r="F24" i="16"/>
  <c r="X75" i="15"/>
  <c r="Z75" i="15"/>
  <c r="AD75" i="15"/>
  <c r="AB75" i="15"/>
  <c r="V75" i="15"/>
  <c r="AE24" i="16"/>
  <c r="X17" i="16"/>
  <c r="Z17" i="16"/>
  <c r="AD17" i="16"/>
  <c r="AB17" i="16"/>
  <c r="V17" i="16"/>
  <c r="X25" i="14"/>
  <c r="AB25" i="14"/>
  <c r="AD25" i="14"/>
  <c r="Z25" i="14"/>
  <c r="V25" i="14"/>
  <c r="V124" i="15"/>
  <c r="V99" i="16"/>
  <c r="AB99" i="16"/>
  <c r="AB124" i="16"/>
  <c r="Z125" i="15"/>
  <c r="X125" i="15"/>
  <c r="AD125" i="15"/>
  <c r="V125" i="15"/>
  <c r="AB125" i="15"/>
  <c r="V19" i="15"/>
  <c r="Z19" i="15"/>
  <c r="AD19" i="15"/>
  <c r="X19" i="15"/>
  <c r="AB19" i="15"/>
  <c r="AD100" i="15"/>
  <c r="AB100" i="15"/>
  <c r="Z100" i="15"/>
  <c r="V100" i="15"/>
  <c r="X100" i="15"/>
  <c r="AD124" i="15"/>
  <c r="X99" i="16"/>
  <c r="Z74" i="16"/>
  <c r="AD99" i="15"/>
  <c r="Z25" i="18" l="1"/>
  <c r="AD25" i="18"/>
  <c r="AB25" i="18"/>
  <c r="X25" i="18"/>
  <c r="V25" i="18"/>
  <c r="X24" i="18"/>
  <c r="V24" i="18"/>
  <c r="X24" i="15"/>
  <c r="AD25" i="16"/>
  <c r="Z25" i="16"/>
  <c r="V25" i="16"/>
  <c r="AB25" i="16"/>
  <c r="X25" i="16"/>
  <c r="Z24" i="15"/>
  <c r="AD24" i="15"/>
  <c r="AD24" i="16"/>
  <c r="Z25" i="15"/>
  <c r="AB25" i="15"/>
  <c r="X25" i="15"/>
  <c r="AD25" i="15"/>
  <c r="V25" i="15"/>
  <c r="AB24" i="15"/>
  <c r="X24" i="16"/>
  <c r="K365" i="13" l="1"/>
  <c r="J365" i="13"/>
  <c r="I365" i="13"/>
  <c r="H365" i="13"/>
  <c r="S365" i="13" s="1"/>
  <c r="G365" i="13"/>
  <c r="F365" i="13"/>
  <c r="E365" i="13"/>
  <c r="D365" i="13"/>
  <c r="S364" i="13"/>
  <c r="R364" i="13"/>
  <c r="Q364" i="13"/>
  <c r="P364" i="13"/>
  <c r="O364" i="13"/>
  <c r="L364" i="13"/>
  <c r="N364" i="13" s="1"/>
  <c r="S363" i="13"/>
  <c r="R363" i="13"/>
  <c r="Q363" i="13"/>
  <c r="P363" i="13"/>
  <c r="O363" i="13"/>
  <c r="M363" i="13" s="1"/>
  <c r="L363" i="13"/>
  <c r="N363" i="13" s="1"/>
  <c r="S362" i="13"/>
  <c r="R362" i="13"/>
  <c r="Q362" i="13"/>
  <c r="M362" i="13" s="1"/>
  <c r="P362" i="13"/>
  <c r="O362" i="13"/>
  <c r="L362" i="13"/>
  <c r="N362" i="13" s="1"/>
  <c r="S361" i="13"/>
  <c r="R361" i="13"/>
  <c r="Q361" i="13"/>
  <c r="P361" i="13"/>
  <c r="O361" i="13"/>
  <c r="L361" i="13"/>
  <c r="N361" i="13" s="1"/>
  <c r="S360" i="13"/>
  <c r="R360" i="13"/>
  <c r="Q360" i="13"/>
  <c r="P360" i="13"/>
  <c r="O360" i="13"/>
  <c r="M360" i="13"/>
  <c r="L360" i="13"/>
  <c r="N360" i="13" s="1"/>
  <c r="S359" i="13"/>
  <c r="R359" i="13"/>
  <c r="Q359" i="13"/>
  <c r="P359" i="13"/>
  <c r="O359" i="13"/>
  <c r="L359" i="13"/>
  <c r="N359" i="13" s="1"/>
  <c r="K358" i="13"/>
  <c r="J358" i="13"/>
  <c r="I358" i="13"/>
  <c r="H358" i="13"/>
  <c r="G358" i="13"/>
  <c r="R358" i="13" s="1"/>
  <c r="F358" i="13"/>
  <c r="E358" i="13"/>
  <c r="D358" i="13"/>
  <c r="S357" i="13"/>
  <c r="R357" i="13"/>
  <c r="Q357" i="13"/>
  <c r="P357" i="13"/>
  <c r="O357" i="13"/>
  <c r="M357" i="13" s="1"/>
  <c r="L357" i="13"/>
  <c r="N357" i="13" s="1"/>
  <c r="S356" i="13"/>
  <c r="R356" i="13"/>
  <c r="Q356" i="13"/>
  <c r="P356" i="13"/>
  <c r="O356" i="13"/>
  <c r="N356" i="13"/>
  <c r="L356" i="13"/>
  <c r="S355" i="13"/>
  <c r="R355" i="13"/>
  <c r="Q355" i="13"/>
  <c r="P355" i="13"/>
  <c r="O355" i="13"/>
  <c r="L355" i="13"/>
  <c r="N355" i="13" s="1"/>
  <c r="S354" i="13"/>
  <c r="R354" i="13"/>
  <c r="Q354" i="13"/>
  <c r="P354" i="13"/>
  <c r="O354" i="13"/>
  <c r="L354" i="13"/>
  <c r="N354" i="13" s="1"/>
  <c r="S353" i="13"/>
  <c r="R353" i="13"/>
  <c r="Q353" i="13"/>
  <c r="P353" i="13"/>
  <c r="O353" i="13"/>
  <c r="M353" i="13"/>
  <c r="L353" i="13"/>
  <c r="N353" i="13" s="1"/>
  <c r="S352" i="13"/>
  <c r="R352" i="13"/>
  <c r="Q352" i="13"/>
  <c r="P352" i="13"/>
  <c r="O352" i="13"/>
  <c r="L352" i="13"/>
  <c r="N352" i="13" s="1"/>
  <c r="S351" i="13"/>
  <c r="R351" i="13"/>
  <c r="Q351" i="13"/>
  <c r="P351" i="13"/>
  <c r="O351" i="13"/>
  <c r="M351" i="13" s="1"/>
  <c r="L351" i="13"/>
  <c r="N351" i="13" s="1"/>
  <c r="R350" i="13"/>
  <c r="K350" i="13"/>
  <c r="J350" i="13"/>
  <c r="I350" i="13"/>
  <c r="H350" i="13"/>
  <c r="S350" i="13" s="1"/>
  <c r="G350" i="13"/>
  <c r="F350" i="13"/>
  <c r="Q350" i="13" s="1"/>
  <c r="E350" i="13"/>
  <c r="D350" i="13"/>
  <c r="O350" i="13" s="1"/>
  <c r="S349" i="13"/>
  <c r="R349" i="13"/>
  <c r="Q349" i="13"/>
  <c r="P349" i="13"/>
  <c r="O349" i="13"/>
  <c r="L349" i="13"/>
  <c r="N349" i="13" s="1"/>
  <c r="S348" i="13"/>
  <c r="R348" i="13"/>
  <c r="Q348" i="13"/>
  <c r="P348" i="13"/>
  <c r="O348" i="13"/>
  <c r="M348" i="13"/>
  <c r="L348" i="13"/>
  <c r="N348" i="13" s="1"/>
  <c r="K347" i="13"/>
  <c r="J347" i="13"/>
  <c r="I347" i="13"/>
  <c r="S347" i="13" s="1"/>
  <c r="H347" i="13"/>
  <c r="G347" i="13"/>
  <c r="R347" i="13" s="1"/>
  <c r="F347" i="13"/>
  <c r="E347" i="13"/>
  <c r="P347" i="13" s="1"/>
  <c r="D347" i="13"/>
  <c r="S346" i="13"/>
  <c r="R346" i="13"/>
  <c r="Q346" i="13"/>
  <c r="P346" i="13"/>
  <c r="O346" i="13"/>
  <c r="L346" i="13"/>
  <c r="N346" i="13" s="1"/>
  <c r="S345" i="13"/>
  <c r="R345" i="13"/>
  <c r="Q345" i="13"/>
  <c r="P345" i="13"/>
  <c r="O345" i="13"/>
  <c r="M345" i="13" s="1"/>
  <c r="L345" i="13"/>
  <c r="N345" i="13" s="1"/>
  <c r="S344" i="13"/>
  <c r="R344" i="13"/>
  <c r="Q344" i="13"/>
  <c r="P344" i="13"/>
  <c r="O344" i="13"/>
  <c r="L344" i="13"/>
  <c r="N344" i="13" s="1"/>
  <c r="K343" i="13"/>
  <c r="J343" i="13"/>
  <c r="J366" i="13" s="1"/>
  <c r="I343" i="13"/>
  <c r="H343" i="13"/>
  <c r="G343" i="13"/>
  <c r="F343" i="13"/>
  <c r="Q343" i="13" s="1"/>
  <c r="E343" i="13"/>
  <c r="D343" i="13"/>
  <c r="S342" i="13"/>
  <c r="R342" i="13"/>
  <c r="Q342" i="13"/>
  <c r="P342" i="13"/>
  <c r="O342" i="13"/>
  <c r="M342" i="13"/>
  <c r="L342" i="13"/>
  <c r="N342" i="13" s="1"/>
  <c r="S341" i="13"/>
  <c r="R341" i="13"/>
  <c r="Q341" i="13"/>
  <c r="P341" i="13"/>
  <c r="O341" i="13"/>
  <c r="L341" i="13"/>
  <c r="N341" i="13" s="1"/>
  <c r="S340" i="13"/>
  <c r="R340" i="13"/>
  <c r="Q340" i="13"/>
  <c r="P340" i="13"/>
  <c r="O340" i="13"/>
  <c r="M340" i="13" s="1"/>
  <c r="L340" i="13"/>
  <c r="N340" i="13" s="1"/>
  <c r="K339" i="13"/>
  <c r="J339" i="13"/>
  <c r="I339" i="13"/>
  <c r="H339" i="13"/>
  <c r="G339" i="13"/>
  <c r="F339" i="13"/>
  <c r="E339" i="13"/>
  <c r="D339" i="13"/>
  <c r="O339" i="13" s="1"/>
  <c r="S338" i="13"/>
  <c r="R338" i="13"/>
  <c r="Q338" i="13"/>
  <c r="P338" i="13"/>
  <c r="O338" i="13"/>
  <c r="L338" i="13"/>
  <c r="N338" i="13" s="1"/>
  <c r="K336" i="13"/>
  <c r="J336" i="13"/>
  <c r="I336" i="13"/>
  <c r="H336" i="13"/>
  <c r="G336" i="13"/>
  <c r="F336" i="13"/>
  <c r="E336" i="13"/>
  <c r="D336" i="13"/>
  <c r="D337" i="13" s="1"/>
  <c r="S335" i="13"/>
  <c r="R335" i="13"/>
  <c r="Q335" i="13"/>
  <c r="P335" i="13"/>
  <c r="M335" i="13" s="1"/>
  <c r="O335" i="13"/>
  <c r="L335" i="13"/>
  <c r="N335" i="13" s="1"/>
  <c r="S334" i="13"/>
  <c r="R334" i="13"/>
  <c r="Q334" i="13"/>
  <c r="P334" i="13"/>
  <c r="O334" i="13"/>
  <c r="L334" i="13"/>
  <c r="N334" i="13" s="1"/>
  <c r="S333" i="13"/>
  <c r="R333" i="13"/>
  <c r="Q333" i="13"/>
  <c r="P333" i="13"/>
  <c r="O333" i="13"/>
  <c r="M333" i="13" s="1"/>
  <c r="L333" i="13"/>
  <c r="N333" i="13" s="1"/>
  <c r="S332" i="13"/>
  <c r="R332" i="13"/>
  <c r="Q332" i="13"/>
  <c r="P332" i="13"/>
  <c r="O332" i="13"/>
  <c r="N332" i="13"/>
  <c r="L332" i="13"/>
  <c r="S331" i="13"/>
  <c r="R331" i="13"/>
  <c r="Q331" i="13"/>
  <c r="P331" i="13"/>
  <c r="O331" i="13"/>
  <c r="M331" i="13" s="1"/>
  <c r="L331" i="13"/>
  <c r="N331" i="13" s="1"/>
  <c r="S330" i="13"/>
  <c r="R330" i="13"/>
  <c r="Q330" i="13"/>
  <c r="P330" i="13"/>
  <c r="O330" i="13"/>
  <c r="N330" i="13"/>
  <c r="L330" i="13"/>
  <c r="K329" i="13"/>
  <c r="J329" i="13"/>
  <c r="I329" i="13"/>
  <c r="H329" i="13"/>
  <c r="G329" i="13"/>
  <c r="F329" i="13"/>
  <c r="E329" i="13"/>
  <c r="P329" i="13" s="1"/>
  <c r="D329" i="13"/>
  <c r="S328" i="13"/>
  <c r="R328" i="13"/>
  <c r="Q328" i="13"/>
  <c r="P328" i="13"/>
  <c r="O328" i="13"/>
  <c r="L328" i="13"/>
  <c r="N328" i="13" s="1"/>
  <c r="S327" i="13"/>
  <c r="R327" i="13"/>
  <c r="Q327" i="13"/>
  <c r="P327" i="13"/>
  <c r="O327" i="13"/>
  <c r="L327" i="13"/>
  <c r="N327" i="13" s="1"/>
  <c r="S326" i="13"/>
  <c r="R326" i="13"/>
  <c r="Q326" i="13"/>
  <c r="P326" i="13"/>
  <c r="O326" i="13"/>
  <c r="M326" i="13"/>
  <c r="L326" i="13"/>
  <c r="N326" i="13" s="1"/>
  <c r="S325" i="13"/>
  <c r="R325" i="13"/>
  <c r="Q325" i="13"/>
  <c r="P325" i="13"/>
  <c r="O325" i="13"/>
  <c r="L325" i="13"/>
  <c r="N325" i="13" s="1"/>
  <c r="S324" i="13"/>
  <c r="R324" i="13"/>
  <c r="Q324" i="13"/>
  <c r="P324" i="13"/>
  <c r="O324" i="13"/>
  <c r="M324" i="13" s="1"/>
  <c r="L324" i="13"/>
  <c r="N324" i="13" s="1"/>
  <c r="S323" i="13"/>
  <c r="R323" i="13"/>
  <c r="Q323" i="13"/>
  <c r="P323" i="13"/>
  <c r="O323" i="13"/>
  <c r="N323" i="13"/>
  <c r="L323" i="13"/>
  <c r="S322" i="13"/>
  <c r="R322" i="13"/>
  <c r="Q322" i="13"/>
  <c r="P322" i="13"/>
  <c r="O322" i="13"/>
  <c r="M322" i="13" s="1"/>
  <c r="L322" i="13"/>
  <c r="N322" i="13" s="1"/>
  <c r="P321" i="13"/>
  <c r="K321" i="13"/>
  <c r="J321" i="13"/>
  <c r="I321" i="13"/>
  <c r="H321" i="13"/>
  <c r="S321" i="13" s="1"/>
  <c r="G321" i="13"/>
  <c r="R321" i="13" s="1"/>
  <c r="F321" i="13"/>
  <c r="Q321" i="13" s="1"/>
  <c r="E321" i="13"/>
  <c r="D321" i="13"/>
  <c r="O321" i="13" s="1"/>
  <c r="S320" i="13"/>
  <c r="R320" i="13"/>
  <c r="Q320" i="13"/>
  <c r="P320" i="13"/>
  <c r="O320" i="13"/>
  <c r="M320" i="13" s="1"/>
  <c r="L320" i="13"/>
  <c r="N320" i="13" s="1"/>
  <c r="S319" i="13"/>
  <c r="R319" i="13"/>
  <c r="Q319" i="13"/>
  <c r="P319" i="13"/>
  <c r="O319" i="13"/>
  <c r="M319" i="13"/>
  <c r="L319" i="13"/>
  <c r="N319" i="13" s="1"/>
  <c r="Q318" i="13"/>
  <c r="K318" i="13"/>
  <c r="J318" i="13"/>
  <c r="I318" i="13"/>
  <c r="S318" i="13" s="1"/>
  <c r="H318" i="13"/>
  <c r="G318" i="13"/>
  <c r="R318" i="13" s="1"/>
  <c r="F318" i="13"/>
  <c r="E318" i="13"/>
  <c r="P318" i="13" s="1"/>
  <c r="D318" i="13"/>
  <c r="L318" i="13" s="1"/>
  <c r="N318" i="13" s="1"/>
  <c r="S317" i="13"/>
  <c r="R317" i="13"/>
  <c r="Q317" i="13"/>
  <c r="P317" i="13"/>
  <c r="O317" i="13"/>
  <c r="M317" i="13" s="1"/>
  <c r="L317" i="13"/>
  <c r="N317" i="13" s="1"/>
  <c r="S316" i="13"/>
  <c r="R316" i="13"/>
  <c r="Q316" i="13"/>
  <c r="P316" i="13"/>
  <c r="O316" i="13"/>
  <c r="L316" i="13"/>
  <c r="N316" i="13" s="1"/>
  <c r="S315" i="13"/>
  <c r="R315" i="13"/>
  <c r="Q315" i="13"/>
  <c r="P315" i="13"/>
  <c r="O315" i="13"/>
  <c r="L315" i="13"/>
  <c r="N315" i="13" s="1"/>
  <c r="K314" i="13"/>
  <c r="J314" i="13"/>
  <c r="J337" i="13" s="1"/>
  <c r="I314" i="13"/>
  <c r="H314" i="13"/>
  <c r="G314" i="13"/>
  <c r="F314" i="13"/>
  <c r="E314" i="13"/>
  <c r="D314" i="13"/>
  <c r="S313" i="13"/>
  <c r="R313" i="13"/>
  <c r="Q313" i="13"/>
  <c r="P313" i="13"/>
  <c r="O313" i="13"/>
  <c r="M313" i="13"/>
  <c r="M8" i="13" s="1"/>
  <c r="L313" i="13"/>
  <c r="N313" i="13" s="1"/>
  <c r="S312" i="13"/>
  <c r="R312" i="13"/>
  <c r="Q312" i="13"/>
  <c r="P312" i="13"/>
  <c r="O312" i="13"/>
  <c r="L312" i="13"/>
  <c r="N312" i="13" s="1"/>
  <c r="S311" i="13"/>
  <c r="R311" i="13"/>
  <c r="Q311" i="13"/>
  <c r="P311" i="13"/>
  <c r="M311" i="13" s="1"/>
  <c r="O311" i="13"/>
  <c r="L311" i="13"/>
  <c r="N311" i="13" s="1"/>
  <c r="K310" i="13"/>
  <c r="J310" i="13"/>
  <c r="I310" i="13"/>
  <c r="S310" i="13" s="1"/>
  <c r="H310" i="13"/>
  <c r="G310" i="13"/>
  <c r="R310" i="13" s="1"/>
  <c r="F310" i="13"/>
  <c r="E310" i="13"/>
  <c r="P310" i="13" s="1"/>
  <c r="D310" i="13"/>
  <c r="S309" i="13"/>
  <c r="R309" i="13"/>
  <c r="Q309" i="13"/>
  <c r="P309" i="13"/>
  <c r="O309" i="13"/>
  <c r="L309" i="13"/>
  <c r="N309" i="13" s="1"/>
  <c r="K304" i="13"/>
  <c r="J304" i="13"/>
  <c r="J305" i="13" s="1"/>
  <c r="I304" i="13"/>
  <c r="H304" i="13"/>
  <c r="G304" i="13"/>
  <c r="F304" i="13"/>
  <c r="Q304" i="13" s="1"/>
  <c r="E304" i="13"/>
  <c r="D304" i="13"/>
  <c r="S303" i="13"/>
  <c r="R303" i="13"/>
  <c r="Q303" i="13"/>
  <c r="P303" i="13"/>
  <c r="O303" i="13"/>
  <c r="M303" i="13"/>
  <c r="L303" i="13"/>
  <c r="N303" i="13" s="1"/>
  <c r="S302" i="13"/>
  <c r="R302" i="13"/>
  <c r="Q302" i="13"/>
  <c r="P302" i="13"/>
  <c r="O302" i="13"/>
  <c r="L302" i="13"/>
  <c r="N302" i="13" s="1"/>
  <c r="S301" i="13"/>
  <c r="R301" i="13"/>
  <c r="Q301" i="13"/>
  <c r="P301" i="13"/>
  <c r="O301" i="13"/>
  <c r="M301" i="13" s="1"/>
  <c r="L301" i="13"/>
  <c r="N301" i="13" s="1"/>
  <c r="S300" i="13"/>
  <c r="R300" i="13"/>
  <c r="Q300" i="13"/>
  <c r="P300" i="13"/>
  <c r="O300" i="13"/>
  <c r="L300" i="13"/>
  <c r="N300" i="13" s="1"/>
  <c r="S299" i="13"/>
  <c r="R299" i="13"/>
  <c r="Q299" i="13"/>
  <c r="P299" i="13"/>
  <c r="M299" i="13" s="1"/>
  <c r="O299" i="13"/>
  <c r="L299" i="13"/>
  <c r="N299" i="13" s="1"/>
  <c r="S298" i="13"/>
  <c r="R298" i="13"/>
  <c r="Q298" i="13"/>
  <c r="P298" i="13"/>
  <c r="O298" i="13"/>
  <c r="L298" i="13"/>
  <c r="N298" i="13" s="1"/>
  <c r="K297" i="13"/>
  <c r="J297" i="13"/>
  <c r="I297" i="13"/>
  <c r="H297" i="13"/>
  <c r="G297" i="13"/>
  <c r="F297" i="13"/>
  <c r="E297" i="13"/>
  <c r="D297" i="13"/>
  <c r="S296" i="13"/>
  <c r="R296" i="13"/>
  <c r="Q296" i="13"/>
  <c r="P296" i="13"/>
  <c r="O296" i="13"/>
  <c r="M296" i="13" s="1"/>
  <c r="L296" i="13"/>
  <c r="N296" i="13" s="1"/>
  <c r="S295" i="13"/>
  <c r="R295" i="13"/>
  <c r="Q295" i="13"/>
  <c r="P295" i="13"/>
  <c r="O295" i="13"/>
  <c r="L295" i="13"/>
  <c r="N295" i="13" s="1"/>
  <c r="S294" i="13"/>
  <c r="R294" i="13"/>
  <c r="Q294" i="13"/>
  <c r="P294" i="13"/>
  <c r="O294" i="13"/>
  <c r="M294" i="13"/>
  <c r="L294" i="13"/>
  <c r="N294" i="13" s="1"/>
  <c r="S293" i="13"/>
  <c r="R293" i="13"/>
  <c r="Q293" i="13"/>
  <c r="P293" i="13"/>
  <c r="O293" i="13"/>
  <c r="L293" i="13"/>
  <c r="N293" i="13" s="1"/>
  <c r="S292" i="13"/>
  <c r="R292" i="13"/>
  <c r="Q292" i="13"/>
  <c r="P292" i="13"/>
  <c r="O292" i="13"/>
  <c r="M292" i="13" s="1"/>
  <c r="L292" i="13"/>
  <c r="N292" i="13" s="1"/>
  <c r="S291" i="13"/>
  <c r="R291" i="13"/>
  <c r="Q291" i="13"/>
  <c r="P291" i="13"/>
  <c r="O291" i="13"/>
  <c r="L291" i="13"/>
  <c r="N291" i="13" s="1"/>
  <c r="S290" i="13"/>
  <c r="R290" i="13"/>
  <c r="Q290" i="13"/>
  <c r="P290" i="13"/>
  <c r="M290" i="13" s="1"/>
  <c r="O290" i="13"/>
  <c r="L290" i="13"/>
  <c r="N290" i="13" s="1"/>
  <c r="O289" i="13"/>
  <c r="K289" i="13"/>
  <c r="J289" i="13"/>
  <c r="I289" i="13"/>
  <c r="S289" i="13" s="1"/>
  <c r="H289" i="13"/>
  <c r="G289" i="13"/>
  <c r="F289" i="13"/>
  <c r="E289" i="13"/>
  <c r="P289" i="13" s="1"/>
  <c r="D289" i="13"/>
  <c r="L289" i="13" s="1"/>
  <c r="N289" i="13" s="1"/>
  <c r="S288" i="13"/>
  <c r="R288" i="13"/>
  <c r="Q288" i="13"/>
  <c r="P288" i="13"/>
  <c r="O288" i="13"/>
  <c r="L288" i="13"/>
  <c r="N288" i="13" s="1"/>
  <c r="S287" i="13"/>
  <c r="R287" i="13"/>
  <c r="Q287" i="13"/>
  <c r="P287" i="13"/>
  <c r="O287" i="13"/>
  <c r="M287" i="13" s="1"/>
  <c r="L287" i="13"/>
  <c r="N287" i="13" s="1"/>
  <c r="K286" i="13"/>
  <c r="J286" i="13"/>
  <c r="I286" i="13"/>
  <c r="H286" i="13"/>
  <c r="S286" i="13" s="1"/>
  <c r="G286" i="13"/>
  <c r="F286" i="13"/>
  <c r="Q286" i="13" s="1"/>
  <c r="E286" i="13"/>
  <c r="D286" i="13"/>
  <c r="O286" i="13" s="1"/>
  <c r="S285" i="13"/>
  <c r="R285" i="13"/>
  <c r="Q285" i="13"/>
  <c r="P285" i="13"/>
  <c r="O285" i="13"/>
  <c r="N285" i="13"/>
  <c r="L285" i="13"/>
  <c r="S284" i="13"/>
  <c r="R284" i="13"/>
  <c r="Q284" i="13"/>
  <c r="P284" i="13"/>
  <c r="O284" i="13"/>
  <c r="M284" i="13" s="1"/>
  <c r="L284" i="13"/>
  <c r="N284" i="13" s="1"/>
  <c r="S283" i="13"/>
  <c r="R283" i="13"/>
  <c r="Q283" i="13"/>
  <c r="P283" i="13"/>
  <c r="O283" i="13"/>
  <c r="N283" i="13"/>
  <c r="L283" i="13"/>
  <c r="K282" i="13"/>
  <c r="J282" i="13"/>
  <c r="I282" i="13"/>
  <c r="H282" i="13"/>
  <c r="G282" i="13"/>
  <c r="F282" i="13"/>
  <c r="E282" i="13"/>
  <c r="P282" i="13" s="1"/>
  <c r="D282" i="13"/>
  <c r="S281" i="13"/>
  <c r="R281" i="13"/>
  <c r="Q281" i="13"/>
  <c r="P281" i="13"/>
  <c r="O281" i="13"/>
  <c r="M281" i="13" s="1"/>
  <c r="L281" i="13"/>
  <c r="N281" i="13" s="1"/>
  <c r="S280" i="13"/>
  <c r="R280" i="13"/>
  <c r="Q280" i="13"/>
  <c r="P280" i="13"/>
  <c r="O280" i="13"/>
  <c r="L280" i="13"/>
  <c r="N280" i="13" s="1"/>
  <c r="S279" i="13"/>
  <c r="R279" i="13"/>
  <c r="Q279" i="13"/>
  <c r="P279" i="13"/>
  <c r="O279" i="13"/>
  <c r="M279" i="13"/>
  <c r="L279" i="13"/>
  <c r="N279" i="13" s="1"/>
  <c r="Q278" i="13"/>
  <c r="K278" i="13"/>
  <c r="J278" i="13"/>
  <c r="I278" i="13"/>
  <c r="I305" i="13" s="1"/>
  <c r="H278" i="13"/>
  <c r="H305" i="13" s="1"/>
  <c r="G278" i="13"/>
  <c r="R278" i="13" s="1"/>
  <c r="F278" i="13"/>
  <c r="E278" i="13"/>
  <c r="P278" i="13" s="1"/>
  <c r="D278" i="13"/>
  <c r="L278" i="13" s="1"/>
  <c r="N278" i="13" s="1"/>
  <c r="S277" i="13"/>
  <c r="R277" i="13"/>
  <c r="Q277" i="13"/>
  <c r="P277" i="13"/>
  <c r="O277" i="13"/>
  <c r="M277" i="13" s="1"/>
  <c r="L277" i="13"/>
  <c r="N277" i="13" s="1"/>
  <c r="K275" i="13"/>
  <c r="J275" i="13"/>
  <c r="I275" i="13"/>
  <c r="H275" i="13"/>
  <c r="G275" i="13"/>
  <c r="F275" i="13"/>
  <c r="E275" i="13"/>
  <c r="P275" i="13" s="1"/>
  <c r="D275" i="13"/>
  <c r="S274" i="13"/>
  <c r="R274" i="13"/>
  <c r="Q274" i="13"/>
  <c r="P274" i="13"/>
  <c r="O274" i="13"/>
  <c r="L274" i="13"/>
  <c r="N274" i="13" s="1"/>
  <c r="S273" i="13"/>
  <c r="R273" i="13"/>
  <c r="Q273" i="13"/>
  <c r="P273" i="13"/>
  <c r="O273" i="13"/>
  <c r="N273" i="13"/>
  <c r="L273" i="13"/>
  <c r="S272" i="13"/>
  <c r="R272" i="13"/>
  <c r="Q272" i="13"/>
  <c r="P272" i="13"/>
  <c r="O272" i="13"/>
  <c r="M272" i="13" s="1"/>
  <c r="L272" i="13"/>
  <c r="N272" i="13" s="1"/>
  <c r="S271" i="13"/>
  <c r="R271" i="13"/>
  <c r="Q271" i="13"/>
  <c r="P271" i="13"/>
  <c r="O271" i="13"/>
  <c r="N271" i="13"/>
  <c r="L271" i="13"/>
  <c r="S270" i="13"/>
  <c r="R270" i="13"/>
  <c r="Q270" i="13"/>
  <c r="P270" i="13"/>
  <c r="O270" i="13"/>
  <c r="M270" i="13" s="1"/>
  <c r="L270" i="13"/>
  <c r="N270" i="13" s="1"/>
  <c r="S269" i="13"/>
  <c r="R269" i="13"/>
  <c r="Q269" i="13"/>
  <c r="P269" i="13"/>
  <c r="O269" i="13"/>
  <c r="L269" i="13"/>
  <c r="N269" i="13" s="1"/>
  <c r="K268" i="13"/>
  <c r="J268" i="13"/>
  <c r="I268" i="13"/>
  <c r="H268" i="13"/>
  <c r="G268" i="13"/>
  <c r="R268" i="13" s="1"/>
  <c r="F268" i="13"/>
  <c r="E268" i="13"/>
  <c r="D268" i="13"/>
  <c r="S267" i="13"/>
  <c r="R267" i="13"/>
  <c r="Q267" i="13"/>
  <c r="P267" i="13"/>
  <c r="O267" i="13"/>
  <c r="M267" i="13" s="1"/>
  <c r="L267" i="13"/>
  <c r="N267" i="13" s="1"/>
  <c r="S266" i="13"/>
  <c r="R266" i="13"/>
  <c r="Q266" i="13"/>
  <c r="P266" i="13"/>
  <c r="O266" i="13"/>
  <c r="N266" i="13"/>
  <c r="L266" i="13"/>
  <c r="S265" i="13"/>
  <c r="R265" i="13"/>
  <c r="Q265" i="13"/>
  <c r="M265" i="13" s="1"/>
  <c r="P265" i="13"/>
  <c r="O265" i="13"/>
  <c r="L265" i="13"/>
  <c r="N265" i="13" s="1"/>
  <c r="S264" i="13"/>
  <c r="R264" i="13"/>
  <c r="Q264" i="13"/>
  <c r="P264" i="13"/>
  <c r="O264" i="13"/>
  <c r="L264" i="13"/>
  <c r="N264" i="13" s="1"/>
  <c r="S263" i="13"/>
  <c r="R263" i="13"/>
  <c r="Q263" i="13"/>
  <c r="P263" i="13"/>
  <c r="O263" i="13"/>
  <c r="M263" i="13" s="1"/>
  <c r="L263" i="13"/>
  <c r="N263" i="13" s="1"/>
  <c r="S262" i="13"/>
  <c r="R262" i="13"/>
  <c r="Q262" i="13"/>
  <c r="P262" i="13"/>
  <c r="O262" i="13"/>
  <c r="N262" i="13"/>
  <c r="L262" i="13"/>
  <c r="S261" i="13"/>
  <c r="R261" i="13"/>
  <c r="Q261" i="13"/>
  <c r="M261" i="13" s="1"/>
  <c r="P261" i="13"/>
  <c r="O261" i="13"/>
  <c r="L261" i="13"/>
  <c r="N261" i="13" s="1"/>
  <c r="K260" i="13"/>
  <c r="J260" i="13"/>
  <c r="I260" i="13"/>
  <c r="H260" i="13"/>
  <c r="G260" i="13"/>
  <c r="F260" i="13"/>
  <c r="E260" i="13"/>
  <c r="D260" i="13"/>
  <c r="S259" i="13"/>
  <c r="R259" i="13"/>
  <c r="Q259" i="13"/>
  <c r="P259" i="13"/>
  <c r="O259" i="13"/>
  <c r="M259" i="13" s="1"/>
  <c r="L259" i="13"/>
  <c r="N259" i="13" s="1"/>
  <c r="S258" i="13"/>
  <c r="R258" i="13"/>
  <c r="Q258" i="13"/>
  <c r="M258" i="13" s="1"/>
  <c r="P258" i="13"/>
  <c r="O258" i="13"/>
  <c r="L258" i="13"/>
  <c r="N258" i="13" s="1"/>
  <c r="P257" i="13"/>
  <c r="K257" i="13"/>
  <c r="J257" i="13"/>
  <c r="I257" i="13"/>
  <c r="H257" i="13"/>
  <c r="S257" i="13" s="1"/>
  <c r="G257" i="13"/>
  <c r="F257" i="13"/>
  <c r="Q257" i="13" s="1"/>
  <c r="E257" i="13"/>
  <c r="D257" i="13"/>
  <c r="O257" i="13" s="1"/>
  <c r="S256" i="13"/>
  <c r="R256" i="13"/>
  <c r="Q256" i="13"/>
  <c r="P256" i="13"/>
  <c r="O256" i="13"/>
  <c r="L256" i="13"/>
  <c r="N256" i="13" s="1"/>
  <c r="S255" i="13"/>
  <c r="R255" i="13"/>
  <c r="Q255" i="13"/>
  <c r="P255" i="13"/>
  <c r="M255" i="13" s="1"/>
  <c r="O255" i="13"/>
  <c r="L255" i="13"/>
  <c r="N255" i="13" s="1"/>
  <c r="S254" i="13"/>
  <c r="R254" i="13"/>
  <c r="Q254" i="13"/>
  <c r="P254" i="13"/>
  <c r="O254" i="13"/>
  <c r="L254" i="13"/>
  <c r="N254" i="13" s="1"/>
  <c r="K253" i="13"/>
  <c r="J253" i="13"/>
  <c r="I253" i="13"/>
  <c r="H253" i="13"/>
  <c r="G253" i="13"/>
  <c r="F253" i="13"/>
  <c r="E253" i="13"/>
  <c r="P253" i="13" s="1"/>
  <c r="D253" i="13"/>
  <c r="S252" i="13"/>
  <c r="R252" i="13"/>
  <c r="Q252" i="13"/>
  <c r="M252" i="13" s="1"/>
  <c r="P252" i="13"/>
  <c r="O252" i="13"/>
  <c r="L252" i="13"/>
  <c r="N252" i="13" s="1"/>
  <c r="S251" i="13"/>
  <c r="R251" i="13"/>
  <c r="Q251" i="13"/>
  <c r="P251" i="13"/>
  <c r="O251" i="13"/>
  <c r="L251" i="13"/>
  <c r="N251" i="13" s="1"/>
  <c r="S250" i="13"/>
  <c r="R250" i="13"/>
  <c r="Q250" i="13"/>
  <c r="P250" i="13"/>
  <c r="O250" i="13"/>
  <c r="M250" i="13"/>
  <c r="L250" i="13"/>
  <c r="N250" i="13" s="1"/>
  <c r="K249" i="13"/>
  <c r="J249" i="13"/>
  <c r="I249" i="13"/>
  <c r="H249" i="13"/>
  <c r="G249" i="13"/>
  <c r="R249" i="13" s="1"/>
  <c r="F249" i="13"/>
  <c r="E249" i="13"/>
  <c r="D249" i="13"/>
  <c r="S248" i="13"/>
  <c r="R248" i="13"/>
  <c r="Q248" i="13"/>
  <c r="P248" i="13"/>
  <c r="O248" i="13"/>
  <c r="M248" i="13" s="1"/>
  <c r="L248" i="13"/>
  <c r="N248" i="13" s="1"/>
  <c r="H244" i="13"/>
  <c r="K243" i="13"/>
  <c r="J243" i="13"/>
  <c r="I243" i="13"/>
  <c r="H243" i="13"/>
  <c r="G243" i="13"/>
  <c r="F243" i="13"/>
  <c r="Q243" i="13" s="1"/>
  <c r="E243" i="13"/>
  <c r="D243" i="13"/>
  <c r="S242" i="13"/>
  <c r="R242" i="13"/>
  <c r="Q242" i="13"/>
  <c r="P242" i="13"/>
  <c r="O242" i="13"/>
  <c r="M242" i="13"/>
  <c r="L242" i="13"/>
  <c r="N242" i="13" s="1"/>
  <c r="S241" i="13"/>
  <c r="R241" i="13"/>
  <c r="Q241" i="13"/>
  <c r="P241" i="13"/>
  <c r="O241" i="13"/>
  <c r="L241" i="13"/>
  <c r="N241" i="13" s="1"/>
  <c r="S240" i="13"/>
  <c r="R240" i="13"/>
  <c r="Q240" i="13"/>
  <c r="P240" i="13"/>
  <c r="O240" i="13"/>
  <c r="M240" i="13" s="1"/>
  <c r="L240" i="13"/>
  <c r="N240" i="13" s="1"/>
  <c r="S239" i="13"/>
  <c r="R239" i="13"/>
  <c r="Q239" i="13"/>
  <c r="P239" i="13"/>
  <c r="O239" i="13"/>
  <c r="L239" i="13"/>
  <c r="N239" i="13" s="1"/>
  <c r="S238" i="13"/>
  <c r="R238" i="13"/>
  <c r="Q238" i="13"/>
  <c r="P238" i="13"/>
  <c r="O238" i="13"/>
  <c r="M238" i="13" s="1"/>
  <c r="L238" i="13"/>
  <c r="N238" i="13" s="1"/>
  <c r="S237" i="13"/>
  <c r="R237" i="13"/>
  <c r="Q237" i="13"/>
  <c r="P237" i="13"/>
  <c r="O237" i="13"/>
  <c r="L237" i="13"/>
  <c r="N237" i="13" s="1"/>
  <c r="K236" i="13"/>
  <c r="J236" i="13"/>
  <c r="J53" i="13" s="1"/>
  <c r="I236" i="13"/>
  <c r="H236" i="13"/>
  <c r="G236" i="13"/>
  <c r="F236" i="13"/>
  <c r="Q236" i="13" s="1"/>
  <c r="E236" i="13"/>
  <c r="D236" i="13"/>
  <c r="S235" i="13"/>
  <c r="R235" i="13"/>
  <c r="Q235" i="13"/>
  <c r="P235" i="13"/>
  <c r="O235" i="13"/>
  <c r="M235" i="13"/>
  <c r="L235" i="13"/>
  <c r="N235" i="13" s="1"/>
  <c r="S234" i="13"/>
  <c r="R234" i="13"/>
  <c r="Q234" i="13"/>
  <c r="P234" i="13"/>
  <c r="O234" i="13"/>
  <c r="L234" i="13"/>
  <c r="N234" i="13" s="1"/>
  <c r="S233" i="13"/>
  <c r="R233" i="13"/>
  <c r="Q233" i="13"/>
  <c r="P233" i="13"/>
  <c r="O233" i="13"/>
  <c r="L233" i="13"/>
  <c r="N233" i="13" s="1"/>
  <c r="S232" i="13"/>
  <c r="R232" i="13"/>
  <c r="Q232" i="13"/>
  <c r="P232" i="13"/>
  <c r="O232" i="13"/>
  <c r="L232" i="13"/>
  <c r="N232" i="13" s="1"/>
  <c r="S231" i="13"/>
  <c r="R231" i="13"/>
  <c r="Q231" i="13"/>
  <c r="P231" i="13"/>
  <c r="M231" i="13" s="1"/>
  <c r="O231" i="13"/>
  <c r="L231" i="13"/>
  <c r="N231" i="13" s="1"/>
  <c r="S230" i="13"/>
  <c r="R230" i="13"/>
  <c r="Q230" i="13"/>
  <c r="P230" i="13"/>
  <c r="O230" i="13"/>
  <c r="L230" i="13"/>
  <c r="N230" i="13" s="1"/>
  <c r="S229" i="13"/>
  <c r="R229" i="13"/>
  <c r="Q229" i="13"/>
  <c r="M229" i="13" s="1"/>
  <c r="P229" i="13"/>
  <c r="O229" i="13"/>
  <c r="L229" i="13"/>
  <c r="N229" i="13" s="1"/>
  <c r="K228" i="13"/>
  <c r="J228" i="13"/>
  <c r="I228" i="13"/>
  <c r="H228" i="13"/>
  <c r="G228" i="13"/>
  <c r="F228" i="13"/>
  <c r="E228" i="13"/>
  <c r="D228" i="13"/>
  <c r="S227" i="13"/>
  <c r="R227" i="13"/>
  <c r="Q227" i="13"/>
  <c r="P227" i="13"/>
  <c r="O227" i="13"/>
  <c r="M227" i="13" s="1"/>
  <c r="L227" i="13"/>
  <c r="N227" i="13" s="1"/>
  <c r="S226" i="13"/>
  <c r="R226" i="13"/>
  <c r="Q226" i="13"/>
  <c r="M226" i="13" s="1"/>
  <c r="P226" i="13"/>
  <c r="O226" i="13"/>
  <c r="L226" i="13"/>
  <c r="N226" i="13" s="1"/>
  <c r="P225" i="13"/>
  <c r="K225" i="13"/>
  <c r="J225" i="13"/>
  <c r="I225" i="13"/>
  <c r="H225" i="13"/>
  <c r="S225" i="13" s="1"/>
  <c r="G225" i="13"/>
  <c r="R225" i="13" s="1"/>
  <c r="F225" i="13"/>
  <c r="Q225" i="13" s="1"/>
  <c r="E225" i="13"/>
  <c r="D225" i="13"/>
  <c r="O225" i="13" s="1"/>
  <c r="S224" i="13"/>
  <c r="R224" i="13"/>
  <c r="Q224" i="13"/>
  <c r="P224" i="13"/>
  <c r="O224" i="13"/>
  <c r="L224" i="13"/>
  <c r="N224" i="13" s="1"/>
  <c r="S223" i="13"/>
  <c r="R223" i="13"/>
  <c r="Q223" i="13"/>
  <c r="P223" i="13"/>
  <c r="M223" i="13" s="1"/>
  <c r="O223" i="13"/>
  <c r="L223" i="13"/>
  <c r="N223" i="13" s="1"/>
  <c r="S222" i="13"/>
  <c r="R222" i="13"/>
  <c r="Q222" i="13"/>
  <c r="P222" i="13"/>
  <c r="O222" i="13"/>
  <c r="M222" i="13" s="1"/>
  <c r="L222" i="13"/>
  <c r="N222" i="13" s="1"/>
  <c r="K221" i="13"/>
  <c r="J221" i="13"/>
  <c r="I221" i="13"/>
  <c r="H221" i="13"/>
  <c r="G221" i="13"/>
  <c r="F221" i="13"/>
  <c r="E221" i="13"/>
  <c r="D221" i="13"/>
  <c r="S220" i="13"/>
  <c r="R220" i="13"/>
  <c r="Q220" i="13"/>
  <c r="P220" i="13"/>
  <c r="O220" i="13"/>
  <c r="M220" i="13"/>
  <c r="L220" i="13"/>
  <c r="N220" i="13" s="1"/>
  <c r="S219" i="13"/>
  <c r="R219" i="13"/>
  <c r="Q219" i="13"/>
  <c r="P219" i="13"/>
  <c r="O219" i="13"/>
  <c r="L219" i="13"/>
  <c r="N219" i="13" s="1"/>
  <c r="S218" i="13"/>
  <c r="R218" i="13"/>
  <c r="Q218" i="13"/>
  <c r="P218" i="13"/>
  <c r="O218" i="13"/>
  <c r="M218" i="13" s="1"/>
  <c r="L218" i="13"/>
  <c r="N218" i="13" s="1"/>
  <c r="K217" i="13"/>
  <c r="J217" i="13"/>
  <c r="I217" i="13"/>
  <c r="I244" i="13" s="1"/>
  <c r="H217" i="13"/>
  <c r="G217" i="13"/>
  <c r="G244" i="13" s="1"/>
  <c r="F217" i="13"/>
  <c r="E217" i="13"/>
  <c r="E244" i="13" s="1"/>
  <c r="D217" i="13"/>
  <c r="S216" i="13"/>
  <c r="R216" i="13"/>
  <c r="Q216" i="13"/>
  <c r="P216" i="13"/>
  <c r="O216" i="13"/>
  <c r="L216" i="13"/>
  <c r="N216" i="13" s="1"/>
  <c r="K214" i="13"/>
  <c r="J214" i="13"/>
  <c r="I214" i="13"/>
  <c r="H214" i="13"/>
  <c r="G214" i="13"/>
  <c r="F214" i="13"/>
  <c r="Q214" i="13" s="1"/>
  <c r="E214" i="13"/>
  <c r="D214" i="13"/>
  <c r="S213" i="13"/>
  <c r="R213" i="13"/>
  <c r="Q213" i="13"/>
  <c r="P213" i="13"/>
  <c r="O213" i="13"/>
  <c r="M213" i="13"/>
  <c r="L213" i="13"/>
  <c r="N213" i="13" s="1"/>
  <c r="S212" i="13"/>
  <c r="R212" i="13"/>
  <c r="Q212" i="13"/>
  <c r="P212" i="13"/>
  <c r="O212" i="13"/>
  <c r="L212" i="13"/>
  <c r="N212" i="13" s="1"/>
  <c r="S211" i="13"/>
  <c r="R211" i="13"/>
  <c r="Q211" i="13"/>
  <c r="P211" i="13"/>
  <c r="O211" i="13"/>
  <c r="M211" i="13" s="1"/>
  <c r="L211" i="13"/>
  <c r="N211" i="13" s="1"/>
  <c r="S210" i="13"/>
  <c r="R210" i="13"/>
  <c r="Q210" i="13"/>
  <c r="P210" i="13"/>
  <c r="O210" i="13"/>
  <c r="L210" i="13"/>
  <c r="N210" i="13" s="1"/>
  <c r="S209" i="13"/>
  <c r="R209" i="13"/>
  <c r="Q209" i="13"/>
  <c r="P209" i="13"/>
  <c r="M209" i="13" s="1"/>
  <c r="O209" i="13"/>
  <c r="L209" i="13"/>
  <c r="N209" i="13" s="1"/>
  <c r="S208" i="13"/>
  <c r="R208" i="13"/>
  <c r="Q208" i="13"/>
  <c r="P208" i="13"/>
  <c r="O208" i="13"/>
  <c r="M208" i="13" s="1"/>
  <c r="L208" i="13"/>
  <c r="N208" i="13" s="1"/>
  <c r="K207" i="13"/>
  <c r="J207" i="13"/>
  <c r="I207" i="13"/>
  <c r="H207" i="13"/>
  <c r="G207" i="13"/>
  <c r="F207" i="13"/>
  <c r="E207" i="13"/>
  <c r="P207" i="13" s="1"/>
  <c r="D207" i="13"/>
  <c r="S206" i="13"/>
  <c r="R206" i="13"/>
  <c r="Q206" i="13"/>
  <c r="M206" i="13" s="1"/>
  <c r="P206" i="13"/>
  <c r="O206" i="13"/>
  <c r="L206" i="13"/>
  <c r="N206" i="13" s="1"/>
  <c r="S205" i="13"/>
  <c r="R205" i="13"/>
  <c r="Q205" i="13"/>
  <c r="P205" i="13"/>
  <c r="O205" i="13"/>
  <c r="L205" i="13"/>
  <c r="N205" i="13" s="1"/>
  <c r="S204" i="13"/>
  <c r="R204" i="13"/>
  <c r="Q204" i="13"/>
  <c r="P204" i="13"/>
  <c r="O204" i="13"/>
  <c r="M204" i="13"/>
  <c r="L204" i="13"/>
  <c r="N204" i="13" s="1"/>
  <c r="S203" i="13"/>
  <c r="R203" i="13"/>
  <c r="Q203" i="13"/>
  <c r="P203" i="13"/>
  <c r="O203" i="13"/>
  <c r="L203" i="13"/>
  <c r="N203" i="13" s="1"/>
  <c r="S202" i="13"/>
  <c r="R202" i="13"/>
  <c r="Q202" i="13"/>
  <c r="P202" i="13"/>
  <c r="O202" i="13"/>
  <c r="M202" i="13" s="1"/>
  <c r="L202" i="13"/>
  <c r="N202" i="13" s="1"/>
  <c r="S201" i="13"/>
  <c r="R201" i="13"/>
  <c r="Q201" i="13"/>
  <c r="P201" i="13"/>
  <c r="O201" i="13"/>
  <c r="L201" i="13"/>
  <c r="N201" i="13" s="1"/>
  <c r="S200" i="13"/>
  <c r="R200" i="13"/>
  <c r="Q200" i="13"/>
  <c r="P200" i="13"/>
  <c r="O200" i="13"/>
  <c r="M200" i="13" s="1"/>
  <c r="L200" i="13"/>
  <c r="N200" i="13" s="1"/>
  <c r="O199" i="13"/>
  <c r="K199" i="13"/>
  <c r="J199" i="13"/>
  <c r="I199" i="13"/>
  <c r="S199" i="13" s="1"/>
  <c r="H199" i="13"/>
  <c r="G199" i="13"/>
  <c r="R199" i="13" s="1"/>
  <c r="F199" i="13"/>
  <c r="Q199" i="13" s="1"/>
  <c r="E199" i="13"/>
  <c r="P199" i="13" s="1"/>
  <c r="D199" i="13"/>
  <c r="L199" i="13" s="1"/>
  <c r="N199" i="13" s="1"/>
  <c r="S198" i="13"/>
  <c r="R198" i="13"/>
  <c r="Q198" i="13"/>
  <c r="P198" i="13"/>
  <c r="O198" i="13"/>
  <c r="L198" i="13"/>
  <c r="N198" i="13" s="1"/>
  <c r="S197" i="13"/>
  <c r="R197" i="13"/>
  <c r="Q197" i="13"/>
  <c r="P197" i="13"/>
  <c r="O197" i="13"/>
  <c r="L197" i="13"/>
  <c r="N197" i="13" s="1"/>
  <c r="K196" i="13"/>
  <c r="J196" i="13"/>
  <c r="I196" i="13"/>
  <c r="H196" i="13"/>
  <c r="G196" i="13"/>
  <c r="F196" i="13"/>
  <c r="E196" i="13"/>
  <c r="D196" i="13"/>
  <c r="S195" i="13"/>
  <c r="R195" i="13"/>
  <c r="Q195" i="13"/>
  <c r="P195" i="13"/>
  <c r="O195" i="13"/>
  <c r="L195" i="13"/>
  <c r="N195" i="13" s="1"/>
  <c r="S194" i="13"/>
  <c r="R194" i="13"/>
  <c r="Q194" i="13"/>
  <c r="M194" i="13" s="1"/>
  <c r="P194" i="13"/>
  <c r="O194" i="13"/>
  <c r="L194" i="13"/>
  <c r="N194" i="13" s="1"/>
  <c r="S193" i="13"/>
  <c r="R193" i="13"/>
  <c r="Q193" i="13"/>
  <c r="P193" i="13"/>
  <c r="O193" i="13"/>
  <c r="L193" i="13"/>
  <c r="N193" i="13" s="1"/>
  <c r="K192" i="13"/>
  <c r="J192" i="13"/>
  <c r="I192" i="13"/>
  <c r="H192" i="13"/>
  <c r="G192" i="13"/>
  <c r="F192" i="13"/>
  <c r="E192" i="13"/>
  <c r="D192" i="13"/>
  <c r="S191" i="13"/>
  <c r="R191" i="13"/>
  <c r="Q191" i="13"/>
  <c r="P191" i="13"/>
  <c r="O191" i="13"/>
  <c r="M191" i="13"/>
  <c r="L191" i="13"/>
  <c r="N191" i="13" s="1"/>
  <c r="S190" i="13"/>
  <c r="R190" i="13"/>
  <c r="Q190" i="13"/>
  <c r="M190" i="13" s="1"/>
  <c r="P190" i="13"/>
  <c r="O190" i="13"/>
  <c r="L190" i="13"/>
  <c r="N190" i="13" s="1"/>
  <c r="S189" i="13"/>
  <c r="R189" i="13"/>
  <c r="Q189" i="13"/>
  <c r="P189" i="13"/>
  <c r="O189" i="13"/>
  <c r="M189" i="13" s="1"/>
  <c r="L189" i="13"/>
  <c r="N189" i="13" s="1"/>
  <c r="K188" i="13"/>
  <c r="J188" i="13"/>
  <c r="I188" i="13"/>
  <c r="H188" i="13"/>
  <c r="G188" i="13"/>
  <c r="F188" i="13"/>
  <c r="E188" i="13"/>
  <c r="D188" i="13"/>
  <c r="S187" i="13"/>
  <c r="R187" i="13"/>
  <c r="Q187" i="13"/>
  <c r="P187" i="13"/>
  <c r="O187" i="13"/>
  <c r="M187" i="13"/>
  <c r="L187" i="13"/>
  <c r="N187" i="13" s="1"/>
  <c r="K182" i="13"/>
  <c r="J182" i="13"/>
  <c r="I182" i="13"/>
  <c r="H182" i="13"/>
  <c r="G182" i="13"/>
  <c r="F182" i="13"/>
  <c r="E182" i="13"/>
  <c r="P182" i="13" s="1"/>
  <c r="D182" i="13"/>
  <c r="S181" i="13"/>
  <c r="R181" i="13"/>
  <c r="Q181" i="13"/>
  <c r="M181" i="13" s="1"/>
  <c r="P181" i="13"/>
  <c r="O181" i="13"/>
  <c r="L181" i="13"/>
  <c r="N181" i="13" s="1"/>
  <c r="S180" i="13"/>
  <c r="R180" i="13"/>
  <c r="Q180" i="13"/>
  <c r="P180" i="13"/>
  <c r="O180" i="13"/>
  <c r="L180" i="13"/>
  <c r="N180" i="13" s="1"/>
  <c r="S179" i="13"/>
  <c r="R179" i="13"/>
  <c r="Q179" i="13"/>
  <c r="P179" i="13"/>
  <c r="O179" i="13"/>
  <c r="M179" i="13" s="1"/>
  <c r="L179" i="13"/>
  <c r="N179" i="13" s="1"/>
  <c r="S178" i="13"/>
  <c r="R178" i="13"/>
  <c r="Q178" i="13"/>
  <c r="P178" i="13"/>
  <c r="O178" i="13"/>
  <c r="M178" i="13"/>
  <c r="L178" i="13"/>
  <c r="N178" i="13" s="1"/>
  <c r="S177" i="13"/>
  <c r="R177" i="13"/>
  <c r="Q177" i="13"/>
  <c r="M177" i="13" s="1"/>
  <c r="P177" i="13"/>
  <c r="O177" i="13"/>
  <c r="L177" i="13"/>
  <c r="N177" i="13" s="1"/>
  <c r="S176" i="13"/>
  <c r="R176" i="13"/>
  <c r="Q176" i="13"/>
  <c r="P176" i="13"/>
  <c r="O176" i="13"/>
  <c r="M176" i="13" s="1"/>
  <c r="L176" i="13"/>
  <c r="N176" i="13" s="1"/>
  <c r="K175" i="13"/>
  <c r="K53" i="13" s="1"/>
  <c r="J175" i="13"/>
  <c r="I175" i="13"/>
  <c r="H175" i="13"/>
  <c r="G175" i="13"/>
  <c r="F175" i="13"/>
  <c r="E175" i="13"/>
  <c r="D175" i="13"/>
  <c r="S174" i="13"/>
  <c r="R174" i="13"/>
  <c r="Q174" i="13"/>
  <c r="P174" i="13"/>
  <c r="O174" i="13"/>
  <c r="M174" i="13" s="1"/>
  <c r="L174" i="13"/>
  <c r="N174" i="13" s="1"/>
  <c r="S173" i="13"/>
  <c r="R173" i="13"/>
  <c r="Q173" i="13"/>
  <c r="P173" i="13"/>
  <c r="O173" i="13"/>
  <c r="N173" i="13"/>
  <c r="L173" i="13"/>
  <c r="S172" i="13"/>
  <c r="R172" i="13"/>
  <c r="Q172" i="13"/>
  <c r="P172" i="13"/>
  <c r="O172" i="13"/>
  <c r="M172" i="13"/>
  <c r="L172" i="13"/>
  <c r="N172" i="13" s="1"/>
  <c r="S171" i="13"/>
  <c r="R171" i="13"/>
  <c r="Q171" i="13"/>
  <c r="P171" i="13"/>
  <c r="O171" i="13"/>
  <c r="L171" i="13"/>
  <c r="N171" i="13" s="1"/>
  <c r="S170" i="13"/>
  <c r="R170" i="13"/>
  <c r="Q170" i="13"/>
  <c r="P170" i="13"/>
  <c r="O170" i="13"/>
  <c r="M170" i="13" s="1"/>
  <c r="L170" i="13"/>
  <c r="N170" i="13" s="1"/>
  <c r="S169" i="13"/>
  <c r="R169" i="13"/>
  <c r="Q169" i="13"/>
  <c r="P169" i="13"/>
  <c r="O169" i="13"/>
  <c r="M169" i="13" s="1"/>
  <c r="N169" i="13"/>
  <c r="L169" i="13"/>
  <c r="S168" i="13"/>
  <c r="R168" i="13"/>
  <c r="Q168" i="13"/>
  <c r="P168" i="13"/>
  <c r="O168" i="13"/>
  <c r="M168" i="13"/>
  <c r="L168" i="13"/>
  <c r="N168" i="13" s="1"/>
  <c r="K167" i="13"/>
  <c r="J167" i="13"/>
  <c r="I167" i="13"/>
  <c r="H167" i="13"/>
  <c r="G167" i="13"/>
  <c r="F167" i="13"/>
  <c r="E167" i="13"/>
  <c r="D167" i="13"/>
  <c r="O167" i="13" s="1"/>
  <c r="S166" i="13"/>
  <c r="R166" i="13"/>
  <c r="Q166" i="13"/>
  <c r="P166" i="13"/>
  <c r="O166" i="13"/>
  <c r="L166" i="13"/>
  <c r="N166" i="13" s="1"/>
  <c r="S165" i="13"/>
  <c r="R165" i="13"/>
  <c r="Q165" i="13"/>
  <c r="P165" i="13"/>
  <c r="O165" i="13"/>
  <c r="M165" i="13"/>
  <c r="L165" i="13"/>
  <c r="N165" i="13" s="1"/>
  <c r="Q164" i="13"/>
  <c r="K164" i="13"/>
  <c r="J164" i="13"/>
  <c r="I164" i="13"/>
  <c r="H164" i="13"/>
  <c r="G164" i="13"/>
  <c r="F164" i="13"/>
  <c r="E164" i="13"/>
  <c r="P164" i="13" s="1"/>
  <c r="D164" i="13"/>
  <c r="O164" i="13" s="1"/>
  <c r="S163" i="13"/>
  <c r="R163" i="13"/>
  <c r="Q163" i="13"/>
  <c r="P163" i="13"/>
  <c r="M163" i="13" s="1"/>
  <c r="O163" i="13"/>
  <c r="L163" i="13"/>
  <c r="N163" i="13" s="1"/>
  <c r="S162" i="13"/>
  <c r="R162" i="13"/>
  <c r="Q162" i="13"/>
  <c r="P162" i="13"/>
  <c r="O162" i="13"/>
  <c r="M162" i="13" s="1"/>
  <c r="L162" i="13"/>
  <c r="N162" i="13" s="1"/>
  <c r="S161" i="13"/>
  <c r="R161" i="13"/>
  <c r="Q161" i="13"/>
  <c r="P161" i="13"/>
  <c r="O161" i="13"/>
  <c r="M161" i="13"/>
  <c r="L161" i="13"/>
  <c r="N161" i="13" s="1"/>
  <c r="K160" i="13"/>
  <c r="J160" i="13"/>
  <c r="I160" i="13"/>
  <c r="H160" i="13"/>
  <c r="G160" i="13"/>
  <c r="F160" i="13"/>
  <c r="E160" i="13"/>
  <c r="P160" i="13" s="1"/>
  <c r="D160" i="13"/>
  <c r="O160" i="13" s="1"/>
  <c r="S159" i="13"/>
  <c r="R159" i="13"/>
  <c r="Q159" i="13"/>
  <c r="P159" i="13"/>
  <c r="M159" i="13" s="1"/>
  <c r="O159" i="13"/>
  <c r="L159" i="13"/>
  <c r="N159" i="13" s="1"/>
  <c r="S158" i="13"/>
  <c r="M158" i="13" s="1"/>
  <c r="R158" i="13"/>
  <c r="Q158" i="13"/>
  <c r="P158" i="13"/>
  <c r="O158" i="13"/>
  <c r="L158" i="13"/>
  <c r="N158" i="13" s="1"/>
  <c r="S157" i="13"/>
  <c r="R157" i="13"/>
  <c r="Q157" i="13"/>
  <c r="M157" i="13" s="1"/>
  <c r="M35" i="13" s="1"/>
  <c r="P157" i="13"/>
  <c r="O157" i="13"/>
  <c r="L157" i="13"/>
  <c r="N157" i="13" s="1"/>
  <c r="K156" i="13"/>
  <c r="J156" i="13"/>
  <c r="I156" i="13"/>
  <c r="I183" i="13" s="1"/>
  <c r="H156" i="13"/>
  <c r="G156" i="13"/>
  <c r="F156" i="13"/>
  <c r="E156" i="13"/>
  <c r="D156" i="13"/>
  <c r="S155" i="13"/>
  <c r="R155" i="13"/>
  <c r="Q155" i="13"/>
  <c r="P155" i="13"/>
  <c r="O155" i="13"/>
  <c r="L155" i="13"/>
  <c r="N155" i="13" s="1"/>
  <c r="K153" i="13"/>
  <c r="J153" i="13"/>
  <c r="I153" i="13"/>
  <c r="H153" i="13"/>
  <c r="G153" i="13"/>
  <c r="F153" i="13"/>
  <c r="E153" i="13"/>
  <c r="D153" i="13"/>
  <c r="S152" i="13"/>
  <c r="R152" i="13"/>
  <c r="Q152" i="13"/>
  <c r="M152" i="13" s="1"/>
  <c r="P152" i="13"/>
  <c r="O152" i="13"/>
  <c r="L152" i="13"/>
  <c r="N152" i="13" s="1"/>
  <c r="S151" i="13"/>
  <c r="R151" i="13"/>
  <c r="Q151" i="13"/>
  <c r="P151" i="13"/>
  <c r="O151" i="13"/>
  <c r="L151" i="13"/>
  <c r="N151" i="13" s="1"/>
  <c r="S150" i="13"/>
  <c r="R150" i="13"/>
  <c r="Q150" i="13"/>
  <c r="P150" i="13"/>
  <c r="O150" i="13"/>
  <c r="M150" i="13" s="1"/>
  <c r="L150" i="13"/>
  <c r="N150" i="13" s="1"/>
  <c r="S149" i="13"/>
  <c r="R149" i="13"/>
  <c r="Q149" i="13"/>
  <c r="P149" i="13"/>
  <c r="O149" i="13"/>
  <c r="M149" i="13" s="1"/>
  <c r="N149" i="13"/>
  <c r="L149" i="13"/>
  <c r="S148" i="13"/>
  <c r="R148" i="13"/>
  <c r="M148" i="13" s="1"/>
  <c r="Q148" i="13"/>
  <c r="P148" i="13"/>
  <c r="O148" i="13"/>
  <c r="L148" i="13"/>
  <c r="N148" i="13" s="1"/>
  <c r="S147" i="13"/>
  <c r="R147" i="13"/>
  <c r="Q147" i="13"/>
  <c r="P147" i="13"/>
  <c r="M147" i="13" s="1"/>
  <c r="O147" i="13"/>
  <c r="L147" i="13"/>
  <c r="N147" i="13" s="1"/>
  <c r="K146" i="13"/>
  <c r="J146" i="13"/>
  <c r="J24" i="13" s="1"/>
  <c r="I146" i="13"/>
  <c r="H146" i="13"/>
  <c r="G146" i="13"/>
  <c r="F146" i="13"/>
  <c r="E146" i="13"/>
  <c r="D146" i="13"/>
  <c r="S145" i="13"/>
  <c r="R145" i="13"/>
  <c r="Q145" i="13"/>
  <c r="P145" i="13"/>
  <c r="O145" i="13"/>
  <c r="M145" i="13"/>
  <c r="L145" i="13"/>
  <c r="N145" i="13" s="1"/>
  <c r="S144" i="13"/>
  <c r="R144" i="13"/>
  <c r="Q144" i="13"/>
  <c r="M144" i="13" s="1"/>
  <c r="P144" i="13"/>
  <c r="O144" i="13"/>
  <c r="L144" i="13"/>
  <c r="N144" i="13" s="1"/>
  <c r="S143" i="13"/>
  <c r="R143" i="13"/>
  <c r="Q143" i="13"/>
  <c r="P143" i="13"/>
  <c r="M143" i="13" s="1"/>
  <c r="O143" i="13"/>
  <c r="L143" i="13"/>
  <c r="N143" i="13" s="1"/>
  <c r="S142" i="13"/>
  <c r="R142" i="13"/>
  <c r="Q142" i="13"/>
  <c r="P142" i="13"/>
  <c r="O142" i="13"/>
  <c r="M142" i="13"/>
  <c r="L142" i="13"/>
  <c r="N142" i="13" s="1"/>
  <c r="S141" i="13"/>
  <c r="R141" i="13"/>
  <c r="Q141" i="13"/>
  <c r="M141" i="13" s="1"/>
  <c r="M19" i="13" s="1"/>
  <c r="P141" i="13"/>
  <c r="O141" i="13"/>
  <c r="L141" i="13"/>
  <c r="N141" i="13" s="1"/>
  <c r="S140" i="13"/>
  <c r="R140" i="13"/>
  <c r="Q140" i="13"/>
  <c r="P140" i="13"/>
  <c r="O140" i="13"/>
  <c r="L140" i="13"/>
  <c r="N140" i="13" s="1"/>
  <c r="S139" i="13"/>
  <c r="R139" i="13"/>
  <c r="Q139" i="13"/>
  <c r="P139" i="13"/>
  <c r="O139" i="13"/>
  <c r="M139" i="13"/>
  <c r="L139" i="13"/>
  <c r="N139" i="13" s="1"/>
  <c r="K138" i="13"/>
  <c r="J138" i="13"/>
  <c r="I138" i="13"/>
  <c r="H138" i="13"/>
  <c r="G138" i="13"/>
  <c r="F138" i="13"/>
  <c r="E138" i="13"/>
  <c r="D138" i="13"/>
  <c r="S137" i="13"/>
  <c r="R137" i="13"/>
  <c r="Q137" i="13"/>
  <c r="P137" i="13"/>
  <c r="O137" i="13"/>
  <c r="L137" i="13"/>
  <c r="N137" i="13" s="1"/>
  <c r="S136" i="13"/>
  <c r="R136" i="13"/>
  <c r="Q136" i="13"/>
  <c r="P136" i="13"/>
  <c r="O136" i="13"/>
  <c r="M136" i="13" s="1"/>
  <c r="L136" i="13"/>
  <c r="N136" i="13" s="1"/>
  <c r="K135" i="13"/>
  <c r="J135" i="13"/>
  <c r="I135" i="13"/>
  <c r="H135" i="13"/>
  <c r="S135" i="13" s="1"/>
  <c r="G135" i="13"/>
  <c r="F135" i="13"/>
  <c r="E135" i="13"/>
  <c r="D135" i="13"/>
  <c r="S134" i="13"/>
  <c r="R134" i="13"/>
  <c r="Q134" i="13"/>
  <c r="P134" i="13"/>
  <c r="O134" i="13"/>
  <c r="L134" i="13"/>
  <c r="N134" i="13" s="1"/>
  <c r="S133" i="13"/>
  <c r="R133" i="13"/>
  <c r="Q133" i="13"/>
  <c r="P133" i="13"/>
  <c r="O133" i="13"/>
  <c r="M133" i="13"/>
  <c r="L133" i="13"/>
  <c r="N133" i="13" s="1"/>
  <c r="S132" i="13"/>
  <c r="R132" i="13"/>
  <c r="Q132" i="13"/>
  <c r="P132" i="13"/>
  <c r="O132" i="13"/>
  <c r="L132" i="13"/>
  <c r="N132" i="13" s="1"/>
  <c r="K131" i="13"/>
  <c r="K154" i="13" s="1"/>
  <c r="J131" i="13"/>
  <c r="I131" i="13"/>
  <c r="H131" i="13"/>
  <c r="G131" i="13"/>
  <c r="F131" i="13"/>
  <c r="E131" i="13"/>
  <c r="D131" i="13"/>
  <c r="S130" i="13"/>
  <c r="R130" i="13"/>
  <c r="Q130" i="13"/>
  <c r="P130" i="13"/>
  <c r="O130" i="13"/>
  <c r="M130" i="13" s="1"/>
  <c r="L130" i="13"/>
  <c r="N130" i="13" s="1"/>
  <c r="S129" i="13"/>
  <c r="R129" i="13"/>
  <c r="Q129" i="13"/>
  <c r="P129" i="13"/>
  <c r="O129" i="13"/>
  <c r="N129" i="13"/>
  <c r="L129" i="13"/>
  <c r="S128" i="13"/>
  <c r="R128" i="13"/>
  <c r="Q128" i="13"/>
  <c r="M128" i="13" s="1"/>
  <c r="P128" i="13"/>
  <c r="O128" i="13"/>
  <c r="L128" i="13"/>
  <c r="N128" i="13" s="1"/>
  <c r="P127" i="13"/>
  <c r="K127" i="13"/>
  <c r="J127" i="13"/>
  <c r="I127" i="13"/>
  <c r="H127" i="13"/>
  <c r="S127" i="13" s="1"/>
  <c r="G127" i="13"/>
  <c r="R127" i="13" s="1"/>
  <c r="F127" i="13"/>
  <c r="Q127" i="13" s="1"/>
  <c r="E127" i="13"/>
  <c r="D127" i="13"/>
  <c r="S126" i="13"/>
  <c r="R126" i="13"/>
  <c r="Q126" i="13"/>
  <c r="P126" i="13"/>
  <c r="O126" i="13"/>
  <c r="N126" i="13"/>
  <c r="M126" i="13"/>
  <c r="L126" i="13"/>
  <c r="K121" i="13"/>
  <c r="J121" i="13"/>
  <c r="J60" i="13" s="1"/>
  <c r="I121" i="13"/>
  <c r="I60" i="13" s="1"/>
  <c r="H121" i="13"/>
  <c r="G121" i="13"/>
  <c r="F121" i="13"/>
  <c r="Q121" i="13" s="1"/>
  <c r="E121" i="13"/>
  <c r="D121" i="13"/>
  <c r="S120" i="13"/>
  <c r="R120" i="13"/>
  <c r="Q120" i="13"/>
  <c r="P120" i="13"/>
  <c r="O120" i="13"/>
  <c r="L120" i="13"/>
  <c r="N120" i="13" s="1"/>
  <c r="S119" i="13"/>
  <c r="R119" i="13"/>
  <c r="Q119" i="13"/>
  <c r="P119" i="13"/>
  <c r="M119" i="13" s="1"/>
  <c r="O119" i="13"/>
  <c r="L119" i="13"/>
  <c r="N119" i="13" s="1"/>
  <c r="S118" i="13"/>
  <c r="R118" i="13"/>
  <c r="Q118" i="13"/>
  <c r="P118" i="13"/>
  <c r="O118" i="13"/>
  <c r="L118" i="13"/>
  <c r="N118" i="13" s="1"/>
  <c r="S117" i="13"/>
  <c r="R117" i="13"/>
  <c r="Q117" i="13"/>
  <c r="P117" i="13"/>
  <c r="O117" i="13"/>
  <c r="L117" i="13"/>
  <c r="N117" i="13" s="1"/>
  <c r="S116" i="13"/>
  <c r="R116" i="13"/>
  <c r="Q116" i="13"/>
  <c r="P116" i="13"/>
  <c r="O116" i="13"/>
  <c r="L116" i="13"/>
  <c r="N116" i="13" s="1"/>
  <c r="S115" i="13"/>
  <c r="R115" i="13"/>
  <c r="Q115" i="13"/>
  <c r="P115" i="13"/>
  <c r="O115" i="13"/>
  <c r="M115" i="13"/>
  <c r="L115" i="13"/>
  <c r="N115" i="13" s="1"/>
  <c r="K114" i="13"/>
  <c r="J114" i="13"/>
  <c r="I114" i="13"/>
  <c r="H114" i="13"/>
  <c r="G114" i="13"/>
  <c r="F114" i="13"/>
  <c r="E114" i="13"/>
  <c r="E53" i="13" s="1"/>
  <c r="D114" i="13"/>
  <c r="S113" i="13"/>
  <c r="R113" i="13"/>
  <c r="Q113" i="13"/>
  <c r="P113" i="13"/>
  <c r="O113" i="13"/>
  <c r="L113" i="13"/>
  <c r="N113" i="13" s="1"/>
  <c r="S112" i="13"/>
  <c r="R112" i="13"/>
  <c r="Q112" i="13"/>
  <c r="P112" i="13"/>
  <c r="O112" i="13"/>
  <c r="M112" i="13"/>
  <c r="L112" i="13"/>
  <c r="N112" i="13" s="1"/>
  <c r="S111" i="13"/>
  <c r="R111" i="13"/>
  <c r="Q111" i="13"/>
  <c r="P111" i="13"/>
  <c r="O111" i="13"/>
  <c r="L111" i="13"/>
  <c r="N111" i="13" s="1"/>
  <c r="S110" i="13"/>
  <c r="R110" i="13"/>
  <c r="Q110" i="13"/>
  <c r="P110" i="13"/>
  <c r="O110" i="13"/>
  <c r="M110" i="13" s="1"/>
  <c r="L110" i="13"/>
  <c r="N110" i="13" s="1"/>
  <c r="S109" i="13"/>
  <c r="R109" i="13"/>
  <c r="Q109" i="13"/>
  <c r="P109" i="13"/>
  <c r="O109" i="13"/>
  <c r="L109" i="13"/>
  <c r="N109" i="13" s="1"/>
  <c r="S108" i="13"/>
  <c r="R108" i="13"/>
  <c r="Q108" i="13"/>
  <c r="P108" i="13"/>
  <c r="M108" i="13" s="1"/>
  <c r="O108" i="13"/>
  <c r="L108" i="13"/>
  <c r="N108" i="13" s="1"/>
  <c r="S107" i="13"/>
  <c r="R107" i="13"/>
  <c r="Q107" i="13"/>
  <c r="P107" i="13"/>
  <c r="O107" i="13"/>
  <c r="L107" i="13"/>
  <c r="N107" i="13" s="1"/>
  <c r="K106" i="13"/>
  <c r="J106" i="13"/>
  <c r="I106" i="13"/>
  <c r="H106" i="13"/>
  <c r="G106" i="13"/>
  <c r="F106" i="13"/>
  <c r="E106" i="13"/>
  <c r="D106" i="13"/>
  <c r="S105" i="13"/>
  <c r="R105" i="13"/>
  <c r="Q105" i="13"/>
  <c r="P105" i="13"/>
  <c r="O105" i="13"/>
  <c r="L105" i="13"/>
  <c r="N105" i="13" s="1"/>
  <c r="S104" i="13"/>
  <c r="R104" i="13"/>
  <c r="Q104" i="13"/>
  <c r="P104" i="13"/>
  <c r="O104" i="13"/>
  <c r="M104" i="13" s="1"/>
  <c r="M43" i="13" s="1"/>
  <c r="L104" i="13"/>
  <c r="N104" i="13" s="1"/>
  <c r="K103" i="13"/>
  <c r="J103" i="13"/>
  <c r="I103" i="13"/>
  <c r="H103" i="13"/>
  <c r="G103" i="13"/>
  <c r="F103" i="13"/>
  <c r="F42" i="13" s="1"/>
  <c r="E103" i="13"/>
  <c r="D103" i="13"/>
  <c r="S102" i="13"/>
  <c r="R102" i="13"/>
  <c r="M102" i="13" s="1"/>
  <c r="Q102" i="13"/>
  <c r="P102" i="13"/>
  <c r="O102" i="13"/>
  <c r="L102" i="13"/>
  <c r="N102" i="13" s="1"/>
  <c r="S101" i="13"/>
  <c r="R101" i="13"/>
  <c r="Q101" i="13"/>
  <c r="P101" i="13"/>
  <c r="M101" i="13" s="1"/>
  <c r="O101" i="13"/>
  <c r="L101" i="13"/>
  <c r="N101" i="13" s="1"/>
  <c r="S100" i="13"/>
  <c r="R100" i="13"/>
  <c r="Q100" i="13"/>
  <c r="P100" i="13"/>
  <c r="O100" i="13"/>
  <c r="L100" i="13"/>
  <c r="N100" i="13" s="1"/>
  <c r="K99" i="13"/>
  <c r="J99" i="13"/>
  <c r="J38" i="13" s="1"/>
  <c r="I99" i="13"/>
  <c r="H99" i="13"/>
  <c r="G99" i="13"/>
  <c r="F99" i="13"/>
  <c r="F38" i="13" s="1"/>
  <c r="E99" i="13"/>
  <c r="D99" i="13"/>
  <c r="S98" i="13"/>
  <c r="R98" i="13"/>
  <c r="Q98" i="13"/>
  <c r="P98" i="13"/>
  <c r="O98" i="13"/>
  <c r="M98" i="13"/>
  <c r="M37" i="13" s="1"/>
  <c r="L98" i="13"/>
  <c r="N98" i="13" s="1"/>
  <c r="S97" i="13"/>
  <c r="R97" i="13"/>
  <c r="Q97" i="13"/>
  <c r="P97" i="13"/>
  <c r="O97" i="13"/>
  <c r="L97" i="13"/>
  <c r="N97" i="13" s="1"/>
  <c r="S96" i="13"/>
  <c r="R96" i="13"/>
  <c r="Q96" i="13"/>
  <c r="P96" i="13"/>
  <c r="O96" i="13"/>
  <c r="M96" i="13" s="1"/>
  <c r="L96" i="13"/>
  <c r="N96" i="13" s="1"/>
  <c r="K95" i="13"/>
  <c r="J95" i="13"/>
  <c r="J122" i="13" s="1"/>
  <c r="I95" i="13"/>
  <c r="H95" i="13"/>
  <c r="G95" i="13"/>
  <c r="F95" i="13"/>
  <c r="E95" i="13"/>
  <c r="E34" i="13" s="1"/>
  <c r="D95" i="13"/>
  <c r="S94" i="13"/>
  <c r="R94" i="13"/>
  <c r="Q94" i="13"/>
  <c r="P94" i="13"/>
  <c r="O94" i="13"/>
  <c r="N94" i="13"/>
  <c r="L94" i="13"/>
  <c r="K92" i="13"/>
  <c r="J92" i="13"/>
  <c r="J31" i="13" s="1"/>
  <c r="I92" i="13"/>
  <c r="H92" i="13"/>
  <c r="G92" i="13"/>
  <c r="F92" i="13"/>
  <c r="E92" i="13"/>
  <c r="D92" i="13"/>
  <c r="S91" i="13"/>
  <c r="R91" i="13"/>
  <c r="Q91" i="13"/>
  <c r="M91" i="13" s="1"/>
  <c r="P91" i="13"/>
  <c r="O91" i="13"/>
  <c r="L91" i="13"/>
  <c r="N91" i="13" s="1"/>
  <c r="S90" i="13"/>
  <c r="R90" i="13"/>
  <c r="Q90" i="13"/>
  <c r="P90" i="13"/>
  <c r="O90" i="13"/>
  <c r="L90" i="13"/>
  <c r="N90" i="13" s="1"/>
  <c r="S89" i="13"/>
  <c r="R89" i="13"/>
  <c r="Q89" i="13"/>
  <c r="P89" i="13"/>
  <c r="O89" i="13"/>
  <c r="M89" i="13" s="1"/>
  <c r="L89" i="13"/>
  <c r="N89" i="13" s="1"/>
  <c r="S88" i="13"/>
  <c r="R88" i="13"/>
  <c r="Q88" i="13"/>
  <c r="P88" i="13"/>
  <c r="O88" i="13"/>
  <c r="N88" i="13"/>
  <c r="L88" i="13"/>
  <c r="S87" i="13"/>
  <c r="R87" i="13"/>
  <c r="Q87" i="13"/>
  <c r="M87" i="13" s="1"/>
  <c r="P87" i="13"/>
  <c r="O87" i="13"/>
  <c r="L87" i="13"/>
  <c r="N87" i="13" s="1"/>
  <c r="S86" i="13"/>
  <c r="R86" i="13"/>
  <c r="Q86" i="13"/>
  <c r="P86" i="13"/>
  <c r="O86" i="13"/>
  <c r="L86" i="13"/>
  <c r="N86" i="13" s="1"/>
  <c r="K85" i="13"/>
  <c r="J85" i="13"/>
  <c r="I85" i="13"/>
  <c r="H85" i="13"/>
  <c r="S85" i="13" s="1"/>
  <c r="G85" i="13"/>
  <c r="F85" i="13"/>
  <c r="E85" i="13"/>
  <c r="D85" i="13"/>
  <c r="L85" i="13" s="1"/>
  <c r="N85" i="13" s="1"/>
  <c r="S84" i="13"/>
  <c r="R84" i="13"/>
  <c r="Q84" i="13"/>
  <c r="P84" i="13"/>
  <c r="M84" i="13" s="1"/>
  <c r="O84" i="13"/>
  <c r="L84" i="13"/>
  <c r="N84" i="13" s="1"/>
  <c r="S83" i="13"/>
  <c r="R83" i="13"/>
  <c r="Q83" i="13"/>
  <c r="P83" i="13"/>
  <c r="O83" i="13"/>
  <c r="L83" i="13"/>
  <c r="N83" i="13" s="1"/>
  <c r="S82" i="13"/>
  <c r="R82" i="13"/>
  <c r="Q82" i="13"/>
  <c r="P82" i="13"/>
  <c r="O82" i="13"/>
  <c r="M82" i="13"/>
  <c r="L82" i="13"/>
  <c r="N82" i="13" s="1"/>
  <c r="S81" i="13"/>
  <c r="R81" i="13"/>
  <c r="Q81" i="13"/>
  <c r="P81" i="13"/>
  <c r="O81" i="13"/>
  <c r="L81" i="13"/>
  <c r="N81" i="13" s="1"/>
  <c r="S80" i="13"/>
  <c r="R80" i="13"/>
  <c r="Q80" i="13"/>
  <c r="P80" i="13"/>
  <c r="M80" i="13" s="1"/>
  <c r="O80" i="13"/>
  <c r="L80" i="13"/>
  <c r="N80" i="13" s="1"/>
  <c r="S79" i="13"/>
  <c r="R79" i="13"/>
  <c r="Q79" i="13"/>
  <c r="P79" i="13"/>
  <c r="O79" i="13"/>
  <c r="L79" i="13"/>
  <c r="N79" i="13" s="1"/>
  <c r="S78" i="13"/>
  <c r="R78" i="13"/>
  <c r="Q78" i="13"/>
  <c r="P78" i="13"/>
  <c r="O78" i="13"/>
  <c r="M78" i="13"/>
  <c r="L78" i="13"/>
  <c r="N78" i="13" s="1"/>
  <c r="K77" i="13"/>
  <c r="J77" i="13"/>
  <c r="I77" i="13"/>
  <c r="S77" i="13" s="1"/>
  <c r="H77" i="13"/>
  <c r="G77" i="13"/>
  <c r="F77" i="13"/>
  <c r="E77" i="13"/>
  <c r="P77" i="13" s="1"/>
  <c r="D77" i="13"/>
  <c r="S76" i="13"/>
  <c r="R76" i="13"/>
  <c r="Q76" i="13"/>
  <c r="P76" i="13"/>
  <c r="O76" i="13"/>
  <c r="L76" i="13"/>
  <c r="N76" i="13" s="1"/>
  <c r="S75" i="13"/>
  <c r="R75" i="13"/>
  <c r="Q75" i="13"/>
  <c r="P75" i="13"/>
  <c r="M75" i="13" s="1"/>
  <c r="O75" i="13"/>
  <c r="L75" i="13"/>
  <c r="N75" i="13" s="1"/>
  <c r="K74" i="13"/>
  <c r="J74" i="13"/>
  <c r="S74" i="13" s="1"/>
  <c r="I74" i="13"/>
  <c r="H74" i="13"/>
  <c r="G74" i="13"/>
  <c r="F74" i="13"/>
  <c r="E74" i="13"/>
  <c r="E13" i="13" s="1"/>
  <c r="D74" i="13"/>
  <c r="S73" i="13"/>
  <c r="R73" i="13"/>
  <c r="Q73" i="13"/>
  <c r="P73" i="13"/>
  <c r="O73" i="13"/>
  <c r="N73" i="13"/>
  <c r="L73" i="13"/>
  <c r="S72" i="13"/>
  <c r="R72" i="13"/>
  <c r="Q72" i="13"/>
  <c r="P72" i="13"/>
  <c r="O72" i="13"/>
  <c r="L72" i="13"/>
  <c r="N72" i="13" s="1"/>
  <c r="S71" i="13"/>
  <c r="R71" i="13"/>
  <c r="Q71" i="13"/>
  <c r="P71" i="13"/>
  <c r="O71" i="13"/>
  <c r="L71" i="13"/>
  <c r="N71" i="13" s="1"/>
  <c r="K70" i="13"/>
  <c r="K9" i="13" s="1"/>
  <c r="J70" i="13"/>
  <c r="I70" i="13"/>
  <c r="I9" i="13" s="1"/>
  <c r="H70" i="13"/>
  <c r="G70" i="13"/>
  <c r="R70" i="13" s="1"/>
  <c r="F70" i="13"/>
  <c r="E70" i="13"/>
  <c r="D70" i="13"/>
  <c r="S69" i="13"/>
  <c r="R69" i="13"/>
  <c r="Q69" i="13"/>
  <c r="P69" i="13"/>
  <c r="O69" i="13"/>
  <c r="M69" i="13" s="1"/>
  <c r="L69" i="13"/>
  <c r="N69" i="13" s="1"/>
  <c r="S68" i="13"/>
  <c r="R68" i="13"/>
  <c r="Q68" i="13"/>
  <c r="P68" i="13"/>
  <c r="O68" i="13"/>
  <c r="N68" i="13"/>
  <c r="L68" i="13"/>
  <c r="S67" i="13"/>
  <c r="R67" i="13"/>
  <c r="Q67" i="13"/>
  <c r="P67" i="13"/>
  <c r="O67" i="13"/>
  <c r="L67" i="13"/>
  <c r="N67" i="13" s="1"/>
  <c r="K66" i="13"/>
  <c r="J66" i="13"/>
  <c r="I66" i="13"/>
  <c r="H66" i="13"/>
  <c r="G66" i="13"/>
  <c r="F66" i="13"/>
  <c r="E66" i="13"/>
  <c r="D66" i="13"/>
  <c r="S65" i="13"/>
  <c r="R65" i="13"/>
  <c r="Q65" i="13"/>
  <c r="P65" i="13"/>
  <c r="O65" i="13"/>
  <c r="N65" i="13"/>
  <c r="L65" i="13"/>
  <c r="K59" i="13"/>
  <c r="J59" i="13"/>
  <c r="I59" i="13"/>
  <c r="H59" i="13"/>
  <c r="G59" i="13"/>
  <c r="F59" i="13"/>
  <c r="E59" i="13"/>
  <c r="D59" i="13"/>
  <c r="K58" i="13"/>
  <c r="J58" i="13"/>
  <c r="I58" i="13"/>
  <c r="H58" i="13"/>
  <c r="G58" i="13"/>
  <c r="F58" i="13"/>
  <c r="E58" i="13"/>
  <c r="D58" i="13"/>
  <c r="K57" i="13"/>
  <c r="J57" i="13"/>
  <c r="I57" i="13"/>
  <c r="H57" i="13"/>
  <c r="G57" i="13"/>
  <c r="F57" i="13"/>
  <c r="E57" i="13"/>
  <c r="D57" i="13"/>
  <c r="K56" i="13"/>
  <c r="J56" i="13"/>
  <c r="I56" i="13"/>
  <c r="H56" i="13"/>
  <c r="G56" i="13"/>
  <c r="F56" i="13"/>
  <c r="E56" i="13"/>
  <c r="D56" i="13"/>
  <c r="K55" i="13"/>
  <c r="J55" i="13"/>
  <c r="I55" i="13"/>
  <c r="H55" i="13"/>
  <c r="G55" i="13"/>
  <c r="F55" i="13"/>
  <c r="E55" i="13"/>
  <c r="D55" i="13"/>
  <c r="K54" i="13"/>
  <c r="J54" i="13"/>
  <c r="I54" i="13"/>
  <c r="L54" i="13" s="1"/>
  <c r="N54" i="13" s="1"/>
  <c r="H54" i="13"/>
  <c r="G54" i="13"/>
  <c r="F54" i="13"/>
  <c r="E54" i="13"/>
  <c r="D54" i="13"/>
  <c r="I53" i="13"/>
  <c r="K52" i="13"/>
  <c r="J52" i="13"/>
  <c r="I52" i="13"/>
  <c r="H52" i="13"/>
  <c r="G52" i="13"/>
  <c r="F52" i="13"/>
  <c r="E52" i="13"/>
  <c r="D52" i="13"/>
  <c r="K51" i="13"/>
  <c r="J51" i="13"/>
  <c r="I51" i="13"/>
  <c r="H51" i="13"/>
  <c r="G51" i="13"/>
  <c r="F51" i="13"/>
  <c r="L51" i="13" s="1"/>
  <c r="N51" i="13" s="1"/>
  <c r="E51" i="13"/>
  <c r="D51" i="13"/>
  <c r="K50" i="13"/>
  <c r="J50" i="13"/>
  <c r="I50" i="13"/>
  <c r="H50" i="13"/>
  <c r="G50" i="13"/>
  <c r="F50" i="13"/>
  <c r="E50" i="13"/>
  <c r="D50" i="13"/>
  <c r="L50" i="13" s="1"/>
  <c r="N50" i="13" s="1"/>
  <c r="K49" i="13"/>
  <c r="J49" i="13"/>
  <c r="I49" i="13"/>
  <c r="H49" i="13"/>
  <c r="G49" i="13"/>
  <c r="F49" i="13"/>
  <c r="E49" i="13"/>
  <c r="D49" i="13"/>
  <c r="K48" i="13"/>
  <c r="J48" i="13"/>
  <c r="I48" i="13"/>
  <c r="H48" i="13"/>
  <c r="G48" i="13"/>
  <c r="R48" i="13" s="1"/>
  <c r="F48" i="13"/>
  <c r="E48" i="13"/>
  <c r="D48" i="13"/>
  <c r="K47" i="13"/>
  <c r="J47" i="13"/>
  <c r="I47" i="13"/>
  <c r="H47" i="13"/>
  <c r="G47" i="13"/>
  <c r="F47" i="13"/>
  <c r="E47" i="13"/>
  <c r="D47" i="13"/>
  <c r="L47" i="13" s="1"/>
  <c r="N47" i="13" s="1"/>
  <c r="K46" i="13"/>
  <c r="J46" i="13"/>
  <c r="I46" i="13"/>
  <c r="H46" i="13"/>
  <c r="S46" i="13" s="1"/>
  <c r="G46" i="13"/>
  <c r="F46" i="13"/>
  <c r="E46" i="13"/>
  <c r="D46" i="13"/>
  <c r="K45" i="13"/>
  <c r="J45" i="13"/>
  <c r="H45" i="13"/>
  <c r="F45" i="13"/>
  <c r="K44" i="13"/>
  <c r="J44" i="13"/>
  <c r="I44" i="13"/>
  <c r="H44" i="13"/>
  <c r="G44" i="13"/>
  <c r="F44" i="13"/>
  <c r="E44" i="13"/>
  <c r="D44" i="13"/>
  <c r="K43" i="13"/>
  <c r="J43" i="13"/>
  <c r="I43" i="13"/>
  <c r="H43" i="13"/>
  <c r="G43" i="13"/>
  <c r="F43" i="13"/>
  <c r="L43" i="13" s="1"/>
  <c r="N43" i="13" s="1"/>
  <c r="E43" i="13"/>
  <c r="D43" i="13"/>
  <c r="K42" i="13"/>
  <c r="J42" i="13"/>
  <c r="I42" i="13"/>
  <c r="K41" i="13"/>
  <c r="J41" i="13"/>
  <c r="I41" i="13"/>
  <c r="H41" i="13"/>
  <c r="G41" i="13"/>
  <c r="F41" i="13"/>
  <c r="E41" i="13"/>
  <c r="D41" i="13"/>
  <c r="K40" i="13"/>
  <c r="J40" i="13"/>
  <c r="I40" i="13"/>
  <c r="H40" i="13"/>
  <c r="G40" i="13"/>
  <c r="F40" i="13"/>
  <c r="E40" i="13"/>
  <c r="D40" i="13"/>
  <c r="L40" i="13" s="1"/>
  <c r="N40" i="13" s="1"/>
  <c r="K39" i="13"/>
  <c r="J39" i="13"/>
  <c r="I39" i="13"/>
  <c r="H39" i="13"/>
  <c r="S39" i="13" s="1"/>
  <c r="G39" i="13"/>
  <c r="F39" i="13"/>
  <c r="E39" i="13"/>
  <c r="D39" i="13"/>
  <c r="I38" i="13"/>
  <c r="E38" i="13"/>
  <c r="K37" i="13"/>
  <c r="J37" i="13"/>
  <c r="I37" i="13"/>
  <c r="H37" i="13"/>
  <c r="G37" i="13"/>
  <c r="F37" i="13"/>
  <c r="E37" i="13"/>
  <c r="D37" i="13"/>
  <c r="K36" i="13"/>
  <c r="J36" i="13"/>
  <c r="I36" i="13"/>
  <c r="H36" i="13"/>
  <c r="G36" i="13"/>
  <c r="F36" i="13"/>
  <c r="E36" i="13"/>
  <c r="P36" i="13" s="1"/>
  <c r="D36" i="13"/>
  <c r="K35" i="13"/>
  <c r="J35" i="13"/>
  <c r="I35" i="13"/>
  <c r="H35" i="13"/>
  <c r="G35" i="13"/>
  <c r="F35" i="13"/>
  <c r="Q35" i="13" s="1"/>
  <c r="E35" i="13"/>
  <c r="D35" i="13"/>
  <c r="L35" i="13" s="1"/>
  <c r="N35" i="13" s="1"/>
  <c r="I34" i="13"/>
  <c r="F34" i="13"/>
  <c r="K33" i="13"/>
  <c r="J33" i="13"/>
  <c r="I33" i="13"/>
  <c r="H33" i="13"/>
  <c r="G33" i="13"/>
  <c r="F33" i="13"/>
  <c r="E33" i="13"/>
  <c r="P33" i="13" s="1"/>
  <c r="D33" i="13"/>
  <c r="K30" i="13"/>
  <c r="J30" i="13"/>
  <c r="I30" i="13"/>
  <c r="H30" i="13"/>
  <c r="G30" i="13"/>
  <c r="R30" i="13" s="1"/>
  <c r="F30" i="13"/>
  <c r="E30" i="13"/>
  <c r="D30" i="13"/>
  <c r="K29" i="13"/>
  <c r="J29" i="13"/>
  <c r="I29" i="13"/>
  <c r="H29" i="13"/>
  <c r="G29" i="13"/>
  <c r="R29" i="13" s="1"/>
  <c r="F29" i="13"/>
  <c r="E29" i="13"/>
  <c r="D29" i="13"/>
  <c r="M28" i="13"/>
  <c r="K28" i="13"/>
  <c r="J28" i="13"/>
  <c r="I28" i="13"/>
  <c r="H28" i="13"/>
  <c r="G28" i="13"/>
  <c r="F28" i="13"/>
  <c r="E28" i="13"/>
  <c r="D28" i="13"/>
  <c r="O28" i="13" s="1"/>
  <c r="K27" i="13"/>
  <c r="J27" i="13"/>
  <c r="I27" i="13"/>
  <c r="H27" i="13"/>
  <c r="S27" i="13" s="1"/>
  <c r="G27" i="13"/>
  <c r="F27" i="13"/>
  <c r="E27" i="13"/>
  <c r="D27" i="13"/>
  <c r="K26" i="13"/>
  <c r="J26" i="13"/>
  <c r="I26" i="13"/>
  <c r="H26" i="13"/>
  <c r="G26" i="13"/>
  <c r="F26" i="13"/>
  <c r="E26" i="13"/>
  <c r="P26" i="13" s="1"/>
  <c r="D26" i="13"/>
  <c r="K25" i="13"/>
  <c r="J25" i="13"/>
  <c r="I25" i="13"/>
  <c r="L25" i="13" s="1"/>
  <c r="N25" i="13" s="1"/>
  <c r="H25" i="13"/>
  <c r="G25" i="13"/>
  <c r="F25" i="13"/>
  <c r="E25" i="13"/>
  <c r="D25" i="13"/>
  <c r="K23" i="13"/>
  <c r="J23" i="13"/>
  <c r="I23" i="13"/>
  <c r="H23" i="13"/>
  <c r="G23" i="13"/>
  <c r="F23" i="13"/>
  <c r="E23" i="13"/>
  <c r="D23" i="13"/>
  <c r="K22" i="13"/>
  <c r="J22" i="13"/>
  <c r="I22" i="13"/>
  <c r="H22" i="13"/>
  <c r="G22" i="13"/>
  <c r="F22" i="13"/>
  <c r="Q22" i="13" s="1"/>
  <c r="E22" i="13"/>
  <c r="D22" i="13"/>
  <c r="K21" i="13"/>
  <c r="J21" i="13"/>
  <c r="I21" i="13"/>
  <c r="H21" i="13"/>
  <c r="G21" i="13"/>
  <c r="F21" i="13"/>
  <c r="E21" i="13"/>
  <c r="D21" i="13"/>
  <c r="K20" i="13"/>
  <c r="J20" i="13"/>
  <c r="I20" i="13"/>
  <c r="H20" i="13"/>
  <c r="G20" i="13"/>
  <c r="F20" i="13"/>
  <c r="E20" i="13"/>
  <c r="D20" i="13"/>
  <c r="K19" i="13"/>
  <c r="J19" i="13"/>
  <c r="I19" i="13"/>
  <c r="H19" i="13"/>
  <c r="G19" i="13"/>
  <c r="R19" i="13" s="1"/>
  <c r="F19" i="13"/>
  <c r="E19" i="13"/>
  <c r="D19" i="13"/>
  <c r="K18" i="13"/>
  <c r="J18" i="13"/>
  <c r="I18" i="13"/>
  <c r="H18" i="13"/>
  <c r="G18" i="13"/>
  <c r="F18" i="13"/>
  <c r="E18" i="13"/>
  <c r="D18" i="13"/>
  <c r="O18" i="13" s="1"/>
  <c r="K17" i="13"/>
  <c r="J17" i="13"/>
  <c r="I17" i="13"/>
  <c r="H17" i="13"/>
  <c r="G17" i="13"/>
  <c r="F17" i="13"/>
  <c r="E17" i="13"/>
  <c r="D17" i="13"/>
  <c r="K16" i="13"/>
  <c r="J16" i="13"/>
  <c r="F16" i="13"/>
  <c r="K15" i="13"/>
  <c r="J15" i="13"/>
  <c r="I15" i="13"/>
  <c r="H15" i="13"/>
  <c r="G15" i="13"/>
  <c r="F15" i="13"/>
  <c r="E15" i="13"/>
  <c r="D15" i="13"/>
  <c r="K14" i="13"/>
  <c r="J14" i="13"/>
  <c r="I14" i="13"/>
  <c r="H14" i="13"/>
  <c r="G14" i="13"/>
  <c r="F14" i="13"/>
  <c r="Q14" i="13" s="1"/>
  <c r="E14" i="13"/>
  <c r="D14" i="13"/>
  <c r="I13" i="13"/>
  <c r="H13" i="13"/>
  <c r="K12" i="13"/>
  <c r="J12" i="13"/>
  <c r="I12" i="13"/>
  <c r="H12" i="13"/>
  <c r="G12" i="13"/>
  <c r="F12" i="13"/>
  <c r="E12" i="13"/>
  <c r="P12" i="13" s="1"/>
  <c r="D12" i="13"/>
  <c r="K11" i="13"/>
  <c r="J11" i="13"/>
  <c r="I11" i="13"/>
  <c r="H11" i="13"/>
  <c r="G11" i="13"/>
  <c r="F11" i="13"/>
  <c r="E11" i="13"/>
  <c r="D11" i="13"/>
  <c r="K10" i="13"/>
  <c r="J10" i="13"/>
  <c r="I10" i="13"/>
  <c r="H10" i="13"/>
  <c r="G10" i="13"/>
  <c r="F10" i="13"/>
  <c r="E10" i="13"/>
  <c r="D10" i="13"/>
  <c r="K8" i="13"/>
  <c r="J8" i="13"/>
  <c r="I8" i="13"/>
  <c r="H8" i="13"/>
  <c r="G8" i="13"/>
  <c r="F8" i="13"/>
  <c r="E8" i="13"/>
  <c r="D8" i="13"/>
  <c r="K7" i="13"/>
  <c r="J7" i="13"/>
  <c r="I7" i="13"/>
  <c r="H7" i="13"/>
  <c r="G7" i="13"/>
  <c r="R7" i="13" s="1"/>
  <c r="F7" i="13"/>
  <c r="E7" i="13"/>
  <c r="D7" i="13"/>
  <c r="K6" i="13"/>
  <c r="J6" i="13"/>
  <c r="I6" i="13"/>
  <c r="H6" i="13"/>
  <c r="G6" i="13"/>
  <c r="F6" i="13"/>
  <c r="E6" i="13"/>
  <c r="D6" i="13"/>
  <c r="O6" i="13" s="1"/>
  <c r="K5" i="13"/>
  <c r="J5" i="13"/>
  <c r="I5" i="13"/>
  <c r="H5" i="13"/>
  <c r="S5" i="13" s="1"/>
  <c r="G5" i="13"/>
  <c r="F5" i="13"/>
  <c r="K4" i="13"/>
  <c r="J4" i="13"/>
  <c r="I4" i="13"/>
  <c r="H4" i="13"/>
  <c r="G4" i="13"/>
  <c r="F4" i="13"/>
  <c r="Q4" i="13" s="1"/>
  <c r="E4" i="13"/>
  <c r="D4" i="13"/>
  <c r="L52" i="13" l="1"/>
  <c r="N52" i="13" s="1"/>
  <c r="Q74" i="13"/>
  <c r="F13" i="13"/>
  <c r="K183" i="13"/>
  <c r="K34" i="13"/>
  <c r="M233" i="13"/>
  <c r="R4" i="13"/>
  <c r="P6" i="13"/>
  <c r="O7" i="13"/>
  <c r="S7" i="13"/>
  <c r="R10" i="13"/>
  <c r="R11" i="13"/>
  <c r="L11" i="13"/>
  <c r="N11" i="13" s="1"/>
  <c r="J13" i="13"/>
  <c r="R17" i="13"/>
  <c r="L23" i="13"/>
  <c r="N23" i="13" s="1"/>
  <c r="Q66" i="13"/>
  <c r="M67" i="13"/>
  <c r="M6" i="13" s="1"/>
  <c r="R74" i="13"/>
  <c r="M17" i="13"/>
  <c r="S95" i="13"/>
  <c r="R95" i="13"/>
  <c r="O99" i="13"/>
  <c r="M40" i="13"/>
  <c r="M117" i="13"/>
  <c r="R146" i="13"/>
  <c r="R196" i="13"/>
  <c r="P196" i="13"/>
  <c r="S196" i="13"/>
  <c r="K13" i="13"/>
  <c r="G183" i="13"/>
  <c r="G34" i="13"/>
  <c r="O4" i="13"/>
  <c r="P7" i="13"/>
  <c r="L8" i="13"/>
  <c r="N8" i="13" s="1"/>
  <c r="S10" i="13"/>
  <c r="O11" i="13"/>
  <c r="R12" i="13"/>
  <c r="O14" i="13"/>
  <c r="S14" i="13"/>
  <c r="S15" i="13"/>
  <c r="L18" i="13"/>
  <c r="N18" i="13" s="1"/>
  <c r="J34" i="13"/>
  <c r="M72" i="13"/>
  <c r="R77" i="13"/>
  <c r="M21" i="13"/>
  <c r="M26" i="13"/>
  <c r="H53" i="13"/>
  <c r="S53" i="13" s="1"/>
  <c r="S114" i="13"/>
  <c r="R114" i="13"/>
  <c r="P114" i="13"/>
  <c r="S167" i="13"/>
  <c r="Q167" i="13"/>
  <c r="L167" i="13"/>
  <c r="N167" i="13" s="1"/>
  <c r="I122" i="13"/>
  <c r="I45" i="13"/>
  <c r="P4" i="13"/>
  <c r="R5" i="13"/>
  <c r="R6" i="13"/>
  <c r="L6" i="13"/>
  <c r="N6" i="13" s="1"/>
  <c r="I16" i="13"/>
  <c r="S66" i="13"/>
  <c r="R66" i="13"/>
  <c r="P66" i="13"/>
  <c r="Q77" i="13"/>
  <c r="E31" i="13"/>
  <c r="I31" i="13"/>
  <c r="Q95" i="13"/>
  <c r="P95" i="13"/>
  <c r="Q135" i="13"/>
  <c r="Q146" i="13"/>
  <c r="P146" i="13"/>
  <c r="S160" i="13"/>
  <c r="R160" i="13"/>
  <c r="L160" i="13"/>
  <c r="N160" i="13" s="1"/>
  <c r="M164" i="13"/>
  <c r="S164" i="13"/>
  <c r="R164" i="13"/>
  <c r="L164" i="13"/>
  <c r="N164" i="13" s="1"/>
  <c r="Q188" i="13"/>
  <c r="P188" i="13"/>
  <c r="O188" i="13"/>
  <c r="J215" i="13"/>
  <c r="S188" i="13"/>
  <c r="I24" i="13"/>
  <c r="F244" i="13"/>
  <c r="Q244" i="13" s="1"/>
  <c r="Q217" i="13"/>
  <c r="P217" i="13"/>
  <c r="O217" i="13"/>
  <c r="J244" i="13"/>
  <c r="S217" i="13"/>
  <c r="R260" i="13"/>
  <c r="Q260" i="13"/>
  <c r="G16" i="13"/>
  <c r="P260" i="13"/>
  <c r="S339" i="13"/>
  <c r="H34" i="13"/>
  <c r="S34" i="13" s="1"/>
  <c r="R339" i="13"/>
  <c r="L339" i="13"/>
  <c r="N339" i="13" s="1"/>
  <c r="Q7" i="13"/>
  <c r="P11" i="13"/>
  <c r="O12" i="13"/>
  <c r="S12" i="13"/>
  <c r="R14" i="13"/>
  <c r="Q17" i="13"/>
  <c r="O19" i="13"/>
  <c r="S19" i="13"/>
  <c r="S20" i="13"/>
  <c r="O21" i="13"/>
  <c r="S21" i="13"/>
  <c r="L21" i="13"/>
  <c r="N21" i="13" s="1"/>
  <c r="R22" i="13"/>
  <c r="Q26" i="13"/>
  <c r="P27" i="13"/>
  <c r="P28" i="13"/>
  <c r="O29" i="13"/>
  <c r="S29" i="13"/>
  <c r="S30" i="13"/>
  <c r="Q36" i="13"/>
  <c r="R41" i="13"/>
  <c r="R43" i="13"/>
  <c r="S48" i="13"/>
  <c r="S49" i="13"/>
  <c r="S50" i="13"/>
  <c r="R51" i="13"/>
  <c r="L56" i="13"/>
  <c r="N56" i="13" s="1"/>
  <c r="L58" i="13"/>
  <c r="N58" i="13" s="1"/>
  <c r="M68" i="13"/>
  <c r="S70" i="13"/>
  <c r="K122" i="13"/>
  <c r="R103" i="13"/>
  <c r="M107" i="13"/>
  <c r="M46" i="13" s="1"/>
  <c r="M116" i="13"/>
  <c r="M55" i="13" s="1"/>
  <c r="M120" i="13"/>
  <c r="M134" i="13"/>
  <c r="P135" i="13"/>
  <c r="M137" i="13"/>
  <c r="P167" i="13"/>
  <c r="M167" i="13" s="1"/>
  <c r="R188" i="13"/>
  <c r="K215" i="13"/>
  <c r="R244" i="13"/>
  <c r="R228" i="13"/>
  <c r="Q228" i="13"/>
  <c r="O260" i="13"/>
  <c r="S260" i="13"/>
  <c r="K24" i="13"/>
  <c r="L310" i="13"/>
  <c r="N310" i="13" s="1"/>
  <c r="O310" i="13"/>
  <c r="M316" i="13"/>
  <c r="L350" i="13"/>
  <c r="N350" i="13" s="1"/>
  <c r="M355" i="13"/>
  <c r="Q18" i="13"/>
  <c r="P19" i="13"/>
  <c r="P21" i="13"/>
  <c r="O22" i="13"/>
  <c r="S22" i="13"/>
  <c r="O23" i="13"/>
  <c r="R26" i="13"/>
  <c r="Q27" i="13"/>
  <c r="P29" i="13"/>
  <c r="R36" i="13"/>
  <c r="L39" i="13"/>
  <c r="N39" i="13" s="1"/>
  <c r="S41" i="13"/>
  <c r="S43" i="13"/>
  <c r="R44" i="13"/>
  <c r="S51" i="13"/>
  <c r="R56" i="13"/>
  <c r="L57" i="13"/>
  <c r="N57" i="13" s="1"/>
  <c r="R58" i="13"/>
  <c r="R59" i="13"/>
  <c r="M76" i="13"/>
  <c r="L92" i="13"/>
  <c r="N92" i="13" s="1"/>
  <c r="M97" i="13"/>
  <c r="S103" i="13"/>
  <c r="M105" i="13"/>
  <c r="M111" i="13"/>
  <c r="M50" i="13" s="1"/>
  <c r="Q114" i="13"/>
  <c r="D60" i="13"/>
  <c r="S121" i="13"/>
  <c r="I154" i="13"/>
  <c r="S146" i="13"/>
  <c r="M173" i="13"/>
  <c r="L188" i="13"/>
  <c r="N188" i="13" s="1"/>
  <c r="M199" i="13"/>
  <c r="L217" i="13"/>
  <c r="N217" i="13" s="1"/>
  <c r="O228" i="13"/>
  <c r="S228" i="13"/>
  <c r="P228" i="13"/>
  <c r="M228" i="13" s="1"/>
  <c r="O249" i="13"/>
  <c r="M249" i="13" s="1"/>
  <c r="S249" i="13"/>
  <c r="Q249" i="13"/>
  <c r="L286" i="13"/>
  <c r="N286" i="13" s="1"/>
  <c r="M321" i="13"/>
  <c r="M328" i="13"/>
  <c r="M23" i="13" s="1"/>
  <c r="Q339" i="13"/>
  <c r="Q12" i="13"/>
  <c r="P14" i="13"/>
  <c r="S17" i="13"/>
  <c r="Q19" i="13"/>
  <c r="Q21" i="13"/>
  <c r="P22" i="13"/>
  <c r="O25" i="13"/>
  <c r="O26" i="13"/>
  <c r="R27" i="13"/>
  <c r="L28" i="13"/>
  <c r="N28" i="13" s="1"/>
  <c r="Q29" i="13"/>
  <c r="O33" i="13"/>
  <c r="S33" i="13"/>
  <c r="L33" i="13"/>
  <c r="N33" i="13" s="1"/>
  <c r="O36" i="13"/>
  <c r="S36" i="13"/>
  <c r="S37" i="13"/>
  <c r="R39" i="13"/>
  <c r="S44" i="13"/>
  <c r="R46" i="13"/>
  <c r="S56" i="13"/>
  <c r="S58" i="13"/>
  <c r="S59" i="13"/>
  <c r="M65" i="13"/>
  <c r="F93" i="13"/>
  <c r="F32" i="13" s="1"/>
  <c r="J93" i="13"/>
  <c r="M86" i="13"/>
  <c r="D45" i="13"/>
  <c r="S106" i="13"/>
  <c r="M113" i="13"/>
  <c r="M52" i="13" s="1"/>
  <c r="M118" i="13"/>
  <c r="M57" i="13" s="1"/>
  <c r="L127" i="13"/>
  <c r="N127" i="13" s="1"/>
  <c r="O127" i="13"/>
  <c r="M127" i="13" s="1"/>
  <c r="L131" i="13"/>
  <c r="N131" i="13" s="1"/>
  <c r="M132" i="13"/>
  <c r="R138" i="13"/>
  <c r="M140" i="13"/>
  <c r="E24" i="13"/>
  <c r="M151" i="13"/>
  <c r="S153" i="13"/>
  <c r="M155" i="13"/>
  <c r="J183" i="13"/>
  <c r="J61" i="13" s="1"/>
  <c r="M166" i="13"/>
  <c r="R167" i="13"/>
  <c r="M180" i="13"/>
  <c r="Q196" i="13"/>
  <c r="M197" i="13"/>
  <c r="M14" i="13" s="1"/>
  <c r="P249" i="13"/>
  <c r="R257" i="13"/>
  <c r="M257" i="13" s="1"/>
  <c r="M274" i="13"/>
  <c r="M30" i="13" s="1"/>
  <c r="R286" i="13"/>
  <c r="R289" i="13"/>
  <c r="F337" i="13"/>
  <c r="L347" i="13"/>
  <c r="N347" i="13" s="1"/>
  <c r="Q347" i="13"/>
  <c r="M364" i="13"/>
  <c r="S175" i="13"/>
  <c r="Q182" i="13"/>
  <c r="R192" i="13"/>
  <c r="M195" i="13"/>
  <c r="M201" i="13"/>
  <c r="Q207" i="13"/>
  <c r="M210" i="13"/>
  <c r="R214" i="13"/>
  <c r="L228" i="13"/>
  <c r="N228" i="13" s="1"/>
  <c r="R236" i="13"/>
  <c r="R243" i="13"/>
  <c r="K60" i="13"/>
  <c r="L249" i="13"/>
  <c r="N249" i="13" s="1"/>
  <c r="M256" i="13"/>
  <c r="L260" i="13"/>
  <c r="N260" i="13" s="1"/>
  <c r="Q282" i="13"/>
  <c r="M283" i="13"/>
  <c r="M291" i="13"/>
  <c r="Q297" i="13"/>
  <c r="M300" i="13"/>
  <c r="R304" i="13"/>
  <c r="R314" i="13"/>
  <c r="L321" i="13"/>
  <c r="N321" i="13" s="1"/>
  <c r="Q329" i="13"/>
  <c r="M330" i="13"/>
  <c r="P336" i="13"/>
  <c r="E366" i="13"/>
  <c r="R343" i="13"/>
  <c r="K366" i="13"/>
  <c r="M356" i="13"/>
  <c r="S358" i="13"/>
  <c r="P365" i="13"/>
  <c r="M171" i="13"/>
  <c r="R182" i="13"/>
  <c r="S192" i="13"/>
  <c r="M203" i="13"/>
  <c r="M212" i="13"/>
  <c r="S214" i="13"/>
  <c r="L225" i="13"/>
  <c r="N225" i="13" s="1"/>
  <c r="M234" i="13"/>
  <c r="D244" i="13"/>
  <c r="O244" i="13" s="1"/>
  <c r="S236" i="13"/>
  <c r="G9" i="13"/>
  <c r="L257" i="13"/>
  <c r="N257" i="13" s="1"/>
  <c r="O278" i="13"/>
  <c r="S278" i="13"/>
  <c r="R282" i="13"/>
  <c r="K305" i="13"/>
  <c r="P286" i="13"/>
  <c r="Q289" i="13"/>
  <c r="M293" i="13"/>
  <c r="M302" i="13"/>
  <c r="S304" i="13"/>
  <c r="M309" i="13"/>
  <c r="Q310" i="13"/>
  <c r="M312" i="13"/>
  <c r="S314" i="13"/>
  <c r="O318" i="13"/>
  <c r="M318" i="13" s="1"/>
  <c r="R329" i="13"/>
  <c r="P339" i="13"/>
  <c r="M339" i="13" s="1"/>
  <c r="M341" i="13"/>
  <c r="S343" i="13"/>
  <c r="O347" i="13"/>
  <c r="P350" i="13"/>
  <c r="M350" i="13" s="1"/>
  <c r="M352" i="13"/>
  <c r="P358" i="13"/>
  <c r="M359" i="13"/>
  <c r="Q365" i="13"/>
  <c r="Q175" i="13"/>
  <c r="S182" i="13"/>
  <c r="I215" i="13"/>
  <c r="M193" i="13"/>
  <c r="M205" i="13"/>
  <c r="S207" i="13"/>
  <c r="P214" i="13"/>
  <c r="R217" i="13"/>
  <c r="P236" i="13"/>
  <c r="P243" i="13"/>
  <c r="M251" i="13"/>
  <c r="S253" i="13"/>
  <c r="M269" i="13"/>
  <c r="M295" i="13"/>
  <c r="S297" i="13"/>
  <c r="P304" i="13"/>
  <c r="P314" i="13"/>
  <c r="M315" i="13"/>
  <c r="P343" i="13"/>
  <c r="I366" i="13"/>
  <c r="M349" i="13"/>
  <c r="M354" i="13"/>
  <c r="M361" i="13"/>
  <c r="R365" i="13"/>
  <c r="Q93" i="13"/>
  <c r="M4" i="13"/>
  <c r="R8" i="13"/>
  <c r="P10" i="13"/>
  <c r="Q15" i="13"/>
  <c r="O17" i="13"/>
  <c r="Q20" i="13"/>
  <c r="S23" i="13"/>
  <c r="R25" i="13"/>
  <c r="P30" i="13"/>
  <c r="Q37" i="13"/>
  <c r="Q49" i="13"/>
  <c r="P49" i="13"/>
  <c r="O49" i="13"/>
  <c r="S52" i="13"/>
  <c r="R54" i="13"/>
  <c r="M79" i="13"/>
  <c r="M100" i="13"/>
  <c r="M39" i="13" s="1"/>
  <c r="D42" i="13"/>
  <c r="O103" i="13"/>
  <c r="L103" i="13"/>
  <c r="N103" i="13" s="1"/>
  <c r="M129" i="13"/>
  <c r="M7" i="13" s="1"/>
  <c r="S131" i="13"/>
  <c r="O138" i="13"/>
  <c r="L138" i="13"/>
  <c r="N138" i="13" s="1"/>
  <c r="P153" i="13"/>
  <c r="P192" i="13"/>
  <c r="E215" i="13"/>
  <c r="E9" i="13"/>
  <c r="O297" i="13"/>
  <c r="M297" i="13" s="1"/>
  <c r="L297" i="13"/>
  <c r="N297" i="13" s="1"/>
  <c r="Q5" i="13"/>
  <c r="S8" i="13"/>
  <c r="Q10" i="13"/>
  <c r="R15" i="13"/>
  <c r="P17" i="13"/>
  <c r="R20" i="13"/>
  <c r="S25" i="13"/>
  <c r="O27" i="13"/>
  <c r="Q30" i="13"/>
  <c r="R37" i="13"/>
  <c r="Q44" i="13"/>
  <c r="P44" i="13"/>
  <c r="O44" i="13"/>
  <c r="R49" i="13"/>
  <c r="S54" i="13"/>
  <c r="Q59" i="13"/>
  <c r="P59" i="13"/>
  <c r="O59" i="13"/>
  <c r="M88" i="13"/>
  <c r="L95" i="13"/>
  <c r="N95" i="13" s="1"/>
  <c r="D34" i="13"/>
  <c r="O95" i="13"/>
  <c r="E42" i="13"/>
  <c r="P103" i="13"/>
  <c r="P138" i="13"/>
  <c r="Q153" i="13"/>
  <c r="Q192" i="13"/>
  <c r="F215" i="13"/>
  <c r="M262" i="13"/>
  <c r="M271" i="13"/>
  <c r="M286" i="13"/>
  <c r="P297" i="13"/>
  <c r="Q46" i="13"/>
  <c r="P46" i="13"/>
  <c r="O46" i="13"/>
  <c r="E183" i="13"/>
  <c r="P156" i="13"/>
  <c r="H24" i="13"/>
  <c r="S24" i="13" s="1"/>
  <c r="L17" i="13"/>
  <c r="N17" i="13" s="1"/>
  <c r="L46" i="13"/>
  <c r="N46" i="13" s="1"/>
  <c r="L70" i="13"/>
  <c r="N70" i="13" s="1"/>
  <c r="P74" i="13"/>
  <c r="K93" i="13"/>
  <c r="K32" i="13" s="1"/>
  <c r="O146" i="13"/>
  <c r="L146" i="13"/>
  <c r="N146" i="13" s="1"/>
  <c r="D24" i="13"/>
  <c r="I276" i="13"/>
  <c r="G337" i="13"/>
  <c r="R297" i="13"/>
  <c r="G53" i="13"/>
  <c r="R53" i="13" s="1"/>
  <c r="Q138" i="13"/>
  <c r="S138" i="13"/>
  <c r="P99" i="13"/>
  <c r="S99" i="13"/>
  <c r="R99" i="13"/>
  <c r="Q99" i="13"/>
  <c r="E45" i="13"/>
  <c r="P45" i="13" s="1"/>
  <c r="P106" i="13"/>
  <c r="Q156" i="13"/>
  <c r="H183" i="13"/>
  <c r="S183" i="13" s="1"/>
  <c r="S156" i="13"/>
  <c r="Q38" i="13"/>
  <c r="Q55" i="13"/>
  <c r="P55" i="13"/>
  <c r="O55" i="13"/>
  <c r="F60" i="13"/>
  <c r="R106" i="13"/>
  <c r="Q106" i="13"/>
  <c r="G45" i="13"/>
  <c r="R45" i="13" s="1"/>
  <c r="O135" i="13"/>
  <c r="M135" i="13" s="1"/>
  <c r="L135" i="13"/>
  <c r="N135" i="13" s="1"/>
  <c r="J154" i="13"/>
  <c r="J276" i="13"/>
  <c r="H337" i="13"/>
  <c r="D183" i="13"/>
  <c r="O156" i="13"/>
  <c r="L156" i="13"/>
  <c r="N156" i="13" s="1"/>
  <c r="L20" i="13"/>
  <c r="N20" i="13" s="1"/>
  <c r="Q48" i="13"/>
  <c r="P48" i="13"/>
  <c r="O48" i="13"/>
  <c r="I93" i="13"/>
  <c r="L10" i="13"/>
  <c r="N10" i="13" s="1"/>
  <c r="L30" i="13"/>
  <c r="N30" i="13" s="1"/>
  <c r="S305" i="13"/>
  <c r="H9" i="13"/>
  <c r="H16" i="13"/>
  <c r="S16" i="13" s="1"/>
  <c r="L22" i="13"/>
  <c r="N22" i="13" s="1"/>
  <c r="F31" i="13"/>
  <c r="Q33" i="13"/>
  <c r="O35" i="13"/>
  <c r="H38" i="13"/>
  <c r="S45" i="13"/>
  <c r="Q50" i="13"/>
  <c r="P50" i="13"/>
  <c r="O50" i="13"/>
  <c r="R55" i="13"/>
  <c r="H60" i="13"/>
  <c r="S60" i="13" s="1"/>
  <c r="M73" i="13"/>
  <c r="M12" i="13" s="1"/>
  <c r="L77" i="13"/>
  <c r="N77" i="13" s="1"/>
  <c r="D16" i="13"/>
  <c r="O77" i="13"/>
  <c r="Q85" i="13"/>
  <c r="P85" i="13"/>
  <c r="O85" i="13"/>
  <c r="L99" i="13"/>
  <c r="N99" i="13" s="1"/>
  <c r="E154" i="13"/>
  <c r="O196" i="13"/>
  <c r="M196" i="13" s="1"/>
  <c r="L196" i="13"/>
  <c r="N196" i="13" s="1"/>
  <c r="R221" i="13"/>
  <c r="G38" i="13"/>
  <c r="R38" i="13" s="1"/>
  <c r="K276" i="13"/>
  <c r="Q39" i="13"/>
  <c r="P39" i="13"/>
  <c r="O39" i="13"/>
  <c r="H93" i="13"/>
  <c r="Q41" i="13"/>
  <c r="P41" i="13"/>
  <c r="O41" i="13"/>
  <c r="L49" i="13"/>
  <c r="N49" i="13" s="1"/>
  <c r="S4" i="13"/>
  <c r="Q6" i="13"/>
  <c r="L7" i="13"/>
  <c r="N7" i="13" s="1"/>
  <c r="J9" i="13"/>
  <c r="Q11" i="13"/>
  <c r="L12" i="13"/>
  <c r="N12" i="13" s="1"/>
  <c r="P18" i="13"/>
  <c r="R21" i="13"/>
  <c r="S26" i="13"/>
  <c r="H31" i="13"/>
  <c r="R33" i="13"/>
  <c r="P35" i="13"/>
  <c r="R50" i="13"/>
  <c r="S55" i="13"/>
  <c r="E16" i="13"/>
  <c r="R85" i="13"/>
  <c r="D122" i="13"/>
  <c r="R156" i="13"/>
  <c r="I337" i="13"/>
  <c r="Q70" i="13"/>
  <c r="P70" i="13"/>
  <c r="O70" i="13"/>
  <c r="O214" i="13"/>
  <c r="L214" i="13"/>
  <c r="N214" i="13" s="1"/>
  <c r="E60" i="13"/>
  <c r="O60" i="13" s="1"/>
  <c r="P121" i="13"/>
  <c r="R207" i="13"/>
  <c r="G24" i="13"/>
  <c r="R24" i="13" s="1"/>
  <c r="F24" i="13"/>
  <c r="Q24" i="13" s="1"/>
  <c r="R121" i="13"/>
  <c r="G60" i="13"/>
  <c r="R60" i="13" s="1"/>
  <c r="F9" i="13"/>
  <c r="L27" i="13"/>
  <c r="N27" i="13" s="1"/>
  <c r="L36" i="13"/>
  <c r="N36" i="13" s="1"/>
  <c r="Q40" i="13"/>
  <c r="P40" i="13"/>
  <c r="O40" i="13"/>
  <c r="L41" i="13"/>
  <c r="N41" i="13" s="1"/>
  <c r="Q47" i="13"/>
  <c r="P47" i="13"/>
  <c r="O47" i="13"/>
  <c r="L48" i="13"/>
  <c r="N48" i="13" s="1"/>
  <c r="M71" i="13"/>
  <c r="M10" i="13" s="1"/>
  <c r="M83" i="13"/>
  <c r="M94" i="13"/>
  <c r="F122" i="13"/>
  <c r="R135" i="13"/>
  <c r="G13" i="13"/>
  <c r="R13" i="13" s="1"/>
  <c r="L175" i="13"/>
  <c r="N175" i="13" s="1"/>
  <c r="O343" i="13"/>
  <c r="L343" i="13"/>
  <c r="N343" i="13" s="1"/>
  <c r="D38" i="13"/>
  <c r="D366" i="13"/>
  <c r="Q103" i="13"/>
  <c r="G42" i="13"/>
  <c r="Q42" i="13" s="1"/>
  <c r="R253" i="13"/>
  <c r="G276" i="13"/>
  <c r="L44" i="13"/>
  <c r="N44" i="13" s="1"/>
  <c r="L59" i="13"/>
  <c r="N59" i="13" s="1"/>
  <c r="L14" i="13"/>
  <c r="N14" i="13" s="1"/>
  <c r="L19" i="13"/>
  <c r="N19" i="13" s="1"/>
  <c r="S11" i="13"/>
  <c r="Q13" i="13"/>
  <c r="R18" i="13"/>
  <c r="P23" i="13"/>
  <c r="Q28" i="13"/>
  <c r="L29" i="13"/>
  <c r="N29" i="13" s="1"/>
  <c r="R35" i="13"/>
  <c r="K38" i="13"/>
  <c r="R40" i="13"/>
  <c r="R47" i="13"/>
  <c r="Q57" i="13"/>
  <c r="P57" i="13"/>
  <c r="O57" i="13"/>
  <c r="Q92" i="13"/>
  <c r="P92" i="13"/>
  <c r="O92" i="13"/>
  <c r="G122" i="13"/>
  <c r="M217" i="13"/>
  <c r="K337" i="13"/>
  <c r="R153" i="13"/>
  <c r="G31" i="13"/>
  <c r="P31" i="13" s="1"/>
  <c r="Q56" i="13"/>
  <c r="P56" i="13"/>
  <c r="O56" i="13"/>
  <c r="G154" i="13"/>
  <c r="S6" i="13"/>
  <c r="S13" i="13"/>
  <c r="O15" i="13"/>
  <c r="S18" i="13"/>
  <c r="O20" i="13"/>
  <c r="Q23" i="13"/>
  <c r="P25" i="13"/>
  <c r="R28" i="13"/>
  <c r="K31" i="13"/>
  <c r="S35" i="13"/>
  <c r="O37" i="13"/>
  <c r="S40" i="13"/>
  <c r="S47" i="13"/>
  <c r="Q52" i="13"/>
  <c r="P52" i="13"/>
  <c r="O52" i="13"/>
  <c r="R57" i="13"/>
  <c r="D93" i="13"/>
  <c r="L66" i="13"/>
  <c r="N66" i="13" s="1"/>
  <c r="D5" i="13"/>
  <c r="O66" i="13"/>
  <c r="M66" i="13" s="1"/>
  <c r="M81" i="13"/>
  <c r="R92" i="13"/>
  <c r="M109" i="13"/>
  <c r="M48" i="13" s="1"/>
  <c r="O114" i="13"/>
  <c r="M114" i="13" s="1"/>
  <c r="D53" i="13"/>
  <c r="L114" i="13"/>
  <c r="N114" i="13" s="1"/>
  <c r="H122" i="13"/>
  <c r="F154" i="13"/>
  <c r="M216" i="13"/>
  <c r="K244" i="13"/>
  <c r="L244" i="13" s="1"/>
  <c r="N244" i="13" s="1"/>
  <c r="M225" i="13"/>
  <c r="R275" i="13"/>
  <c r="O253" i="13"/>
  <c r="L253" i="13"/>
  <c r="N253" i="13" s="1"/>
  <c r="D276" i="13"/>
  <c r="Q51" i="13"/>
  <c r="P51" i="13"/>
  <c r="O51" i="13"/>
  <c r="Q253" i="13"/>
  <c r="F276" i="13"/>
  <c r="L15" i="13"/>
  <c r="N15" i="13" s="1"/>
  <c r="L37" i="13"/>
  <c r="N37" i="13" s="1"/>
  <c r="F53" i="13"/>
  <c r="Q53" i="13" s="1"/>
  <c r="Q43" i="13"/>
  <c r="P43" i="13"/>
  <c r="O43" i="13"/>
  <c r="Q58" i="13"/>
  <c r="P58" i="13"/>
  <c r="O58" i="13"/>
  <c r="O182" i="13"/>
  <c r="M182" i="13" s="1"/>
  <c r="L182" i="13"/>
  <c r="N182" i="13" s="1"/>
  <c r="O8" i="13"/>
  <c r="P8" i="13"/>
  <c r="L4" i="13"/>
  <c r="N4" i="13" s="1"/>
  <c r="Q8" i="13"/>
  <c r="O10" i="13"/>
  <c r="P15" i="13"/>
  <c r="P20" i="13"/>
  <c r="R23" i="13"/>
  <c r="Q25" i="13"/>
  <c r="L26" i="13"/>
  <c r="N26" i="13" s="1"/>
  <c r="S28" i="13"/>
  <c r="O30" i="13"/>
  <c r="P37" i="13"/>
  <c r="H42" i="13"/>
  <c r="S42" i="13" s="1"/>
  <c r="R52" i="13"/>
  <c r="Q54" i="13"/>
  <c r="P54" i="13"/>
  <c r="O54" i="13"/>
  <c r="L55" i="13"/>
  <c r="N55" i="13" s="1"/>
  <c r="S57" i="13"/>
  <c r="E93" i="13"/>
  <c r="E5" i="13"/>
  <c r="P5" i="13" s="1"/>
  <c r="L74" i="13"/>
  <c r="N74" i="13" s="1"/>
  <c r="D13" i="13"/>
  <c r="O74" i="13"/>
  <c r="M74" i="13" s="1"/>
  <c r="M90" i="13"/>
  <c r="M29" i="13" s="1"/>
  <c r="S92" i="13"/>
  <c r="O131" i="13"/>
  <c r="R131" i="13"/>
  <c r="Q131" i="13"/>
  <c r="P131" i="13"/>
  <c r="O153" i="13"/>
  <c r="M153" i="13" s="1"/>
  <c r="D31" i="13"/>
  <c r="L153" i="13"/>
  <c r="N153" i="13" s="1"/>
  <c r="O192" i="13"/>
  <c r="D9" i="13"/>
  <c r="L192" i="13"/>
  <c r="N192" i="13" s="1"/>
  <c r="D215" i="13"/>
  <c r="M224" i="13"/>
  <c r="M264" i="13"/>
  <c r="M273" i="13"/>
  <c r="S275" i="13"/>
  <c r="O304" i="13"/>
  <c r="L304" i="13"/>
  <c r="N304" i="13" s="1"/>
  <c r="G93" i="13"/>
  <c r="E122" i="13"/>
  <c r="H154" i="13"/>
  <c r="R175" i="13"/>
  <c r="O207" i="13"/>
  <c r="L207" i="13"/>
  <c r="N207" i="13" s="1"/>
  <c r="M219" i="13"/>
  <c r="S221" i="13"/>
  <c r="M237" i="13"/>
  <c r="M266" i="13"/>
  <c r="S268" i="13"/>
  <c r="Q275" i="13"/>
  <c r="M285" i="13"/>
  <c r="Q314" i="13"/>
  <c r="M323" i="13"/>
  <c r="M332" i="13"/>
  <c r="Q358" i="13"/>
  <c r="O365" i="13"/>
  <c r="M365" i="13" s="1"/>
  <c r="L365" i="13"/>
  <c r="N365" i="13" s="1"/>
  <c r="L106" i="13"/>
  <c r="N106" i="13" s="1"/>
  <c r="L121" i="13"/>
  <c r="N121" i="13" s="1"/>
  <c r="O243" i="13"/>
  <c r="L243" i="13"/>
  <c r="N243" i="13" s="1"/>
  <c r="O282" i="13"/>
  <c r="L282" i="13"/>
  <c r="N282" i="13" s="1"/>
  <c r="O329" i="13"/>
  <c r="L329" i="13"/>
  <c r="N329" i="13" s="1"/>
  <c r="Q160" i="13"/>
  <c r="M160" i="13" s="1"/>
  <c r="P244" i="13"/>
  <c r="H276" i="13"/>
  <c r="F366" i="13"/>
  <c r="O236" i="13"/>
  <c r="L236" i="13"/>
  <c r="N236" i="13" s="1"/>
  <c r="O121" i="13"/>
  <c r="O336" i="13"/>
  <c r="L336" i="13"/>
  <c r="N336" i="13" s="1"/>
  <c r="G366" i="13"/>
  <c r="R366" i="13" s="1"/>
  <c r="O106" i="13"/>
  <c r="M198" i="13"/>
  <c r="M15" i="13" s="1"/>
  <c r="M338" i="13"/>
  <c r="M347" i="13"/>
  <c r="H366" i="13"/>
  <c r="D154" i="13"/>
  <c r="G215" i="13"/>
  <c r="O221" i="13"/>
  <c r="L221" i="13"/>
  <c r="N221" i="13" s="1"/>
  <c r="M232" i="13"/>
  <c r="M49" i="13" s="1"/>
  <c r="M241" i="13"/>
  <c r="S243" i="13"/>
  <c r="M254" i="13"/>
  <c r="O268" i="13"/>
  <c r="L268" i="13"/>
  <c r="N268" i="13" s="1"/>
  <c r="M280" i="13"/>
  <c r="S282" i="13"/>
  <c r="M289" i="13"/>
  <c r="M298" i="13"/>
  <c r="D305" i="13"/>
  <c r="M327" i="13"/>
  <c r="S329" i="13"/>
  <c r="Q336" i="13"/>
  <c r="M346" i="13"/>
  <c r="O175" i="13"/>
  <c r="H215" i="13"/>
  <c r="S215" i="13" s="1"/>
  <c r="P221" i="13"/>
  <c r="P268" i="13"/>
  <c r="M288" i="13"/>
  <c r="F305" i="13"/>
  <c r="Q305" i="13" s="1"/>
  <c r="R336" i="13"/>
  <c r="P175" i="13"/>
  <c r="F183" i="13"/>
  <c r="Q183" i="13" s="1"/>
  <c r="Q221" i="13"/>
  <c r="M230" i="13"/>
  <c r="M239" i="13"/>
  <c r="M56" i="13" s="1"/>
  <c r="Q268" i="13"/>
  <c r="O275" i="13"/>
  <c r="L275" i="13"/>
  <c r="N275" i="13" s="1"/>
  <c r="M278" i="13"/>
  <c r="G305" i="13"/>
  <c r="R305" i="13" s="1"/>
  <c r="O314" i="13"/>
  <c r="M314" i="13" s="1"/>
  <c r="L314" i="13"/>
  <c r="N314" i="13" s="1"/>
  <c r="M325" i="13"/>
  <c r="M334" i="13"/>
  <c r="S336" i="13"/>
  <c r="M344" i="13"/>
  <c r="O358" i="13"/>
  <c r="M358" i="13" s="1"/>
  <c r="L358" i="13"/>
  <c r="N358" i="13" s="1"/>
  <c r="E276" i="13"/>
  <c r="E305" i="13"/>
  <c r="E337" i="13"/>
  <c r="P337" i="13" s="1"/>
  <c r="M343" i="13" l="1"/>
  <c r="M214" i="13"/>
  <c r="J32" i="13"/>
  <c r="M99" i="13"/>
  <c r="M44" i="13"/>
  <c r="S366" i="13"/>
  <c r="M106" i="13"/>
  <c r="M45" i="13" s="1"/>
  <c r="M329" i="13"/>
  <c r="M243" i="13"/>
  <c r="M36" i="13"/>
  <c r="M304" i="13"/>
  <c r="M41" i="13"/>
  <c r="M192" i="13"/>
  <c r="R276" i="13"/>
  <c r="P34" i="13"/>
  <c r="M70" i="13"/>
  <c r="S31" i="13"/>
  <c r="M77" i="13"/>
  <c r="S9" i="13"/>
  <c r="S337" i="13"/>
  <c r="M146" i="13"/>
  <c r="Q215" i="13"/>
  <c r="M310" i="13"/>
  <c r="M260" i="13"/>
  <c r="M188" i="13"/>
  <c r="M5" i="13" s="1"/>
  <c r="M25" i="13"/>
  <c r="M51" i="13"/>
  <c r="I61" i="13"/>
  <c r="M11" i="13"/>
  <c r="R34" i="13"/>
  <c r="Q31" i="13"/>
  <c r="P305" i="13"/>
  <c r="M47" i="13"/>
  <c r="M58" i="13"/>
  <c r="M236" i="13"/>
  <c r="R42" i="13"/>
  <c r="M22" i="13"/>
  <c r="P38" i="13"/>
  <c r="M95" i="13"/>
  <c r="M34" i="13" s="1"/>
  <c r="M59" i="13"/>
  <c r="Q34" i="13"/>
  <c r="O305" i="13"/>
  <c r="L305" i="13"/>
  <c r="N305" i="13" s="1"/>
  <c r="D32" i="13"/>
  <c r="O93" i="13"/>
  <c r="L93" i="13"/>
  <c r="N93" i="13" s="1"/>
  <c r="D61" i="13"/>
  <c r="O122" i="13"/>
  <c r="L122" i="13"/>
  <c r="N122" i="13" s="1"/>
  <c r="R337" i="13"/>
  <c r="M27" i="13"/>
  <c r="M366" i="13"/>
  <c r="M13" i="13"/>
  <c r="R122" i="13"/>
  <c r="G61" i="13"/>
  <c r="Q9" i="13"/>
  <c r="S244" i="13"/>
  <c r="M85" i="13"/>
  <c r="P366" i="13"/>
  <c r="M18" i="13"/>
  <c r="P276" i="13"/>
  <c r="M54" i="13"/>
  <c r="O215" i="13"/>
  <c r="L215" i="13"/>
  <c r="N215" i="13" s="1"/>
  <c r="O13" i="13"/>
  <c r="L13" i="13"/>
  <c r="N13" i="13" s="1"/>
  <c r="M92" i="13"/>
  <c r="P16" i="13"/>
  <c r="O24" i="13"/>
  <c r="L24" i="13"/>
  <c r="N24" i="13" s="1"/>
  <c r="P13" i="13"/>
  <c r="M207" i="13"/>
  <c r="M121" i="13"/>
  <c r="O31" i="13"/>
  <c r="L31" i="13"/>
  <c r="N31" i="13" s="1"/>
  <c r="Q276" i="13"/>
  <c r="O53" i="13"/>
  <c r="L53" i="13"/>
  <c r="N53" i="13" s="1"/>
  <c r="P60" i="13"/>
  <c r="I32" i="13"/>
  <c r="S154" i="13"/>
  <c r="O9" i="13"/>
  <c r="L9" i="13"/>
  <c r="N9" i="13" s="1"/>
  <c r="M33" i="13"/>
  <c r="Q154" i="13"/>
  <c r="O16" i="13"/>
  <c r="L16" i="13"/>
  <c r="N16" i="13" s="1"/>
  <c r="S122" i="13"/>
  <c r="H61" i="13"/>
  <c r="P215" i="13"/>
  <c r="E61" i="13"/>
  <c r="P61" i="13" s="1"/>
  <c r="P122" i="13"/>
  <c r="R16" i="13"/>
  <c r="R31" i="13"/>
  <c r="M93" i="13"/>
  <c r="M138" i="13"/>
  <c r="R9" i="13"/>
  <c r="M175" i="13"/>
  <c r="Q366" i="13"/>
  <c r="R93" i="13"/>
  <c r="G32" i="13"/>
  <c r="Q16" i="13"/>
  <c r="O366" i="13"/>
  <c r="L366" i="13"/>
  <c r="N366" i="13" s="1"/>
  <c r="Q60" i="13"/>
  <c r="O45" i="13"/>
  <c r="M282" i="13"/>
  <c r="M305" i="13" s="1"/>
  <c r="L337" i="13"/>
  <c r="N337" i="13" s="1"/>
  <c r="P9" i="13"/>
  <c r="O337" i="13"/>
  <c r="M221" i="13"/>
  <c r="S276" i="13"/>
  <c r="Q337" i="13"/>
  <c r="M20" i="13"/>
  <c r="O38" i="13"/>
  <c r="L38" i="13"/>
  <c r="N38" i="13" s="1"/>
  <c r="P42" i="13"/>
  <c r="M336" i="13"/>
  <c r="M337" i="13" s="1"/>
  <c r="R215" i="13"/>
  <c r="M131" i="13"/>
  <c r="M154" i="13" s="1"/>
  <c r="O276" i="13"/>
  <c r="L276" i="13"/>
  <c r="N276" i="13" s="1"/>
  <c r="P183" i="13"/>
  <c r="L60" i="13"/>
  <c r="N60" i="13" s="1"/>
  <c r="K61" i="13"/>
  <c r="P24" i="13"/>
  <c r="R183" i="13"/>
  <c r="M275" i="13"/>
  <c r="O154" i="13"/>
  <c r="L154" i="13"/>
  <c r="N154" i="13" s="1"/>
  <c r="P53" i="13"/>
  <c r="O5" i="13"/>
  <c r="L5" i="13"/>
  <c r="N5" i="13" s="1"/>
  <c r="S38" i="13"/>
  <c r="M156" i="13"/>
  <c r="O34" i="13"/>
  <c r="L34" i="13"/>
  <c r="N34" i="13" s="1"/>
  <c r="M103" i="13"/>
  <c r="M42" i="13" s="1"/>
  <c r="Q122" i="13"/>
  <c r="F61" i="13"/>
  <c r="R154" i="13"/>
  <c r="E32" i="13"/>
  <c r="P32" i="13" s="1"/>
  <c r="P93" i="13"/>
  <c r="M268" i="13"/>
  <c r="L45" i="13"/>
  <c r="N45" i="13" s="1"/>
  <c r="S93" i="13"/>
  <c r="H32" i="13"/>
  <c r="Q32" i="13" s="1"/>
  <c r="M253" i="13"/>
  <c r="M276" i="13" s="1"/>
  <c r="P154" i="13"/>
  <c r="O183" i="13"/>
  <c r="L183" i="13"/>
  <c r="N183" i="13" s="1"/>
  <c r="Q45" i="13"/>
  <c r="O42" i="13"/>
  <c r="L42" i="13"/>
  <c r="N42" i="13" s="1"/>
  <c r="M31" i="13" l="1"/>
  <c r="M53" i="13"/>
  <c r="M60" i="13"/>
  <c r="Q61" i="13"/>
  <c r="M38" i="13"/>
  <c r="M61" i="13" s="1"/>
  <c r="M244" i="13"/>
  <c r="M16" i="13"/>
  <c r="M215" i="13"/>
  <c r="M9" i="13"/>
  <c r="S61" i="13"/>
  <c r="O32" i="13"/>
  <c r="L32" i="13"/>
  <c r="N32" i="13" s="1"/>
  <c r="M183" i="13"/>
  <c r="S32" i="13"/>
  <c r="M24" i="13"/>
  <c r="O61" i="13"/>
  <c r="L61" i="13"/>
  <c r="N61" i="13" s="1"/>
  <c r="R32" i="13"/>
  <c r="M122" i="13"/>
  <c r="R61" i="13"/>
  <c r="M32" i="13" l="1"/>
</calcChain>
</file>

<file path=xl/sharedStrings.xml><?xml version="1.0" encoding="utf-8"?>
<sst xmlns="http://schemas.openxmlformats.org/spreadsheetml/2006/main" count="17816" uniqueCount="448">
  <si>
    <t>Intersection:</t>
  </si>
  <si>
    <t>XXXX</t>
  </si>
  <si>
    <t>North Approach :</t>
  </si>
  <si>
    <t>West Approach :</t>
  </si>
  <si>
    <t>South Approach :</t>
  </si>
  <si>
    <t>East Approach :</t>
  </si>
  <si>
    <t>LEFT</t>
  </si>
  <si>
    <t>THRU</t>
  </si>
  <si>
    <t>RIGHT</t>
  </si>
  <si>
    <t>SUM</t>
  </si>
  <si>
    <t>PEAK HOUR</t>
  </si>
  <si>
    <t>AVERAGE HR</t>
  </si>
  <si>
    <t>Wellington/Cobham/Evans Bay</t>
  </si>
  <si>
    <t>Wellington</t>
  </si>
  <si>
    <t>Evans Bay (S)</t>
  </si>
  <si>
    <t>Evans Bay (N)</t>
  </si>
  <si>
    <t>Cobham</t>
  </si>
  <si>
    <t>Hutt Rd</t>
  </si>
  <si>
    <t>Tinakori</t>
  </si>
  <si>
    <t>Thorndon Quay</t>
  </si>
  <si>
    <t>Hutt/Tinakori/Thorndon Quay</t>
  </si>
  <si>
    <t>Hutt (S)</t>
  </si>
  <si>
    <t>Off Ramp</t>
  </si>
  <si>
    <t>LT to</t>
  </si>
  <si>
    <t>TH to</t>
  </si>
  <si>
    <t>RT to</t>
  </si>
  <si>
    <t>Cent</t>
  </si>
  <si>
    <t>Hutt N</t>
  </si>
  <si>
    <t>Hutt S</t>
  </si>
  <si>
    <t>Jarden</t>
  </si>
  <si>
    <t>Day</t>
  </si>
  <si>
    <t>Thorndon</t>
  </si>
  <si>
    <t>TOTAL</t>
  </si>
  <si>
    <t>Conditions</t>
  </si>
  <si>
    <t>Recreational Cycle Surveys</t>
  </si>
  <si>
    <t>Saturday</t>
  </si>
  <si>
    <t>Sunday</t>
  </si>
  <si>
    <t>Lyall Pde between Freyberg St &amp; Onepu Rd</t>
  </si>
  <si>
    <t>Lyall Pde</t>
  </si>
  <si>
    <t>Sunny</t>
  </si>
  <si>
    <t>9:00-10.00</t>
  </si>
  <si>
    <t>11.00-12.00</t>
  </si>
  <si>
    <t>12.00-1.00</t>
  </si>
  <si>
    <t>9.15-10.15</t>
  </si>
  <si>
    <t>9.30-10.30</t>
  </si>
  <si>
    <t>9.45-10.45</t>
  </si>
  <si>
    <t>10.00-11.00</t>
  </si>
  <si>
    <t>10.15-11.15</t>
  </si>
  <si>
    <t>10.30-11.30</t>
  </si>
  <si>
    <t>10.45-11.45</t>
  </si>
  <si>
    <t>11.15-12.15</t>
  </si>
  <si>
    <t>11.30-12.30</t>
  </si>
  <si>
    <t>11.45-12.45</t>
  </si>
  <si>
    <t>4HR TOTAL</t>
  </si>
  <si>
    <r>
      <rPr>
        <b/>
        <sz val="10"/>
        <rFont val="Arial"/>
        <family val="2"/>
      </rPr>
      <t>Site:</t>
    </r>
    <r>
      <rPr>
        <b/>
        <sz val="10"/>
        <color rgb="FF0000FF"/>
        <rFont val="Arial"/>
        <family val="2"/>
      </rPr>
      <t xml:space="preserve"> Lyall Pde</t>
    </r>
  </si>
  <si>
    <t>18 - 65</t>
  </si>
  <si>
    <t>Male</t>
  </si>
  <si>
    <t>0 - 17</t>
  </si>
  <si>
    <t>Female</t>
  </si>
  <si>
    <t>66+</t>
  </si>
  <si>
    <t>1-3</t>
  </si>
  <si>
    <t>4-6</t>
  </si>
  <si>
    <t>Demographic</t>
  </si>
  <si>
    <t>Total Volume</t>
  </si>
  <si>
    <t>Volume / Proportion</t>
  </si>
  <si>
    <t>V</t>
  </si>
  <si>
    <t>P</t>
  </si>
  <si>
    <t>9:00 - 9:15</t>
  </si>
  <si>
    <t>9:15 - 9:30</t>
  </si>
  <si>
    <t>9:30 - 9:45</t>
  </si>
  <si>
    <t>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</si>
  <si>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</si>
  <si>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</si>
  <si>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</si>
  <si>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</si>
  <si>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</si>
  <si>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</si>
  <si>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</si>
  <si>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</si>
  <si>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</si>
  <si>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</si>
  <si>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</si>
  <si>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12:45 - 1:00</t>
  </si>
  <si>
    <t>9:00 - 10.00</t>
  </si>
  <si>
    <t>9.15 - 10.15</t>
  </si>
  <si>
    <t>9.30 - 10.30</t>
  </si>
  <si>
    <t>9.45 - 10.45</t>
  </si>
  <si>
    <t>10.00 - 11.00</t>
  </si>
  <si>
    <t>10.15 - 11.15</t>
  </si>
  <si>
    <t>10.30 - 11.30</t>
  </si>
  <si>
    <t>10.45 - 11.45</t>
  </si>
  <si>
    <t>11.00 - 12.00</t>
  </si>
  <si>
    <t>11.15 - 12.15</t>
  </si>
  <si>
    <t>11.30 - 12.30</t>
  </si>
  <si>
    <t>11.45 - 12.45</t>
  </si>
  <si>
    <t>12.00 - 1.00</t>
  </si>
  <si>
    <t>Average Sat-Sun March 2019</t>
  </si>
  <si>
    <r>
      <rPr>
        <b/>
        <sz val="10"/>
        <rFont val="Arial"/>
        <family val="2"/>
      </rPr>
      <t>Site:</t>
    </r>
    <r>
      <rPr>
        <b/>
        <sz val="10"/>
        <color rgb="FF0000FF"/>
        <rFont val="Arial"/>
        <family val="2"/>
      </rPr>
      <t xml:space="preserve"> Karori</t>
    </r>
  </si>
  <si>
    <t>Cycle Cordon Surveys</t>
  </si>
  <si>
    <t>hourly totals</t>
  </si>
  <si>
    <t xml:space="preserve">Average Mon-Fri March 2019
</t>
  </si>
  <si>
    <t>LOCATION</t>
  </si>
  <si>
    <t>DIR</t>
  </si>
  <si>
    <t>7:00-7:15</t>
  </si>
  <si>
    <t>7:15-7:30</t>
  </si>
  <si>
    <t>7:30-7:45</t>
  </si>
  <si>
    <t>7:45-8:00</t>
  </si>
  <si>
    <t>8:00-8:15</t>
  </si>
  <si>
    <t>8:15-8:30</t>
  </si>
  <si>
    <t>8:30-8:45</t>
  </si>
  <si>
    <t>8:45-9:00</t>
  </si>
  <si>
    <t>2 HR TOTAL</t>
  </si>
  <si>
    <t>AVG HOUR</t>
  </si>
  <si>
    <t>Oriental Parade</t>
  </si>
  <si>
    <t>nth of Herd Street</t>
  </si>
  <si>
    <t>in</t>
  </si>
  <si>
    <t>Majoribanks St</t>
  </si>
  <si>
    <t>est of Kent</t>
  </si>
  <si>
    <t>Elizabeth St</t>
  </si>
  <si>
    <t>Pirie St</t>
  </si>
  <si>
    <t>Cambridge Terrace</t>
  </si>
  <si>
    <t>nth of Basin</t>
  </si>
  <si>
    <t>Buckle Street</t>
  </si>
  <si>
    <t>wst of Basin</t>
  </si>
  <si>
    <t>Tasman Street</t>
  </si>
  <si>
    <t>sth of Buckle</t>
  </si>
  <si>
    <t>Taranaki Street</t>
  </si>
  <si>
    <t>Cuba Street</t>
  </si>
  <si>
    <t>nth of Webb</t>
  </si>
  <si>
    <t>Victoria Street</t>
  </si>
  <si>
    <t>Willis Street</t>
  </si>
  <si>
    <t>Aro Street</t>
  </si>
  <si>
    <t>wst of Willis</t>
  </si>
  <si>
    <t>Abel Smith Street</t>
  </si>
  <si>
    <t>Vivian Street</t>
  </si>
  <si>
    <t>Ghuznee Street</t>
  </si>
  <si>
    <t>Dixon Street</t>
  </si>
  <si>
    <t>The Terrace</t>
  </si>
  <si>
    <t>nth of Salamanca</t>
  </si>
  <si>
    <t>Everton Terrace</t>
  </si>
  <si>
    <t>wst of The Terrace</t>
  </si>
  <si>
    <t>Boulcott Street</t>
  </si>
  <si>
    <t>at The Terrace</t>
  </si>
  <si>
    <t>Aurora Terrace</t>
  </si>
  <si>
    <t>Bolton Street</t>
  </si>
  <si>
    <t>Bowen St</t>
  </si>
  <si>
    <t>Hill Street</t>
  </si>
  <si>
    <t>at overbridge</t>
  </si>
  <si>
    <t>Hawkestone St</t>
  </si>
  <si>
    <t xml:space="preserve">wst of Molesworth </t>
  </si>
  <si>
    <t>Murphy St</t>
  </si>
  <si>
    <t xml:space="preserve">at overbridge </t>
  </si>
  <si>
    <t>Hobson St</t>
  </si>
  <si>
    <t>sth of Tinakori Rd</t>
  </si>
  <si>
    <t>Aotea Quay</t>
  </si>
  <si>
    <t>at Hinemoa Street</t>
  </si>
  <si>
    <t>Total</t>
  </si>
  <si>
    <t>Inbound</t>
  </si>
  <si>
    <t>out</t>
  </si>
  <si>
    <t>Outbound</t>
  </si>
  <si>
    <t>Pedestrian Cordon Surveys</t>
  </si>
  <si>
    <t xml:space="preserve">Monday 11th March 2019               </t>
  </si>
  <si>
    <t xml:space="preserve">  </t>
  </si>
  <si>
    <t>Commuter Cycle Surveys</t>
  </si>
  <si>
    <t>Upland/Glenmore</t>
  </si>
  <si>
    <t>Average Mon-Thur March 2019</t>
  </si>
  <si>
    <t>Glenmore (N)</t>
  </si>
  <si>
    <t>Glenmore (S)</t>
  </si>
  <si>
    <t>Upland</t>
  </si>
  <si>
    <t>7:00-8:00</t>
  </si>
  <si>
    <t>7:15-8:15</t>
  </si>
  <si>
    <t>7:30-8:30</t>
  </si>
  <si>
    <t>7:45-8:45</t>
  </si>
  <si>
    <t>8:00-9:00</t>
  </si>
  <si>
    <t>2HR TOTAL</t>
  </si>
  <si>
    <t>Rain</t>
  </si>
  <si>
    <t>Fine and Dry</t>
  </si>
  <si>
    <t>Adelaide/John/Riddiford</t>
  </si>
  <si>
    <t>Adelaide (N)</t>
  </si>
  <si>
    <t>John</t>
  </si>
  <si>
    <t>Adelaide (S)</t>
  </si>
  <si>
    <t>Riddiford</t>
  </si>
  <si>
    <t>Jarden Mile/Centennial Hway/Hutt Rd</t>
  </si>
  <si>
    <t>Cent Hway</t>
  </si>
  <si>
    <t>Jarden Mile</t>
  </si>
  <si>
    <t>TO Hutt N</t>
  </si>
  <si>
    <t>TO Hutt S</t>
  </si>
  <si>
    <t>TO Jarden</t>
  </si>
  <si>
    <t>TO Cent</t>
  </si>
  <si>
    <t>TO Hutt (N)</t>
  </si>
  <si>
    <t>Hutt (N)</t>
  </si>
  <si>
    <t xml:space="preserve">Cambridge Terrace/ Kent Terrace and Courtenay Place </t>
  </si>
  <si>
    <t>Average Monday - Thursday, all cyclists</t>
  </si>
  <si>
    <t>Approach</t>
  </si>
  <si>
    <t>Kent Terrace (North)</t>
  </si>
  <si>
    <t>Majoribanks Street (East)</t>
  </si>
  <si>
    <t>Cambridge Terrace (South)</t>
  </si>
  <si>
    <t>Courtenay Place (West)</t>
  </si>
  <si>
    <t>Total All Approaches</t>
  </si>
  <si>
    <t>Movement</t>
  </si>
  <si>
    <t>L</t>
  </si>
  <si>
    <t>T</t>
  </si>
  <si>
    <t>R</t>
  </si>
  <si>
    <t>7:00 - 7:15</t>
  </si>
  <si>
    <t>7:15 - 7:30</t>
  </si>
  <si>
    <t>7:30 - 7:45</t>
  </si>
  <si>
    <t>7:45 - 8:00</t>
  </si>
  <si>
    <t>8:00 - 8:15</t>
  </si>
  <si>
    <t>8:15 - 8:30</t>
  </si>
  <si>
    <t>8:30 - 8:45</t>
  </si>
  <si>
    <t>8:45 - 9:00</t>
  </si>
  <si>
    <t>7:00 - 8:00</t>
  </si>
  <si>
    <t>7:15 - 8:15</t>
  </si>
  <si>
    <t>7:30 - 8:30</t>
  </si>
  <si>
    <t>7:45 - 8:45</t>
  </si>
  <si>
    <t>8:00 - 9:00</t>
  </si>
  <si>
    <t>Monday, all cyclists</t>
  </si>
  <si>
    <t>Tuesday, all cyclists</t>
  </si>
  <si>
    <t xml:space="preserve">Cambridge Terrace/ Kent Terrace and Courtenay Place                                </t>
  </si>
  <si>
    <t>Wednesday, all cyclists</t>
  </si>
  <si>
    <t>7:31 - 7:47</t>
  </si>
  <si>
    <t>7:47 - 8:01</t>
  </si>
  <si>
    <t>8:01 - 8:15</t>
  </si>
  <si>
    <t>Thursday, all cyclists</t>
  </si>
  <si>
    <t>Celia was late</t>
  </si>
  <si>
    <t>Late</t>
  </si>
  <si>
    <t>Tory Street and Courtenay Place</t>
  </si>
  <si>
    <t>Tory Street (North)</t>
  </si>
  <si>
    <t>Coutenay Place - Mt Vic (East)</t>
  </si>
  <si>
    <t>Tory Street (South)</t>
  </si>
  <si>
    <t>Courtenay Place - Vic (West)</t>
  </si>
  <si>
    <t xml:space="preserve">Dixon Street and Cuba Street                 </t>
  </si>
  <si>
    <t>Cuba Mall (North)</t>
  </si>
  <si>
    <t>Dixon Street - Mt Vic (East)</t>
  </si>
  <si>
    <t>Cuba Mall (South)</t>
  </si>
  <si>
    <t>Dixon Street (West)</t>
  </si>
  <si>
    <t>Against Traffic</t>
  </si>
  <si>
    <t xml:space="preserve">Dixon Street and Victoria Street                                                                       </t>
  </si>
  <si>
    <t>Victoria Steet (North)</t>
  </si>
  <si>
    <t>Victoria Steet (South</t>
  </si>
  <si>
    <t xml:space="preserve">Dixon Street and Willis Street                                                                             </t>
  </si>
  <si>
    <t>Willis Street (North)</t>
  </si>
  <si>
    <t>Dixon Street (East)</t>
  </si>
  <si>
    <t>Willis Street (South)</t>
  </si>
  <si>
    <t>Buckle Street and Taranaki Street</t>
  </si>
  <si>
    <t>Able Smith Street and Taranaki Street</t>
  </si>
  <si>
    <t>Taranaki Street (North)</t>
  </si>
  <si>
    <t>Buckle Street (East)</t>
  </si>
  <si>
    <t>Taranaki Street (South)</t>
  </si>
  <si>
    <t>Abel Smith Street (west)</t>
  </si>
  <si>
    <t xml:space="preserve">Vivian Street and Taranaki Street                                     </t>
  </si>
  <si>
    <t>Vivian Street (West)</t>
  </si>
  <si>
    <t>Vivian Street (East)</t>
  </si>
  <si>
    <t>(West)</t>
  </si>
  <si>
    <t>Yee Xuen Toh was late so she stayed an extra 15 minutes to make up for it.</t>
  </si>
  <si>
    <t>7:30- 7:45</t>
  </si>
  <si>
    <t>Yee was late but could not stay an extra 15 minutes.</t>
  </si>
  <si>
    <t xml:space="preserve">Ghuznee Street and Taranaki Street               </t>
  </si>
  <si>
    <t>Ghuznee Street (West)</t>
  </si>
  <si>
    <t>Coutenay Place and Taranaki Street</t>
  </si>
  <si>
    <t>Courtenay Place (East)</t>
  </si>
  <si>
    <t>Manners Street (West)</t>
  </si>
  <si>
    <t>Dixon</t>
  </si>
  <si>
    <t>Manners</t>
  </si>
  <si>
    <t>Against traffic</t>
  </si>
  <si>
    <t xml:space="preserve">Taranaki Street (North) </t>
  </si>
  <si>
    <t xml:space="preserve">Taranaki Street (South) </t>
  </si>
  <si>
    <t>Taranaki Street, Courtenay Place, Dixon Street and Manners Street</t>
  </si>
  <si>
    <t>Wakefield Street and Taranaki Street</t>
  </si>
  <si>
    <t>Average Monday - Thursday, all female cyclists</t>
  </si>
  <si>
    <t>Average Monday - Thursday, all male cyclists</t>
  </si>
  <si>
    <t>Average Monday - Thursday, cyclists aged 0 - 17</t>
  </si>
  <si>
    <t>Average Monday - Friday, cyclists aged 18 - 65</t>
  </si>
  <si>
    <t>Average Monday - Friday, cyclists aged 66+</t>
  </si>
  <si>
    <t>Average Monday - Friday, cyclist age and gender proportions</t>
  </si>
  <si>
    <t>Average Monday - Friday, female cyclists ages 0 - 17</t>
  </si>
  <si>
    <t>Average Monday - Friday, female cyclists ages 18 - 65</t>
  </si>
  <si>
    <t>Average Monday - Friday, female cyclists ages 66+</t>
  </si>
  <si>
    <t>Average Monday - Friday, male cyclists ages 0 - 17</t>
  </si>
  <si>
    <t>Average Monday - Friday, male cyclists ages 18 - 65</t>
  </si>
  <si>
    <t>Average Monday - Friday, male cyclists ages 66+</t>
  </si>
  <si>
    <t>Wakefield Street (East)</t>
  </si>
  <si>
    <t>Wakefield Street (West)</t>
  </si>
  <si>
    <t>Jervois Street (West)</t>
  </si>
  <si>
    <t>Wake</t>
  </si>
  <si>
    <t>Jervois</t>
  </si>
  <si>
    <t>Monday, all female cyclists</t>
  </si>
  <si>
    <t>Monday, all male cyclists</t>
  </si>
  <si>
    <t>Monday, cyclists aged 0 - 17</t>
  </si>
  <si>
    <t>Monday, cyclists aged 18 - 65</t>
  </si>
  <si>
    <t>Monday, cyclists aged 66+</t>
  </si>
  <si>
    <t>Monday, cyclist age and gender proportions</t>
  </si>
  <si>
    <r>
      <t xml:space="preserve">Monday, female cyclists ages 0 - 17      </t>
    </r>
    <r>
      <rPr>
        <i/>
        <sz val="11"/>
        <color rgb="FFFF0000"/>
        <rFont val="Arial"/>
        <family val="2"/>
      </rPr>
      <t>NO GENDER OR AGE RANGE ON THE BOOKLET SO FILLING ALL IN HERE</t>
    </r>
  </si>
  <si>
    <t>Monday, female cyclists ages 18 - 65</t>
  </si>
  <si>
    <t>Monday, female cyclists ages 66+</t>
  </si>
  <si>
    <t>Monday, male cyclists ages 0 - 17</t>
  </si>
  <si>
    <t>Monday, male cyclists ages 18 - 65</t>
  </si>
  <si>
    <t>Monday, male cyclists ages 66+</t>
  </si>
  <si>
    <t>Tuesday, all female cyclists</t>
  </si>
  <si>
    <t>Tuesday, all male cyclists</t>
  </si>
  <si>
    <t>Tuesday, cyclists aged 0 - 17</t>
  </si>
  <si>
    <t>Tuesday, cyclists aged 18 - 65</t>
  </si>
  <si>
    <t>Tuesday, cyclists aged 66+</t>
  </si>
  <si>
    <t>Tuesday, cyclist age and gender proportions</t>
  </si>
  <si>
    <t>Tuesday, female cyclists ages 0 - 17</t>
  </si>
  <si>
    <t>Tuesday, female cyclists ages 18 - 65</t>
  </si>
  <si>
    <t>Tuesday, female cyclists ages 66+</t>
  </si>
  <si>
    <t>Tuesday, male cyclists ages 0 - 17</t>
  </si>
  <si>
    <t>Tuesday, male cyclists ages 18 - 65</t>
  </si>
  <si>
    <t>Tuesday, male cyclists ages 66+</t>
  </si>
  <si>
    <t>Wednesday, all female cyclists</t>
  </si>
  <si>
    <t>Wednesday, all male cyclists</t>
  </si>
  <si>
    <t>Wednesday, cyclists aged 0 - 17</t>
  </si>
  <si>
    <t>Wednesday, cyclists aged 18 - 65</t>
  </si>
  <si>
    <t>Wednesday, cyclists aged 66+</t>
  </si>
  <si>
    <t>Wednesday, cyclist age and gender proportions</t>
  </si>
  <si>
    <t>Wednesday, female cyclists ages 0 - 17</t>
  </si>
  <si>
    <t>Wednesday, female cyclists ages 18 - 65</t>
  </si>
  <si>
    <t>Wednesday, female cyclists ages 66+</t>
  </si>
  <si>
    <t>Wednesday, male cyclists ages 0 - 17</t>
  </si>
  <si>
    <t>Wednesday, male cyclists ages 18 - 65</t>
  </si>
  <si>
    <t>Wednesday, male cyclists ages 66+</t>
  </si>
  <si>
    <t>Thursday, all female cyclists</t>
  </si>
  <si>
    <t>Thursday, all male cyclists</t>
  </si>
  <si>
    <t>Thursday, cyclists aged 0 - 17</t>
  </si>
  <si>
    <t>Thursday, cyclists aged 18 - 65</t>
  </si>
  <si>
    <t>Thursday, cyclists aged 66+</t>
  </si>
  <si>
    <t>Thursday, cyclist age and gender proportions</t>
  </si>
  <si>
    <t>Thursday, female cyclists ages 0 - 17</t>
  </si>
  <si>
    <t>Thursday, female cyclists ages 18 - 65</t>
  </si>
  <si>
    <t>Thursday, female cyclists ages 66+</t>
  </si>
  <si>
    <t>Thursday, male cyclists ages 0 - 17</t>
  </si>
  <si>
    <t>Thursday, male cyclists ages 18 - 65</t>
  </si>
  <si>
    <t>Thursday, male cyclists ages 66+</t>
  </si>
  <si>
    <t>no data</t>
  </si>
  <si>
    <t>Taranaki Street Surveyor : Nikita White</t>
  </si>
  <si>
    <t xml:space="preserve">Data Entry : Kumari Manel </t>
  </si>
  <si>
    <t>Date 10 March 2018</t>
  </si>
  <si>
    <t>Wakefiel and Jerouis Quay :Emelli James</t>
  </si>
  <si>
    <t>Cable Street and Taranaki Street</t>
  </si>
  <si>
    <t>Average Monday - Thursday, cyclist age and gender proportions</t>
  </si>
  <si>
    <t>Cable Street (East)</t>
  </si>
  <si>
    <t>Cable Street (West)</t>
  </si>
  <si>
    <t>T (Cable)</t>
  </si>
  <si>
    <t>Waterfront Near Wharewaka</t>
  </si>
  <si>
    <t>Average Monday - Friday, all cyclists</t>
  </si>
  <si>
    <t>From Promenade (North)</t>
  </si>
  <si>
    <t>From Bridge (East)</t>
  </si>
  <si>
    <t>From Te Papa (South-East)</t>
  </si>
  <si>
    <t>From Taranaki Street (South)</t>
  </si>
  <si>
    <t>From Lagoon (West)</t>
  </si>
  <si>
    <t>Bridge</t>
  </si>
  <si>
    <t>Te Papa</t>
  </si>
  <si>
    <t>Taranaki</t>
  </si>
  <si>
    <t>Promenade</t>
  </si>
  <si>
    <t>Circa Theatre (North)</t>
  </si>
  <si>
    <t>Diving Platform (East)</t>
  </si>
  <si>
    <t>Wharewaka (South)</t>
  </si>
  <si>
    <t>Wharewaka (West)</t>
  </si>
  <si>
    <t>Macs Brewbar (North-West)</t>
  </si>
  <si>
    <t xml:space="preserve">Diving </t>
  </si>
  <si>
    <t>Diving</t>
  </si>
  <si>
    <t>Whare</t>
  </si>
  <si>
    <t>Circa</t>
  </si>
  <si>
    <t>Cable Street and Tory Street</t>
  </si>
  <si>
    <t>Waterfront Carpark (North)</t>
  </si>
  <si>
    <t>L (cable)</t>
  </si>
  <si>
    <t>R (cable)</t>
  </si>
  <si>
    <t>Market Lane and Cable Street</t>
  </si>
  <si>
    <t>From Waterfront (North)</t>
  </si>
  <si>
    <t>Jervois Quay (East)</t>
  </si>
  <si>
    <t>From Michael Fowler Carpark (South)</t>
  </si>
  <si>
    <t>Jervois Quay (West)</t>
  </si>
  <si>
    <t>Waterfront - Southern end of TSB Arena</t>
  </si>
  <si>
    <t>TSB Arena (North)</t>
  </si>
  <si>
    <t>Fran Kitts Park (South)</t>
  </si>
  <si>
    <t>TSB - Jervois Quay (West)</t>
  </si>
  <si>
    <t>Kumutoto Lane and Waterfront Bridge</t>
  </si>
  <si>
    <t>Waterfront (North)</t>
  </si>
  <si>
    <t>Bridge/Pier (East)</t>
  </si>
  <si>
    <t>Waterfront - Meridian (South)</t>
  </si>
  <si>
    <t>Whitmore Street Gates (West)</t>
  </si>
  <si>
    <t xml:space="preserve">Ruahine Street and Taurima Street               </t>
  </si>
  <si>
    <t>Ruahine Street and Taurima Street</t>
  </si>
  <si>
    <t>Taurima Street (North)</t>
  </si>
  <si>
    <t>Ruahine Street (South)</t>
  </si>
  <si>
    <t>Mt Victoria Tunnel (West)</t>
  </si>
  <si>
    <t>Crawford Road and Wellington Road</t>
  </si>
  <si>
    <t>Crawford Road (North)</t>
  </si>
  <si>
    <t>Southern Walkway (East)</t>
  </si>
  <si>
    <t>Wellington Road (East)</t>
  </si>
  <si>
    <t>Crawford Road (South)</t>
  </si>
  <si>
    <t>Southern Walkway (West)</t>
  </si>
  <si>
    <t>To Craw</t>
  </si>
  <si>
    <t>From Craw</t>
  </si>
  <si>
    <t>Onepu Road and Rongotai Road</t>
  </si>
  <si>
    <t>Evans Bay Parade (North)</t>
  </si>
  <si>
    <t>Rongotai Road (East)</t>
  </si>
  <si>
    <t>Onepu Road (South)</t>
  </si>
  <si>
    <t>Rongotai Road Gates (West)</t>
  </si>
  <si>
    <t>Rear of Rongotai College</t>
  </si>
  <si>
    <t>From School (North)</t>
  </si>
  <si>
    <t>Miramar/Airport (East)</t>
  </si>
  <si>
    <t>From Lyall Bay (South)</t>
  </si>
  <si>
    <t>Newtown/Melrose (West)</t>
  </si>
  <si>
    <t>To School</t>
  </si>
  <si>
    <t>From School</t>
  </si>
  <si>
    <t>-</t>
  </si>
  <si>
    <t>Coutts Street and Tirangi Road</t>
  </si>
  <si>
    <t>Tirangi Street (North)</t>
  </si>
  <si>
    <t>Coutts Street (East)</t>
  </si>
  <si>
    <t>Tirangi Road (South)</t>
  </si>
  <si>
    <t>Coutts Street (West)</t>
  </si>
  <si>
    <t>Miro And Broadway</t>
  </si>
  <si>
    <t>Average Monday - Friday, all male cyclists</t>
  </si>
  <si>
    <t>Average Monday - Friday, cyclists aged 0 - 17</t>
  </si>
  <si>
    <t>Miro Street (North)</t>
  </si>
  <si>
    <t>Broadway (East)</t>
  </si>
  <si>
    <t>Calabar Road (South)</t>
  </si>
  <si>
    <t>Tunnel (West)</t>
  </si>
  <si>
    <t>Tunnel</t>
  </si>
  <si>
    <t>Miro</t>
  </si>
  <si>
    <t>Calabar</t>
  </si>
  <si>
    <t xml:space="preserve">Tunnel </t>
  </si>
  <si>
    <t>Cobham Drive and Shelley Bay Road</t>
  </si>
  <si>
    <t>Shelley Bay Road (North)</t>
  </si>
  <si>
    <t>Miramar Ave (South)</t>
  </si>
  <si>
    <t>Cobham Drive (West)</t>
  </si>
  <si>
    <t>12:45 - 13:00</t>
  </si>
  <si>
    <t>13:00 - 13:15</t>
  </si>
  <si>
    <t>13:15 - 13:30</t>
  </si>
  <si>
    <t>13:30 - 13:45</t>
  </si>
  <si>
    <t>13:45 - 14:00</t>
  </si>
  <si>
    <t>12:00 - 13:00</t>
  </si>
  <si>
    <t>12:15 - 13:15</t>
  </si>
  <si>
    <t>12:30 - 13:30</t>
  </si>
  <si>
    <t>12:45 - 13:45</t>
  </si>
  <si>
    <t>13:00 - 14:00</t>
  </si>
  <si>
    <t>Saturday, all cyclists</t>
  </si>
  <si>
    <t>Saturday, cyclist age and gender proportions</t>
  </si>
  <si>
    <t>NA</t>
  </si>
  <si>
    <t>Sunday, all cyclists</t>
  </si>
  <si>
    <t>Sunday, cyclist age and gender proportions</t>
  </si>
  <si>
    <t>Average Weekend, all cyclists</t>
  </si>
  <si>
    <t>Average Weekend, cyclist age and gender proportions</t>
  </si>
  <si>
    <t>Waterront near Wharewaka</t>
  </si>
  <si>
    <t>saturday, cyclist age and gender proportions</t>
  </si>
  <si>
    <t>Average weekend, cyclist age and gender proportions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</si>
</sst>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-F400]h:mm:ss\ AM/PM"/>
    <numFmt numFmtId="165" formatCode="[$-F800]dddd\,\ mmmm\ dd\,\ yyyy"/>
    <numFmt numFmtId="166" formatCode="dddd\ d\ mmmm\ yyyy"/>
  </numFmts>
  <fonts count="30" x14ac:knownFonts="1">
    <font>
      <sz val="10"/>
      <name val="Arial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sz val="9.5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.5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16"/>
      <color rgb="FF000000"/>
      <name val="Calibri"/>
      <family val="2"/>
    </font>
    <font>
      <b/>
      <sz val="10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9"/>
      <name val="Arial"/>
      <family val="2"/>
    </font>
    <font>
      <i/>
      <sz val="11"/>
      <color rgb="FFFF0000"/>
      <name val="Arial"/>
      <family val="2"/>
    </font>
    <font>
      <sz val="9"/>
      <color rgb="FFFFFFFF"/>
      <name val="Calibri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10"/>
      <color rgb="FFFFFFFF"/>
      <name val="Arial"/>
      <family val="2"/>
    </font>
    <font>
      <sz val="9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ADE977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</borders>
  <cellStyleXfs count="5">
    <xf numFmtId="0" fontId="0" fillId="0" borderId="0"/>
    <xf numFmtId="0" fontId="7" fillId="0" borderId="0"/>
    <xf numFmtId="0" fontId="7" fillId="0" borderId="0"/>
    <xf numFmtId="9" fontId="10" fillId="0" borderId="0" applyFont="0" applyFill="0" applyBorder="0" applyAlignment="0" applyProtection="0"/>
    <xf numFmtId="0" fontId="16" fillId="0" borderId="0"/>
  </cellStyleXfs>
  <cellXfs count="478">
    <xf numFmtId="0" fontId="0" fillId="0" borderId="0" xfId="0"/>
    <xf numFmtId="0" fontId="1" fillId="0" borderId="0" xfId="0" applyFont="1"/>
    <xf numFmtId="0" fontId="1" fillId="0" borderId="0" xfId="0" applyFont="1" applyBorder="1"/>
    <xf numFmtId="0" fontId="2" fillId="0" borderId="0" xfId="0" applyFont="1"/>
    <xf numFmtId="0" fontId="3" fillId="0" borderId="6" xfId="0" applyFont="1" applyBorder="1"/>
    <xf numFmtId="0" fontId="3" fillId="0" borderId="8" xfId="0" applyFont="1" applyBorder="1"/>
    <xf numFmtId="0" fontId="3" fillId="0" borderId="0" xfId="0" applyFont="1"/>
    <xf numFmtId="0" fontId="4" fillId="0" borderId="0" xfId="0" applyFont="1"/>
    <xf numFmtId="0" fontId="3" fillId="0" borderId="0" xfId="0" applyFont="1" applyBorder="1" applyAlignment="1">
      <alignment horizontal="center"/>
    </xf>
    <xf numFmtId="0" fontId="3" fillId="0" borderId="15" xfId="0" applyFont="1" applyBorder="1"/>
    <xf numFmtId="0" fontId="4" fillId="0" borderId="12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3" fillId="0" borderId="22" xfId="0" applyFont="1" applyFill="1" applyBorder="1" applyAlignment="1">
      <alignment horizontal="center"/>
    </xf>
    <xf numFmtId="0" fontId="3" fillId="0" borderId="0" xfId="0" applyFont="1" applyFill="1"/>
    <xf numFmtId="0" fontId="1" fillId="0" borderId="0" xfId="0" applyFont="1" applyFill="1"/>
    <xf numFmtId="0" fontId="1" fillId="0" borderId="0" xfId="0" applyFont="1" applyFill="1" applyBorder="1"/>
    <xf numFmtId="0" fontId="3" fillId="0" borderId="6" xfId="0" applyFont="1" applyFill="1" applyBorder="1"/>
    <xf numFmtId="0" fontId="2" fillId="0" borderId="7" xfId="0" applyFont="1" applyFill="1" applyBorder="1"/>
    <xf numFmtId="0" fontId="4" fillId="0" borderId="9" xfId="0" applyFont="1" applyFill="1" applyBorder="1"/>
    <xf numFmtId="0" fontId="4" fillId="0" borderId="10" xfId="0" applyFont="1" applyFill="1" applyBorder="1"/>
    <xf numFmtId="0" fontId="3" fillId="0" borderId="7" xfId="0" applyFont="1" applyFill="1" applyBorder="1"/>
    <xf numFmtId="0" fontId="2" fillId="0" borderId="0" xfId="0" applyFont="1" applyFill="1"/>
    <xf numFmtId="0" fontId="1" fillId="0" borderId="1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3" fillId="0" borderId="8" xfId="0" applyFont="1" applyFill="1" applyBorder="1"/>
    <xf numFmtId="0" fontId="3" fillId="0" borderId="5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11" xfId="0" applyFont="1" applyFill="1" applyBorder="1"/>
    <xf numFmtId="0" fontId="4" fillId="0" borderId="1" xfId="0" applyFont="1" applyFill="1" applyBorder="1"/>
    <xf numFmtId="0" fontId="4" fillId="0" borderId="0" xfId="0" applyFont="1" applyFill="1"/>
    <xf numFmtId="0" fontId="4" fillId="0" borderId="14" xfId="0" applyFont="1" applyFill="1" applyBorder="1" applyAlignment="1">
      <alignment wrapText="1"/>
    </xf>
    <xf numFmtId="0" fontId="3" fillId="0" borderId="14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28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1" fontId="3" fillId="0" borderId="30" xfId="0" applyNumberFormat="1" applyFont="1" applyFill="1" applyBorder="1"/>
    <xf numFmtId="1" fontId="3" fillId="0" borderId="44" xfId="0" applyNumberFormat="1" applyFont="1" applyFill="1" applyBorder="1"/>
    <xf numFmtId="1" fontId="3" fillId="0" borderId="19" xfId="0" applyNumberFormat="1" applyFont="1" applyFill="1" applyBorder="1"/>
    <xf numFmtId="1" fontId="3" fillId="0" borderId="22" xfId="0" applyNumberFormat="1" applyFont="1" applyFill="1" applyBorder="1"/>
    <xf numFmtId="1" fontId="3" fillId="0" borderId="36" xfId="0" applyNumberFormat="1" applyFont="1" applyFill="1" applyBorder="1"/>
    <xf numFmtId="1" fontId="3" fillId="0" borderId="41" xfId="0" applyNumberFormat="1" applyFont="1" applyFill="1" applyBorder="1"/>
    <xf numFmtId="1" fontId="3" fillId="0" borderId="42" xfId="0" applyNumberFormat="1" applyFont="1" applyFill="1" applyBorder="1"/>
    <xf numFmtId="1" fontId="3" fillId="0" borderId="43" xfId="0" applyNumberFormat="1" applyFont="1" applyFill="1" applyBorder="1"/>
    <xf numFmtId="1" fontId="3" fillId="0" borderId="40" xfId="0" applyNumberFormat="1" applyFont="1" applyFill="1" applyBorder="1"/>
    <xf numFmtId="1" fontId="3" fillId="0" borderId="39" xfId="0" applyNumberFormat="1" applyFont="1" applyFill="1" applyBorder="1"/>
    <xf numFmtId="1" fontId="3" fillId="0" borderId="0" xfId="0" applyNumberFormat="1" applyFont="1" applyFill="1"/>
    <xf numFmtId="1" fontId="1" fillId="0" borderId="0" xfId="0" applyNumberFormat="1" applyFont="1" applyFill="1"/>
    <xf numFmtId="1" fontId="3" fillId="0" borderId="20" xfId="0" applyNumberFormat="1" applyFont="1" applyFill="1" applyBorder="1"/>
    <xf numFmtId="1" fontId="3" fillId="0" borderId="21" xfId="0" applyNumberFormat="1" applyFont="1" applyFill="1" applyBorder="1"/>
    <xf numFmtId="1" fontId="3" fillId="0" borderId="23" xfId="0" applyNumberFormat="1" applyFont="1" applyFill="1" applyBorder="1"/>
    <xf numFmtId="1" fontId="3" fillId="0" borderId="24" xfId="0" applyNumberFormat="1" applyFont="1" applyFill="1" applyBorder="1"/>
    <xf numFmtId="1" fontId="3" fillId="0" borderId="25" xfId="0" applyNumberFormat="1" applyFont="1" applyFill="1" applyBorder="1"/>
    <xf numFmtId="1" fontId="3" fillId="0" borderId="12" xfId="0" applyNumberFormat="1" applyFont="1" applyFill="1" applyBorder="1"/>
    <xf numFmtId="1" fontId="3" fillId="0" borderId="13" xfId="0" applyNumberFormat="1" applyFont="1" applyFill="1" applyBorder="1"/>
    <xf numFmtId="1" fontId="3" fillId="0" borderId="14" xfId="0" applyNumberFormat="1" applyFont="1" applyFill="1" applyBorder="1"/>
    <xf numFmtId="1" fontId="1" fillId="0" borderId="0" xfId="0" applyNumberFormat="1" applyFont="1"/>
    <xf numFmtId="0" fontId="6" fillId="0" borderId="0" xfId="0" applyFont="1" applyFill="1"/>
    <xf numFmtId="1" fontId="3" fillId="0" borderId="31" xfId="0" applyNumberFormat="1" applyFont="1" applyFill="1" applyBorder="1"/>
    <xf numFmtId="1" fontId="3" fillId="0" borderId="32" xfId="0" applyNumberFormat="1" applyFont="1" applyFill="1" applyBorder="1"/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8" fillId="0" borderId="27" xfId="1" applyFont="1" applyFill="1" applyBorder="1"/>
    <xf numFmtId="0" fontId="8" fillId="0" borderId="33" xfId="1" applyFont="1" applyFill="1" applyBorder="1"/>
    <xf numFmtId="0" fontId="8" fillId="0" borderId="5" xfId="1" applyFont="1" applyFill="1" applyBorder="1"/>
    <xf numFmtId="0" fontId="8" fillId="0" borderId="0" xfId="1" applyFont="1" applyFill="1" applyBorder="1"/>
    <xf numFmtId="1" fontId="3" fillId="0" borderId="20" xfId="0" applyNumberFormat="1" applyFont="1" applyFill="1" applyBorder="1" applyAlignment="1">
      <alignment horizontal="right"/>
    </xf>
    <xf numFmtId="1" fontId="3" fillId="0" borderId="19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1" fontId="3" fillId="0" borderId="22" xfId="0" applyNumberFormat="1" applyFont="1" applyFill="1" applyBorder="1" applyAlignment="1">
      <alignment horizontal="right"/>
    </xf>
    <xf numFmtId="0" fontId="3" fillId="0" borderId="37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4" xfId="0" applyFont="1" applyBorder="1"/>
    <xf numFmtId="0" fontId="3" fillId="0" borderId="4" xfId="0" applyFont="1" applyFill="1" applyBorder="1"/>
    <xf numFmtId="0" fontId="3" fillId="0" borderId="1" xfId="0" applyFont="1" applyBorder="1"/>
    <xf numFmtId="0" fontId="8" fillId="0" borderId="44" xfId="1" applyFont="1" applyFill="1" applyBorder="1" applyAlignment="1">
      <alignment horizontal="left" vertical="center" wrapText="1"/>
    </xf>
    <xf numFmtId="0" fontId="9" fillId="0" borderId="0" xfId="1" applyFont="1" applyFill="1" applyAlignment="1"/>
    <xf numFmtId="0" fontId="8" fillId="0" borderId="0" xfId="1" applyFont="1" applyFill="1" applyBorder="1" applyAlignment="1">
      <alignment horizontal="center" wrapText="1"/>
    </xf>
    <xf numFmtId="0" fontId="8" fillId="0" borderId="5" xfId="1" applyFont="1" applyFill="1" applyBorder="1" applyAlignment="1">
      <alignment horizontal="left" vertical="center" wrapText="1"/>
    </xf>
    <xf numFmtId="0" fontId="8" fillId="0" borderId="12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horizontal="left" vertical="center" wrapText="1"/>
    </xf>
    <xf numFmtId="0" fontId="8" fillId="0" borderId="23" xfId="1" applyFont="1" applyFill="1" applyBorder="1" applyAlignment="1">
      <alignment horizontal="center" vertical="center" wrapText="1"/>
    </xf>
    <xf numFmtId="0" fontId="8" fillId="0" borderId="25" xfId="1" applyFont="1" applyFill="1" applyBorder="1" applyAlignment="1">
      <alignment horizontal="center" vertical="center" wrapText="1"/>
    </xf>
    <xf numFmtId="0" fontId="8" fillId="0" borderId="22" xfId="1" applyFont="1" applyFill="1" applyBorder="1"/>
    <xf numFmtId="9" fontId="8" fillId="0" borderId="21" xfId="1" applyNumberFormat="1" applyFont="1" applyFill="1" applyBorder="1" applyAlignment="1">
      <alignment horizontal="center" vertical="center"/>
    </xf>
    <xf numFmtId="1" fontId="8" fillId="0" borderId="22" xfId="1" applyNumberFormat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8" fillId="0" borderId="26" xfId="1" applyFont="1" applyFill="1" applyBorder="1"/>
    <xf numFmtId="9" fontId="8" fillId="0" borderId="25" xfId="1" applyNumberFormat="1" applyFont="1" applyFill="1" applyBorder="1" applyAlignment="1">
      <alignment horizontal="center" vertical="center"/>
    </xf>
    <xf numFmtId="1" fontId="8" fillId="0" borderId="26" xfId="1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/>
    <xf numFmtId="1" fontId="3" fillId="0" borderId="0" xfId="0" applyNumberFormat="1" applyFont="1" applyBorder="1"/>
    <xf numFmtId="1" fontId="3" fillId="0" borderId="0" xfId="0" applyNumberFormat="1" applyFont="1"/>
    <xf numFmtId="1" fontId="3" fillId="0" borderId="2" xfId="0" applyNumberFormat="1" applyFont="1" applyBorder="1"/>
    <xf numFmtId="0" fontId="3" fillId="0" borderId="1" xfId="0" applyFont="1" applyFill="1" applyBorder="1"/>
    <xf numFmtId="1" fontId="3" fillId="0" borderId="45" xfId="0" applyNumberFormat="1" applyFont="1" applyFill="1" applyBorder="1"/>
    <xf numFmtId="1" fontId="8" fillId="0" borderId="19" xfId="1" applyNumberFormat="1" applyFont="1" applyFill="1" applyBorder="1" applyAlignment="1">
      <alignment horizontal="center" vertical="center"/>
    </xf>
    <xf numFmtId="1" fontId="8" fillId="0" borderId="23" xfId="1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3" fillId="0" borderId="46" xfId="0" applyFont="1" applyFill="1" applyBorder="1" applyAlignment="1">
      <alignment wrapText="1"/>
    </xf>
    <xf numFmtId="0" fontId="3" fillId="0" borderId="47" xfId="0" applyFont="1" applyFill="1" applyBorder="1" applyAlignment="1">
      <alignment wrapText="1"/>
    </xf>
    <xf numFmtId="0" fontId="4" fillId="0" borderId="47" xfId="0" applyFont="1" applyFill="1" applyBorder="1" applyAlignment="1">
      <alignment wrapText="1"/>
    </xf>
    <xf numFmtId="0" fontId="4" fillId="0" borderId="47" xfId="0" applyFont="1" applyFill="1" applyBorder="1" applyAlignment="1">
      <alignment horizontal="right" wrapText="1"/>
    </xf>
    <xf numFmtId="20" fontId="4" fillId="0" borderId="47" xfId="0" applyNumberFormat="1" applyFont="1" applyFill="1" applyBorder="1" applyAlignment="1">
      <alignment horizontal="right" wrapText="1"/>
    </xf>
    <xf numFmtId="0" fontId="4" fillId="0" borderId="48" xfId="0" applyFont="1" applyFill="1" applyBorder="1" applyAlignment="1">
      <alignment horizontal="right" wrapText="1"/>
    </xf>
    <xf numFmtId="20" fontId="4" fillId="0" borderId="30" xfId="0" applyNumberFormat="1" applyFont="1" applyFill="1" applyBorder="1" applyAlignment="1">
      <alignment wrapText="1"/>
    </xf>
    <xf numFmtId="20" fontId="4" fillId="0" borderId="31" xfId="0" applyNumberFormat="1" applyFont="1" applyFill="1" applyBorder="1" applyAlignment="1">
      <alignment wrapText="1"/>
    </xf>
    <xf numFmtId="20" fontId="4" fillId="0" borderId="32" xfId="0" applyNumberFormat="1" applyFont="1" applyFill="1" applyBorder="1" applyAlignment="1">
      <alignment wrapText="1"/>
    </xf>
    <xf numFmtId="0" fontId="3" fillId="0" borderId="49" xfId="0" applyFont="1" applyFill="1" applyBorder="1"/>
    <xf numFmtId="0" fontId="3" fillId="0" borderId="50" xfId="0" applyFont="1" applyFill="1" applyBorder="1"/>
    <xf numFmtId="0" fontId="4" fillId="0" borderId="50" xfId="0" applyFont="1" applyFill="1" applyBorder="1" applyAlignment="1">
      <alignment wrapText="1"/>
    </xf>
    <xf numFmtId="1" fontId="4" fillId="0" borderId="50" xfId="0" applyNumberFormat="1" applyFont="1" applyFill="1" applyBorder="1" applyAlignment="1">
      <alignment horizontal="right" wrapText="1"/>
    </xf>
    <xf numFmtId="1" fontId="4" fillId="0" borderId="51" xfId="0" applyNumberFormat="1" applyFont="1" applyFill="1" applyBorder="1" applyAlignment="1">
      <alignment horizontal="right" wrapText="1"/>
    </xf>
    <xf numFmtId="1" fontId="4" fillId="0" borderId="19" xfId="0" applyNumberFormat="1" applyFont="1" applyFill="1" applyBorder="1" applyAlignment="1">
      <alignment vertical="center"/>
    </xf>
    <xf numFmtId="1" fontId="4" fillId="0" borderId="20" xfId="0" applyNumberFormat="1" applyFont="1" applyFill="1" applyBorder="1" applyAlignment="1">
      <alignment vertical="center"/>
    </xf>
    <xf numFmtId="1" fontId="4" fillId="0" borderId="21" xfId="0" applyNumberFormat="1" applyFont="1" applyFill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4" fillId="0" borderId="50" xfId="0" applyFont="1" applyFill="1" applyBorder="1" applyAlignment="1">
      <alignment vertical="center"/>
    </xf>
    <xf numFmtId="1" fontId="4" fillId="0" borderId="50" xfId="0" applyNumberFormat="1" applyFont="1" applyFill="1" applyBorder="1" applyAlignment="1">
      <alignment horizontal="right" vertical="center"/>
    </xf>
    <xf numFmtId="0" fontId="3" fillId="0" borderId="52" xfId="0" applyFont="1" applyFill="1" applyBorder="1" applyAlignment="1">
      <alignment vertical="center"/>
    </xf>
    <xf numFmtId="0" fontId="4" fillId="0" borderId="53" xfId="0" applyFont="1" applyFill="1" applyBorder="1" applyAlignment="1">
      <alignment vertical="center"/>
    </xf>
    <xf numFmtId="1" fontId="4" fillId="0" borderId="53" xfId="0" applyNumberFormat="1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horizontal="right" wrapText="1"/>
    </xf>
    <xf numFmtId="1" fontId="4" fillId="0" borderId="54" xfId="0" applyNumberFormat="1" applyFont="1" applyFill="1" applyBorder="1" applyAlignment="1">
      <alignment horizontal="right" wrapText="1"/>
    </xf>
    <xf numFmtId="1" fontId="4" fillId="0" borderId="23" xfId="0" applyNumberFormat="1" applyFont="1" applyFill="1" applyBorder="1" applyAlignment="1">
      <alignment vertical="center"/>
    </xf>
    <xf numFmtId="1" fontId="4" fillId="0" borderId="24" xfId="0" applyNumberFormat="1" applyFont="1" applyFill="1" applyBorder="1" applyAlignment="1">
      <alignment vertical="center"/>
    </xf>
    <xf numFmtId="1" fontId="4" fillId="0" borderId="25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1" fontId="11" fillId="0" borderId="0" xfId="0" applyNumberFormat="1" applyFont="1" applyFill="1" applyAlignment="1">
      <alignment horizontal="right"/>
    </xf>
    <xf numFmtId="1" fontId="4" fillId="0" borderId="0" xfId="0" applyNumberFormat="1" applyFont="1" applyFill="1" applyAlignment="1">
      <alignment horizontal="right"/>
    </xf>
    <xf numFmtId="166" fontId="3" fillId="0" borderId="55" xfId="0" applyNumberFormat="1" applyFont="1" applyFill="1" applyBorder="1"/>
    <xf numFmtId="166" fontId="1" fillId="0" borderId="0" xfId="0" applyNumberFormat="1" applyFont="1" applyFill="1"/>
    <xf numFmtId="166" fontId="1" fillId="0" borderId="56" xfId="0" applyNumberFormat="1" applyFont="1" applyFill="1" applyBorder="1" applyAlignment="1"/>
    <xf numFmtId="166" fontId="3" fillId="0" borderId="49" xfId="0" applyNumberFormat="1" applyFont="1" applyFill="1" applyBorder="1"/>
    <xf numFmtId="0" fontId="1" fillId="0" borderId="0" xfId="1" applyFont="1"/>
    <xf numFmtId="0" fontId="7" fillId="0" borderId="0" xfId="1"/>
    <xf numFmtId="0" fontId="2" fillId="0" borderId="0" xfId="1" applyFont="1"/>
    <xf numFmtId="0" fontId="7" fillId="0" borderId="0" xfId="1" applyAlignment="1">
      <alignment horizontal="center"/>
    </xf>
    <xf numFmtId="0" fontId="3" fillId="0" borderId="0" xfId="1" applyFont="1"/>
    <xf numFmtId="0" fontId="1" fillId="0" borderId="1" xfId="1" applyFont="1" applyBorder="1" applyAlignment="1">
      <alignment horizontal="center"/>
    </xf>
    <xf numFmtId="0" fontId="7" fillId="0" borderId="2" xfId="1" applyBorder="1"/>
    <xf numFmtId="0" fontId="7" fillId="0" borderId="3" xfId="1" applyBorder="1"/>
    <xf numFmtId="0" fontId="7" fillId="0" borderId="4" xfId="1" applyBorder="1"/>
    <xf numFmtId="0" fontId="7" fillId="0" borderId="1" xfId="1" applyBorder="1"/>
    <xf numFmtId="0" fontId="1" fillId="0" borderId="5" xfId="1" applyFont="1" applyBorder="1" applyAlignment="1">
      <alignment horizontal="center"/>
    </xf>
    <xf numFmtId="0" fontId="3" fillId="0" borderId="15" xfId="1" applyFont="1" applyBorder="1"/>
    <xf numFmtId="0" fontId="12" fillId="0" borderId="44" xfId="2" applyFont="1" applyBorder="1" applyAlignment="1">
      <alignment horizontal="left" vertical="center" wrapText="1"/>
    </xf>
    <xf numFmtId="0" fontId="4" fillId="0" borderId="5" xfId="1" applyFont="1" applyBorder="1" applyAlignment="1">
      <alignment horizontal="center"/>
    </xf>
    <xf numFmtId="0" fontId="4" fillId="0" borderId="9" xfId="1" applyFont="1" applyBorder="1"/>
    <xf numFmtId="0" fontId="4" fillId="0" borderId="10" xfId="1" applyFont="1" applyBorder="1"/>
    <xf numFmtId="0" fontId="4" fillId="0" borderId="11" xfId="1" applyFont="1" applyBorder="1"/>
    <xf numFmtId="0" fontId="4" fillId="0" borderId="57" xfId="1" applyFont="1" applyBorder="1"/>
    <xf numFmtId="0" fontId="4" fillId="0" borderId="1" xfId="1" applyFont="1" applyBorder="1"/>
    <xf numFmtId="0" fontId="12" fillId="0" borderId="23" xfId="2" applyFont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wrapText="1"/>
    </xf>
    <xf numFmtId="0" fontId="1" fillId="0" borderId="5" xfId="1" quotePrefix="1" applyFont="1" applyBorder="1" applyAlignment="1">
      <alignment horizontal="center"/>
    </xf>
    <xf numFmtId="0" fontId="4" fillId="0" borderId="12" xfId="1" applyFont="1" applyBorder="1" applyAlignment="1">
      <alignment wrapText="1"/>
    </xf>
    <xf numFmtId="0" fontId="4" fillId="0" borderId="13" xfId="1" applyFont="1" applyBorder="1" applyAlignment="1">
      <alignment wrapText="1"/>
    </xf>
    <xf numFmtId="0" fontId="4" fillId="0" borderId="14" xfId="1" applyFont="1" applyBorder="1" applyAlignment="1">
      <alignment wrapText="1"/>
    </xf>
    <xf numFmtId="0" fontId="4" fillId="0" borderId="58" xfId="1" applyFont="1" applyBorder="1" applyAlignment="1">
      <alignment wrapText="1"/>
    </xf>
    <xf numFmtId="0" fontId="3" fillId="0" borderId="14" xfId="1" applyFont="1" applyBorder="1" applyAlignment="1">
      <alignment wrapText="1"/>
    </xf>
    <xf numFmtId="0" fontId="3" fillId="0" borderId="5" xfId="1" applyFont="1" applyBorder="1"/>
    <xf numFmtId="0" fontId="8" fillId="0" borderId="27" xfId="2" applyFont="1" applyBorder="1" applyAlignment="1">
      <alignment horizontal="center"/>
    </xf>
    <xf numFmtId="0" fontId="8" fillId="0" borderId="33" xfId="2" applyFont="1" applyBorder="1"/>
    <xf numFmtId="0" fontId="8" fillId="0" borderId="27" xfId="2" applyFont="1" applyBorder="1"/>
    <xf numFmtId="0" fontId="8" fillId="0" borderId="1" xfId="2" applyFont="1" applyBorder="1"/>
    <xf numFmtId="0" fontId="3" fillId="0" borderId="22" xfId="1" applyFont="1" applyBorder="1" applyAlignment="1">
      <alignment horizontal="center"/>
    </xf>
    <xf numFmtId="1" fontId="3" fillId="0" borderId="19" xfId="1" applyNumberFormat="1" applyFont="1" applyBorder="1"/>
    <xf numFmtId="1" fontId="3" fillId="0" borderId="20" xfId="1" applyNumberFormat="1" applyFont="1" applyBorder="1"/>
    <xf numFmtId="1" fontId="3" fillId="0" borderId="21" xfId="1" applyNumberFormat="1" applyFont="1" applyBorder="1"/>
    <xf numFmtId="1" fontId="3" fillId="0" borderId="29" xfId="1" applyNumberFormat="1" applyFont="1" applyBorder="1"/>
    <xf numFmtId="1" fontId="3" fillId="0" borderId="22" xfId="1" applyNumberFormat="1" applyFont="1" applyBorder="1"/>
    <xf numFmtId="1" fontId="3" fillId="0" borderId="20" xfId="1" applyNumberFormat="1" applyFont="1" applyBorder="1" applyAlignment="1">
      <alignment horizontal="center"/>
    </xf>
    <xf numFmtId="9" fontId="12" fillId="0" borderId="21" xfId="2" applyNumberFormat="1" applyFont="1" applyBorder="1" applyAlignment="1">
      <alignment horizontal="center" vertical="center"/>
    </xf>
    <xf numFmtId="1" fontId="3" fillId="0" borderId="22" xfId="1" applyNumberFormat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1" fontId="3" fillId="0" borderId="12" xfId="1" applyNumberFormat="1" applyFont="1" applyBorder="1"/>
    <xf numFmtId="1" fontId="3" fillId="0" borderId="13" xfId="1" applyNumberFormat="1" applyFont="1" applyBorder="1"/>
    <xf numFmtId="1" fontId="3" fillId="0" borderId="14" xfId="1" applyNumberFormat="1" applyFont="1" applyBorder="1"/>
    <xf numFmtId="1" fontId="3" fillId="0" borderId="58" xfId="1" applyNumberFormat="1" applyFont="1" applyBorder="1"/>
    <xf numFmtId="1" fontId="3" fillId="0" borderId="5" xfId="1" applyNumberFormat="1" applyFont="1" applyBorder="1"/>
    <xf numFmtId="0" fontId="12" fillId="0" borderId="59" xfId="2" applyFont="1" applyBorder="1" applyAlignment="1">
      <alignment horizontal="center" vertical="center"/>
    </xf>
    <xf numFmtId="9" fontId="12" fillId="0" borderId="60" xfId="2" applyNumberFormat="1" applyFont="1" applyBorder="1" applyAlignment="1">
      <alignment horizontal="center" vertical="center"/>
    </xf>
    <xf numFmtId="1" fontId="12" fillId="0" borderId="59" xfId="2" applyNumberFormat="1" applyFont="1" applyBorder="1" applyAlignment="1">
      <alignment horizontal="center" vertical="center"/>
    </xf>
    <xf numFmtId="0" fontId="12" fillId="0" borderId="36" xfId="2" applyFont="1" applyBorder="1" applyAlignment="1">
      <alignment horizontal="center" vertical="center"/>
    </xf>
    <xf numFmtId="0" fontId="3" fillId="0" borderId="44" xfId="1" applyFont="1" applyBorder="1" applyAlignment="1">
      <alignment horizontal="center"/>
    </xf>
    <xf numFmtId="1" fontId="3" fillId="0" borderId="30" xfId="1" applyNumberFormat="1" applyFont="1" applyBorder="1"/>
    <xf numFmtId="1" fontId="3" fillId="0" borderId="31" xfId="1" applyNumberFormat="1" applyFont="1" applyBorder="1"/>
    <xf numFmtId="1" fontId="3" fillId="0" borderId="32" xfId="1" applyNumberFormat="1" applyFont="1" applyBorder="1"/>
    <xf numFmtId="1" fontId="3" fillId="0" borderId="61" xfId="1" applyNumberFormat="1" applyFont="1" applyBorder="1"/>
    <xf numFmtId="1" fontId="3" fillId="0" borderId="44" xfId="1" applyNumberFormat="1" applyFont="1" applyBorder="1"/>
    <xf numFmtId="0" fontId="12" fillId="0" borderId="30" xfId="2" applyFont="1" applyBorder="1" applyAlignment="1">
      <alignment horizontal="center" vertical="center"/>
    </xf>
    <xf numFmtId="9" fontId="12" fillId="0" borderId="32" xfId="2" applyNumberFormat="1" applyFont="1" applyBorder="1" applyAlignment="1">
      <alignment horizontal="center" vertical="center"/>
    </xf>
    <xf numFmtId="1" fontId="12" fillId="0" borderId="44" xfId="2" applyNumberFormat="1" applyFont="1" applyBorder="1" applyAlignment="1">
      <alignment horizontal="center" vertical="center"/>
    </xf>
    <xf numFmtId="0" fontId="12" fillId="0" borderId="19" xfId="2" applyFont="1" applyBorder="1" applyAlignment="1">
      <alignment horizontal="center" vertical="center"/>
    </xf>
    <xf numFmtId="0" fontId="12" fillId="0" borderId="22" xfId="2" applyFont="1" applyBorder="1" applyAlignment="1">
      <alignment horizontal="center" vertical="center"/>
    </xf>
    <xf numFmtId="0" fontId="3" fillId="0" borderId="26" xfId="1" applyFont="1" applyBorder="1" applyAlignment="1">
      <alignment horizontal="center"/>
    </xf>
    <xf numFmtId="1" fontId="3" fillId="0" borderId="23" xfId="1" applyNumberFormat="1" applyFont="1" applyBorder="1"/>
    <xf numFmtId="1" fontId="3" fillId="0" borderId="24" xfId="1" applyNumberFormat="1" applyFont="1" applyBorder="1"/>
    <xf numFmtId="1" fontId="3" fillId="0" borderId="25" xfId="1" applyNumberFormat="1" applyFont="1" applyBorder="1"/>
    <xf numFmtId="1" fontId="3" fillId="0" borderId="62" xfId="1" applyNumberFormat="1" applyFont="1" applyBorder="1"/>
    <xf numFmtId="1" fontId="3" fillId="0" borderId="26" xfId="1" applyNumberFormat="1" applyFont="1" applyBorder="1"/>
    <xf numFmtId="0" fontId="12" fillId="0" borderId="23" xfId="2" applyFont="1" applyBorder="1" applyAlignment="1">
      <alignment horizontal="center" vertical="center"/>
    </xf>
    <xf numFmtId="9" fontId="12" fillId="0" borderId="25" xfId="2" applyNumberFormat="1" applyFont="1" applyBorder="1" applyAlignment="1">
      <alignment horizontal="center" vertical="center"/>
    </xf>
    <xf numFmtId="0" fontId="12" fillId="0" borderId="26" xfId="2" applyFont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1" fontId="7" fillId="0" borderId="9" xfId="1" applyNumberFormat="1" applyBorder="1"/>
    <xf numFmtId="1" fontId="7" fillId="0" borderId="10" xfId="1" applyNumberFormat="1" applyBorder="1"/>
    <xf numFmtId="1" fontId="7" fillId="0" borderId="11" xfId="1" applyNumberFormat="1" applyBorder="1"/>
    <xf numFmtId="1" fontId="7" fillId="0" borderId="57" xfId="1" applyNumberFormat="1" applyBorder="1"/>
    <xf numFmtId="1" fontId="7" fillId="0" borderId="1" xfId="1" applyNumberFormat="1" applyBorder="1"/>
    <xf numFmtId="0" fontId="3" fillId="0" borderId="2" xfId="1" applyFont="1" applyBorder="1" applyAlignment="1">
      <alignment horizontal="center"/>
    </xf>
    <xf numFmtId="0" fontId="12" fillId="0" borderId="2" xfId="2" applyFont="1" applyBorder="1" applyAlignment="1">
      <alignment horizontal="center" vertical="center"/>
    </xf>
    <xf numFmtId="9" fontId="12" fillId="0" borderId="11" xfId="2" applyNumberFormat="1" applyFont="1" applyBorder="1" applyAlignment="1">
      <alignment horizontal="center" vertical="center"/>
    </xf>
    <xf numFmtId="1" fontId="7" fillId="0" borderId="12" xfId="1" applyNumberFormat="1" applyBorder="1"/>
    <xf numFmtId="1" fontId="7" fillId="0" borderId="13" xfId="1" applyNumberFormat="1" applyBorder="1"/>
    <xf numFmtId="1" fontId="7" fillId="0" borderId="14" xfId="1" applyNumberFormat="1" applyBorder="1"/>
    <xf numFmtId="1" fontId="7" fillId="0" borderId="58" xfId="1" applyNumberFormat="1" applyBorder="1"/>
    <xf numFmtId="1" fontId="7" fillId="0" borderId="5" xfId="1" applyNumberFormat="1" applyBorder="1"/>
    <xf numFmtId="0" fontId="3" fillId="0" borderId="27" xfId="1" applyFont="1" applyBorder="1" applyAlignment="1">
      <alignment horizontal="center"/>
    </xf>
    <xf numFmtId="1" fontId="7" fillId="0" borderId="27" xfId="1" applyNumberFormat="1" applyBorder="1"/>
    <xf numFmtId="9" fontId="3" fillId="0" borderId="14" xfId="3" applyFont="1" applyBorder="1"/>
    <xf numFmtId="1" fontId="7" fillId="0" borderId="33" xfId="1" applyNumberFormat="1" applyBorder="1"/>
    <xf numFmtId="0" fontId="3" fillId="0" borderId="15" xfId="1" applyFont="1" applyBorder="1" applyAlignment="1">
      <alignment horizontal="center"/>
    </xf>
    <xf numFmtId="1" fontId="7" fillId="0" borderId="16" xfId="1" applyNumberFormat="1" applyBorder="1"/>
    <xf numFmtId="1" fontId="7" fillId="0" borderId="17" xfId="1" applyNumberFormat="1" applyBorder="1"/>
    <xf numFmtId="1" fontId="7" fillId="0" borderId="18" xfId="1" applyNumberFormat="1" applyBorder="1"/>
    <xf numFmtId="1" fontId="7" fillId="0" borderId="63" xfId="1" applyNumberFormat="1" applyBorder="1"/>
    <xf numFmtId="1" fontId="7" fillId="0" borderId="15" xfId="1" applyNumberFormat="1" applyBorder="1"/>
    <xf numFmtId="0" fontId="3" fillId="0" borderId="6" xfId="1" applyFont="1" applyBorder="1" applyAlignment="1">
      <alignment horizontal="center"/>
    </xf>
    <xf numFmtId="0" fontId="12" fillId="0" borderId="6" xfId="2" applyFont="1" applyBorder="1" applyAlignment="1">
      <alignment horizontal="center" vertical="center"/>
    </xf>
    <xf numFmtId="9" fontId="12" fillId="0" borderId="18" xfId="2" applyNumberFormat="1" applyFont="1" applyBorder="1" applyAlignment="1">
      <alignment horizontal="center" vertical="center"/>
    </xf>
    <xf numFmtId="0" fontId="3" fillId="0" borderId="0" xfId="1" applyFont="1" applyAlignment="1">
      <alignment horizontal="center"/>
    </xf>
    <xf numFmtId="1" fontId="7" fillId="0" borderId="0" xfId="1" applyNumberFormat="1"/>
    <xf numFmtId="1" fontId="1" fillId="0" borderId="0" xfId="1" applyNumberFormat="1" applyFont="1"/>
    <xf numFmtId="1" fontId="7" fillId="0" borderId="2" xfId="1" applyNumberFormat="1" applyBorder="1"/>
    <xf numFmtId="1" fontId="7" fillId="0" borderId="3" xfId="1" applyNumberFormat="1" applyBorder="1"/>
    <xf numFmtId="1" fontId="7" fillId="0" borderId="4" xfId="1" applyNumberFormat="1" applyBorder="1"/>
    <xf numFmtId="1" fontId="3" fillId="0" borderId="15" xfId="1" applyNumberFormat="1" applyFont="1" applyBorder="1"/>
    <xf numFmtId="1" fontId="4" fillId="0" borderId="9" xfId="1" applyNumberFormat="1" applyFont="1" applyBorder="1"/>
    <xf numFmtId="1" fontId="4" fillId="0" borderId="10" xfId="1" applyNumberFormat="1" applyFont="1" applyBorder="1"/>
    <xf numFmtId="1" fontId="4" fillId="0" borderId="11" xfId="1" applyNumberFormat="1" applyFont="1" applyBorder="1"/>
    <xf numFmtId="1" fontId="4" fillId="0" borderId="57" xfId="1" applyNumberFormat="1" applyFont="1" applyBorder="1"/>
    <xf numFmtId="1" fontId="4" fillId="0" borderId="1" xfId="1" applyNumberFormat="1" applyFont="1" applyBorder="1"/>
    <xf numFmtId="1" fontId="4" fillId="0" borderId="12" xfId="1" applyNumberFormat="1" applyFont="1" applyBorder="1" applyAlignment="1">
      <alignment wrapText="1"/>
    </xf>
    <xf numFmtId="1" fontId="4" fillId="0" borderId="13" xfId="1" applyNumberFormat="1" applyFont="1" applyBorder="1" applyAlignment="1">
      <alignment wrapText="1"/>
    </xf>
    <xf numFmtId="1" fontId="4" fillId="0" borderId="14" xfId="1" applyNumberFormat="1" applyFont="1" applyBorder="1" applyAlignment="1">
      <alignment wrapText="1"/>
    </xf>
    <xf numFmtId="1" fontId="4" fillId="0" borderId="58" xfId="1" applyNumberFormat="1" applyFont="1" applyBorder="1" applyAlignment="1">
      <alignment wrapText="1"/>
    </xf>
    <xf numFmtId="1" fontId="3" fillId="0" borderId="14" xfId="1" applyNumberFormat="1" applyFont="1" applyBorder="1" applyAlignment="1">
      <alignment wrapText="1"/>
    </xf>
    <xf numFmtId="0" fontId="8" fillId="0" borderId="5" xfId="2" applyFont="1" applyBorder="1"/>
    <xf numFmtId="1" fontId="3" fillId="2" borderId="20" xfId="1" applyNumberFormat="1" applyFont="1" applyFill="1" applyBorder="1"/>
    <xf numFmtId="1" fontId="12" fillId="0" borderId="22" xfId="2" applyNumberFormat="1" applyFont="1" applyBorder="1" applyAlignment="1">
      <alignment horizontal="center" vertical="center"/>
    </xf>
    <xf numFmtId="0" fontId="13" fillId="0" borderId="0" xfId="1" applyFont="1"/>
    <xf numFmtId="0" fontId="14" fillId="0" borderId="0" xfId="1" applyFont="1"/>
    <xf numFmtId="1" fontId="12" fillId="0" borderId="19" xfId="2" applyNumberFormat="1" applyFont="1" applyBorder="1" applyAlignment="1">
      <alignment horizontal="center" vertical="center"/>
    </xf>
    <xf numFmtId="1" fontId="12" fillId="0" borderId="39" xfId="2" applyNumberFormat="1" applyFont="1" applyBorder="1" applyAlignment="1">
      <alignment horizontal="center" vertical="center"/>
    </xf>
    <xf numFmtId="0" fontId="7" fillId="0" borderId="22" xfId="1" applyBorder="1" applyAlignment="1">
      <alignment horizontal="center"/>
    </xf>
    <xf numFmtId="1" fontId="7" fillId="0" borderId="19" xfId="1" applyNumberFormat="1" applyBorder="1"/>
    <xf numFmtId="1" fontId="7" fillId="0" borderId="20" xfId="1" applyNumberFormat="1" applyBorder="1"/>
    <xf numFmtId="1" fontId="7" fillId="0" borderId="21" xfId="1" applyNumberFormat="1" applyBorder="1"/>
    <xf numFmtId="1" fontId="7" fillId="2" borderId="29" xfId="1" applyNumberFormat="1" applyFill="1" applyBorder="1"/>
    <xf numFmtId="1" fontId="7" fillId="0" borderId="22" xfId="1" applyNumberFormat="1" applyBorder="1"/>
    <xf numFmtId="0" fontId="13" fillId="0" borderId="5" xfId="1" quotePrefix="1" applyFont="1" applyBorder="1" applyAlignment="1">
      <alignment horizontal="center"/>
    </xf>
    <xf numFmtId="0" fontId="15" fillId="0" borderId="12" xfId="1" applyFont="1" applyBorder="1" applyAlignment="1">
      <alignment wrapText="1"/>
    </xf>
    <xf numFmtId="0" fontId="15" fillId="0" borderId="13" xfId="1" applyFont="1" applyBorder="1" applyAlignment="1">
      <alignment wrapText="1"/>
    </xf>
    <xf numFmtId="0" fontId="15" fillId="0" borderId="14" xfId="1" applyFont="1" applyBorder="1" applyAlignment="1">
      <alignment wrapText="1"/>
    </xf>
    <xf numFmtId="0" fontId="15" fillId="0" borderId="58" xfId="1" applyFont="1" applyBorder="1" applyAlignment="1">
      <alignment wrapText="1"/>
    </xf>
    <xf numFmtId="0" fontId="14" fillId="0" borderId="14" xfId="1" applyFont="1" applyBorder="1" applyAlignment="1">
      <alignment wrapText="1"/>
    </xf>
    <xf numFmtId="0" fontId="14" fillId="0" borderId="5" xfId="1" applyFont="1" applyBorder="1"/>
    <xf numFmtId="0" fontId="7" fillId="0" borderId="5" xfId="1" applyBorder="1" applyAlignment="1">
      <alignment horizontal="center"/>
    </xf>
    <xf numFmtId="1" fontId="7" fillId="0" borderId="14" xfId="1" applyNumberFormat="1" applyBorder="1" applyAlignment="1">
      <alignment wrapText="1"/>
    </xf>
    <xf numFmtId="0" fontId="7" fillId="0" borderId="14" xfId="1" applyBorder="1" applyAlignment="1">
      <alignment wrapText="1"/>
    </xf>
    <xf numFmtId="0" fontId="7" fillId="0" borderId="5" xfId="1" applyBorder="1"/>
    <xf numFmtId="0" fontId="16" fillId="0" borderId="0" xfId="4" applyFont="1" applyFill="1" applyAlignment="1"/>
    <xf numFmtId="0" fontId="19" fillId="0" borderId="64" xfId="4" applyFont="1" applyFill="1" applyBorder="1"/>
    <xf numFmtId="0" fontId="19" fillId="0" borderId="46" xfId="4" applyFont="1" applyFill="1" applyBorder="1"/>
    <xf numFmtId="0" fontId="19" fillId="0" borderId="47" xfId="4" applyFont="1" applyFill="1" applyBorder="1"/>
    <xf numFmtId="0" fontId="19" fillId="0" borderId="65" xfId="4" applyFont="1" applyFill="1" applyBorder="1"/>
    <xf numFmtId="0" fontId="19" fillId="0" borderId="66" xfId="4" applyFont="1" applyFill="1" applyBorder="1"/>
    <xf numFmtId="0" fontId="19" fillId="0" borderId="68" xfId="4" applyFont="1" applyFill="1" applyBorder="1"/>
    <xf numFmtId="0" fontId="19" fillId="0" borderId="69" xfId="4" applyFont="1" applyFill="1" applyBorder="1"/>
    <xf numFmtId="0" fontId="19" fillId="0" borderId="52" xfId="4" applyFont="1" applyFill="1" applyBorder="1"/>
    <xf numFmtId="0" fontId="19" fillId="0" borderId="70" xfId="4" applyFont="1" applyFill="1" applyBorder="1"/>
    <xf numFmtId="0" fontId="19" fillId="0" borderId="71" xfId="4" applyFont="1" applyFill="1" applyBorder="1"/>
    <xf numFmtId="0" fontId="19" fillId="0" borderId="73" xfId="4" applyFont="1" applyFill="1" applyBorder="1"/>
    <xf numFmtId="0" fontId="19" fillId="0" borderId="74" xfId="4" applyFont="1" applyFill="1" applyBorder="1"/>
    <xf numFmtId="0" fontId="19" fillId="0" borderId="0" xfId="4" applyFont="1" applyFill="1"/>
    <xf numFmtId="0" fontId="19" fillId="0" borderId="75" xfId="4" applyFont="1" applyFill="1" applyBorder="1"/>
    <xf numFmtId="0" fontId="20" fillId="0" borderId="73" xfId="4" applyFont="1" applyFill="1" applyBorder="1"/>
    <xf numFmtId="0" fontId="19" fillId="0" borderId="76" xfId="4" applyFont="1" applyFill="1" applyBorder="1"/>
    <xf numFmtId="1" fontId="19" fillId="0" borderId="77" xfId="4" applyNumberFormat="1" applyFont="1" applyFill="1" applyBorder="1" applyAlignment="1">
      <alignment horizontal="center" vertical="center"/>
    </xf>
    <xf numFmtId="1" fontId="19" fillId="0" borderId="50" xfId="4" applyNumberFormat="1" applyFont="1" applyFill="1" applyBorder="1" applyAlignment="1">
      <alignment horizontal="center" vertical="center"/>
    </xf>
    <xf numFmtId="1" fontId="19" fillId="0" borderId="78" xfId="4" applyNumberFormat="1" applyFont="1" applyFill="1" applyBorder="1" applyAlignment="1">
      <alignment horizontal="center" vertical="center"/>
    </xf>
    <xf numFmtId="1" fontId="19" fillId="0" borderId="79" xfId="4" applyNumberFormat="1" applyFont="1" applyFill="1" applyBorder="1" applyAlignment="1">
      <alignment horizontal="center" vertical="center"/>
    </xf>
    <xf numFmtId="1" fontId="19" fillId="0" borderId="76" xfId="4" applyNumberFormat="1" applyFont="1" applyFill="1" applyBorder="1" applyAlignment="1">
      <alignment horizontal="center" vertical="center"/>
    </xf>
    <xf numFmtId="0" fontId="19" fillId="0" borderId="72" xfId="4" applyFont="1" applyFill="1" applyBorder="1"/>
    <xf numFmtId="1" fontId="19" fillId="0" borderId="80" xfId="4" applyNumberFormat="1" applyFont="1" applyFill="1" applyBorder="1"/>
    <xf numFmtId="1" fontId="19" fillId="0" borderId="56" xfId="4" applyNumberFormat="1" applyFont="1" applyFill="1" applyBorder="1"/>
    <xf numFmtId="1" fontId="19" fillId="0" borderId="81" xfId="4" applyNumberFormat="1" applyFont="1" applyFill="1" applyBorder="1"/>
    <xf numFmtId="1" fontId="20" fillId="0" borderId="72" xfId="4" applyNumberFormat="1" applyFont="1" applyFill="1" applyBorder="1"/>
    <xf numFmtId="0" fontId="20" fillId="0" borderId="67" xfId="4" applyFont="1" applyFill="1" applyBorder="1"/>
    <xf numFmtId="1" fontId="20" fillId="0" borderId="82" xfId="4" applyNumberFormat="1" applyFont="1" applyFill="1" applyBorder="1"/>
    <xf numFmtId="1" fontId="20" fillId="0" borderId="83" xfId="4" applyNumberFormat="1" applyFont="1" applyFill="1" applyBorder="1"/>
    <xf numFmtId="1" fontId="20" fillId="0" borderId="84" xfId="4" applyNumberFormat="1" applyFont="1" applyFill="1" applyBorder="1"/>
    <xf numFmtId="1" fontId="20" fillId="0" borderId="67" xfId="4" applyNumberFormat="1" applyFont="1" applyFill="1" applyBorder="1"/>
    <xf numFmtId="0" fontId="20" fillId="0" borderId="72" xfId="4" applyFont="1" applyFill="1" applyBorder="1"/>
    <xf numFmtId="0" fontId="20" fillId="0" borderId="80" xfId="4" applyFont="1" applyFill="1" applyBorder="1"/>
    <xf numFmtId="0" fontId="20" fillId="0" borderId="56" xfId="4" applyFont="1" applyFill="1" applyBorder="1"/>
    <xf numFmtId="0" fontId="20" fillId="0" borderId="81" xfId="4" applyFont="1" applyFill="1" applyBorder="1"/>
    <xf numFmtId="0" fontId="19" fillId="0" borderId="77" xfId="4" applyFont="1" applyFill="1" applyBorder="1" applyAlignment="1">
      <alignment horizontal="center" vertical="center"/>
    </xf>
    <xf numFmtId="0" fontId="19" fillId="0" borderId="50" xfId="4" applyFont="1" applyFill="1" applyBorder="1" applyAlignment="1">
      <alignment horizontal="center" vertical="center"/>
    </xf>
    <xf numFmtId="0" fontId="19" fillId="0" borderId="78" xfId="4" applyFont="1" applyFill="1" applyBorder="1" applyAlignment="1">
      <alignment horizontal="center" vertical="center"/>
    </xf>
    <xf numFmtId="0" fontId="19" fillId="0" borderId="79" xfId="4" applyFont="1" applyFill="1" applyBorder="1" applyAlignment="1">
      <alignment horizontal="center" vertical="center"/>
    </xf>
    <xf numFmtId="0" fontId="19" fillId="0" borderId="80" xfId="4" applyFont="1" applyFill="1" applyBorder="1"/>
    <xf numFmtId="0" fontId="19" fillId="0" borderId="56" xfId="4" applyFont="1" applyFill="1" applyBorder="1"/>
    <xf numFmtId="0" fontId="19" fillId="0" borderId="81" xfId="4" applyFont="1" applyFill="1" applyBorder="1"/>
    <xf numFmtId="0" fontId="20" fillId="0" borderId="82" xfId="4" applyFont="1" applyFill="1" applyBorder="1"/>
    <xf numFmtId="0" fontId="20" fillId="0" borderId="83" xfId="4" applyFont="1" applyFill="1" applyBorder="1"/>
    <xf numFmtId="0" fontId="20" fillId="0" borderId="84" xfId="4" applyFont="1" applyFill="1" applyBorder="1"/>
    <xf numFmtId="0" fontId="19" fillId="0" borderId="76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/>
    </xf>
    <xf numFmtId="0" fontId="19" fillId="0" borderId="86" xfId="4" applyFont="1" applyFill="1" applyBorder="1" applyAlignment="1">
      <alignment horizontal="center"/>
    </xf>
    <xf numFmtId="0" fontId="19" fillId="0" borderId="79" xfId="4" applyFont="1" applyFill="1" applyBorder="1" applyAlignment="1">
      <alignment horizontal="center"/>
    </xf>
    <xf numFmtId="0" fontId="19" fillId="0" borderId="85" xfId="4" applyFont="1" applyFill="1" applyBorder="1" applyAlignment="1">
      <alignment horizontal="center"/>
    </xf>
    <xf numFmtId="0" fontId="19" fillId="0" borderId="87" xfId="4" applyFont="1" applyFill="1" applyBorder="1" applyAlignment="1">
      <alignment horizontal="center"/>
    </xf>
    <xf numFmtId="0" fontId="19" fillId="0" borderId="49" xfId="4" applyFont="1" applyFill="1" applyBorder="1" applyAlignment="1">
      <alignment horizontal="center"/>
    </xf>
    <xf numFmtId="0" fontId="19" fillId="0" borderId="77" xfId="4" applyFont="1" applyFill="1" applyBorder="1" applyAlignment="1">
      <alignment horizontal="center"/>
    </xf>
    <xf numFmtId="0" fontId="21" fillId="0" borderId="86" xfId="4" applyFont="1" applyFill="1" applyBorder="1" applyAlignment="1">
      <alignment horizontal="center"/>
    </xf>
    <xf numFmtId="0" fontId="22" fillId="0" borderId="49" xfId="4" applyFont="1" applyFill="1" applyBorder="1" applyAlignment="1">
      <alignment horizontal="center"/>
    </xf>
    <xf numFmtId="0" fontId="19" fillId="0" borderId="76" xfId="4" applyFont="1" applyFill="1" applyBorder="1" applyAlignment="1"/>
    <xf numFmtId="0" fontId="21" fillId="0" borderId="49" xfId="4" applyFont="1" applyFill="1" applyBorder="1" applyAlignment="1">
      <alignment horizontal="center"/>
    </xf>
    <xf numFmtId="0" fontId="19" fillId="0" borderId="67" xfId="4" applyFont="1" applyFill="1" applyBorder="1"/>
    <xf numFmtId="0" fontId="19" fillId="0" borderId="82" xfId="4" applyFont="1" applyFill="1" applyBorder="1"/>
    <xf numFmtId="0" fontId="19" fillId="0" borderId="83" xfId="4" applyFont="1" applyFill="1" applyBorder="1"/>
    <xf numFmtId="0" fontId="19" fillId="0" borderId="84" xfId="4" applyFont="1" applyFill="1" applyBorder="1"/>
    <xf numFmtId="0" fontId="19" fillId="0" borderId="74" xfId="4" applyFont="1" applyFill="1" applyBorder="1" applyAlignment="1"/>
    <xf numFmtId="0" fontId="21" fillId="0" borderId="86" xfId="4" applyFont="1" applyFill="1" applyBorder="1"/>
    <xf numFmtId="0" fontId="21" fillId="0" borderId="0" xfId="4" applyFont="1" applyFill="1"/>
    <xf numFmtId="1" fontId="20" fillId="0" borderId="80" xfId="4" applyNumberFormat="1" applyFont="1" applyFill="1" applyBorder="1"/>
    <xf numFmtId="1" fontId="20" fillId="0" borderId="56" xfId="4" applyNumberFormat="1" applyFont="1" applyFill="1" applyBorder="1"/>
    <xf numFmtId="1" fontId="20" fillId="0" borderId="81" xfId="4" applyNumberFormat="1" applyFont="1" applyFill="1" applyBorder="1"/>
    <xf numFmtId="0" fontId="22" fillId="0" borderId="85" xfId="4" applyFont="1" applyFill="1" applyBorder="1" applyAlignment="1">
      <alignment horizontal="center"/>
    </xf>
    <xf numFmtId="0" fontId="19" fillId="0" borderId="50" xfId="4" applyFont="1" applyFill="1" applyBorder="1" applyAlignment="1">
      <alignment horizontal="center"/>
    </xf>
    <xf numFmtId="0" fontId="19" fillId="0" borderId="88" xfId="4" applyFont="1" applyFill="1" applyBorder="1" applyAlignment="1">
      <alignment horizontal="center"/>
    </xf>
    <xf numFmtId="1" fontId="19" fillId="0" borderId="86" xfId="4" applyNumberFormat="1" applyFont="1" applyFill="1" applyBorder="1" applyAlignment="1">
      <alignment horizontal="center" vertical="center"/>
    </xf>
    <xf numFmtId="0" fontId="19" fillId="0" borderId="86" xfId="4" applyFont="1" applyFill="1" applyBorder="1" applyAlignment="1">
      <alignment horizontal="center" vertical="center"/>
    </xf>
    <xf numFmtId="0" fontId="16" fillId="0" borderId="0" xfId="4" applyFill="1"/>
    <xf numFmtId="0" fontId="19" fillId="0" borderId="0" xfId="4" applyFont="1" applyFill="1" applyBorder="1"/>
    <xf numFmtId="0" fontId="19" fillId="0" borderId="89" xfId="4" applyFont="1" applyFill="1" applyBorder="1"/>
    <xf numFmtId="0" fontId="19" fillId="0" borderId="46" xfId="4" applyFont="1" applyFill="1" applyBorder="1" applyAlignment="1"/>
    <xf numFmtId="0" fontId="19" fillId="0" borderId="70" xfId="4" applyFont="1" applyFill="1" applyBorder="1" applyAlignment="1"/>
    <xf numFmtId="0" fontId="19" fillId="0" borderId="51" xfId="4" applyFont="1" applyFill="1" applyBorder="1" applyAlignment="1">
      <alignment horizontal="center" vertical="center"/>
    </xf>
    <xf numFmtId="0" fontId="19" fillId="0" borderId="64" xfId="4" applyFont="1" applyFill="1" applyBorder="1" applyAlignment="1">
      <alignment horizontal="center" vertical="center"/>
    </xf>
    <xf numFmtId="0" fontId="19" fillId="0" borderId="68" xfId="4" applyFont="1" applyFill="1" applyBorder="1" applyAlignment="1">
      <alignment horizontal="center" vertical="center"/>
    </xf>
    <xf numFmtId="0" fontId="19" fillId="0" borderId="73" xfId="4" applyFont="1" applyFill="1" applyBorder="1" applyAlignment="1"/>
    <xf numFmtId="0" fontId="16" fillId="0" borderId="0" xfId="4" applyFont="1" applyFill="1"/>
    <xf numFmtId="0" fontId="19" fillId="0" borderId="90" xfId="4" applyFont="1" applyFill="1" applyBorder="1" applyAlignment="1">
      <alignment wrapText="1"/>
    </xf>
    <xf numFmtId="0" fontId="19" fillId="0" borderId="91" xfId="4" applyFont="1" applyFill="1" applyBorder="1"/>
    <xf numFmtId="0" fontId="19" fillId="0" borderId="92" xfId="4" applyFont="1" applyFill="1" applyBorder="1"/>
    <xf numFmtId="0" fontId="19" fillId="0" borderId="93" xfId="4" applyFont="1" applyFill="1" applyBorder="1"/>
    <xf numFmtId="1" fontId="19" fillId="0" borderId="94" xfId="4" applyNumberFormat="1" applyFont="1" applyFill="1" applyBorder="1" applyAlignment="1">
      <alignment horizontal="center" vertical="center"/>
    </xf>
    <xf numFmtId="1" fontId="19" fillId="0" borderId="51" xfId="4" applyNumberFormat="1" applyFont="1" applyFill="1" applyBorder="1" applyAlignment="1">
      <alignment horizontal="center" vertical="center"/>
    </xf>
    <xf numFmtId="0" fontId="19" fillId="0" borderId="93" xfId="4" applyFont="1" applyFill="1" applyBorder="1" applyAlignment="1">
      <alignment wrapText="1"/>
    </xf>
    <xf numFmtId="0" fontId="22" fillId="0" borderId="77" xfId="4" applyFont="1" applyFill="1" applyBorder="1" applyAlignment="1">
      <alignment horizontal="center" wrapText="1"/>
    </xf>
    <xf numFmtId="0" fontId="19" fillId="0" borderId="49" xfId="4" applyFont="1" applyFill="1" applyBorder="1" applyAlignment="1">
      <alignment horizontal="center" wrapText="1"/>
    </xf>
    <xf numFmtId="0" fontId="23" fillId="0" borderId="49" xfId="4" applyFont="1" applyFill="1" applyBorder="1" applyAlignment="1">
      <alignment horizontal="center"/>
    </xf>
    <xf numFmtId="0" fontId="19" fillId="0" borderId="90" xfId="4" applyFont="1" applyFill="1" applyBorder="1"/>
    <xf numFmtId="0" fontId="19" fillId="0" borderId="64" xfId="4" applyFont="1" applyFill="1" applyBorder="1" applyAlignment="1">
      <alignment horizontal="left" vertical="center" wrapText="1"/>
    </xf>
    <xf numFmtId="0" fontId="19" fillId="0" borderId="0" xfId="4" applyFont="1" applyFill="1" applyAlignment="1">
      <alignment horizontal="center" wrapText="1"/>
    </xf>
    <xf numFmtId="0" fontId="19" fillId="0" borderId="68" xfId="4" applyFont="1" applyFill="1" applyBorder="1" applyAlignment="1">
      <alignment horizontal="left" vertical="center" wrapText="1"/>
    </xf>
    <xf numFmtId="0" fontId="19" fillId="0" borderId="69" xfId="4" applyFont="1" applyFill="1" applyBorder="1" applyAlignment="1">
      <alignment horizontal="center" vertical="center" wrapText="1"/>
    </xf>
    <xf numFmtId="0" fontId="19" fillId="0" borderId="70" xfId="4" applyFont="1" applyFill="1" applyBorder="1" applyAlignment="1">
      <alignment horizontal="center" vertical="center" wrapText="1"/>
    </xf>
    <xf numFmtId="0" fontId="20" fillId="0" borderId="74" xfId="4" applyFont="1" applyFill="1" applyBorder="1"/>
    <xf numFmtId="0" fontId="20" fillId="0" borderId="75" xfId="4" applyFont="1" applyFill="1" applyBorder="1"/>
    <xf numFmtId="0" fontId="20" fillId="0" borderId="0" xfId="4" applyFont="1" applyFill="1"/>
    <xf numFmtId="0" fontId="19" fillId="0" borderId="95" xfId="4" applyFont="1" applyFill="1" applyBorder="1" applyAlignment="1">
      <alignment horizontal="center" vertical="center"/>
    </xf>
    <xf numFmtId="9" fontId="19" fillId="0" borderId="78" xfId="4" applyNumberFormat="1" applyFont="1" applyFill="1" applyBorder="1" applyAlignment="1">
      <alignment horizontal="center" vertical="center"/>
    </xf>
    <xf numFmtId="0" fontId="19" fillId="0" borderId="0" xfId="4" applyFont="1" applyFill="1" applyAlignment="1">
      <alignment horizontal="center" vertical="center"/>
    </xf>
    <xf numFmtId="0" fontId="19" fillId="0" borderId="94" xfId="4" applyFont="1" applyFill="1" applyBorder="1"/>
    <xf numFmtId="0" fontId="19" fillId="0" borderId="82" xfId="4" applyFont="1" applyFill="1" applyBorder="1" applyAlignment="1">
      <alignment horizontal="center" vertical="center"/>
    </xf>
    <xf numFmtId="0" fontId="19" fillId="0" borderId="84" xfId="4" applyFont="1" applyFill="1" applyBorder="1" applyAlignment="1">
      <alignment horizontal="center" vertical="center"/>
    </xf>
    <xf numFmtId="0" fontId="19" fillId="0" borderId="67" xfId="4" applyFont="1" applyFill="1" applyBorder="1" applyAlignment="1">
      <alignment horizontal="center" vertical="center"/>
    </xf>
    <xf numFmtId="14" fontId="16" fillId="0" borderId="0" xfId="4" applyNumberFormat="1" applyFont="1" applyFill="1" applyAlignment="1"/>
    <xf numFmtId="0" fontId="25" fillId="0" borderId="0" xfId="4" applyFont="1" applyFill="1" applyAlignment="1">
      <alignment horizontal="center" wrapText="1"/>
    </xf>
    <xf numFmtId="0" fontId="26" fillId="0" borderId="74" xfId="4" applyFont="1" applyFill="1" applyBorder="1"/>
    <xf numFmtId="0" fontId="27" fillId="0" borderId="0" xfId="4" applyFont="1" applyFill="1"/>
    <xf numFmtId="0" fontId="25" fillId="0" borderId="0" xfId="4" applyFont="1" applyFill="1" applyAlignment="1">
      <alignment horizontal="center" vertical="center"/>
    </xf>
    <xf numFmtId="164" fontId="19" fillId="0" borderId="0" xfId="4" applyNumberFormat="1" applyFont="1" applyFill="1" applyAlignment="1">
      <alignment horizontal="center" vertical="center"/>
    </xf>
    <xf numFmtId="1" fontId="19" fillId="0" borderId="74" xfId="4" applyNumberFormat="1" applyFont="1" applyFill="1" applyBorder="1"/>
    <xf numFmtId="1" fontId="19" fillId="0" borderId="82" xfId="4" applyNumberFormat="1" applyFont="1" applyFill="1" applyBorder="1" applyAlignment="1">
      <alignment horizontal="center" vertical="center"/>
    </xf>
    <xf numFmtId="0" fontId="12" fillId="0" borderId="19" xfId="2" applyFont="1" applyFill="1" applyBorder="1" applyAlignment="1">
      <alignment horizontal="center" vertical="center"/>
    </xf>
    <xf numFmtId="9" fontId="12" fillId="0" borderId="21" xfId="2" applyNumberFormat="1" applyFont="1" applyFill="1" applyBorder="1" applyAlignment="1">
      <alignment horizontal="center" vertical="center"/>
    </xf>
    <xf numFmtId="1" fontId="12" fillId="0" borderId="22" xfId="2" applyNumberFormat="1" applyFont="1" applyFill="1" applyBorder="1" applyAlignment="1">
      <alignment horizontal="center" vertical="center"/>
    </xf>
    <xf numFmtId="0" fontId="12" fillId="0" borderId="22" xfId="2" applyFont="1" applyFill="1" applyBorder="1" applyAlignment="1">
      <alignment horizontal="center" vertical="center"/>
    </xf>
    <xf numFmtId="0" fontId="28" fillId="0" borderId="0" xfId="4" applyFont="1" applyFill="1"/>
    <xf numFmtId="0" fontId="29" fillId="0" borderId="0" xfId="4" applyFont="1" applyFill="1" applyBorder="1"/>
    <xf numFmtId="1" fontId="19" fillId="0" borderId="95" xfId="4" applyNumberFormat="1" applyFont="1" applyFill="1" applyBorder="1" applyAlignment="1">
      <alignment horizontal="center" vertical="center"/>
    </xf>
    <xf numFmtId="1" fontId="19" fillId="0" borderId="67" xfId="4" applyNumberFormat="1" applyFont="1" applyFill="1" applyBorder="1" applyAlignment="1">
      <alignment horizontal="center" vertical="center"/>
    </xf>
    <xf numFmtId="0" fontId="18" fillId="0" borderId="0" xfId="4" applyFont="1" applyFill="1"/>
    <xf numFmtId="0" fontId="17" fillId="0" borderId="0" xfId="4" applyFont="1" applyFill="1" applyAlignment="1">
      <alignment vertical="center"/>
    </xf>
    <xf numFmtId="0" fontId="19" fillId="0" borderId="96" xfId="4" applyFont="1" applyFill="1" applyBorder="1"/>
    <xf numFmtId="0" fontId="20" fillId="0" borderId="97" xfId="4" applyFont="1" applyFill="1" applyBorder="1"/>
    <xf numFmtId="0" fontId="20" fillId="0" borderId="98" xfId="4" applyFont="1" applyFill="1" applyBorder="1"/>
    <xf numFmtId="0" fontId="20" fillId="0" borderId="99" xfId="4" applyFont="1" applyFill="1" applyBorder="1"/>
    <xf numFmtId="0" fontId="19" fillId="0" borderId="64" xfId="4" applyFont="1" applyFill="1" applyBorder="1" applyAlignment="1">
      <alignment wrapText="1"/>
    </xf>
    <xf numFmtId="0" fontId="19" fillId="0" borderId="68" xfId="4" applyFont="1" applyFill="1" applyBorder="1" applyAlignment="1">
      <alignment wrapText="1"/>
    </xf>
    <xf numFmtId="0" fontId="19" fillId="0" borderId="69" xfId="4" applyFont="1" applyFill="1" applyBorder="1" applyAlignment="1">
      <alignment wrapText="1"/>
    </xf>
    <xf numFmtId="0" fontId="19" fillId="0" borderId="52" xfId="4" applyFont="1" applyFill="1" applyBorder="1" applyAlignment="1">
      <alignment wrapText="1"/>
    </xf>
    <xf numFmtId="0" fontId="19" fillId="0" borderId="70" xfId="4" applyFont="1" applyFill="1" applyBorder="1" applyAlignment="1">
      <alignment wrapText="1"/>
    </xf>
    <xf numFmtId="0" fontId="19" fillId="0" borderId="92" xfId="4" applyFont="1" applyFill="1" applyBorder="1" applyAlignment="1">
      <alignment wrapText="1"/>
    </xf>
    <xf numFmtId="1" fontId="19" fillId="0" borderId="96" xfId="4" applyNumberFormat="1" applyFont="1" applyFill="1" applyBorder="1"/>
    <xf numFmtId="1" fontId="19" fillId="0" borderId="93" xfId="4" applyNumberFormat="1" applyFont="1" applyFill="1" applyBorder="1"/>
    <xf numFmtId="1" fontId="19" fillId="0" borderId="71" xfId="4" applyNumberFormat="1" applyFont="1" applyFill="1" applyBorder="1"/>
    <xf numFmtId="1" fontId="20" fillId="0" borderId="100" xfId="4" applyNumberFormat="1" applyFont="1" applyFill="1" applyBorder="1"/>
    <xf numFmtId="1" fontId="20" fillId="0" borderId="101" xfId="4" applyNumberFormat="1" applyFont="1" applyFill="1" applyBorder="1"/>
    <xf numFmtId="1" fontId="20" fillId="0" borderId="87" xfId="4" applyNumberFormat="1" applyFont="1" applyFill="1" applyBorder="1"/>
    <xf numFmtId="0" fontId="19" fillId="0" borderId="74" xfId="4" applyFont="1" applyFill="1" applyBorder="1" applyAlignment="1">
      <alignment horizontal="left"/>
    </xf>
    <xf numFmtId="0" fontId="19" fillId="0" borderId="0" xfId="4" applyFont="1" applyFill="1" applyAlignment="1">
      <alignment horizontal="left"/>
    </xf>
    <xf numFmtId="0" fontId="19" fillId="0" borderId="75" xfId="4" applyFont="1" applyFill="1" applyBorder="1" applyAlignment="1">
      <alignment horizontal="left"/>
    </xf>
    <xf numFmtId="0" fontId="19" fillId="0" borderId="73" xfId="4" applyFont="1" applyFill="1" applyBorder="1" applyAlignment="1">
      <alignment horizontal="left" vertical="center" wrapText="1"/>
    </xf>
    <xf numFmtId="0" fontId="19" fillId="0" borderId="102" xfId="4" applyFont="1" applyFill="1" applyBorder="1" applyAlignment="1">
      <alignment horizontal="center" vertical="center" wrapText="1"/>
    </xf>
    <xf numFmtId="0" fontId="19" fillId="0" borderId="103" xfId="4" applyFont="1" applyFill="1" applyBorder="1" applyAlignment="1">
      <alignment horizontal="center" vertical="center" wrapText="1"/>
    </xf>
    <xf numFmtId="0" fontId="22" fillId="0" borderId="0" xfId="4" applyFont="1" applyFill="1" applyAlignment="1">
      <alignment horizontal="center" wrapText="1"/>
    </xf>
    <xf numFmtId="0" fontId="23" fillId="0" borderId="0" xfId="4" applyFont="1" applyFill="1"/>
    <xf numFmtId="0" fontId="22" fillId="0" borderId="0" xfId="4" applyFont="1" applyFill="1" applyAlignment="1">
      <alignment horizontal="center" vertical="center"/>
    </xf>
    <xf numFmtId="1" fontId="16" fillId="0" borderId="0" xfId="4" applyNumberFormat="1" applyFont="1" applyFill="1"/>
    <xf numFmtId="0" fontId="8" fillId="0" borderId="44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horizontal="center" vertical="center" wrapText="1"/>
    </xf>
    <xf numFmtId="0" fontId="8" fillId="0" borderId="30" xfId="1" applyFont="1" applyFill="1" applyBorder="1" applyAlignment="1">
      <alignment horizontal="center" vertical="center" wrapText="1"/>
    </xf>
    <xf numFmtId="0" fontId="8" fillId="0" borderId="32" xfId="1" applyFont="1" applyFill="1" applyBorder="1" applyAlignment="1">
      <alignment horizontal="center" vertical="center" wrapText="1"/>
    </xf>
    <xf numFmtId="165" fontId="1" fillId="0" borderId="7" xfId="1" applyNumberFormat="1" applyFont="1" applyBorder="1" applyAlignment="1">
      <alignment horizontal="left"/>
    </xf>
    <xf numFmtId="0" fontId="8" fillId="0" borderId="28" xfId="1" applyFont="1" applyFill="1" applyBorder="1" applyAlignment="1">
      <alignment horizontal="center" vertical="center" wrapText="1"/>
    </xf>
    <xf numFmtId="0" fontId="8" fillId="0" borderId="34" xfId="1" applyFont="1" applyFill="1" applyBorder="1" applyAlignment="1">
      <alignment horizontal="center" vertical="center" wrapText="1"/>
    </xf>
    <xf numFmtId="0" fontId="2" fillId="0" borderId="6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12" fillId="0" borderId="30" xfId="2" applyFont="1" applyBorder="1" applyAlignment="1">
      <alignment horizontal="center" vertical="center" wrapText="1"/>
    </xf>
    <xf numFmtId="0" fontId="12" fillId="0" borderId="32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15" xfId="2" applyFont="1" applyBorder="1" applyAlignment="1">
      <alignment horizontal="center" vertical="center" wrapText="1"/>
    </xf>
    <xf numFmtId="0" fontId="12" fillId="0" borderId="36" xfId="2" applyFont="1" applyBorder="1" applyAlignment="1">
      <alignment horizontal="center" vertical="center" wrapText="1"/>
    </xf>
    <xf numFmtId="0" fontId="12" fillId="0" borderId="39" xfId="2" applyFont="1" applyBorder="1" applyAlignment="1">
      <alignment horizontal="center" vertical="center" wrapText="1"/>
    </xf>
    <xf numFmtId="1" fontId="2" fillId="0" borderId="6" xfId="1" applyNumberFormat="1" applyFont="1" applyBorder="1" applyAlignment="1">
      <alignment horizontal="center"/>
    </xf>
    <xf numFmtId="1" fontId="2" fillId="0" borderId="7" xfId="1" applyNumberFormat="1" applyFont="1" applyBorder="1" applyAlignment="1">
      <alignment horizontal="center"/>
    </xf>
    <xf numFmtId="1" fontId="2" fillId="0" borderId="8" xfId="1" applyNumberFormat="1" applyFont="1" applyBorder="1" applyAlignment="1">
      <alignment horizontal="center"/>
    </xf>
    <xf numFmtId="0" fontId="19" fillId="0" borderId="67" xfId="4" applyFont="1" applyFill="1" applyBorder="1" applyAlignment="1">
      <alignment horizontal="center" wrapText="1"/>
    </xf>
    <xf numFmtId="0" fontId="10" fillId="0" borderId="72" xfId="4" applyFont="1" applyFill="1" applyBorder="1"/>
    <xf numFmtId="0" fontId="17" fillId="0" borderId="0" xfId="4" applyFont="1" applyFill="1" applyAlignment="1">
      <alignment horizontal="left" vertical="center"/>
    </xf>
    <xf numFmtId="0" fontId="16" fillId="0" borderId="0" xfId="4" applyFont="1" applyFill="1" applyAlignment="1"/>
    <xf numFmtId="0" fontId="18" fillId="0" borderId="0" xfId="4" applyFont="1" applyFill="1" applyAlignment="1">
      <alignment horizontal="left"/>
    </xf>
    <xf numFmtId="0" fontId="10" fillId="0" borderId="56" xfId="4" applyFont="1" applyFill="1" applyBorder="1"/>
    <xf numFmtId="0" fontId="18" fillId="0" borderId="83" xfId="4" applyFont="1" applyFill="1" applyBorder="1" applyAlignment="1">
      <alignment horizontal="left"/>
    </xf>
    <xf numFmtId="0" fontId="10" fillId="0" borderId="83" xfId="4" applyFont="1" applyFill="1" applyBorder="1"/>
    <xf numFmtId="0" fontId="16" fillId="0" borderId="0" xfId="4" applyFill="1"/>
    <xf numFmtId="0" fontId="19" fillId="0" borderId="89" xfId="4" applyFont="1" applyFill="1" applyBorder="1" applyAlignment="1">
      <alignment horizontal="left"/>
    </xf>
    <xf numFmtId="0" fontId="10" fillId="0" borderId="90" xfId="4" applyFont="1" applyFill="1" applyBorder="1"/>
    <xf numFmtId="0" fontId="10" fillId="0" borderId="66" xfId="4" applyFont="1" applyFill="1" applyBorder="1"/>
    <xf numFmtId="0" fontId="18" fillId="0" borderId="0" xfId="4" applyFont="1" applyFill="1"/>
    <xf numFmtId="0" fontId="19" fillId="0" borderId="89" xfId="4" applyFont="1" applyFill="1" applyBorder="1" applyAlignment="1">
      <alignment horizontal="center" vertical="center" wrapText="1"/>
    </xf>
    <xf numFmtId="0" fontId="19" fillId="0" borderId="67" xfId="4" applyFont="1" applyFill="1" applyBorder="1" applyAlignment="1">
      <alignment horizontal="center" vertical="center" wrapText="1"/>
    </xf>
    <xf numFmtId="0" fontId="17" fillId="0" borderId="0" xfId="4" applyFont="1" applyFill="1" applyAlignment="1">
      <alignment horizontal="center" vertical="center"/>
    </xf>
    <xf numFmtId="0" fontId="10" fillId="0" borderId="72" xfId="4" applyFont="1" applyFill="1" applyBorder="1" applyAlignment="1">
      <alignment wrapText="1"/>
    </xf>
    <xf numFmtId="0" fontId="19" fillId="0" borderId="89" xfId="4" applyFont="1" applyFill="1" applyBorder="1" applyAlignment="1">
      <alignment horizontal="left" wrapText="1"/>
    </xf>
    <xf numFmtId="0" fontId="10" fillId="0" borderId="90" xfId="4" applyFont="1" applyFill="1" applyBorder="1" applyAlignment="1">
      <alignment wrapText="1"/>
    </xf>
    <xf numFmtId="0" fontId="10" fillId="0" borderId="66" xfId="4" applyFont="1" applyFill="1" applyBorder="1" applyAlignment="1">
      <alignment wrapText="1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4" xr:uid="{00000000-0005-0000-0000-000003000000}"/>
    <cellStyle name="Percent" xfId="3" builtinId="5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000080"/>
      <color rgb="FFADE97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66"/>
  <sheetViews>
    <sheetView tabSelected="1" workbookViewId="0">
      <selection activeCell="U8" sqref="U8"/>
    </sheetView>
  </sheetViews>
  <sheetFormatPr baseColWidth="10" defaultColWidth="8.83203125" defaultRowHeight="13" x14ac:dyDescent="0.15"/>
  <sheetData>
    <row r="1" spans="1:19" x14ac:dyDescent="0.15">
      <c r="A1" s="14" t="s">
        <v>98</v>
      </c>
      <c r="B1" s="14"/>
      <c r="C1" s="14"/>
      <c r="D1" s="109"/>
      <c r="E1" s="109"/>
      <c r="F1" s="110"/>
      <c r="G1" s="109"/>
      <c r="H1" s="110"/>
      <c r="I1" s="110"/>
      <c r="J1" s="110"/>
      <c r="K1" s="110"/>
      <c r="L1" s="110"/>
      <c r="M1" s="110"/>
      <c r="N1" s="110"/>
      <c r="O1" s="29" t="s">
        <v>99</v>
      </c>
      <c r="P1" s="29"/>
      <c r="Q1" s="29"/>
      <c r="R1" s="29"/>
      <c r="S1" s="29"/>
    </row>
    <row r="2" spans="1:19" ht="14" thickBot="1" x14ac:dyDescent="0.2">
      <c r="A2" s="14"/>
      <c r="B2" s="1" t="s">
        <v>100</v>
      </c>
      <c r="C2" s="13"/>
      <c r="D2" s="110"/>
      <c r="E2" s="109"/>
      <c r="F2" s="110"/>
      <c r="G2" s="110"/>
      <c r="H2" s="110"/>
      <c r="I2" s="110"/>
      <c r="J2" s="110"/>
      <c r="K2" s="110"/>
      <c r="L2" s="110"/>
      <c r="M2" s="110"/>
      <c r="N2" s="110"/>
      <c r="O2" s="29"/>
      <c r="P2" s="29"/>
      <c r="Q2" s="29"/>
      <c r="R2" s="29"/>
      <c r="S2" s="29"/>
    </row>
    <row r="3" spans="1:19" ht="28" x14ac:dyDescent="0.15">
      <c r="A3" s="111" t="s">
        <v>101</v>
      </c>
      <c r="B3" s="112"/>
      <c r="C3" s="113" t="s">
        <v>102</v>
      </c>
      <c r="D3" s="114" t="s">
        <v>103</v>
      </c>
      <c r="E3" s="114" t="s">
        <v>104</v>
      </c>
      <c r="F3" s="114" t="s">
        <v>105</v>
      </c>
      <c r="G3" s="115" t="s">
        <v>106</v>
      </c>
      <c r="H3" s="115" t="s">
        <v>107</v>
      </c>
      <c r="I3" s="114" t="s">
        <v>108</v>
      </c>
      <c r="J3" s="115" t="s">
        <v>109</v>
      </c>
      <c r="K3" s="115" t="s">
        <v>110</v>
      </c>
      <c r="L3" s="115" t="s">
        <v>111</v>
      </c>
      <c r="M3" s="114" t="s">
        <v>10</v>
      </c>
      <c r="N3" s="116" t="s">
        <v>112</v>
      </c>
      <c r="O3" s="117">
        <v>0.29166666666666669</v>
      </c>
      <c r="P3" s="118">
        <v>0.30208333333333331</v>
      </c>
      <c r="Q3" s="118">
        <v>0.3125</v>
      </c>
      <c r="R3" s="118">
        <v>0.32291666666666669</v>
      </c>
      <c r="S3" s="119">
        <v>0.33333333333333331</v>
      </c>
    </row>
    <row r="4" spans="1:19" x14ac:dyDescent="0.15">
      <c r="A4" s="120" t="s">
        <v>113</v>
      </c>
      <c r="B4" s="121" t="s">
        <v>114</v>
      </c>
      <c r="C4" s="122" t="s">
        <v>115</v>
      </c>
      <c r="D4" s="123">
        <f>AVERAGE(D65,D126,D187,D248,D309)</f>
        <v>21.6</v>
      </c>
      <c r="E4" s="123">
        <f t="shared" ref="E4:K4" si="0">AVERAGE(E65,E126,E187,E248,E309)</f>
        <v>33</v>
      </c>
      <c r="F4" s="123">
        <f t="shared" si="0"/>
        <v>35.6</v>
      </c>
      <c r="G4" s="123">
        <f t="shared" si="0"/>
        <v>48.2</v>
      </c>
      <c r="H4" s="123">
        <f t="shared" si="0"/>
        <v>61.2</v>
      </c>
      <c r="I4" s="123">
        <f t="shared" si="0"/>
        <v>59</v>
      </c>
      <c r="J4" s="123">
        <f t="shared" si="0"/>
        <v>50.4</v>
      </c>
      <c r="K4" s="123">
        <f t="shared" si="0"/>
        <v>33.799999999999997</v>
      </c>
      <c r="L4" s="123">
        <f>SUM(D4:K4)</f>
        <v>342.8</v>
      </c>
      <c r="M4" s="123">
        <f t="shared" ref="M4:M31" si="1">AVERAGE(M65,M126,M187,M248,M309)</f>
        <v>220</v>
      </c>
      <c r="N4" s="124">
        <f>L4/2</f>
        <v>171.4</v>
      </c>
      <c r="O4" s="125">
        <f>SUM(D4:G4)</f>
        <v>138.4</v>
      </c>
      <c r="P4" s="126">
        <f t="shared" ref="P4:S61" si="2">SUM(E4:H4)</f>
        <v>178</v>
      </c>
      <c r="Q4" s="126">
        <f t="shared" si="2"/>
        <v>204</v>
      </c>
      <c r="R4" s="126">
        <f t="shared" si="2"/>
        <v>218.8</v>
      </c>
      <c r="S4" s="127">
        <f t="shared" si="2"/>
        <v>204.39999999999998</v>
      </c>
    </row>
    <row r="5" spans="1:19" x14ac:dyDescent="0.15">
      <c r="A5" s="120" t="s">
        <v>116</v>
      </c>
      <c r="B5" s="121" t="s">
        <v>117</v>
      </c>
      <c r="C5" s="122" t="s">
        <v>115</v>
      </c>
      <c r="D5" s="123">
        <f t="shared" ref="D5:K20" si="3">AVERAGE(D66,D127,D188,D249,D310)</f>
        <v>0</v>
      </c>
      <c r="E5" s="123">
        <f t="shared" si="3"/>
        <v>0</v>
      </c>
      <c r="F5" s="123">
        <f t="shared" si="3"/>
        <v>0</v>
      </c>
      <c r="G5" s="123">
        <f t="shared" si="3"/>
        <v>0</v>
      </c>
      <c r="H5" s="123">
        <f t="shared" si="3"/>
        <v>0</v>
      </c>
      <c r="I5" s="123">
        <f t="shared" si="3"/>
        <v>0</v>
      </c>
      <c r="J5" s="123">
        <f t="shared" si="3"/>
        <v>0</v>
      </c>
      <c r="K5" s="123">
        <f t="shared" si="3"/>
        <v>0</v>
      </c>
      <c r="L5" s="123">
        <f t="shared" ref="L5:L61" si="4">SUM(D5:K5)</f>
        <v>0</v>
      </c>
      <c r="M5" s="123">
        <f t="shared" si="1"/>
        <v>0</v>
      </c>
      <c r="N5" s="124">
        <f t="shared" ref="N5:N61" si="5">L5/2</f>
        <v>0</v>
      </c>
      <c r="O5" s="125">
        <f t="shared" ref="O5:O60" si="6">SUM(D5:G5)</f>
        <v>0</v>
      </c>
      <c r="P5" s="126">
        <f t="shared" si="2"/>
        <v>0</v>
      </c>
      <c r="Q5" s="126">
        <f t="shared" si="2"/>
        <v>0</v>
      </c>
      <c r="R5" s="126">
        <f t="shared" si="2"/>
        <v>0</v>
      </c>
      <c r="S5" s="127">
        <f t="shared" si="2"/>
        <v>0</v>
      </c>
    </row>
    <row r="6" spans="1:19" x14ac:dyDescent="0.15">
      <c r="A6" s="120" t="s">
        <v>118</v>
      </c>
      <c r="B6" s="121" t="s">
        <v>117</v>
      </c>
      <c r="C6" s="122" t="s">
        <v>115</v>
      </c>
      <c r="D6" s="123">
        <f t="shared" si="3"/>
        <v>4.2</v>
      </c>
      <c r="E6" s="123">
        <f t="shared" si="3"/>
        <v>7</v>
      </c>
      <c r="F6" s="123">
        <f t="shared" si="3"/>
        <v>4.8</v>
      </c>
      <c r="G6" s="123">
        <f t="shared" si="3"/>
        <v>9.4</v>
      </c>
      <c r="H6" s="123">
        <f t="shared" si="3"/>
        <v>8.4</v>
      </c>
      <c r="I6" s="123">
        <f t="shared" si="3"/>
        <v>10.199999999999999</v>
      </c>
      <c r="J6" s="123">
        <f t="shared" si="3"/>
        <v>9.8000000000000007</v>
      </c>
      <c r="K6" s="123">
        <f t="shared" si="3"/>
        <v>12.6</v>
      </c>
      <c r="L6" s="123">
        <f t="shared" si="4"/>
        <v>66.399999999999991</v>
      </c>
      <c r="M6" s="123">
        <f t="shared" si="1"/>
        <v>41.4</v>
      </c>
      <c r="N6" s="124">
        <f t="shared" si="5"/>
        <v>33.199999999999996</v>
      </c>
      <c r="O6" s="125">
        <f t="shared" si="6"/>
        <v>25.4</v>
      </c>
      <c r="P6" s="126">
        <f t="shared" si="2"/>
        <v>29.6</v>
      </c>
      <c r="Q6" s="126">
        <f t="shared" si="2"/>
        <v>32.799999999999997</v>
      </c>
      <c r="R6" s="126">
        <f t="shared" si="2"/>
        <v>37.799999999999997</v>
      </c>
      <c r="S6" s="127">
        <f t="shared" si="2"/>
        <v>41</v>
      </c>
    </row>
    <row r="7" spans="1:19" x14ac:dyDescent="0.15">
      <c r="A7" s="120" t="s">
        <v>119</v>
      </c>
      <c r="B7" s="121" t="s">
        <v>117</v>
      </c>
      <c r="C7" s="122" t="s">
        <v>115</v>
      </c>
      <c r="D7" s="123">
        <f t="shared" si="3"/>
        <v>3.4</v>
      </c>
      <c r="E7" s="123">
        <f t="shared" si="3"/>
        <v>3.2</v>
      </c>
      <c r="F7" s="123">
        <f t="shared" si="3"/>
        <v>3</v>
      </c>
      <c r="G7" s="123">
        <f t="shared" si="3"/>
        <v>4</v>
      </c>
      <c r="H7" s="123">
        <f t="shared" si="3"/>
        <v>4</v>
      </c>
      <c r="I7" s="123">
        <f t="shared" si="3"/>
        <v>5.4</v>
      </c>
      <c r="J7" s="123">
        <f t="shared" si="3"/>
        <v>8</v>
      </c>
      <c r="K7" s="123">
        <f t="shared" si="3"/>
        <v>6.8</v>
      </c>
      <c r="L7" s="123">
        <f t="shared" si="4"/>
        <v>37.799999999999997</v>
      </c>
      <c r="M7" s="123">
        <f t="shared" si="1"/>
        <v>25.8</v>
      </c>
      <c r="N7" s="124">
        <f t="shared" si="5"/>
        <v>18.899999999999999</v>
      </c>
      <c r="O7" s="125">
        <f t="shared" si="6"/>
        <v>13.6</v>
      </c>
      <c r="P7" s="126">
        <f t="shared" si="2"/>
        <v>14.2</v>
      </c>
      <c r="Q7" s="126">
        <f t="shared" si="2"/>
        <v>16.399999999999999</v>
      </c>
      <c r="R7" s="126">
        <f t="shared" si="2"/>
        <v>21.4</v>
      </c>
      <c r="S7" s="127">
        <f t="shared" si="2"/>
        <v>24.2</v>
      </c>
    </row>
    <row r="8" spans="1:19" x14ac:dyDescent="0.15">
      <c r="A8" s="120" t="s">
        <v>120</v>
      </c>
      <c r="B8" s="121" t="s">
        <v>121</v>
      </c>
      <c r="C8" s="122" t="s">
        <v>115</v>
      </c>
      <c r="D8" s="123">
        <f t="shared" si="3"/>
        <v>12</v>
      </c>
      <c r="E8" s="123">
        <f t="shared" si="3"/>
        <v>12</v>
      </c>
      <c r="F8" s="123">
        <f t="shared" si="3"/>
        <v>18.600000000000001</v>
      </c>
      <c r="G8" s="123">
        <f t="shared" si="3"/>
        <v>34</v>
      </c>
      <c r="H8" s="123">
        <f t="shared" si="3"/>
        <v>39.6</v>
      </c>
      <c r="I8" s="123">
        <f t="shared" si="3"/>
        <v>37.799999999999997</v>
      </c>
      <c r="J8" s="123">
        <f t="shared" si="3"/>
        <v>33.799999999999997</v>
      </c>
      <c r="K8" s="123">
        <f t="shared" si="3"/>
        <v>34</v>
      </c>
      <c r="L8" s="123">
        <f t="shared" si="4"/>
        <v>221.8</v>
      </c>
      <c r="M8" s="123">
        <f t="shared" si="1"/>
        <v>147.4</v>
      </c>
      <c r="N8" s="124">
        <f t="shared" si="5"/>
        <v>110.9</v>
      </c>
      <c r="O8" s="125">
        <f t="shared" si="6"/>
        <v>76.599999999999994</v>
      </c>
      <c r="P8" s="126">
        <f t="shared" si="2"/>
        <v>104.19999999999999</v>
      </c>
      <c r="Q8" s="126">
        <f t="shared" si="2"/>
        <v>130</v>
      </c>
      <c r="R8" s="126">
        <f t="shared" si="2"/>
        <v>145.19999999999999</v>
      </c>
      <c r="S8" s="127">
        <f t="shared" si="2"/>
        <v>145.19999999999999</v>
      </c>
    </row>
    <row r="9" spans="1:19" x14ac:dyDescent="0.15">
      <c r="A9" s="120" t="s">
        <v>122</v>
      </c>
      <c r="B9" s="121" t="s">
        <v>123</v>
      </c>
      <c r="C9" s="122" t="s">
        <v>115</v>
      </c>
      <c r="D9" s="123">
        <f t="shared" si="3"/>
        <v>0</v>
      </c>
      <c r="E9" s="123">
        <f t="shared" si="3"/>
        <v>0</v>
      </c>
      <c r="F9" s="123">
        <f t="shared" si="3"/>
        <v>0</v>
      </c>
      <c r="G9" s="123">
        <f t="shared" si="3"/>
        <v>0</v>
      </c>
      <c r="H9" s="123">
        <f t="shared" si="3"/>
        <v>0</v>
      </c>
      <c r="I9" s="123">
        <f t="shared" si="3"/>
        <v>0</v>
      </c>
      <c r="J9" s="123">
        <f t="shared" si="3"/>
        <v>0</v>
      </c>
      <c r="K9" s="123">
        <f t="shared" si="3"/>
        <v>0</v>
      </c>
      <c r="L9" s="123">
        <f t="shared" si="4"/>
        <v>0</v>
      </c>
      <c r="M9" s="123">
        <f t="shared" si="1"/>
        <v>0</v>
      </c>
      <c r="N9" s="124">
        <f t="shared" si="5"/>
        <v>0</v>
      </c>
      <c r="O9" s="125">
        <f t="shared" si="6"/>
        <v>0</v>
      </c>
      <c r="P9" s="126">
        <f t="shared" si="2"/>
        <v>0</v>
      </c>
      <c r="Q9" s="126">
        <f t="shared" si="2"/>
        <v>0</v>
      </c>
      <c r="R9" s="126">
        <f t="shared" si="2"/>
        <v>0</v>
      </c>
      <c r="S9" s="127">
        <f t="shared" si="2"/>
        <v>0</v>
      </c>
    </row>
    <row r="10" spans="1:19" x14ac:dyDescent="0.15">
      <c r="A10" s="120" t="s">
        <v>124</v>
      </c>
      <c r="B10" s="121" t="s">
        <v>125</v>
      </c>
      <c r="C10" s="122" t="s">
        <v>115</v>
      </c>
      <c r="D10" s="123">
        <f t="shared" si="3"/>
        <v>9.8000000000000007</v>
      </c>
      <c r="E10" s="123">
        <f t="shared" si="3"/>
        <v>13</v>
      </c>
      <c r="F10" s="123">
        <f t="shared" si="3"/>
        <v>17</v>
      </c>
      <c r="G10" s="123">
        <f t="shared" si="3"/>
        <v>26.4</v>
      </c>
      <c r="H10" s="123">
        <f t="shared" si="3"/>
        <v>21.6</v>
      </c>
      <c r="I10" s="123">
        <f t="shared" si="3"/>
        <v>25.4</v>
      </c>
      <c r="J10" s="123">
        <f t="shared" si="3"/>
        <v>16</v>
      </c>
      <c r="K10" s="123">
        <f t="shared" si="3"/>
        <v>13.8</v>
      </c>
      <c r="L10" s="123">
        <f t="shared" si="4"/>
        <v>143</v>
      </c>
      <c r="M10" s="123">
        <f t="shared" si="1"/>
        <v>92</v>
      </c>
      <c r="N10" s="124">
        <f t="shared" si="5"/>
        <v>71.5</v>
      </c>
      <c r="O10" s="125">
        <f t="shared" si="6"/>
        <v>66.199999999999989</v>
      </c>
      <c r="P10" s="126">
        <f t="shared" si="2"/>
        <v>78</v>
      </c>
      <c r="Q10" s="126">
        <f t="shared" si="2"/>
        <v>90.4</v>
      </c>
      <c r="R10" s="126">
        <f t="shared" si="2"/>
        <v>89.4</v>
      </c>
      <c r="S10" s="127">
        <f t="shared" si="2"/>
        <v>76.8</v>
      </c>
    </row>
    <row r="11" spans="1:19" x14ac:dyDescent="0.15">
      <c r="A11" s="120" t="s">
        <v>126</v>
      </c>
      <c r="B11" s="121" t="s">
        <v>125</v>
      </c>
      <c r="C11" s="122" t="s">
        <v>115</v>
      </c>
      <c r="D11" s="123">
        <f t="shared" si="3"/>
        <v>4.2</v>
      </c>
      <c r="E11" s="123">
        <f t="shared" si="3"/>
        <v>3.4</v>
      </c>
      <c r="F11" s="123">
        <f t="shared" si="3"/>
        <v>5.6</v>
      </c>
      <c r="G11" s="123">
        <f t="shared" si="3"/>
        <v>8</v>
      </c>
      <c r="H11" s="123">
        <f t="shared" si="3"/>
        <v>6.8</v>
      </c>
      <c r="I11" s="123">
        <f t="shared" si="3"/>
        <v>8.4</v>
      </c>
      <c r="J11" s="123">
        <f t="shared" si="3"/>
        <v>10.8</v>
      </c>
      <c r="K11" s="123">
        <f t="shared" si="3"/>
        <v>8.4</v>
      </c>
      <c r="L11" s="123">
        <f t="shared" si="4"/>
        <v>55.6</v>
      </c>
      <c r="M11" s="123">
        <f t="shared" si="1"/>
        <v>34.6</v>
      </c>
      <c r="N11" s="124">
        <f t="shared" si="5"/>
        <v>27.8</v>
      </c>
      <c r="O11" s="125">
        <f t="shared" si="6"/>
        <v>21.2</v>
      </c>
      <c r="P11" s="126">
        <f t="shared" si="2"/>
        <v>23.8</v>
      </c>
      <c r="Q11" s="126">
        <f t="shared" si="2"/>
        <v>28.799999999999997</v>
      </c>
      <c r="R11" s="126">
        <f t="shared" si="2"/>
        <v>34</v>
      </c>
      <c r="S11" s="127">
        <f t="shared" si="2"/>
        <v>34.4</v>
      </c>
    </row>
    <row r="12" spans="1:19" x14ac:dyDescent="0.15">
      <c r="A12" s="120" t="s">
        <v>127</v>
      </c>
      <c r="B12" s="121" t="s">
        <v>128</v>
      </c>
      <c r="C12" s="122" t="s">
        <v>115</v>
      </c>
      <c r="D12" s="123">
        <f t="shared" si="3"/>
        <v>2</v>
      </c>
      <c r="E12" s="123">
        <f t="shared" si="3"/>
        <v>0.8</v>
      </c>
      <c r="F12" s="123">
        <f t="shared" si="3"/>
        <v>1.6</v>
      </c>
      <c r="G12" s="123">
        <f t="shared" si="3"/>
        <v>2.6</v>
      </c>
      <c r="H12" s="123">
        <f t="shared" si="3"/>
        <v>3.4</v>
      </c>
      <c r="I12" s="123">
        <f t="shared" si="3"/>
        <v>1.8</v>
      </c>
      <c r="J12" s="123">
        <f t="shared" si="3"/>
        <v>3.4</v>
      </c>
      <c r="K12" s="123">
        <f t="shared" si="3"/>
        <v>4</v>
      </c>
      <c r="L12" s="123">
        <f t="shared" si="4"/>
        <v>19.600000000000001</v>
      </c>
      <c r="M12" s="123">
        <f t="shared" si="1"/>
        <v>12.6</v>
      </c>
      <c r="N12" s="124">
        <f t="shared" si="5"/>
        <v>9.8000000000000007</v>
      </c>
      <c r="O12" s="125">
        <f t="shared" si="6"/>
        <v>7</v>
      </c>
      <c r="P12" s="126">
        <f t="shared" si="2"/>
        <v>8.4</v>
      </c>
      <c r="Q12" s="126">
        <f t="shared" si="2"/>
        <v>9.4</v>
      </c>
      <c r="R12" s="126">
        <f t="shared" si="2"/>
        <v>11.2</v>
      </c>
      <c r="S12" s="127">
        <f t="shared" si="2"/>
        <v>12.6</v>
      </c>
    </row>
    <row r="13" spans="1:19" x14ac:dyDescent="0.15">
      <c r="A13" s="120" t="s">
        <v>129</v>
      </c>
      <c r="B13" s="121" t="s">
        <v>128</v>
      </c>
      <c r="C13" s="122" t="s">
        <v>115</v>
      </c>
      <c r="D13" s="123">
        <f t="shared" si="3"/>
        <v>0</v>
      </c>
      <c r="E13" s="123">
        <f t="shared" si="3"/>
        <v>0</v>
      </c>
      <c r="F13" s="123">
        <f t="shared" si="3"/>
        <v>0</v>
      </c>
      <c r="G13" s="123">
        <f t="shared" si="3"/>
        <v>0</v>
      </c>
      <c r="H13" s="123">
        <f t="shared" si="3"/>
        <v>0</v>
      </c>
      <c r="I13" s="123">
        <f t="shared" si="3"/>
        <v>0</v>
      </c>
      <c r="J13" s="123">
        <f t="shared" si="3"/>
        <v>0</v>
      </c>
      <c r="K13" s="123">
        <f t="shared" si="3"/>
        <v>0</v>
      </c>
      <c r="L13" s="123">
        <f t="shared" si="4"/>
        <v>0</v>
      </c>
      <c r="M13" s="123">
        <f t="shared" si="1"/>
        <v>0</v>
      </c>
      <c r="N13" s="124">
        <f t="shared" si="5"/>
        <v>0</v>
      </c>
      <c r="O13" s="125">
        <f t="shared" si="6"/>
        <v>0</v>
      </c>
      <c r="P13" s="126">
        <f t="shared" si="2"/>
        <v>0</v>
      </c>
      <c r="Q13" s="126">
        <f t="shared" si="2"/>
        <v>0</v>
      </c>
      <c r="R13" s="126">
        <f t="shared" si="2"/>
        <v>0</v>
      </c>
      <c r="S13" s="127">
        <f t="shared" si="2"/>
        <v>0</v>
      </c>
    </row>
    <row r="14" spans="1:19" x14ac:dyDescent="0.15">
      <c r="A14" s="120" t="s">
        <v>130</v>
      </c>
      <c r="B14" s="121" t="s">
        <v>128</v>
      </c>
      <c r="C14" s="122" t="s">
        <v>115</v>
      </c>
      <c r="D14" s="123">
        <f t="shared" si="3"/>
        <v>9.1999999999999993</v>
      </c>
      <c r="E14" s="123">
        <f t="shared" si="3"/>
        <v>14.8</v>
      </c>
      <c r="F14" s="123">
        <f t="shared" si="3"/>
        <v>11.8</v>
      </c>
      <c r="G14" s="123">
        <f t="shared" si="3"/>
        <v>18.2</v>
      </c>
      <c r="H14" s="123">
        <f t="shared" si="3"/>
        <v>16.2</v>
      </c>
      <c r="I14" s="123">
        <f t="shared" si="3"/>
        <v>20.399999999999999</v>
      </c>
      <c r="J14" s="123">
        <f t="shared" si="3"/>
        <v>17.2</v>
      </c>
      <c r="K14" s="123">
        <f t="shared" si="3"/>
        <v>11.6</v>
      </c>
      <c r="L14" s="123">
        <f t="shared" si="4"/>
        <v>119.39999999999999</v>
      </c>
      <c r="M14" s="123">
        <f t="shared" si="1"/>
        <v>72.2</v>
      </c>
      <c r="N14" s="124">
        <f t="shared" si="5"/>
        <v>59.699999999999996</v>
      </c>
      <c r="O14" s="125">
        <f t="shared" si="6"/>
        <v>54</v>
      </c>
      <c r="P14" s="126">
        <f t="shared" si="2"/>
        <v>61</v>
      </c>
      <c r="Q14" s="126">
        <f t="shared" si="2"/>
        <v>66.599999999999994</v>
      </c>
      <c r="R14" s="126">
        <f t="shared" si="2"/>
        <v>72</v>
      </c>
      <c r="S14" s="127">
        <f t="shared" si="2"/>
        <v>65.399999999999991</v>
      </c>
    </row>
    <row r="15" spans="1:19" x14ac:dyDescent="0.15">
      <c r="A15" s="120" t="s">
        <v>131</v>
      </c>
      <c r="B15" s="121" t="s">
        <v>132</v>
      </c>
      <c r="C15" s="122" t="s">
        <v>115</v>
      </c>
      <c r="D15" s="123">
        <f t="shared" si="3"/>
        <v>6</v>
      </c>
      <c r="E15" s="123">
        <f t="shared" si="3"/>
        <v>8.8000000000000007</v>
      </c>
      <c r="F15" s="123">
        <f t="shared" si="3"/>
        <v>10</v>
      </c>
      <c r="G15" s="123">
        <f t="shared" si="3"/>
        <v>13.2</v>
      </c>
      <c r="H15" s="123">
        <f t="shared" si="3"/>
        <v>13.8</v>
      </c>
      <c r="I15" s="123">
        <f t="shared" si="3"/>
        <v>16.399999999999999</v>
      </c>
      <c r="J15" s="123">
        <f t="shared" si="3"/>
        <v>13.8</v>
      </c>
      <c r="K15" s="123">
        <f t="shared" si="3"/>
        <v>11.8</v>
      </c>
      <c r="L15" s="123">
        <f t="shared" si="4"/>
        <v>93.799999999999983</v>
      </c>
      <c r="M15" s="123">
        <f t="shared" si="1"/>
        <v>61.6</v>
      </c>
      <c r="N15" s="124">
        <f t="shared" si="5"/>
        <v>46.899999999999991</v>
      </c>
      <c r="O15" s="125">
        <f t="shared" si="6"/>
        <v>38</v>
      </c>
      <c r="P15" s="126">
        <f t="shared" si="2"/>
        <v>45.8</v>
      </c>
      <c r="Q15" s="126">
        <f t="shared" si="2"/>
        <v>53.4</v>
      </c>
      <c r="R15" s="126">
        <f t="shared" si="2"/>
        <v>57.2</v>
      </c>
      <c r="S15" s="127">
        <f t="shared" si="2"/>
        <v>55.8</v>
      </c>
    </row>
    <row r="16" spans="1:19" x14ac:dyDescent="0.15">
      <c r="A16" s="120" t="s">
        <v>133</v>
      </c>
      <c r="B16" s="121" t="s">
        <v>132</v>
      </c>
      <c r="C16" s="122" t="s">
        <v>115</v>
      </c>
      <c r="D16" s="123">
        <f t="shared" si="3"/>
        <v>0</v>
      </c>
      <c r="E16" s="123">
        <f t="shared" si="3"/>
        <v>0</v>
      </c>
      <c r="F16" s="123">
        <f t="shared" si="3"/>
        <v>0</v>
      </c>
      <c r="G16" s="123">
        <f t="shared" si="3"/>
        <v>0</v>
      </c>
      <c r="H16" s="123">
        <f t="shared" si="3"/>
        <v>0</v>
      </c>
      <c r="I16" s="123">
        <f t="shared" si="3"/>
        <v>0</v>
      </c>
      <c r="J16" s="123">
        <f t="shared" si="3"/>
        <v>0</v>
      </c>
      <c r="K16" s="123">
        <f t="shared" si="3"/>
        <v>0</v>
      </c>
      <c r="L16" s="123">
        <f t="shared" si="4"/>
        <v>0</v>
      </c>
      <c r="M16" s="123">
        <f t="shared" si="1"/>
        <v>0</v>
      </c>
      <c r="N16" s="124">
        <f t="shared" si="5"/>
        <v>0</v>
      </c>
      <c r="O16" s="125">
        <f t="shared" si="6"/>
        <v>0</v>
      </c>
      <c r="P16" s="126">
        <f t="shared" si="2"/>
        <v>0</v>
      </c>
      <c r="Q16" s="126">
        <f t="shared" si="2"/>
        <v>0</v>
      </c>
      <c r="R16" s="126">
        <f t="shared" si="2"/>
        <v>0</v>
      </c>
      <c r="S16" s="127">
        <f t="shared" si="2"/>
        <v>0</v>
      </c>
    </row>
    <row r="17" spans="1:19" x14ac:dyDescent="0.15">
      <c r="A17" s="120" t="s">
        <v>134</v>
      </c>
      <c r="B17" s="121" t="s">
        <v>132</v>
      </c>
      <c r="C17" s="122" t="s">
        <v>115</v>
      </c>
      <c r="D17" s="123">
        <f t="shared" si="3"/>
        <v>0.2</v>
      </c>
      <c r="E17" s="123">
        <f t="shared" si="3"/>
        <v>0</v>
      </c>
      <c r="F17" s="123">
        <f t="shared" si="3"/>
        <v>0.4</v>
      </c>
      <c r="G17" s="123">
        <f t="shared" si="3"/>
        <v>1.2</v>
      </c>
      <c r="H17" s="123">
        <f t="shared" si="3"/>
        <v>0.4</v>
      </c>
      <c r="I17" s="123">
        <f t="shared" si="3"/>
        <v>1.2</v>
      </c>
      <c r="J17" s="123">
        <f t="shared" si="3"/>
        <v>0.6</v>
      </c>
      <c r="K17" s="123">
        <f t="shared" si="3"/>
        <v>2.2000000000000002</v>
      </c>
      <c r="L17" s="123">
        <f t="shared" si="4"/>
        <v>6.2</v>
      </c>
      <c r="M17" s="123">
        <f t="shared" si="1"/>
        <v>5</v>
      </c>
      <c r="N17" s="124">
        <f t="shared" si="5"/>
        <v>3.1</v>
      </c>
      <c r="O17" s="125">
        <f t="shared" si="6"/>
        <v>1.8</v>
      </c>
      <c r="P17" s="126">
        <f t="shared" si="2"/>
        <v>2</v>
      </c>
      <c r="Q17" s="126">
        <f t="shared" si="2"/>
        <v>3.2</v>
      </c>
      <c r="R17" s="126">
        <f t="shared" si="2"/>
        <v>3.4</v>
      </c>
      <c r="S17" s="127">
        <f t="shared" si="2"/>
        <v>4.4000000000000004</v>
      </c>
    </row>
    <row r="18" spans="1:19" x14ac:dyDescent="0.15">
      <c r="A18" s="120" t="s">
        <v>135</v>
      </c>
      <c r="B18" s="121" t="s">
        <v>132</v>
      </c>
      <c r="C18" s="122" t="s">
        <v>115</v>
      </c>
      <c r="D18" s="123">
        <f t="shared" si="3"/>
        <v>3.6</v>
      </c>
      <c r="E18" s="123">
        <f t="shared" si="3"/>
        <v>3.2</v>
      </c>
      <c r="F18" s="123">
        <f t="shared" si="3"/>
        <v>2.4</v>
      </c>
      <c r="G18" s="123">
        <f t="shared" si="3"/>
        <v>4.4000000000000004</v>
      </c>
      <c r="H18" s="123">
        <f t="shared" si="3"/>
        <v>8.1999999999999993</v>
      </c>
      <c r="I18" s="123">
        <f t="shared" si="3"/>
        <v>10.8</v>
      </c>
      <c r="J18" s="123">
        <f t="shared" si="3"/>
        <v>11</v>
      </c>
      <c r="K18" s="123">
        <f t="shared" si="3"/>
        <v>4.8</v>
      </c>
      <c r="L18" s="123">
        <f t="shared" si="4"/>
        <v>48.4</v>
      </c>
      <c r="M18" s="123">
        <f t="shared" si="1"/>
        <v>35.6</v>
      </c>
      <c r="N18" s="124">
        <f t="shared" si="5"/>
        <v>24.2</v>
      </c>
      <c r="O18" s="125">
        <f t="shared" si="6"/>
        <v>13.600000000000001</v>
      </c>
      <c r="P18" s="126">
        <f t="shared" si="2"/>
        <v>18.2</v>
      </c>
      <c r="Q18" s="126">
        <f t="shared" si="2"/>
        <v>25.8</v>
      </c>
      <c r="R18" s="126">
        <f t="shared" si="2"/>
        <v>34.4</v>
      </c>
      <c r="S18" s="127">
        <f t="shared" si="2"/>
        <v>34.799999999999997</v>
      </c>
    </row>
    <row r="19" spans="1:19" x14ac:dyDescent="0.15">
      <c r="A19" s="120" t="s">
        <v>136</v>
      </c>
      <c r="B19" s="121" t="s">
        <v>132</v>
      </c>
      <c r="C19" s="122" t="s">
        <v>115</v>
      </c>
      <c r="D19" s="123">
        <f t="shared" si="3"/>
        <v>1.6</v>
      </c>
      <c r="E19" s="123">
        <f t="shared" si="3"/>
        <v>0.6</v>
      </c>
      <c r="F19" s="123">
        <f t="shared" si="3"/>
        <v>2.6</v>
      </c>
      <c r="G19" s="123">
        <f t="shared" si="3"/>
        <v>4.2</v>
      </c>
      <c r="H19" s="123">
        <f t="shared" si="3"/>
        <v>2.4</v>
      </c>
      <c r="I19" s="123">
        <f t="shared" si="3"/>
        <v>3.4</v>
      </c>
      <c r="J19" s="123">
        <f t="shared" si="3"/>
        <v>0.8</v>
      </c>
      <c r="K19" s="123">
        <f t="shared" si="3"/>
        <v>0.4</v>
      </c>
      <c r="L19" s="123">
        <f t="shared" si="4"/>
        <v>16</v>
      </c>
      <c r="M19" s="123">
        <f t="shared" si="1"/>
        <v>13.4</v>
      </c>
      <c r="N19" s="124">
        <f t="shared" si="5"/>
        <v>8</v>
      </c>
      <c r="O19" s="125">
        <f t="shared" si="6"/>
        <v>9</v>
      </c>
      <c r="P19" s="126">
        <f t="shared" si="2"/>
        <v>9.8000000000000007</v>
      </c>
      <c r="Q19" s="126">
        <f t="shared" si="2"/>
        <v>12.600000000000001</v>
      </c>
      <c r="R19" s="126">
        <f t="shared" si="2"/>
        <v>10.8</v>
      </c>
      <c r="S19" s="127">
        <f t="shared" si="2"/>
        <v>7</v>
      </c>
    </row>
    <row r="20" spans="1:19" x14ac:dyDescent="0.15">
      <c r="A20" s="120" t="s">
        <v>137</v>
      </c>
      <c r="B20" s="121" t="s">
        <v>138</v>
      </c>
      <c r="C20" s="122" t="s">
        <v>115</v>
      </c>
      <c r="D20" s="123">
        <f t="shared" si="3"/>
        <v>2.8</v>
      </c>
      <c r="E20" s="123">
        <f t="shared" si="3"/>
        <v>1.6</v>
      </c>
      <c r="F20" s="123">
        <f t="shared" si="3"/>
        <v>4.4000000000000004</v>
      </c>
      <c r="G20" s="123">
        <f t="shared" si="3"/>
        <v>5.8</v>
      </c>
      <c r="H20" s="123">
        <f t="shared" si="3"/>
        <v>5.6</v>
      </c>
      <c r="I20" s="123">
        <f t="shared" si="3"/>
        <v>4</v>
      </c>
      <c r="J20" s="123">
        <f t="shared" si="3"/>
        <v>5.2</v>
      </c>
      <c r="K20" s="123">
        <f t="shared" si="3"/>
        <v>5.4</v>
      </c>
      <c r="L20" s="123">
        <f t="shared" si="4"/>
        <v>34.800000000000004</v>
      </c>
      <c r="M20" s="123">
        <f t="shared" si="1"/>
        <v>21.6</v>
      </c>
      <c r="N20" s="124">
        <f t="shared" si="5"/>
        <v>17.400000000000002</v>
      </c>
      <c r="O20" s="125">
        <f t="shared" si="6"/>
        <v>14.600000000000001</v>
      </c>
      <c r="P20" s="126">
        <f t="shared" si="2"/>
        <v>17.399999999999999</v>
      </c>
      <c r="Q20" s="126">
        <f t="shared" si="2"/>
        <v>19.799999999999997</v>
      </c>
      <c r="R20" s="126">
        <f t="shared" si="2"/>
        <v>20.599999999999998</v>
      </c>
      <c r="S20" s="127">
        <f t="shared" si="2"/>
        <v>20.200000000000003</v>
      </c>
    </row>
    <row r="21" spans="1:19" x14ac:dyDescent="0.15">
      <c r="A21" s="120" t="s">
        <v>139</v>
      </c>
      <c r="B21" s="121" t="s">
        <v>140</v>
      </c>
      <c r="C21" s="122" t="s">
        <v>115</v>
      </c>
      <c r="D21" s="123">
        <f t="shared" ref="D21:K36" si="7">AVERAGE(D82,D143,D204,D265,D326)</f>
        <v>0.2</v>
      </c>
      <c r="E21" s="123">
        <f t="shared" si="7"/>
        <v>0.2</v>
      </c>
      <c r="F21" s="123">
        <f t="shared" si="7"/>
        <v>1</v>
      </c>
      <c r="G21" s="123">
        <f t="shared" si="7"/>
        <v>0.2</v>
      </c>
      <c r="H21" s="123">
        <f t="shared" si="7"/>
        <v>0.6</v>
      </c>
      <c r="I21" s="123">
        <f t="shared" si="7"/>
        <v>1</v>
      </c>
      <c r="J21" s="123">
        <f t="shared" si="7"/>
        <v>0.8</v>
      </c>
      <c r="K21" s="123">
        <f t="shared" si="7"/>
        <v>0.2</v>
      </c>
      <c r="L21" s="123">
        <f t="shared" si="4"/>
        <v>4.2</v>
      </c>
      <c r="M21" s="123">
        <f t="shared" si="1"/>
        <v>3</v>
      </c>
      <c r="N21" s="124">
        <f t="shared" si="5"/>
        <v>2.1</v>
      </c>
      <c r="O21" s="125">
        <f t="shared" si="6"/>
        <v>1.5999999999999999</v>
      </c>
      <c r="P21" s="126">
        <f t="shared" si="2"/>
        <v>2</v>
      </c>
      <c r="Q21" s="126">
        <f t="shared" si="2"/>
        <v>2.8</v>
      </c>
      <c r="R21" s="126">
        <f t="shared" si="2"/>
        <v>2.6</v>
      </c>
      <c r="S21" s="127">
        <f t="shared" si="2"/>
        <v>2.6000000000000005</v>
      </c>
    </row>
    <row r="22" spans="1:19" x14ac:dyDescent="0.15">
      <c r="A22" s="120" t="s">
        <v>141</v>
      </c>
      <c r="B22" s="121" t="s">
        <v>142</v>
      </c>
      <c r="C22" s="122" t="s">
        <v>115</v>
      </c>
      <c r="D22" s="123">
        <f t="shared" si="7"/>
        <v>1.6</v>
      </c>
      <c r="E22" s="123">
        <f t="shared" si="7"/>
        <v>2.6</v>
      </c>
      <c r="F22" s="123">
        <f t="shared" si="7"/>
        <v>3.2</v>
      </c>
      <c r="G22" s="123">
        <f t="shared" si="7"/>
        <v>5.2</v>
      </c>
      <c r="H22" s="123">
        <f t="shared" si="7"/>
        <v>5.4</v>
      </c>
      <c r="I22" s="123">
        <f t="shared" si="7"/>
        <v>3.2</v>
      </c>
      <c r="J22" s="123">
        <f t="shared" si="7"/>
        <v>3.4</v>
      </c>
      <c r="K22" s="123">
        <f t="shared" si="7"/>
        <v>3.8</v>
      </c>
      <c r="L22" s="123">
        <f t="shared" si="4"/>
        <v>28.4</v>
      </c>
      <c r="M22" s="123">
        <f t="shared" si="1"/>
        <v>18.2</v>
      </c>
      <c r="N22" s="124">
        <f t="shared" si="5"/>
        <v>14.2</v>
      </c>
      <c r="O22" s="125">
        <f t="shared" si="6"/>
        <v>12.600000000000001</v>
      </c>
      <c r="P22" s="126">
        <f t="shared" si="2"/>
        <v>16.399999999999999</v>
      </c>
      <c r="Q22" s="126">
        <f t="shared" si="2"/>
        <v>17</v>
      </c>
      <c r="R22" s="126">
        <f t="shared" si="2"/>
        <v>17.2</v>
      </c>
      <c r="S22" s="127">
        <f t="shared" si="2"/>
        <v>15.8</v>
      </c>
    </row>
    <row r="23" spans="1:19" x14ac:dyDescent="0.15">
      <c r="A23" s="120" t="s">
        <v>143</v>
      </c>
      <c r="B23" s="121" t="s">
        <v>140</v>
      </c>
      <c r="C23" s="122" t="s">
        <v>115</v>
      </c>
      <c r="D23" s="123">
        <f t="shared" si="7"/>
        <v>0.2</v>
      </c>
      <c r="E23" s="123">
        <f t="shared" si="7"/>
        <v>0.2</v>
      </c>
      <c r="F23" s="123">
        <f t="shared" si="7"/>
        <v>1</v>
      </c>
      <c r="G23" s="123">
        <f t="shared" si="7"/>
        <v>1.6</v>
      </c>
      <c r="H23" s="123">
        <f t="shared" si="7"/>
        <v>1.8</v>
      </c>
      <c r="I23" s="123">
        <f t="shared" si="7"/>
        <v>1.6</v>
      </c>
      <c r="J23" s="123">
        <f t="shared" si="7"/>
        <v>2.8</v>
      </c>
      <c r="K23" s="123">
        <f t="shared" si="7"/>
        <v>1.8</v>
      </c>
      <c r="L23" s="123">
        <f t="shared" si="4"/>
        <v>11</v>
      </c>
      <c r="M23" s="123">
        <f t="shared" si="1"/>
        <v>8.4</v>
      </c>
      <c r="N23" s="124">
        <f t="shared" si="5"/>
        <v>5.5</v>
      </c>
      <c r="O23" s="125">
        <f t="shared" si="6"/>
        <v>3</v>
      </c>
      <c r="P23" s="126">
        <f t="shared" si="2"/>
        <v>4.5999999999999996</v>
      </c>
      <c r="Q23" s="126">
        <f t="shared" si="2"/>
        <v>6</v>
      </c>
      <c r="R23" s="126">
        <f t="shared" si="2"/>
        <v>7.8</v>
      </c>
      <c r="S23" s="127">
        <f t="shared" si="2"/>
        <v>8</v>
      </c>
    </row>
    <row r="24" spans="1:19" x14ac:dyDescent="0.15">
      <c r="A24" s="120" t="s">
        <v>144</v>
      </c>
      <c r="B24" s="121" t="s">
        <v>140</v>
      </c>
      <c r="C24" s="122" t="s">
        <v>115</v>
      </c>
      <c r="D24" s="123">
        <f t="shared" si="7"/>
        <v>0</v>
      </c>
      <c r="E24" s="123">
        <f t="shared" si="7"/>
        <v>0</v>
      </c>
      <c r="F24" s="123">
        <f t="shared" si="7"/>
        <v>0</v>
      </c>
      <c r="G24" s="123">
        <f t="shared" si="7"/>
        <v>0</v>
      </c>
      <c r="H24" s="123">
        <f t="shared" si="7"/>
        <v>0</v>
      </c>
      <c r="I24" s="123">
        <f t="shared" si="7"/>
        <v>0</v>
      </c>
      <c r="J24" s="123">
        <f t="shared" si="7"/>
        <v>0</v>
      </c>
      <c r="K24" s="123">
        <f t="shared" si="7"/>
        <v>0</v>
      </c>
      <c r="L24" s="123">
        <f t="shared" si="4"/>
        <v>0</v>
      </c>
      <c r="M24" s="123">
        <f t="shared" si="1"/>
        <v>0</v>
      </c>
      <c r="N24" s="124">
        <f t="shared" si="5"/>
        <v>0</v>
      </c>
      <c r="O24" s="125">
        <f t="shared" si="6"/>
        <v>0</v>
      </c>
      <c r="P24" s="126">
        <f t="shared" si="2"/>
        <v>0</v>
      </c>
      <c r="Q24" s="126">
        <f t="shared" si="2"/>
        <v>0</v>
      </c>
      <c r="R24" s="126">
        <f t="shared" si="2"/>
        <v>0</v>
      </c>
      <c r="S24" s="127">
        <f t="shared" si="2"/>
        <v>0</v>
      </c>
    </row>
    <row r="25" spans="1:19" x14ac:dyDescent="0.15">
      <c r="A25" s="120" t="s">
        <v>145</v>
      </c>
      <c r="B25" s="121" t="s">
        <v>140</v>
      </c>
      <c r="C25" s="122" t="s">
        <v>115</v>
      </c>
      <c r="D25" s="123">
        <f t="shared" si="7"/>
        <v>6.2</v>
      </c>
      <c r="E25" s="123">
        <f t="shared" si="7"/>
        <v>9.1999999999999993</v>
      </c>
      <c r="F25" s="123">
        <f t="shared" si="7"/>
        <v>10</v>
      </c>
      <c r="G25" s="123">
        <f t="shared" si="7"/>
        <v>16.2</v>
      </c>
      <c r="H25" s="123">
        <f t="shared" si="7"/>
        <v>14.4</v>
      </c>
      <c r="I25" s="123">
        <f t="shared" si="7"/>
        <v>21.6</v>
      </c>
      <c r="J25" s="123">
        <f t="shared" si="7"/>
        <v>16.2</v>
      </c>
      <c r="K25" s="123">
        <f t="shared" si="7"/>
        <v>13</v>
      </c>
      <c r="L25" s="123">
        <f t="shared" si="4"/>
        <v>106.8</v>
      </c>
      <c r="M25" s="123">
        <f t="shared" si="1"/>
        <v>70.8</v>
      </c>
      <c r="N25" s="124">
        <f t="shared" si="5"/>
        <v>53.4</v>
      </c>
      <c r="O25" s="125">
        <f t="shared" si="6"/>
        <v>41.599999999999994</v>
      </c>
      <c r="P25" s="126">
        <f t="shared" si="2"/>
        <v>49.8</v>
      </c>
      <c r="Q25" s="126">
        <f t="shared" si="2"/>
        <v>62.2</v>
      </c>
      <c r="R25" s="126">
        <f t="shared" si="2"/>
        <v>68.400000000000006</v>
      </c>
      <c r="S25" s="127">
        <f t="shared" si="2"/>
        <v>65.2</v>
      </c>
    </row>
    <row r="26" spans="1:19" x14ac:dyDescent="0.15">
      <c r="A26" s="120" t="s">
        <v>146</v>
      </c>
      <c r="B26" s="121" t="s">
        <v>147</v>
      </c>
      <c r="C26" s="122" t="s">
        <v>115</v>
      </c>
      <c r="D26" s="123">
        <f t="shared" si="7"/>
        <v>2</v>
      </c>
      <c r="E26" s="123">
        <f t="shared" si="7"/>
        <v>2.2000000000000002</v>
      </c>
      <c r="F26" s="123">
        <f t="shared" si="7"/>
        <v>3.4</v>
      </c>
      <c r="G26" s="123">
        <f t="shared" si="7"/>
        <v>1.2</v>
      </c>
      <c r="H26" s="123">
        <f t="shared" si="7"/>
        <v>6.4</v>
      </c>
      <c r="I26" s="123">
        <f t="shared" si="7"/>
        <v>5.8</v>
      </c>
      <c r="J26" s="123">
        <f t="shared" si="7"/>
        <v>5.2</v>
      </c>
      <c r="K26" s="123">
        <f t="shared" si="7"/>
        <v>4.5999999999999996</v>
      </c>
      <c r="L26" s="123">
        <f t="shared" si="4"/>
        <v>30.799999999999997</v>
      </c>
      <c r="M26" s="123">
        <f t="shared" si="1"/>
        <v>22</v>
      </c>
      <c r="N26" s="124">
        <f t="shared" si="5"/>
        <v>15.399999999999999</v>
      </c>
      <c r="O26" s="125">
        <f t="shared" si="6"/>
        <v>8.7999999999999989</v>
      </c>
      <c r="P26" s="126">
        <f t="shared" si="2"/>
        <v>13.2</v>
      </c>
      <c r="Q26" s="126">
        <f t="shared" si="2"/>
        <v>16.8</v>
      </c>
      <c r="R26" s="126">
        <f t="shared" si="2"/>
        <v>18.600000000000001</v>
      </c>
      <c r="S26" s="127">
        <f t="shared" si="2"/>
        <v>22</v>
      </c>
    </row>
    <row r="27" spans="1:19" x14ac:dyDescent="0.15">
      <c r="A27" s="120" t="s">
        <v>148</v>
      </c>
      <c r="B27" s="121" t="s">
        <v>149</v>
      </c>
      <c r="C27" s="122" t="s">
        <v>115</v>
      </c>
      <c r="D27" s="123">
        <f t="shared" si="7"/>
        <v>1.2</v>
      </c>
      <c r="E27" s="123">
        <f t="shared" si="7"/>
        <v>1.2</v>
      </c>
      <c r="F27" s="123">
        <f t="shared" si="7"/>
        <v>2.6</v>
      </c>
      <c r="G27" s="123">
        <f t="shared" si="7"/>
        <v>1.2</v>
      </c>
      <c r="H27" s="123">
        <f t="shared" si="7"/>
        <v>2.8</v>
      </c>
      <c r="I27" s="123">
        <f t="shared" si="7"/>
        <v>4.5999999999999996</v>
      </c>
      <c r="J27" s="123">
        <f t="shared" si="7"/>
        <v>3.2</v>
      </c>
      <c r="K27" s="123">
        <f t="shared" si="7"/>
        <v>2.6</v>
      </c>
      <c r="L27" s="123">
        <f t="shared" si="4"/>
        <v>19.400000000000002</v>
      </c>
      <c r="M27" s="123">
        <f t="shared" si="1"/>
        <v>13.4</v>
      </c>
      <c r="N27" s="124">
        <f t="shared" si="5"/>
        <v>9.7000000000000011</v>
      </c>
      <c r="O27" s="125">
        <f t="shared" si="6"/>
        <v>6.2</v>
      </c>
      <c r="P27" s="126">
        <f t="shared" si="2"/>
        <v>7.8</v>
      </c>
      <c r="Q27" s="126">
        <f t="shared" si="2"/>
        <v>11.2</v>
      </c>
      <c r="R27" s="126">
        <f t="shared" si="2"/>
        <v>11.8</v>
      </c>
      <c r="S27" s="127">
        <f t="shared" si="2"/>
        <v>13.2</v>
      </c>
    </row>
    <row r="28" spans="1:19" x14ac:dyDescent="0.15">
      <c r="A28" s="120" t="s">
        <v>150</v>
      </c>
      <c r="B28" s="121" t="s">
        <v>151</v>
      </c>
      <c r="C28" s="122" t="s">
        <v>115</v>
      </c>
      <c r="D28" s="123">
        <f t="shared" si="7"/>
        <v>4</v>
      </c>
      <c r="E28" s="123">
        <f t="shared" si="7"/>
        <v>5.4</v>
      </c>
      <c r="F28" s="123">
        <f t="shared" si="7"/>
        <v>6.4</v>
      </c>
      <c r="G28" s="123">
        <f t="shared" si="7"/>
        <v>10.199999999999999</v>
      </c>
      <c r="H28" s="123">
        <f t="shared" si="7"/>
        <v>10.8</v>
      </c>
      <c r="I28" s="123">
        <f t="shared" si="7"/>
        <v>12.8</v>
      </c>
      <c r="J28" s="123">
        <f t="shared" si="7"/>
        <v>10.8</v>
      </c>
      <c r="K28" s="123">
        <f t="shared" si="7"/>
        <v>7.8</v>
      </c>
      <c r="L28" s="123">
        <f t="shared" si="4"/>
        <v>68.199999999999989</v>
      </c>
      <c r="M28" s="123">
        <f t="shared" si="1"/>
        <v>44.8</v>
      </c>
      <c r="N28" s="124">
        <f t="shared" si="5"/>
        <v>34.099999999999994</v>
      </c>
      <c r="O28" s="125">
        <f t="shared" si="6"/>
        <v>26</v>
      </c>
      <c r="P28" s="126">
        <f t="shared" si="2"/>
        <v>32.799999999999997</v>
      </c>
      <c r="Q28" s="126">
        <f t="shared" si="2"/>
        <v>40.200000000000003</v>
      </c>
      <c r="R28" s="126">
        <f t="shared" si="2"/>
        <v>44.599999999999994</v>
      </c>
      <c r="S28" s="127">
        <f t="shared" si="2"/>
        <v>42.2</v>
      </c>
    </row>
    <row r="29" spans="1:19" x14ac:dyDescent="0.15">
      <c r="A29" s="120" t="s">
        <v>152</v>
      </c>
      <c r="B29" s="121" t="s">
        <v>147</v>
      </c>
      <c r="C29" s="122" t="s">
        <v>115</v>
      </c>
      <c r="D29" s="123">
        <f t="shared" si="7"/>
        <v>0.2</v>
      </c>
      <c r="E29" s="123">
        <f t="shared" si="7"/>
        <v>0.4</v>
      </c>
      <c r="F29" s="123">
        <f t="shared" si="7"/>
        <v>0</v>
      </c>
      <c r="G29" s="123">
        <f t="shared" si="7"/>
        <v>1</v>
      </c>
      <c r="H29" s="123">
        <f t="shared" si="7"/>
        <v>2.2000000000000002</v>
      </c>
      <c r="I29" s="123">
        <f t="shared" si="7"/>
        <v>2.6</v>
      </c>
      <c r="J29" s="123">
        <f t="shared" si="7"/>
        <v>1</v>
      </c>
      <c r="K29" s="123">
        <f t="shared" si="7"/>
        <v>1</v>
      </c>
      <c r="L29" s="123">
        <f t="shared" si="4"/>
        <v>8.4</v>
      </c>
      <c r="M29" s="123">
        <f t="shared" si="1"/>
        <v>7</v>
      </c>
      <c r="N29" s="124">
        <f t="shared" si="5"/>
        <v>4.2</v>
      </c>
      <c r="O29" s="125">
        <f t="shared" si="6"/>
        <v>1.6</v>
      </c>
      <c r="P29" s="126">
        <f t="shared" si="2"/>
        <v>3.6</v>
      </c>
      <c r="Q29" s="126">
        <f t="shared" si="2"/>
        <v>5.8000000000000007</v>
      </c>
      <c r="R29" s="126">
        <f t="shared" si="2"/>
        <v>6.8000000000000007</v>
      </c>
      <c r="S29" s="127">
        <f t="shared" si="2"/>
        <v>6.8000000000000007</v>
      </c>
    </row>
    <row r="30" spans="1:19" x14ac:dyDescent="0.15">
      <c r="A30" s="120" t="s">
        <v>19</v>
      </c>
      <c r="B30" s="121" t="s">
        <v>153</v>
      </c>
      <c r="C30" s="122" t="s">
        <v>115</v>
      </c>
      <c r="D30" s="123">
        <f t="shared" si="7"/>
        <v>32.799999999999997</v>
      </c>
      <c r="E30" s="123">
        <f t="shared" si="7"/>
        <v>61.4</v>
      </c>
      <c r="F30" s="123">
        <f t="shared" si="7"/>
        <v>83.6</v>
      </c>
      <c r="G30" s="123">
        <f t="shared" si="7"/>
        <v>79.2</v>
      </c>
      <c r="H30" s="123">
        <f t="shared" si="7"/>
        <v>103.2</v>
      </c>
      <c r="I30" s="123">
        <f t="shared" si="7"/>
        <v>99</v>
      </c>
      <c r="J30" s="123">
        <f t="shared" si="7"/>
        <v>75</v>
      </c>
      <c r="K30" s="123">
        <f t="shared" si="7"/>
        <v>46.6</v>
      </c>
      <c r="L30" s="123">
        <f t="shared" si="4"/>
        <v>580.80000000000007</v>
      </c>
      <c r="M30" s="123">
        <f t="shared" si="1"/>
        <v>373.2</v>
      </c>
      <c r="N30" s="124">
        <f t="shared" si="5"/>
        <v>290.40000000000003</v>
      </c>
      <c r="O30" s="125">
        <f t="shared" si="6"/>
        <v>257</v>
      </c>
      <c r="P30" s="126">
        <f t="shared" si="2"/>
        <v>327.39999999999998</v>
      </c>
      <c r="Q30" s="126">
        <f t="shared" si="2"/>
        <v>365</v>
      </c>
      <c r="R30" s="126">
        <f t="shared" si="2"/>
        <v>356.4</v>
      </c>
      <c r="S30" s="127">
        <f t="shared" si="2"/>
        <v>323.8</v>
      </c>
    </row>
    <row r="31" spans="1:19" x14ac:dyDescent="0.15">
      <c r="A31" s="120" t="s">
        <v>154</v>
      </c>
      <c r="B31" s="121" t="s">
        <v>155</v>
      </c>
      <c r="C31" s="122" t="s">
        <v>115</v>
      </c>
      <c r="D31" s="123">
        <f t="shared" si="7"/>
        <v>0</v>
      </c>
      <c r="E31" s="123">
        <f t="shared" si="7"/>
        <v>0</v>
      </c>
      <c r="F31" s="123">
        <f t="shared" si="7"/>
        <v>0</v>
      </c>
      <c r="G31" s="123">
        <f t="shared" si="7"/>
        <v>0</v>
      </c>
      <c r="H31" s="123">
        <f t="shared" si="7"/>
        <v>0</v>
      </c>
      <c r="I31" s="123">
        <f t="shared" si="7"/>
        <v>0</v>
      </c>
      <c r="J31" s="123">
        <f t="shared" si="7"/>
        <v>0</v>
      </c>
      <c r="K31" s="123">
        <f t="shared" si="7"/>
        <v>0</v>
      </c>
      <c r="L31" s="123">
        <f t="shared" si="4"/>
        <v>0</v>
      </c>
      <c r="M31" s="123">
        <f t="shared" si="1"/>
        <v>0</v>
      </c>
      <c r="N31" s="124">
        <f t="shared" si="5"/>
        <v>0</v>
      </c>
      <c r="O31" s="125">
        <f t="shared" si="6"/>
        <v>0</v>
      </c>
      <c r="P31" s="126">
        <f t="shared" si="2"/>
        <v>0</v>
      </c>
      <c r="Q31" s="126">
        <f t="shared" si="2"/>
        <v>0</v>
      </c>
      <c r="R31" s="126">
        <f t="shared" si="2"/>
        <v>0</v>
      </c>
      <c r="S31" s="127">
        <f t="shared" si="2"/>
        <v>0</v>
      </c>
    </row>
    <row r="32" spans="1:19" x14ac:dyDescent="0.15">
      <c r="A32" s="120" t="s">
        <v>156</v>
      </c>
      <c r="B32" s="128" t="s">
        <v>157</v>
      </c>
      <c r="C32" s="129"/>
      <c r="D32" s="130">
        <f t="shared" si="7"/>
        <v>129</v>
      </c>
      <c r="E32" s="130">
        <f t="shared" si="7"/>
        <v>184.2</v>
      </c>
      <c r="F32" s="130">
        <f t="shared" si="7"/>
        <v>229</v>
      </c>
      <c r="G32" s="130">
        <f t="shared" si="7"/>
        <v>295.60000000000002</v>
      </c>
      <c r="H32" s="130">
        <f t="shared" si="7"/>
        <v>339.2</v>
      </c>
      <c r="I32" s="130">
        <f t="shared" si="7"/>
        <v>356.4</v>
      </c>
      <c r="J32" s="130">
        <f t="shared" si="7"/>
        <v>299.2</v>
      </c>
      <c r="K32" s="130">
        <f t="shared" si="7"/>
        <v>231</v>
      </c>
      <c r="L32" s="123">
        <f>SUM(D32:K32)</f>
        <v>2063.6000000000004</v>
      </c>
      <c r="M32" s="123">
        <f>SUM(M4:M31)</f>
        <v>1344</v>
      </c>
      <c r="N32" s="124">
        <f t="shared" si="5"/>
        <v>1031.8000000000002</v>
      </c>
      <c r="O32" s="125">
        <f t="shared" si="6"/>
        <v>837.80000000000007</v>
      </c>
      <c r="P32" s="126">
        <f t="shared" si="2"/>
        <v>1048</v>
      </c>
      <c r="Q32" s="126">
        <f t="shared" si="2"/>
        <v>1220.1999999999998</v>
      </c>
      <c r="R32" s="126">
        <f t="shared" si="2"/>
        <v>1290.3999999999999</v>
      </c>
      <c r="S32" s="127">
        <f t="shared" si="2"/>
        <v>1225.8</v>
      </c>
    </row>
    <row r="33" spans="1:19" x14ac:dyDescent="0.15">
      <c r="A33" s="120" t="s">
        <v>113</v>
      </c>
      <c r="B33" s="121" t="s">
        <v>114</v>
      </c>
      <c r="C33" s="122" t="s">
        <v>158</v>
      </c>
      <c r="D33" s="123">
        <f t="shared" si="7"/>
        <v>3.8</v>
      </c>
      <c r="E33" s="123">
        <f t="shared" si="7"/>
        <v>5</v>
      </c>
      <c r="F33" s="123">
        <f t="shared" si="7"/>
        <v>5.4</v>
      </c>
      <c r="G33" s="123">
        <f t="shared" si="7"/>
        <v>7.6</v>
      </c>
      <c r="H33" s="123">
        <f t="shared" si="7"/>
        <v>4</v>
      </c>
      <c r="I33" s="123">
        <f t="shared" si="7"/>
        <v>4.2</v>
      </c>
      <c r="J33" s="123">
        <f t="shared" si="7"/>
        <v>4.5999999999999996</v>
      </c>
      <c r="K33" s="123">
        <f t="shared" si="7"/>
        <v>4.5999999999999996</v>
      </c>
      <c r="L33" s="123">
        <f t="shared" si="4"/>
        <v>39.200000000000003</v>
      </c>
      <c r="M33" s="123">
        <f t="shared" ref="M33:M60" si="8">AVERAGE(M94,M155,M216,M277,M338)</f>
        <v>24</v>
      </c>
      <c r="N33" s="124">
        <f t="shared" si="5"/>
        <v>19.600000000000001</v>
      </c>
      <c r="O33" s="125">
        <f t="shared" si="6"/>
        <v>21.8</v>
      </c>
      <c r="P33" s="126">
        <f t="shared" si="2"/>
        <v>22</v>
      </c>
      <c r="Q33" s="126">
        <f t="shared" si="2"/>
        <v>21.2</v>
      </c>
      <c r="R33" s="126">
        <f t="shared" si="2"/>
        <v>20.399999999999999</v>
      </c>
      <c r="S33" s="127">
        <f t="shared" si="2"/>
        <v>17.399999999999999</v>
      </c>
    </row>
    <row r="34" spans="1:19" x14ac:dyDescent="0.15">
      <c r="A34" s="120" t="s">
        <v>116</v>
      </c>
      <c r="B34" s="121" t="s">
        <v>117</v>
      </c>
      <c r="C34" s="122" t="s">
        <v>158</v>
      </c>
      <c r="D34" s="123">
        <f t="shared" si="7"/>
        <v>0</v>
      </c>
      <c r="E34" s="123">
        <f t="shared" si="7"/>
        <v>0</v>
      </c>
      <c r="F34" s="123">
        <f t="shared" si="7"/>
        <v>0</v>
      </c>
      <c r="G34" s="123">
        <f t="shared" si="7"/>
        <v>0</v>
      </c>
      <c r="H34" s="123">
        <f t="shared" si="7"/>
        <v>0</v>
      </c>
      <c r="I34" s="123">
        <f t="shared" si="7"/>
        <v>0</v>
      </c>
      <c r="J34" s="123">
        <f t="shared" si="7"/>
        <v>0</v>
      </c>
      <c r="K34" s="123">
        <f t="shared" si="7"/>
        <v>0</v>
      </c>
      <c r="L34" s="123">
        <f t="shared" si="4"/>
        <v>0</v>
      </c>
      <c r="M34" s="123">
        <f t="shared" si="8"/>
        <v>0</v>
      </c>
      <c r="N34" s="124">
        <f t="shared" si="5"/>
        <v>0</v>
      </c>
      <c r="O34" s="125">
        <f t="shared" si="6"/>
        <v>0</v>
      </c>
      <c r="P34" s="126">
        <f t="shared" si="2"/>
        <v>0</v>
      </c>
      <c r="Q34" s="126">
        <f t="shared" si="2"/>
        <v>0</v>
      </c>
      <c r="R34" s="126">
        <f t="shared" si="2"/>
        <v>0</v>
      </c>
      <c r="S34" s="127">
        <f t="shared" si="2"/>
        <v>0</v>
      </c>
    </row>
    <row r="35" spans="1:19" x14ac:dyDescent="0.15">
      <c r="A35" s="120" t="s">
        <v>118</v>
      </c>
      <c r="B35" s="121" t="s">
        <v>117</v>
      </c>
      <c r="C35" s="122" t="s">
        <v>158</v>
      </c>
      <c r="D35" s="123">
        <f t="shared" si="7"/>
        <v>0.2</v>
      </c>
      <c r="E35" s="123">
        <f t="shared" si="7"/>
        <v>0.6</v>
      </c>
      <c r="F35" s="123">
        <f t="shared" si="7"/>
        <v>1</v>
      </c>
      <c r="G35" s="123">
        <f t="shared" si="7"/>
        <v>0</v>
      </c>
      <c r="H35" s="123">
        <f t="shared" si="7"/>
        <v>0.6</v>
      </c>
      <c r="I35" s="123">
        <f t="shared" si="7"/>
        <v>1.8</v>
      </c>
      <c r="J35" s="123">
        <f t="shared" si="7"/>
        <v>1.6</v>
      </c>
      <c r="K35" s="123">
        <f t="shared" si="7"/>
        <v>1.6</v>
      </c>
      <c r="L35" s="123">
        <f t="shared" si="4"/>
        <v>7.4</v>
      </c>
      <c r="M35" s="123">
        <f t="shared" si="8"/>
        <v>5.6</v>
      </c>
      <c r="N35" s="124">
        <f t="shared" si="5"/>
        <v>3.7</v>
      </c>
      <c r="O35" s="125">
        <f t="shared" si="6"/>
        <v>1.8</v>
      </c>
      <c r="P35" s="126">
        <f t="shared" si="2"/>
        <v>2.2000000000000002</v>
      </c>
      <c r="Q35" s="126">
        <f t="shared" si="2"/>
        <v>3.4000000000000004</v>
      </c>
      <c r="R35" s="126">
        <f t="shared" si="2"/>
        <v>4</v>
      </c>
      <c r="S35" s="127">
        <f t="shared" si="2"/>
        <v>5.6</v>
      </c>
    </row>
    <row r="36" spans="1:19" x14ac:dyDescent="0.15">
      <c r="A36" s="120" t="s">
        <v>119</v>
      </c>
      <c r="B36" s="121" t="s">
        <v>117</v>
      </c>
      <c r="C36" s="122" t="s">
        <v>158</v>
      </c>
      <c r="D36" s="123">
        <f t="shared" si="7"/>
        <v>0.8</v>
      </c>
      <c r="E36" s="123">
        <f t="shared" si="7"/>
        <v>1.6</v>
      </c>
      <c r="F36" s="123">
        <f t="shared" si="7"/>
        <v>0.4</v>
      </c>
      <c r="G36" s="123">
        <f t="shared" si="7"/>
        <v>1.2</v>
      </c>
      <c r="H36" s="123">
        <f t="shared" si="7"/>
        <v>0.4</v>
      </c>
      <c r="I36" s="123">
        <f t="shared" si="7"/>
        <v>0.8</v>
      </c>
      <c r="J36" s="123">
        <f t="shared" si="7"/>
        <v>1.4</v>
      </c>
      <c r="K36" s="123">
        <f t="shared" si="7"/>
        <v>0.6</v>
      </c>
      <c r="L36" s="123">
        <f t="shared" si="4"/>
        <v>7.1999999999999993</v>
      </c>
      <c r="M36" s="123">
        <f t="shared" si="8"/>
        <v>5</v>
      </c>
      <c r="N36" s="124">
        <f t="shared" si="5"/>
        <v>3.5999999999999996</v>
      </c>
      <c r="O36" s="125">
        <f t="shared" si="6"/>
        <v>4</v>
      </c>
      <c r="P36" s="126">
        <f t="shared" si="2"/>
        <v>3.6</v>
      </c>
      <c r="Q36" s="126">
        <f t="shared" si="2"/>
        <v>2.8</v>
      </c>
      <c r="R36" s="126">
        <f t="shared" si="2"/>
        <v>3.8000000000000003</v>
      </c>
      <c r="S36" s="127">
        <f t="shared" si="2"/>
        <v>3.2</v>
      </c>
    </row>
    <row r="37" spans="1:19" x14ac:dyDescent="0.15">
      <c r="A37" s="120" t="s">
        <v>120</v>
      </c>
      <c r="B37" s="121" t="s">
        <v>121</v>
      </c>
      <c r="C37" s="122" t="s">
        <v>158</v>
      </c>
      <c r="D37" s="123">
        <f t="shared" ref="D37:K52" si="9">AVERAGE(D98,D159,D220,D281,D342)</f>
        <v>2.8</v>
      </c>
      <c r="E37" s="123">
        <f t="shared" si="9"/>
        <v>3.6</v>
      </c>
      <c r="F37" s="123">
        <f t="shared" si="9"/>
        <v>3.6</v>
      </c>
      <c r="G37" s="123">
        <f t="shared" si="9"/>
        <v>4</v>
      </c>
      <c r="H37" s="123">
        <f t="shared" si="9"/>
        <v>4.4000000000000004</v>
      </c>
      <c r="I37" s="123">
        <f t="shared" si="9"/>
        <v>3.2</v>
      </c>
      <c r="J37" s="123">
        <f t="shared" si="9"/>
        <v>3.8</v>
      </c>
      <c r="K37" s="123">
        <f t="shared" si="9"/>
        <v>4</v>
      </c>
      <c r="L37" s="123">
        <f t="shared" si="4"/>
        <v>29.4</v>
      </c>
      <c r="M37" s="123">
        <f t="shared" si="8"/>
        <v>18</v>
      </c>
      <c r="N37" s="124">
        <f t="shared" si="5"/>
        <v>14.7</v>
      </c>
      <c r="O37" s="125">
        <f t="shared" si="6"/>
        <v>14</v>
      </c>
      <c r="P37" s="126">
        <f t="shared" si="2"/>
        <v>15.6</v>
      </c>
      <c r="Q37" s="126">
        <f t="shared" si="2"/>
        <v>15.2</v>
      </c>
      <c r="R37" s="126">
        <f t="shared" si="2"/>
        <v>15.400000000000002</v>
      </c>
      <c r="S37" s="127">
        <f t="shared" si="2"/>
        <v>15.4</v>
      </c>
    </row>
    <row r="38" spans="1:19" x14ac:dyDescent="0.15">
      <c r="A38" s="120" t="s">
        <v>122</v>
      </c>
      <c r="B38" s="121" t="s">
        <v>123</v>
      </c>
      <c r="C38" s="122" t="s">
        <v>158</v>
      </c>
      <c r="D38" s="123">
        <f t="shared" si="9"/>
        <v>0</v>
      </c>
      <c r="E38" s="123">
        <f t="shared" si="9"/>
        <v>0</v>
      </c>
      <c r="F38" s="123">
        <f t="shared" si="9"/>
        <v>0</v>
      </c>
      <c r="G38" s="123">
        <f t="shared" si="9"/>
        <v>0</v>
      </c>
      <c r="H38" s="123">
        <f t="shared" si="9"/>
        <v>0</v>
      </c>
      <c r="I38" s="123">
        <f t="shared" si="9"/>
        <v>0</v>
      </c>
      <c r="J38" s="123">
        <f t="shared" si="9"/>
        <v>0</v>
      </c>
      <c r="K38" s="123">
        <f t="shared" si="9"/>
        <v>0</v>
      </c>
      <c r="L38" s="123">
        <f t="shared" si="4"/>
        <v>0</v>
      </c>
      <c r="M38" s="123">
        <f t="shared" si="8"/>
        <v>0</v>
      </c>
      <c r="N38" s="124">
        <f t="shared" si="5"/>
        <v>0</v>
      </c>
      <c r="O38" s="125">
        <f t="shared" si="6"/>
        <v>0</v>
      </c>
      <c r="P38" s="126">
        <f t="shared" si="2"/>
        <v>0</v>
      </c>
      <c r="Q38" s="126">
        <f t="shared" si="2"/>
        <v>0</v>
      </c>
      <c r="R38" s="126">
        <f t="shared" si="2"/>
        <v>0</v>
      </c>
      <c r="S38" s="127">
        <f t="shared" si="2"/>
        <v>0</v>
      </c>
    </row>
    <row r="39" spans="1:19" x14ac:dyDescent="0.15">
      <c r="A39" s="120" t="s">
        <v>124</v>
      </c>
      <c r="B39" s="121" t="s">
        <v>125</v>
      </c>
      <c r="C39" s="122" t="s">
        <v>158</v>
      </c>
      <c r="D39" s="123">
        <f t="shared" si="9"/>
        <v>1.8</v>
      </c>
      <c r="E39" s="123">
        <f t="shared" si="9"/>
        <v>2.6</v>
      </c>
      <c r="F39" s="123">
        <f t="shared" si="9"/>
        <v>3</v>
      </c>
      <c r="G39" s="123">
        <f t="shared" si="9"/>
        <v>4.5999999999999996</v>
      </c>
      <c r="H39" s="123">
        <f t="shared" si="9"/>
        <v>2.8</v>
      </c>
      <c r="I39" s="123">
        <f t="shared" si="9"/>
        <v>4.4000000000000004</v>
      </c>
      <c r="J39" s="123">
        <f t="shared" si="9"/>
        <v>2.6</v>
      </c>
      <c r="K39" s="123">
        <f t="shared" si="9"/>
        <v>3.2</v>
      </c>
      <c r="L39" s="123">
        <f t="shared" si="4"/>
        <v>25.000000000000004</v>
      </c>
      <c r="M39" s="123">
        <f t="shared" si="8"/>
        <v>16.2</v>
      </c>
      <c r="N39" s="124">
        <f t="shared" si="5"/>
        <v>12.500000000000002</v>
      </c>
      <c r="O39" s="125">
        <f t="shared" si="6"/>
        <v>12</v>
      </c>
      <c r="P39" s="126">
        <f t="shared" si="2"/>
        <v>13</v>
      </c>
      <c r="Q39" s="126">
        <f t="shared" si="2"/>
        <v>14.799999999999999</v>
      </c>
      <c r="R39" s="126">
        <f t="shared" si="2"/>
        <v>14.4</v>
      </c>
      <c r="S39" s="127">
        <f t="shared" si="2"/>
        <v>13</v>
      </c>
    </row>
    <row r="40" spans="1:19" x14ac:dyDescent="0.15">
      <c r="A40" s="120" t="s">
        <v>126</v>
      </c>
      <c r="B40" s="121" t="s">
        <v>125</v>
      </c>
      <c r="C40" s="122" t="s">
        <v>158</v>
      </c>
      <c r="D40" s="123">
        <f t="shared" si="9"/>
        <v>0.2</v>
      </c>
      <c r="E40" s="123">
        <f t="shared" si="9"/>
        <v>0.2</v>
      </c>
      <c r="F40" s="123">
        <f t="shared" si="9"/>
        <v>0.2</v>
      </c>
      <c r="G40" s="123">
        <f t="shared" si="9"/>
        <v>0.2</v>
      </c>
      <c r="H40" s="123">
        <f t="shared" si="9"/>
        <v>1.4</v>
      </c>
      <c r="I40" s="123">
        <f t="shared" si="9"/>
        <v>1.4</v>
      </c>
      <c r="J40" s="123">
        <f t="shared" si="9"/>
        <v>0.6</v>
      </c>
      <c r="K40" s="123">
        <f t="shared" si="9"/>
        <v>0.6</v>
      </c>
      <c r="L40" s="123">
        <f t="shared" si="4"/>
        <v>4.8</v>
      </c>
      <c r="M40" s="123">
        <f t="shared" si="8"/>
        <v>4.4000000000000004</v>
      </c>
      <c r="N40" s="124">
        <f t="shared" si="5"/>
        <v>2.4</v>
      </c>
      <c r="O40" s="125">
        <f t="shared" si="6"/>
        <v>0.8</v>
      </c>
      <c r="P40" s="126">
        <f t="shared" si="2"/>
        <v>2</v>
      </c>
      <c r="Q40" s="126">
        <f t="shared" si="2"/>
        <v>3.1999999999999997</v>
      </c>
      <c r="R40" s="126">
        <f t="shared" si="2"/>
        <v>3.6</v>
      </c>
      <c r="S40" s="127">
        <f t="shared" si="2"/>
        <v>4</v>
      </c>
    </row>
    <row r="41" spans="1:19" x14ac:dyDescent="0.15">
      <c r="A41" s="120" t="s">
        <v>127</v>
      </c>
      <c r="B41" s="121" t="s">
        <v>128</v>
      </c>
      <c r="C41" s="122" t="s">
        <v>158</v>
      </c>
      <c r="D41" s="123">
        <f t="shared" si="9"/>
        <v>0.4</v>
      </c>
      <c r="E41" s="123">
        <f t="shared" si="9"/>
        <v>0.4</v>
      </c>
      <c r="F41" s="123">
        <f t="shared" si="9"/>
        <v>0</v>
      </c>
      <c r="G41" s="123">
        <f t="shared" si="9"/>
        <v>0.4</v>
      </c>
      <c r="H41" s="123">
        <f t="shared" si="9"/>
        <v>0.8</v>
      </c>
      <c r="I41" s="123">
        <f t="shared" si="9"/>
        <v>1.4</v>
      </c>
      <c r="J41" s="123">
        <f t="shared" si="9"/>
        <v>0.2</v>
      </c>
      <c r="K41" s="123">
        <f t="shared" si="9"/>
        <v>0</v>
      </c>
      <c r="L41" s="123">
        <f t="shared" si="4"/>
        <v>3.6</v>
      </c>
      <c r="M41" s="123">
        <f t="shared" si="8"/>
        <v>3</v>
      </c>
      <c r="N41" s="124">
        <f t="shared" si="5"/>
        <v>1.8</v>
      </c>
      <c r="O41" s="125">
        <f t="shared" si="6"/>
        <v>1.2000000000000002</v>
      </c>
      <c r="P41" s="126">
        <f t="shared" si="2"/>
        <v>1.6</v>
      </c>
      <c r="Q41" s="126">
        <f t="shared" si="2"/>
        <v>2.6</v>
      </c>
      <c r="R41" s="126">
        <f t="shared" si="2"/>
        <v>2.8000000000000003</v>
      </c>
      <c r="S41" s="127">
        <f t="shared" si="2"/>
        <v>2.4000000000000004</v>
      </c>
    </row>
    <row r="42" spans="1:19" x14ac:dyDescent="0.15">
      <c r="A42" s="120" t="s">
        <v>129</v>
      </c>
      <c r="B42" s="121" t="s">
        <v>128</v>
      </c>
      <c r="C42" s="122" t="s">
        <v>158</v>
      </c>
      <c r="D42" s="123">
        <f t="shared" si="9"/>
        <v>0</v>
      </c>
      <c r="E42" s="123">
        <f t="shared" si="9"/>
        <v>0</v>
      </c>
      <c r="F42" s="123">
        <f t="shared" si="9"/>
        <v>0</v>
      </c>
      <c r="G42" s="123">
        <f t="shared" si="9"/>
        <v>0</v>
      </c>
      <c r="H42" s="123">
        <f t="shared" si="9"/>
        <v>0</v>
      </c>
      <c r="I42" s="123">
        <f t="shared" si="9"/>
        <v>0</v>
      </c>
      <c r="J42" s="123">
        <f t="shared" si="9"/>
        <v>0</v>
      </c>
      <c r="K42" s="123">
        <f t="shared" si="9"/>
        <v>0</v>
      </c>
      <c r="L42" s="123">
        <f t="shared" si="4"/>
        <v>0</v>
      </c>
      <c r="M42" s="123">
        <f t="shared" si="8"/>
        <v>0</v>
      </c>
      <c r="N42" s="124">
        <f t="shared" si="5"/>
        <v>0</v>
      </c>
      <c r="O42" s="125">
        <f t="shared" si="6"/>
        <v>0</v>
      </c>
      <c r="P42" s="126">
        <f t="shared" si="2"/>
        <v>0</v>
      </c>
      <c r="Q42" s="126">
        <f t="shared" si="2"/>
        <v>0</v>
      </c>
      <c r="R42" s="126">
        <f t="shared" si="2"/>
        <v>0</v>
      </c>
      <c r="S42" s="127">
        <f t="shared" si="2"/>
        <v>0</v>
      </c>
    </row>
    <row r="43" spans="1:19" x14ac:dyDescent="0.15">
      <c r="A43" s="120" t="s">
        <v>130</v>
      </c>
      <c r="B43" s="121" t="s">
        <v>128</v>
      </c>
      <c r="C43" s="122" t="s">
        <v>158</v>
      </c>
      <c r="D43" s="123">
        <f t="shared" si="9"/>
        <v>1.8</v>
      </c>
      <c r="E43" s="123">
        <f t="shared" si="9"/>
        <v>2.8</v>
      </c>
      <c r="F43" s="123">
        <f t="shared" si="9"/>
        <v>3.6</v>
      </c>
      <c r="G43" s="123">
        <f t="shared" si="9"/>
        <v>3.8</v>
      </c>
      <c r="H43" s="123">
        <f t="shared" si="9"/>
        <v>5</v>
      </c>
      <c r="I43" s="123">
        <f t="shared" si="9"/>
        <v>2.8</v>
      </c>
      <c r="J43" s="123">
        <f t="shared" si="9"/>
        <v>4.4000000000000004</v>
      </c>
      <c r="K43" s="123">
        <f t="shared" si="9"/>
        <v>1</v>
      </c>
      <c r="L43" s="123">
        <f t="shared" si="4"/>
        <v>25.200000000000003</v>
      </c>
      <c r="M43" s="123">
        <f t="shared" si="8"/>
        <v>17.2</v>
      </c>
      <c r="N43" s="124">
        <f t="shared" si="5"/>
        <v>12.600000000000001</v>
      </c>
      <c r="O43" s="125">
        <f t="shared" si="6"/>
        <v>12</v>
      </c>
      <c r="P43" s="126">
        <f t="shared" si="2"/>
        <v>15.2</v>
      </c>
      <c r="Q43" s="126">
        <f t="shared" si="2"/>
        <v>15.2</v>
      </c>
      <c r="R43" s="126">
        <f t="shared" si="2"/>
        <v>16</v>
      </c>
      <c r="S43" s="127">
        <f t="shared" si="2"/>
        <v>13.2</v>
      </c>
    </row>
    <row r="44" spans="1:19" x14ac:dyDescent="0.15">
      <c r="A44" s="120" t="s">
        <v>131</v>
      </c>
      <c r="B44" s="121" t="s">
        <v>132</v>
      </c>
      <c r="C44" s="122" t="s">
        <v>158</v>
      </c>
      <c r="D44" s="123">
        <f t="shared" si="9"/>
        <v>1.8</v>
      </c>
      <c r="E44" s="123">
        <f t="shared" si="9"/>
        <v>1.4</v>
      </c>
      <c r="F44" s="123">
        <f t="shared" si="9"/>
        <v>4</v>
      </c>
      <c r="G44" s="123">
        <f t="shared" si="9"/>
        <v>2.2000000000000002</v>
      </c>
      <c r="H44" s="123">
        <f t="shared" si="9"/>
        <v>0.4</v>
      </c>
      <c r="I44" s="123">
        <f t="shared" si="9"/>
        <v>0.6</v>
      </c>
      <c r="J44" s="123">
        <f t="shared" si="9"/>
        <v>1</v>
      </c>
      <c r="K44" s="123">
        <f t="shared" si="9"/>
        <v>1</v>
      </c>
      <c r="L44" s="123">
        <f t="shared" si="4"/>
        <v>12.4</v>
      </c>
      <c r="M44" s="123">
        <f t="shared" si="8"/>
        <v>10.199999999999999</v>
      </c>
      <c r="N44" s="124">
        <f t="shared" si="5"/>
        <v>6.2</v>
      </c>
      <c r="O44" s="125">
        <f t="shared" si="6"/>
        <v>9.4</v>
      </c>
      <c r="P44" s="126">
        <f t="shared" si="2"/>
        <v>8</v>
      </c>
      <c r="Q44" s="126">
        <f t="shared" si="2"/>
        <v>7.2</v>
      </c>
      <c r="R44" s="126">
        <f t="shared" si="2"/>
        <v>4.2</v>
      </c>
      <c r="S44" s="127">
        <f t="shared" si="2"/>
        <v>3</v>
      </c>
    </row>
    <row r="45" spans="1:19" x14ac:dyDescent="0.15">
      <c r="A45" s="120" t="s">
        <v>133</v>
      </c>
      <c r="B45" s="121" t="s">
        <v>132</v>
      </c>
      <c r="C45" s="122" t="s">
        <v>158</v>
      </c>
      <c r="D45" s="123">
        <f t="shared" si="9"/>
        <v>0</v>
      </c>
      <c r="E45" s="123">
        <f t="shared" si="9"/>
        <v>0</v>
      </c>
      <c r="F45" s="123">
        <f t="shared" si="9"/>
        <v>0</v>
      </c>
      <c r="G45" s="123">
        <f t="shared" si="9"/>
        <v>0</v>
      </c>
      <c r="H45" s="123">
        <f t="shared" si="9"/>
        <v>0</v>
      </c>
      <c r="I45" s="123">
        <f t="shared" si="9"/>
        <v>0</v>
      </c>
      <c r="J45" s="123">
        <f t="shared" si="9"/>
        <v>0</v>
      </c>
      <c r="K45" s="123">
        <f t="shared" si="9"/>
        <v>0</v>
      </c>
      <c r="L45" s="123">
        <f t="shared" si="4"/>
        <v>0</v>
      </c>
      <c r="M45" s="123">
        <f t="shared" si="8"/>
        <v>0</v>
      </c>
      <c r="N45" s="124">
        <f t="shared" si="5"/>
        <v>0</v>
      </c>
      <c r="O45" s="125">
        <f t="shared" si="6"/>
        <v>0</v>
      </c>
      <c r="P45" s="126">
        <f t="shared" si="2"/>
        <v>0</v>
      </c>
      <c r="Q45" s="126">
        <f t="shared" si="2"/>
        <v>0</v>
      </c>
      <c r="R45" s="126">
        <f t="shared" si="2"/>
        <v>0</v>
      </c>
      <c r="S45" s="127">
        <f t="shared" si="2"/>
        <v>0</v>
      </c>
    </row>
    <row r="46" spans="1:19" x14ac:dyDescent="0.15">
      <c r="A46" s="120" t="s">
        <v>134</v>
      </c>
      <c r="B46" s="121" t="s">
        <v>132</v>
      </c>
      <c r="C46" s="122" t="s">
        <v>158</v>
      </c>
      <c r="D46" s="123">
        <f t="shared" si="9"/>
        <v>1.2</v>
      </c>
      <c r="E46" s="123">
        <f t="shared" si="9"/>
        <v>1.6</v>
      </c>
      <c r="F46" s="123">
        <f t="shared" si="9"/>
        <v>0</v>
      </c>
      <c r="G46" s="123">
        <f t="shared" si="9"/>
        <v>0</v>
      </c>
      <c r="H46" s="123">
        <f t="shared" si="9"/>
        <v>0</v>
      </c>
      <c r="I46" s="123">
        <f t="shared" si="9"/>
        <v>0.2</v>
      </c>
      <c r="J46" s="123">
        <f t="shared" si="9"/>
        <v>0</v>
      </c>
      <c r="K46" s="123">
        <f t="shared" si="9"/>
        <v>0</v>
      </c>
      <c r="L46" s="123">
        <f t="shared" si="4"/>
        <v>3</v>
      </c>
      <c r="M46" s="123">
        <f t="shared" si="8"/>
        <v>2.8</v>
      </c>
      <c r="N46" s="124">
        <f t="shared" si="5"/>
        <v>1.5</v>
      </c>
      <c r="O46" s="125">
        <f t="shared" si="6"/>
        <v>2.8</v>
      </c>
      <c r="P46" s="126">
        <f t="shared" si="2"/>
        <v>1.6</v>
      </c>
      <c r="Q46" s="126">
        <f t="shared" si="2"/>
        <v>0.2</v>
      </c>
      <c r="R46" s="126">
        <f t="shared" si="2"/>
        <v>0.2</v>
      </c>
      <c r="S46" s="127">
        <f t="shared" si="2"/>
        <v>0.2</v>
      </c>
    </row>
    <row r="47" spans="1:19" x14ac:dyDescent="0.15">
      <c r="A47" s="120" t="s">
        <v>135</v>
      </c>
      <c r="B47" s="121" t="s">
        <v>132</v>
      </c>
      <c r="C47" s="122" t="s">
        <v>158</v>
      </c>
      <c r="D47" s="123">
        <f t="shared" si="9"/>
        <v>0</v>
      </c>
      <c r="E47" s="123">
        <f t="shared" si="9"/>
        <v>0.2</v>
      </c>
      <c r="F47" s="123">
        <f t="shared" si="9"/>
        <v>0.2</v>
      </c>
      <c r="G47" s="123">
        <f t="shared" si="9"/>
        <v>0.6</v>
      </c>
      <c r="H47" s="123">
        <f t="shared" si="9"/>
        <v>3.2</v>
      </c>
      <c r="I47" s="123">
        <f t="shared" si="9"/>
        <v>4.2</v>
      </c>
      <c r="J47" s="123">
        <f t="shared" si="9"/>
        <v>9.4</v>
      </c>
      <c r="K47" s="123">
        <f t="shared" si="9"/>
        <v>5.4</v>
      </c>
      <c r="L47" s="123">
        <f t="shared" si="4"/>
        <v>23.200000000000003</v>
      </c>
      <c r="M47" s="123">
        <f t="shared" si="8"/>
        <v>22.2</v>
      </c>
      <c r="N47" s="124">
        <f t="shared" si="5"/>
        <v>11.600000000000001</v>
      </c>
      <c r="O47" s="125">
        <f t="shared" si="6"/>
        <v>1</v>
      </c>
      <c r="P47" s="126">
        <f t="shared" si="2"/>
        <v>4.2</v>
      </c>
      <c r="Q47" s="126">
        <f t="shared" si="2"/>
        <v>8.1999999999999993</v>
      </c>
      <c r="R47" s="126">
        <f t="shared" si="2"/>
        <v>17.399999999999999</v>
      </c>
      <c r="S47" s="127">
        <f t="shared" si="2"/>
        <v>22.200000000000003</v>
      </c>
    </row>
    <row r="48" spans="1:19" x14ac:dyDescent="0.15">
      <c r="A48" s="120" t="s">
        <v>136</v>
      </c>
      <c r="B48" s="121" t="s">
        <v>132</v>
      </c>
      <c r="C48" s="122" t="s">
        <v>158</v>
      </c>
      <c r="D48" s="123">
        <f t="shared" si="9"/>
        <v>0.4</v>
      </c>
      <c r="E48" s="123">
        <f t="shared" si="9"/>
        <v>0</v>
      </c>
      <c r="F48" s="123">
        <f t="shared" si="9"/>
        <v>0.8</v>
      </c>
      <c r="G48" s="123">
        <f t="shared" si="9"/>
        <v>1.2</v>
      </c>
      <c r="H48" s="123">
        <f t="shared" si="9"/>
        <v>1.4</v>
      </c>
      <c r="I48" s="123">
        <f t="shared" si="9"/>
        <v>0</v>
      </c>
      <c r="J48" s="123">
        <f t="shared" si="9"/>
        <v>1</v>
      </c>
      <c r="K48" s="123">
        <f t="shared" si="9"/>
        <v>1.6</v>
      </c>
      <c r="L48" s="123">
        <f t="shared" si="4"/>
        <v>6.4</v>
      </c>
      <c r="M48" s="123">
        <f t="shared" si="8"/>
        <v>4.2</v>
      </c>
      <c r="N48" s="124">
        <f t="shared" si="5"/>
        <v>3.2</v>
      </c>
      <c r="O48" s="125">
        <f t="shared" si="6"/>
        <v>2.4000000000000004</v>
      </c>
      <c r="P48" s="126">
        <f t="shared" si="2"/>
        <v>3.4</v>
      </c>
      <c r="Q48" s="126">
        <f t="shared" si="2"/>
        <v>3.4</v>
      </c>
      <c r="R48" s="126">
        <f t="shared" si="2"/>
        <v>3.5999999999999996</v>
      </c>
      <c r="S48" s="127">
        <f t="shared" si="2"/>
        <v>4</v>
      </c>
    </row>
    <row r="49" spans="1:19" x14ac:dyDescent="0.15">
      <c r="A49" s="120" t="s">
        <v>137</v>
      </c>
      <c r="B49" s="121" t="s">
        <v>138</v>
      </c>
      <c r="C49" s="122" t="s">
        <v>158</v>
      </c>
      <c r="D49" s="123">
        <f t="shared" si="9"/>
        <v>0</v>
      </c>
      <c r="E49" s="123">
        <f t="shared" si="9"/>
        <v>0</v>
      </c>
      <c r="F49" s="123">
        <f t="shared" si="9"/>
        <v>0.8</v>
      </c>
      <c r="G49" s="123">
        <f t="shared" si="9"/>
        <v>1.2</v>
      </c>
      <c r="H49" s="123">
        <f t="shared" si="9"/>
        <v>1</v>
      </c>
      <c r="I49" s="123">
        <f t="shared" si="9"/>
        <v>1</v>
      </c>
      <c r="J49" s="123">
        <f t="shared" si="9"/>
        <v>0.4</v>
      </c>
      <c r="K49" s="123">
        <f t="shared" si="9"/>
        <v>0.4</v>
      </c>
      <c r="L49" s="123">
        <f t="shared" si="4"/>
        <v>4.8000000000000007</v>
      </c>
      <c r="M49" s="123">
        <f t="shared" si="8"/>
        <v>4</v>
      </c>
      <c r="N49" s="124">
        <f t="shared" si="5"/>
        <v>2.4000000000000004</v>
      </c>
      <c r="O49" s="125">
        <f t="shared" si="6"/>
        <v>2</v>
      </c>
      <c r="P49" s="126">
        <f t="shared" si="2"/>
        <v>3</v>
      </c>
      <c r="Q49" s="126">
        <f t="shared" si="2"/>
        <v>4</v>
      </c>
      <c r="R49" s="126">
        <f t="shared" si="2"/>
        <v>3.6</v>
      </c>
      <c r="S49" s="127">
        <f t="shared" si="2"/>
        <v>2.8</v>
      </c>
    </row>
    <row r="50" spans="1:19" x14ac:dyDescent="0.15">
      <c r="A50" s="120" t="s">
        <v>139</v>
      </c>
      <c r="B50" s="121" t="s">
        <v>140</v>
      </c>
      <c r="C50" s="122" t="s">
        <v>158</v>
      </c>
      <c r="D50" s="123">
        <f t="shared" si="9"/>
        <v>0.5</v>
      </c>
      <c r="E50" s="123">
        <f t="shared" si="9"/>
        <v>0.4</v>
      </c>
      <c r="F50" s="123">
        <f t="shared" si="9"/>
        <v>0.2</v>
      </c>
      <c r="G50" s="123">
        <f t="shared" si="9"/>
        <v>0.4</v>
      </c>
      <c r="H50" s="123">
        <f t="shared" si="9"/>
        <v>0.2</v>
      </c>
      <c r="I50" s="123">
        <f t="shared" si="9"/>
        <v>0</v>
      </c>
      <c r="J50" s="123">
        <f t="shared" si="9"/>
        <v>0</v>
      </c>
      <c r="K50" s="123">
        <f t="shared" si="9"/>
        <v>1</v>
      </c>
      <c r="L50" s="123">
        <f t="shared" si="4"/>
        <v>2.7</v>
      </c>
      <c r="M50" s="123">
        <f t="shared" si="8"/>
        <v>2</v>
      </c>
      <c r="N50" s="124">
        <f t="shared" si="5"/>
        <v>1.35</v>
      </c>
      <c r="O50" s="125">
        <f t="shared" si="6"/>
        <v>1.5</v>
      </c>
      <c r="P50" s="126">
        <f t="shared" si="2"/>
        <v>1.2</v>
      </c>
      <c r="Q50" s="126">
        <f t="shared" si="2"/>
        <v>0.8</v>
      </c>
      <c r="R50" s="126">
        <f t="shared" si="2"/>
        <v>0.60000000000000009</v>
      </c>
      <c r="S50" s="127">
        <f t="shared" si="2"/>
        <v>1.2</v>
      </c>
    </row>
    <row r="51" spans="1:19" x14ac:dyDescent="0.15">
      <c r="A51" s="120" t="s">
        <v>141</v>
      </c>
      <c r="B51" s="121" t="s">
        <v>142</v>
      </c>
      <c r="C51" s="122" t="s">
        <v>158</v>
      </c>
      <c r="D51" s="123">
        <f t="shared" si="9"/>
        <v>0</v>
      </c>
      <c r="E51" s="123">
        <f t="shared" si="9"/>
        <v>0.4</v>
      </c>
      <c r="F51" s="123">
        <f t="shared" si="9"/>
        <v>0.4</v>
      </c>
      <c r="G51" s="123">
        <f t="shared" si="9"/>
        <v>2.2000000000000002</v>
      </c>
      <c r="H51" s="123">
        <f t="shared" si="9"/>
        <v>0.4</v>
      </c>
      <c r="I51" s="123">
        <f t="shared" si="9"/>
        <v>1.2</v>
      </c>
      <c r="J51" s="123">
        <f t="shared" si="9"/>
        <v>1.2</v>
      </c>
      <c r="K51" s="123">
        <f t="shared" si="9"/>
        <v>0.4</v>
      </c>
      <c r="L51" s="123">
        <f t="shared" si="4"/>
        <v>6.2</v>
      </c>
      <c r="M51" s="123">
        <f t="shared" si="8"/>
        <v>5.2</v>
      </c>
      <c r="N51" s="124">
        <f t="shared" si="5"/>
        <v>3.1</v>
      </c>
      <c r="O51" s="125">
        <f t="shared" si="6"/>
        <v>3</v>
      </c>
      <c r="P51" s="126">
        <f t="shared" si="2"/>
        <v>3.4</v>
      </c>
      <c r="Q51" s="126">
        <f t="shared" si="2"/>
        <v>4.2</v>
      </c>
      <c r="R51" s="126">
        <f t="shared" si="2"/>
        <v>5</v>
      </c>
      <c r="S51" s="127">
        <f t="shared" si="2"/>
        <v>3.1999999999999997</v>
      </c>
    </row>
    <row r="52" spans="1:19" x14ac:dyDescent="0.15">
      <c r="A52" s="120" t="s">
        <v>143</v>
      </c>
      <c r="B52" s="121" t="s">
        <v>140</v>
      </c>
      <c r="C52" s="122" t="s">
        <v>158</v>
      </c>
      <c r="D52" s="123">
        <f t="shared" si="9"/>
        <v>2.2000000000000002</v>
      </c>
      <c r="E52" s="123">
        <f t="shared" si="9"/>
        <v>2</v>
      </c>
      <c r="F52" s="123">
        <f t="shared" si="9"/>
        <v>5.2</v>
      </c>
      <c r="G52" s="123">
        <f t="shared" si="9"/>
        <v>4.2</v>
      </c>
      <c r="H52" s="123">
        <f t="shared" si="9"/>
        <v>6.4</v>
      </c>
      <c r="I52" s="123">
        <f t="shared" si="9"/>
        <v>7.6</v>
      </c>
      <c r="J52" s="123">
        <f t="shared" si="9"/>
        <v>9</v>
      </c>
      <c r="K52" s="123">
        <f t="shared" si="9"/>
        <v>2.8</v>
      </c>
      <c r="L52" s="123">
        <f t="shared" si="4"/>
        <v>39.4</v>
      </c>
      <c r="M52" s="123">
        <f t="shared" si="8"/>
        <v>27.6</v>
      </c>
      <c r="N52" s="124">
        <f t="shared" si="5"/>
        <v>19.7</v>
      </c>
      <c r="O52" s="125">
        <f t="shared" si="6"/>
        <v>13.600000000000001</v>
      </c>
      <c r="P52" s="126">
        <f t="shared" si="2"/>
        <v>17.8</v>
      </c>
      <c r="Q52" s="126">
        <f t="shared" si="2"/>
        <v>23.4</v>
      </c>
      <c r="R52" s="126">
        <f t="shared" si="2"/>
        <v>27.200000000000003</v>
      </c>
      <c r="S52" s="127">
        <f t="shared" si="2"/>
        <v>25.8</v>
      </c>
    </row>
    <row r="53" spans="1:19" x14ac:dyDescent="0.15">
      <c r="A53" s="120" t="s">
        <v>144</v>
      </c>
      <c r="B53" s="121" t="s">
        <v>140</v>
      </c>
      <c r="C53" s="122" t="s">
        <v>158</v>
      </c>
      <c r="D53" s="123">
        <f t="shared" ref="D53:K61" si="10">AVERAGE(D114,D175,D236,D297,D358)</f>
        <v>0</v>
      </c>
      <c r="E53" s="123">
        <f t="shared" si="10"/>
        <v>0</v>
      </c>
      <c r="F53" s="123">
        <f t="shared" si="10"/>
        <v>0</v>
      </c>
      <c r="G53" s="123">
        <f t="shared" si="10"/>
        <v>0</v>
      </c>
      <c r="H53" s="123">
        <f t="shared" si="10"/>
        <v>0</v>
      </c>
      <c r="I53" s="123">
        <f t="shared" si="10"/>
        <v>0</v>
      </c>
      <c r="J53" s="123">
        <f t="shared" si="10"/>
        <v>0</v>
      </c>
      <c r="K53" s="123">
        <f t="shared" si="10"/>
        <v>0</v>
      </c>
      <c r="L53" s="123">
        <f t="shared" si="4"/>
        <v>0</v>
      </c>
      <c r="M53" s="123">
        <f t="shared" si="8"/>
        <v>0</v>
      </c>
      <c r="N53" s="124">
        <f t="shared" si="5"/>
        <v>0</v>
      </c>
      <c r="O53" s="125">
        <f t="shared" si="6"/>
        <v>0</v>
      </c>
      <c r="P53" s="126">
        <f t="shared" si="2"/>
        <v>0</v>
      </c>
      <c r="Q53" s="126">
        <f t="shared" si="2"/>
        <v>0</v>
      </c>
      <c r="R53" s="126">
        <f t="shared" si="2"/>
        <v>0</v>
      </c>
      <c r="S53" s="127">
        <f t="shared" si="2"/>
        <v>0</v>
      </c>
    </row>
    <row r="54" spans="1:19" x14ac:dyDescent="0.15">
      <c r="A54" s="120" t="s">
        <v>145</v>
      </c>
      <c r="B54" s="121" t="s">
        <v>140</v>
      </c>
      <c r="C54" s="122" t="s">
        <v>158</v>
      </c>
      <c r="D54" s="123">
        <f t="shared" si="10"/>
        <v>0.6</v>
      </c>
      <c r="E54" s="123">
        <f t="shared" si="10"/>
        <v>1.4</v>
      </c>
      <c r="F54" s="123">
        <f t="shared" si="10"/>
        <v>1.6</v>
      </c>
      <c r="G54" s="123">
        <f t="shared" si="10"/>
        <v>2.2000000000000002</v>
      </c>
      <c r="H54" s="123">
        <f t="shared" si="10"/>
        <v>3</v>
      </c>
      <c r="I54" s="123">
        <f t="shared" si="10"/>
        <v>6.2</v>
      </c>
      <c r="J54" s="123">
        <f t="shared" si="10"/>
        <v>4.2</v>
      </c>
      <c r="K54" s="123">
        <f t="shared" si="10"/>
        <v>3.2</v>
      </c>
      <c r="L54" s="123">
        <f t="shared" si="4"/>
        <v>22.4</v>
      </c>
      <c r="M54" s="123">
        <f t="shared" si="8"/>
        <v>16.8</v>
      </c>
      <c r="N54" s="124">
        <f t="shared" si="5"/>
        <v>11.2</v>
      </c>
      <c r="O54" s="125">
        <f t="shared" si="6"/>
        <v>5.8000000000000007</v>
      </c>
      <c r="P54" s="126">
        <f t="shared" si="2"/>
        <v>8.1999999999999993</v>
      </c>
      <c r="Q54" s="126">
        <f t="shared" si="2"/>
        <v>13</v>
      </c>
      <c r="R54" s="126">
        <f t="shared" si="2"/>
        <v>15.600000000000001</v>
      </c>
      <c r="S54" s="127">
        <f t="shared" si="2"/>
        <v>16.599999999999998</v>
      </c>
    </row>
    <row r="55" spans="1:19" x14ac:dyDescent="0.15">
      <c r="A55" s="120" t="s">
        <v>146</v>
      </c>
      <c r="B55" s="121" t="s">
        <v>147</v>
      </c>
      <c r="C55" s="122" t="s">
        <v>158</v>
      </c>
      <c r="D55" s="123">
        <f t="shared" si="10"/>
        <v>0</v>
      </c>
      <c r="E55" s="123">
        <f t="shared" si="10"/>
        <v>0</v>
      </c>
      <c r="F55" s="123">
        <f t="shared" si="10"/>
        <v>0</v>
      </c>
      <c r="G55" s="123">
        <f t="shared" si="10"/>
        <v>0</v>
      </c>
      <c r="H55" s="123">
        <f t="shared" si="10"/>
        <v>0</v>
      </c>
      <c r="I55" s="123">
        <f t="shared" si="10"/>
        <v>0</v>
      </c>
      <c r="J55" s="123">
        <f t="shared" si="10"/>
        <v>0.8</v>
      </c>
      <c r="K55" s="123">
        <f t="shared" si="10"/>
        <v>0.25</v>
      </c>
      <c r="L55" s="123">
        <f t="shared" si="4"/>
        <v>1.05</v>
      </c>
      <c r="M55" s="123">
        <f t="shared" si="8"/>
        <v>1</v>
      </c>
      <c r="N55" s="124">
        <f t="shared" si="5"/>
        <v>0.52500000000000002</v>
      </c>
      <c r="O55" s="125">
        <f t="shared" si="6"/>
        <v>0</v>
      </c>
      <c r="P55" s="126">
        <f t="shared" si="2"/>
        <v>0</v>
      </c>
      <c r="Q55" s="126">
        <f t="shared" si="2"/>
        <v>0</v>
      </c>
      <c r="R55" s="126">
        <f t="shared" si="2"/>
        <v>0.8</v>
      </c>
      <c r="S55" s="127">
        <f t="shared" si="2"/>
        <v>1.05</v>
      </c>
    </row>
    <row r="56" spans="1:19" x14ac:dyDescent="0.15">
      <c r="A56" s="120" t="s">
        <v>148</v>
      </c>
      <c r="B56" s="121" t="s">
        <v>149</v>
      </c>
      <c r="C56" s="122" t="s">
        <v>158</v>
      </c>
      <c r="D56" s="123">
        <f t="shared" si="10"/>
        <v>0</v>
      </c>
      <c r="E56" s="123">
        <f t="shared" si="10"/>
        <v>0.8</v>
      </c>
      <c r="F56" s="123">
        <f t="shared" si="10"/>
        <v>0.6</v>
      </c>
      <c r="G56" s="123">
        <f t="shared" si="10"/>
        <v>0.6</v>
      </c>
      <c r="H56" s="123">
        <f t="shared" si="10"/>
        <v>1.4</v>
      </c>
      <c r="I56" s="123">
        <f t="shared" si="10"/>
        <v>0.8</v>
      </c>
      <c r="J56" s="123">
        <f t="shared" si="10"/>
        <v>0.4</v>
      </c>
      <c r="K56" s="123">
        <f t="shared" si="10"/>
        <v>0.8</v>
      </c>
      <c r="L56" s="123">
        <f t="shared" si="4"/>
        <v>5.4</v>
      </c>
      <c r="M56" s="123">
        <f t="shared" si="8"/>
        <v>4</v>
      </c>
      <c r="N56" s="124">
        <f t="shared" si="5"/>
        <v>2.7</v>
      </c>
      <c r="O56" s="125">
        <f t="shared" si="6"/>
        <v>2</v>
      </c>
      <c r="P56" s="126">
        <f t="shared" si="2"/>
        <v>3.4</v>
      </c>
      <c r="Q56" s="126">
        <f t="shared" si="2"/>
        <v>3.3999999999999995</v>
      </c>
      <c r="R56" s="126">
        <f t="shared" si="2"/>
        <v>3.1999999999999997</v>
      </c>
      <c r="S56" s="127">
        <f t="shared" si="2"/>
        <v>3.4000000000000004</v>
      </c>
    </row>
    <row r="57" spans="1:19" x14ac:dyDescent="0.15">
      <c r="A57" s="120" t="s">
        <v>150</v>
      </c>
      <c r="B57" s="121" t="s">
        <v>151</v>
      </c>
      <c r="C57" s="122" t="s">
        <v>158</v>
      </c>
      <c r="D57" s="123">
        <f t="shared" si="10"/>
        <v>0</v>
      </c>
      <c r="E57" s="123">
        <f t="shared" si="10"/>
        <v>0</v>
      </c>
      <c r="F57" s="123">
        <f t="shared" si="10"/>
        <v>0</v>
      </c>
      <c r="G57" s="123">
        <f t="shared" si="10"/>
        <v>0.4</v>
      </c>
      <c r="H57" s="123">
        <f t="shared" si="10"/>
        <v>0.4</v>
      </c>
      <c r="I57" s="123">
        <f t="shared" si="10"/>
        <v>0.2</v>
      </c>
      <c r="J57" s="123">
        <f t="shared" si="10"/>
        <v>0</v>
      </c>
      <c r="K57" s="123">
        <f t="shared" si="10"/>
        <v>0</v>
      </c>
      <c r="L57" s="123">
        <f t="shared" si="4"/>
        <v>1</v>
      </c>
      <c r="M57" s="123">
        <f t="shared" si="8"/>
        <v>1</v>
      </c>
      <c r="N57" s="124">
        <f t="shared" si="5"/>
        <v>0.5</v>
      </c>
      <c r="O57" s="125">
        <f t="shared" si="6"/>
        <v>0.4</v>
      </c>
      <c r="P57" s="126">
        <f t="shared" si="2"/>
        <v>0.8</v>
      </c>
      <c r="Q57" s="126">
        <f t="shared" si="2"/>
        <v>1</v>
      </c>
      <c r="R57" s="126">
        <f t="shared" si="2"/>
        <v>1</v>
      </c>
      <c r="S57" s="127">
        <f t="shared" si="2"/>
        <v>0.60000000000000009</v>
      </c>
    </row>
    <row r="58" spans="1:19" x14ac:dyDescent="0.15">
      <c r="A58" s="120" t="s">
        <v>152</v>
      </c>
      <c r="B58" s="121" t="s">
        <v>147</v>
      </c>
      <c r="C58" s="122" t="s">
        <v>158</v>
      </c>
      <c r="D58" s="123">
        <f t="shared" si="10"/>
        <v>0</v>
      </c>
      <c r="E58" s="123">
        <f t="shared" si="10"/>
        <v>0</v>
      </c>
      <c r="F58" s="123">
        <f t="shared" si="10"/>
        <v>0.2</v>
      </c>
      <c r="G58" s="123">
        <f t="shared" si="10"/>
        <v>0</v>
      </c>
      <c r="H58" s="123">
        <f t="shared" si="10"/>
        <v>0</v>
      </c>
      <c r="I58" s="123">
        <f t="shared" si="10"/>
        <v>0</v>
      </c>
      <c r="J58" s="123">
        <f t="shared" si="10"/>
        <v>0</v>
      </c>
      <c r="K58" s="123">
        <f t="shared" si="10"/>
        <v>0</v>
      </c>
      <c r="L58" s="123">
        <f t="shared" si="4"/>
        <v>0.2</v>
      </c>
      <c r="M58" s="123">
        <f t="shared" si="8"/>
        <v>0.2</v>
      </c>
      <c r="N58" s="124">
        <f t="shared" si="5"/>
        <v>0.1</v>
      </c>
      <c r="O58" s="125">
        <f t="shared" si="6"/>
        <v>0.2</v>
      </c>
      <c r="P58" s="126">
        <f t="shared" si="2"/>
        <v>0.2</v>
      </c>
      <c r="Q58" s="126">
        <f t="shared" si="2"/>
        <v>0.2</v>
      </c>
      <c r="R58" s="126">
        <f t="shared" si="2"/>
        <v>0</v>
      </c>
      <c r="S58" s="127">
        <f t="shared" si="2"/>
        <v>0</v>
      </c>
    </row>
    <row r="59" spans="1:19" x14ac:dyDescent="0.15">
      <c r="A59" s="120" t="s">
        <v>19</v>
      </c>
      <c r="B59" s="121" t="s">
        <v>153</v>
      </c>
      <c r="C59" s="122" t="s">
        <v>158</v>
      </c>
      <c r="D59" s="123">
        <f t="shared" si="10"/>
        <v>3</v>
      </c>
      <c r="E59" s="123">
        <f t="shared" si="10"/>
        <v>4</v>
      </c>
      <c r="F59" s="123">
        <f t="shared" si="10"/>
        <v>5.4</v>
      </c>
      <c r="G59" s="123">
        <f t="shared" si="10"/>
        <v>2.4</v>
      </c>
      <c r="H59" s="123">
        <f t="shared" si="10"/>
        <v>4.5999999999999996</v>
      </c>
      <c r="I59" s="123">
        <f t="shared" si="10"/>
        <v>3.6</v>
      </c>
      <c r="J59" s="123">
        <f t="shared" si="10"/>
        <v>2</v>
      </c>
      <c r="K59" s="123">
        <f t="shared" si="10"/>
        <v>1.4</v>
      </c>
      <c r="L59" s="123">
        <f t="shared" si="4"/>
        <v>26.4</v>
      </c>
      <c r="M59" s="123">
        <f t="shared" si="8"/>
        <v>17.399999999999999</v>
      </c>
      <c r="N59" s="124">
        <f t="shared" si="5"/>
        <v>13.2</v>
      </c>
      <c r="O59" s="125">
        <f t="shared" si="6"/>
        <v>14.8</v>
      </c>
      <c r="P59" s="126">
        <f t="shared" si="2"/>
        <v>16.399999999999999</v>
      </c>
      <c r="Q59" s="126">
        <f t="shared" si="2"/>
        <v>16</v>
      </c>
      <c r="R59" s="126">
        <f t="shared" si="2"/>
        <v>12.6</v>
      </c>
      <c r="S59" s="127">
        <f t="shared" si="2"/>
        <v>11.6</v>
      </c>
    </row>
    <row r="60" spans="1:19" x14ac:dyDescent="0.15">
      <c r="A60" s="120" t="s">
        <v>154</v>
      </c>
      <c r="B60" s="121" t="s">
        <v>155</v>
      </c>
      <c r="C60" s="122" t="s">
        <v>158</v>
      </c>
      <c r="D60" s="123">
        <f t="shared" si="10"/>
        <v>0</v>
      </c>
      <c r="E60" s="123">
        <f t="shared" si="10"/>
        <v>0</v>
      </c>
      <c r="F60" s="123">
        <f t="shared" si="10"/>
        <v>0</v>
      </c>
      <c r="G60" s="123">
        <f t="shared" si="10"/>
        <v>0</v>
      </c>
      <c r="H60" s="123">
        <f t="shared" si="10"/>
        <v>0</v>
      </c>
      <c r="I60" s="123">
        <f t="shared" si="10"/>
        <v>0</v>
      </c>
      <c r="J60" s="123">
        <f t="shared" si="10"/>
        <v>0</v>
      </c>
      <c r="K60" s="123">
        <f t="shared" si="10"/>
        <v>0</v>
      </c>
      <c r="L60" s="123">
        <f t="shared" si="4"/>
        <v>0</v>
      </c>
      <c r="M60" s="123">
        <f t="shared" si="8"/>
        <v>0</v>
      </c>
      <c r="N60" s="124">
        <f t="shared" si="5"/>
        <v>0</v>
      </c>
      <c r="O60" s="125">
        <f t="shared" si="6"/>
        <v>0</v>
      </c>
      <c r="P60" s="126">
        <f t="shared" si="2"/>
        <v>0</v>
      </c>
      <c r="Q60" s="126">
        <f t="shared" si="2"/>
        <v>0</v>
      </c>
      <c r="R60" s="126">
        <f t="shared" si="2"/>
        <v>0</v>
      </c>
      <c r="S60" s="127">
        <f t="shared" si="2"/>
        <v>0</v>
      </c>
    </row>
    <row r="61" spans="1:19" ht="14" thickBot="1" x14ac:dyDescent="0.2">
      <c r="A61" s="120" t="s">
        <v>156</v>
      </c>
      <c r="B61" s="131" t="s">
        <v>159</v>
      </c>
      <c r="C61" s="132"/>
      <c r="D61" s="133">
        <f t="shared" si="10"/>
        <v>21.4</v>
      </c>
      <c r="E61" s="133">
        <f t="shared" si="10"/>
        <v>29</v>
      </c>
      <c r="F61" s="133">
        <f t="shared" si="10"/>
        <v>36.6</v>
      </c>
      <c r="G61" s="133">
        <f>AVERAGE(G122,G183,G244,G305,G366)</f>
        <v>39.4</v>
      </c>
      <c r="H61" s="133">
        <f t="shared" si="10"/>
        <v>41.8</v>
      </c>
      <c r="I61" s="133">
        <f t="shared" si="10"/>
        <v>45.6</v>
      </c>
      <c r="J61" s="133">
        <f t="shared" si="10"/>
        <v>48.6</v>
      </c>
      <c r="K61" s="133">
        <f t="shared" si="10"/>
        <v>33.799999999999997</v>
      </c>
      <c r="L61" s="134">
        <f t="shared" si="4"/>
        <v>296.2</v>
      </c>
      <c r="M61" s="123">
        <f>SUM(M33:M60)</f>
        <v>211.99999999999997</v>
      </c>
      <c r="N61" s="135">
        <f t="shared" si="5"/>
        <v>148.1</v>
      </c>
      <c r="O61" s="136">
        <f>SUM(D61:G61)</f>
        <v>126.4</v>
      </c>
      <c r="P61" s="137">
        <f t="shared" si="2"/>
        <v>146.80000000000001</v>
      </c>
      <c r="Q61" s="137">
        <f t="shared" si="2"/>
        <v>163.4</v>
      </c>
      <c r="R61" s="137">
        <f>SUM(G61:J61)</f>
        <v>175.39999999999998</v>
      </c>
      <c r="S61" s="138">
        <f t="shared" si="2"/>
        <v>169.8</v>
      </c>
    </row>
    <row r="62" spans="1:19" x14ac:dyDescent="0.15">
      <c r="A62" s="14" t="s">
        <v>160</v>
      </c>
      <c r="B62" s="14"/>
      <c r="C62" s="14"/>
      <c r="D62" s="109"/>
      <c r="E62" s="109"/>
      <c r="F62" s="110"/>
      <c r="G62" s="109"/>
      <c r="H62" s="110"/>
      <c r="I62" s="110"/>
      <c r="J62" s="110"/>
      <c r="K62" s="110"/>
      <c r="L62" s="110"/>
      <c r="M62" s="110"/>
      <c r="N62" s="110"/>
      <c r="O62" s="139"/>
      <c r="P62" s="139"/>
      <c r="Q62" s="139"/>
      <c r="R62" s="139"/>
      <c r="S62" s="139"/>
    </row>
    <row r="63" spans="1:19" ht="14" thickBot="1" x14ac:dyDescent="0.2">
      <c r="A63" s="14"/>
      <c r="B63" s="14" t="s">
        <v>161</v>
      </c>
      <c r="C63" s="13"/>
      <c r="D63" s="110"/>
      <c r="E63" s="109"/>
      <c r="F63" s="110"/>
      <c r="G63" s="110"/>
      <c r="H63" s="110"/>
      <c r="I63" s="110"/>
      <c r="J63" s="110"/>
      <c r="K63" s="110"/>
      <c r="L63" s="110"/>
      <c r="M63" s="110"/>
      <c r="N63" s="110"/>
      <c r="O63" s="139"/>
      <c r="P63" s="139"/>
      <c r="Q63" s="139"/>
      <c r="R63" s="139"/>
      <c r="S63" s="139"/>
    </row>
    <row r="64" spans="1:19" ht="28" x14ac:dyDescent="0.15">
      <c r="A64" s="111" t="s">
        <v>101</v>
      </c>
      <c r="B64" s="112"/>
      <c r="C64" s="113" t="s">
        <v>102</v>
      </c>
      <c r="D64" s="114" t="s">
        <v>103</v>
      </c>
      <c r="E64" s="114" t="s">
        <v>104</v>
      </c>
      <c r="F64" s="114" t="s">
        <v>105</v>
      </c>
      <c r="G64" s="115" t="s">
        <v>106</v>
      </c>
      <c r="H64" s="115" t="s">
        <v>107</v>
      </c>
      <c r="I64" s="114" t="s">
        <v>108</v>
      </c>
      <c r="J64" s="115" t="s">
        <v>109</v>
      </c>
      <c r="K64" s="115" t="s">
        <v>110</v>
      </c>
      <c r="L64" s="115" t="s">
        <v>111</v>
      </c>
      <c r="M64" s="114" t="s">
        <v>10</v>
      </c>
      <c r="N64" s="116" t="s">
        <v>112</v>
      </c>
      <c r="O64" s="117">
        <v>0.29166666666666669</v>
      </c>
      <c r="P64" s="118">
        <v>0.30208333333333331</v>
      </c>
      <c r="Q64" s="118">
        <v>0.3125</v>
      </c>
      <c r="R64" s="118">
        <v>0.32291666666666669</v>
      </c>
      <c r="S64" s="119">
        <v>0.33333333333333331</v>
      </c>
    </row>
    <row r="65" spans="1:19" x14ac:dyDescent="0.15">
      <c r="A65" s="120" t="s">
        <v>113</v>
      </c>
      <c r="B65" s="121" t="s">
        <v>114</v>
      </c>
      <c r="C65" s="122" t="s">
        <v>115</v>
      </c>
      <c r="D65" s="123">
        <v>23</v>
      </c>
      <c r="E65" s="123">
        <v>32</v>
      </c>
      <c r="F65" s="123">
        <v>39</v>
      </c>
      <c r="G65" s="123">
        <v>57</v>
      </c>
      <c r="H65" s="123">
        <v>72</v>
      </c>
      <c r="I65" s="123">
        <v>74</v>
      </c>
      <c r="J65" s="123">
        <v>56</v>
      </c>
      <c r="K65" s="123">
        <v>40</v>
      </c>
      <c r="L65" s="123">
        <f>SUM(D65:K65)</f>
        <v>393</v>
      </c>
      <c r="M65" s="123">
        <f>MAX(O65:S65)</f>
        <v>259</v>
      </c>
      <c r="N65" s="124">
        <f>L65/2</f>
        <v>196.5</v>
      </c>
      <c r="O65" s="125">
        <f>SUM(D65:G65)</f>
        <v>151</v>
      </c>
      <c r="P65" s="126">
        <f t="shared" ref="P65:S122" si="11">SUM(E65:H65)</f>
        <v>200</v>
      </c>
      <c r="Q65" s="126">
        <f t="shared" si="11"/>
        <v>242</v>
      </c>
      <c r="R65" s="126">
        <f t="shared" si="11"/>
        <v>259</v>
      </c>
      <c r="S65" s="127">
        <f t="shared" si="11"/>
        <v>242</v>
      </c>
    </row>
    <row r="66" spans="1:19" x14ac:dyDescent="0.15">
      <c r="A66" s="120" t="s">
        <v>116</v>
      </c>
      <c r="B66" s="121" t="s">
        <v>117</v>
      </c>
      <c r="C66" s="122" t="s">
        <v>115</v>
      </c>
      <c r="D66" s="123">
        <f>T66</f>
        <v>0</v>
      </c>
      <c r="E66" s="123">
        <f t="shared" ref="E66:K66" si="12">U66</f>
        <v>0</v>
      </c>
      <c r="F66" s="123">
        <f t="shared" si="12"/>
        <v>0</v>
      </c>
      <c r="G66" s="123">
        <f t="shared" si="12"/>
        <v>0</v>
      </c>
      <c r="H66" s="123">
        <f t="shared" si="12"/>
        <v>0</v>
      </c>
      <c r="I66" s="123">
        <f t="shared" si="12"/>
        <v>0</v>
      </c>
      <c r="J66" s="123">
        <f t="shared" si="12"/>
        <v>0</v>
      </c>
      <c r="K66" s="123">
        <f t="shared" si="12"/>
        <v>0</v>
      </c>
      <c r="L66" s="123">
        <f t="shared" ref="L66:L122" si="13">SUM(D66:K66)</f>
        <v>0</v>
      </c>
      <c r="M66" s="123">
        <f t="shared" ref="M66:M121" si="14">MAX(O66:S66)</f>
        <v>0</v>
      </c>
      <c r="N66" s="124">
        <f t="shared" ref="N66:N122" si="15">L66/2</f>
        <v>0</v>
      </c>
      <c r="O66" s="125">
        <f t="shared" ref="O66:O122" si="16">SUM(D66:G66)</f>
        <v>0</v>
      </c>
      <c r="P66" s="126">
        <f t="shared" si="11"/>
        <v>0</v>
      </c>
      <c r="Q66" s="126">
        <f t="shared" si="11"/>
        <v>0</v>
      </c>
      <c r="R66" s="126">
        <f t="shared" si="11"/>
        <v>0</v>
      </c>
      <c r="S66" s="127">
        <f t="shared" si="11"/>
        <v>0</v>
      </c>
    </row>
    <row r="67" spans="1:19" x14ac:dyDescent="0.15">
      <c r="A67" s="120" t="s">
        <v>118</v>
      </c>
      <c r="B67" s="121" t="s">
        <v>117</v>
      </c>
      <c r="C67" s="122" t="s">
        <v>115</v>
      </c>
      <c r="D67" s="123">
        <v>2</v>
      </c>
      <c r="E67" s="123">
        <v>6</v>
      </c>
      <c r="F67" s="123">
        <v>6</v>
      </c>
      <c r="G67" s="123">
        <v>12</v>
      </c>
      <c r="H67" s="123">
        <v>10</v>
      </c>
      <c r="I67" s="123">
        <v>15</v>
      </c>
      <c r="J67" s="123">
        <v>11</v>
      </c>
      <c r="K67" s="123">
        <v>10</v>
      </c>
      <c r="L67" s="123">
        <f t="shared" si="13"/>
        <v>72</v>
      </c>
      <c r="M67" s="123">
        <f t="shared" si="14"/>
        <v>48</v>
      </c>
      <c r="N67" s="124">
        <f t="shared" si="15"/>
        <v>36</v>
      </c>
      <c r="O67" s="125">
        <f t="shared" si="16"/>
        <v>26</v>
      </c>
      <c r="P67" s="126">
        <f t="shared" si="11"/>
        <v>34</v>
      </c>
      <c r="Q67" s="126">
        <f t="shared" si="11"/>
        <v>43</v>
      </c>
      <c r="R67" s="126">
        <f t="shared" si="11"/>
        <v>48</v>
      </c>
      <c r="S67" s="127">
        <f t="shared" si="11"/>
        <v>46</v>
      </c>
    </row>
    <row r="68" spans="1:19" x14ac:dyDescent="0.15">
      <c r="A68" s="120" t="s">
        <v>119</v>
      </c>
      <c r="B68" s="121" t="s">
        <v>117</v>
      </c>
      <c r="C68" s="122" t="s">
        <v>115</v>
      </c>
      <c r="D68" s="123">
        <v>4</v>
      </c>
      <c r="E68" s="123">
        <v>2</v>
      </c>
      <c r="F68" s="123">
        <v>6</v>
      </c>
      <c r="G68" s="123">
        <v>2</v>
      </c>
      <c r="H68" s="123">
        <v>3</v>
      </c>
      <c r="I68" s="123">
        <v>5</v>
      </c>
      <c r="J68" s="123">
        <v>10</v>
      </c>
      <c r="K68" s="123">
        <v>7</v>
      </c>
      <c r="L68" s="123">
        <f t="shared" si="13"/>
        <v>39</v>
      </c>
      <c r="M68" s="123">
        <f t="shared" si="14"/>
        <v>25</v>
      </c>
      <c r="N68" s="124">
        <f t="shared" si="15"/>
        <v>19.5</v>
      </c>
      <c r="O68" s="125">
        <f t="shared" si="16"/>
        <v>14</v>
      </c>
      <c r="P68" s="126">
        <f t="shared" si="11"/>
        <v>13</v>
      </c>
      <c r="Q68" s="126">
        <f t="shared" si="11"/>
        <v>16</v>
      </c>
      <c r="R68" s="126">
        <f t="shared" si="11"/>
        <v>20</v>
      </c>
      <c r="S68" s="127">
        <f t="shared" si="11"/>
        <v>25</v>
      </c>
    </row>
    <row r="69" spans="1:19" x14ac:dyDescent="0.15">
      <c r="A69" s="120" t="s">
        <v>120</v>
      </c>
      <c r="B69" s="121" t="s">
        <v>121</v>
      </c>
      <c r="C69" s="122" t="s">
        <v>115</v>
      </c>
      <c r="D69" s="123">
        <v>14</v>
      </c>
      <c r="E69" s="123">
        <v>14</v>
      </c>
      <c r="F69" s="123">
        <v>19</v>
      </c>
      <c r="G69" s="123">
        <v>31</v>
      </c>
      <c r="H69" s="123">
        <v>39</v>
      </c>
      <c r="I69" s="123">
        <v>40</v>
      </c>
      <c r="J69" s="123">
        <v>30</v>
      </c>
      <c r="K69" s="123">
        <v>35</v>
      </c>
      <c r="L69" s="123">
        <f t="shared" si="13"/>
        <v>222</v>
      </c>
      <c r="M69" s="123">
        <f t="shared" si="14"/>
        <v>144</v>
      </c>
      <c r="N69" s="124">
        <f t="shared" si="15"/>
        <v>111</v>
      </c>
      <c r="O69" s="125">
        <f t="shared" si="16"/>
        <v>78</v>
      </c>
      <c r="P69" s="126">
        <f t="shared" si="11"/>
        <v>103</v>
      </c>
      <c r="Q69" s="126">
        <f t="shared" si="11"/>
        <v>129</v>
      </c>
      <c r="R69" s="126">
        <f t="shared" si="11"/>
        <v>140</v>
      </c>
      <c r="S69" s="127">
        <f t="shared" si="11"/>
        <v>144</v>
      </c>
    </row>
    <row r="70" spans="1:19" x14ac:dyDescent="0.15">
      <c r="A70" s="120" t="s">
        <v>122</v>
      </c>
      <c r="B70" s="121" t="s">
        <v>123</v>
      </c>
      <c r="C70" s="122" t="s">
        <v>115</v>
      </c>
      <c r="D70" s="123">
        <f>T70</f>
        <v>0</v>
      </c>
      <c r="E70" s="123">
        <f t="shared" ref="E70:K70" si="17">U70</f>
        <v>0</v>
      </c>
      <c r="F70" s="123">
        <f t="shared" si="17"/>
        <v>0</v>
      </c>
      <c r="G70" s="123">
        <f t="shared" si="17"/>
        <v>0</v>
      </c>
      <c r="H70" s="123">
        <f t="shared" si="17"/>
        <v>0</v>
      </c>
      <c r="I70" s="123">
        <f t="shared" si="17"/>
        <v>0</v>
      </c>
      <c r="J70" s="123">
        <f t="shared" si="17"/>
        <v>0</v>
      </c>
      <c r="K70" s="123">
        <f t="shared" si="17"/>
        <v>0</v>
      </c>
      <c r="L70" s="123">
        <f t="shared" si="13"/>
        <v>0</v>
      </c>
      <c r="M70" s="123">
        <f t="shared" si="14"/>
        <v>0</v>
      </c>
      <c r="N70" s="124">
        <f t="shared" si="15"/>
        <v>0</v>
      </c>
      <c r="O70" s="125">
        <f t="shared" si="16"/>
        <v>0</v>
      </c>
      <c r="P70" s="126">
        <f t="shared" si="11"/>
        <v>0</v>
      </c>
      <c r="Q70" s="126">
        <f t="shared" si="11"/>
        <v>0</v>
      </c>
      <c r="R70" s="126">
        <f t="shared" si="11"/>
        <v>0</v>
      </c>
      <c r="S70" s="127">
        <f t="shared" si="11"/>
        <v>0</v>
      </c>
    </row>
    <row r="71" spans="1:19" x14ac:dyDescent="0.15">
      <c r="A71" s="120" t="s">
        <v>124</v>
      </c>
      <c r="B71" s="121" t="s">
        <v>125</v>
      </c>
      <c r="C71" s="122" t="s">
        <v>115</v>
      </c>
      <c r="D71" s="123">
        <v>11</v>
      </c>
      <c r="E71" s="123">
        <v>12</v>
      </c>
      <c r="F71" s="123">
        <v>15</v>
      </c>
      <c r="G71" s="123">
        <v>24</v>
      </c>
      <c r="H71" s="123">
        <v>4</v>
      </c>
      <c r="I71" s="123">
        <v>26</v>
      </c>
      <c r="J71" s="123">
        <v>18</v>
      </c>
      <c r="K71" s="123">
        <v>13</v>
      </c>
      <c r="L71" s="123">
        <f t="shared" si="13"/>
        <v>123</v>
      </c>
      <c r="M71" s="123">
        <f t="shared" si="14"/>
        <v>72</v>
      </c>
      <c r="N71" s="124">
        <f t="shared" si="15"/>
        <v>61.5</v>
      </c>
      <c r="O71" s="125">
        <f t="shared" si="16"/>
        <v>62</v>
      </c>
      <c r="P71" s="126">
        <f t="shared" si="11"/>
        <v>55</v>
      </c>
      <c r="Q71" s="126">
        <f t="shared" si="11"/>
        <v>69</v>
      </c>
      <c r="R71" s="126">
        <f t="shared" si="11"/>
        <v>72</v>
      </c>
      <c r="S71" s="127">
        <f t="shared" si="11"/>
        <v>61</v>
      </c>
    </row>
    <row r="72" spans="1:19" x14ac:dyDescent="0.15">
      <c r="A72" s="120" t="s">
        <v>126</v>
      </c>
      <c r="B72" s="121" t="s">
        <v>125</v>
      </c>
      <c r="C72" s="122" t="s">
        <v>115</v>
      </c>
      <c r="D72" s="123">
        <v>1</v>
      </c>
      <c r="E72" s="123">
        <v>6</v>
      </c>
      <c r="F72" s="123">
        <v>4</v>
      </c>
      <c r="G72" s="123">
        <v>6</v>
      </c>
      <c r="H72" s="123">
        <v>5</v>
      </c>
      <c r="I72" s="123">
        <v>7</v>
      </c>
      <c r="J72" s="123">
        <v>6</v>
      </c>
      <c r="K72" s="123">
        <v>6</v>
      </c>
      <c r="L72" s="123">
        <f t="shared" si="13"/>
        <v>41</v>
      </c>
      <c r="M72" s="123">
        <f t="shared" si="14"/>
        <v>24</v>
      </c>
      <c r="N72" s="124">
        <f t="shared" si="15"/>
        <v>20.5</v>
      </c>
      <c r="O72" s="125">
        <f t="shared" si="16"/>
        <v>17</v>
      </c>
      <c r="P72" s="126">
        <f t="shared" si="11"/>
        <v>21</v>
      </c>
      <c r="Q72" s="126">
        <f t="shared" si="11"/>
        <v>22</v>
      </c>
      <c r="R72" s="126">
        <f t="shared" si="11"/>
        <v>24</v>
      </c>
      <c r="S72" s="127">
        <f t="shared" si="11"/>
        <v>24</v>
      </c>
    </row>
    <row r="73" spans="1:19" x14ac:dyDescent="0.15">
      <c r="A73" s="120" t="s">
        <v>127</v>
      </c>
      <c r="B73" s="121" t="s">
        <v>128</v>
      </c>
      <c r="C73" s="122" t="s">
        <v>115</v>
      </c>
      <c r="D73" s="123">
        <v>1</v>
      </c>
      <c r="E73" s="123">
        <v>1</v>
      </c>
      <c r="F73" s="123">
        <v>2</v>
      </c>
      <c r="G73" s="123">
        <v>4</v>
      </c>
      <c r="H73" s="123">
        <v>3</v>
      </c>
      <c r="I73" s="123">
        <v>2</v>
      </c>
      <c r="J73" s="123">
        <v>2</v>
      </c>
      <c r="K73" s="123">
        <v>5</v>
      </c>
      <c r="L73" s="123">
        <f t="shared" si="13"/>
        <v>20</v>
      </c>
      <c r="M73" s="123">
        <f t="shared" si="14"/>
        <v>12</v>
      </c>
      <c r="N73" s="124">
        <f t="shared" si="15"/>
        <v>10</v>
      </c>
      <c r="O73" s="125">
        <f t="shared" si="16"/>
        <v>8</v>
      </c>
      <c r="P73" s="126">
        <f t="shared" si="11"/>
        <v>10</v>
      </c>
      <c r="Q73" s="126">
        <f t="shared" si="11"/>
        <v>11</v>
      </c>
      <c r="R73" s="126">
        <f t="shared" si="11"/>
        <v>11</v>
      </c>
      <c r="S73" s="127">
        <f t="shared" si="11"/>
        <v>12</v>
      </c>
    </row>
    <row r="74" spans="1:19" x14ac:dyDescent="0.15">
      <c r="A74" s="120" t="s">
        <v>129</v>
      </c>
      <c r="B74" s="121" t="s">
        <v>128</v>
      </c>
      <c r="C74" s="122" t="s">
        <v>115</v>
      </c>
      <c r="D74" s="123">
        <f>T74</f>
        <v>0</v>
      </c>
      <c r="E74" s="123">
        <f t="shared" ref="E74:K74" si="18">U74</f>
        <v>0</v>
      </c>
      <c r="F74" s="123">
        <f t="shared" si="18"/>
        <v>0</v>
      </c>
      <c r="G74" s="123">
        <f t="shared" si="18"/>
        <v>0</v>
      </c>
      <c r="H74" s="123">
        <f t="shared" si="18"/>
        <v>0</v>
      </c>
      <c r="I74" s="123">
        <f t="shared" si="18"/>
        <v>0</v>
      </c>
      <c r="J74" s="123">
        <f t="shared" si="18"/>
        <v>0</v>
      </c>
      <c r="K74" s="123">
        <f t="shared" si="18"/>
        <v>0</v>
      </c>
      <c r="L74" s="123">
        <f t="shared" si="13"/>
        <v>0</v>
      </c>
      <c r="M74" s="123">
        <f t="shared" si="14"/>
        <v>0</v>
      </c>
      <c r="N74" s="124">
        <f t="shared" si="15"/>
        <v>0</v>
      </c>
      <c r="O74" s="125">
        <f t="shared" si="16"/>
        <v>0</v>
      </c>
      <c r="P74" s="126">
        <f t="shared" si="11"/>
        <v>0</v>
      </c>
      <c r="Q74" s="126">
        <f t="shared" si="11"/>
        <v>0</v>
      </c>
      <c r="R74" s="126">
        <f t="shared" si="11"/>
        <v>0</v>
      </c>
      <c r="S74" s="127">
        <f t="shared" si="11"/>
        <v>0</v>
      </c>
    </row>
    <row r="75" spans="1:19" x14ac:dyDescent="0.15">
      <c r="A75" s="120" t="s">
        <v>130</v>
      </c>
      <c r="B75" s="121" t="s">
        <v>128</v>
      </c>
      <c r="C75" s="122" t="s">
        <v>115</v>
      </c>
      <c r="D75" s="123">
        <v>3</v>
      </c>
      <c r="E75" s="123">
        <v>14</v>
      </c>
      <c r="F75" s="123">
        <v>10</v>
      </c>
      <c r="G75" s="123">
        <v>19</v>
      </c>
      <c r="H75" s="123">
        <v>12</v>
      </c>
      <c r="I75" s="123">
        <v>23</v>
      </c>
      <c r="J75" s="123">
        <v>15</v>
      </c>
      <c r="K75" s="123">
        <v>10</v>
      </c>
      <c r="L75" s="123">
        <f t="shared" si="13"/>
        <v>106</v>
      </c>
      <c r="M75" s="123">
        <f t="shared" si="14"/>
        <v>69</v>
      </c>
      <c r="N75" s="124">
        <f t="shared" si="15"/>
        <v>53</v>
      </c>
      <c r="O75" s="125">
        <f t="shared" si="16"/>
        <v>46</v>
      </c>
      <c r="P75" s="126">
        <f t="shared" si="11"/>
        <v>55</v>
      </c>
      <c r="Q75" s="126">
        <f t="shared" si="11"/>
        <v>64</v>
      </c>
      <c r="R75" s="126">
        <f t="shared" si="11"/>
        <v>69</v>
      </c>
      <c r="S75" s="127">
        <f t="shared" si="11"/>
        <v>60</v>
      </c>
    </row>
    <row r="76" spans="1:19" x14ac:dyDescent="0.15">
      <c r="A76" s="120" t="s">
        <v>131</v>
      </c>
      <c r="B76" s="121" t="s">
        <v>132</v>
      </c>
      <c r="C76" s="122" t="s">
        <v>115</v>
      </c>
      <c r="D76" s="123">
        <v>2</v>
      </c>
      <c r="E76" s="123">
        <v>7</v>
      </c>
      <c r="F76" s="123">
        <v>8</v>
      </c>
      <c r="G76" s="123">
        <v>12</v>
      </c>
      <c r="H76" s="123">
        <v>12</v>
      </c>
      <c r="I76" s="123">
        <v>13</v>
      </c>
      <c r="J76" s="123">
        <v>19</v>
      </c>
      <c r="K76" s="123">
        <v>12</v>
      </c>
      <c r="L76" s="123">
        <f t="shared" si="13"/>
        <v>85</v>
      </c>
      <c r="M76" s="123">
        <f t="shared" si="14"/>
        <v>56</v>
      </c>
      <c r="N76" s="124">
        <f t="shared" si="15"/>
        <v>42.5</v>
      </c>
      <c r="O76" s="125">
        <f t="shared" si="16"/>
        <v>29</v>
      </c>
      <c r="P76" s="126">
        <f t="shared" si="11"/>
        <v>39</v>
      </c>
      <c r="Q76" s="126">
        <f t="shared" si="11"/>
        <v>45</v>
      </c>
      <c r="R76" s="126">
        <f t="shared" si="11"/>
        <v>56</v>
      </c>
      <c r="S76" s="127">
        <f t="shared" si="11"/>
        <v>56</v>
      </c>
    </row>
    <row r="77" spans="1:19" x14ac:dyDescent="0.15">
      <c r="A77" s="120" t="s">
        <v>133</v>
      </c>
      <c r="B77" s="121" t="s">
        <v>132</v>
      </c>
      <c r="C77" s="122" t="s">
        <v>115</v>
      </c>
      <c r="D77" s="123">
        <f>T77</f>
        <v>0</v>
      </c>
      <c r="E77" s="123">
        <f t="shared" ref="E77:K77" si="19">U77</f>
        <v>0</v>
      </c>
      <c r="F77" s="123">
        <f t="shared" si="19"/>
        <v>0</v>
      </c>
      <c r="G77" s="123">
        <f t="shared" si="19"/>
        <v>0</v>
      </c>
      <c r="H77" s="123">
        <f t="shared" si="19"/>
        <v>0</v>
      </c>
      <c r="I77" s="123">
        <f t="shared" si="19"/>
        <v>0</v>
      </c>
      <c r="J77" s="123">
        <f t="shared" si="19"/>
        <v>0</v>
      </c>
      <c r="K77" s="123">
        <f t="shared" si="19"/>
        <v>0</v>
      </c>
      <c r="L77" s="123">
        <f t="shared" si="13"/>
        <v>0</v>
      </c>
      <c r="M77" s="123">
        <f t="shared" si="14"/>
        <v>0</v>
      </c>
      <c r="N77" s="124">
        <f t="shared" si="15"/>
        <v>0</v>
      </c>
      <c r="O77" s="125">
        <f t="shared" si="16"/>
        <v>0</v>
      </c>
      <c r="P77" s="126">
        <f t="shared" si="11"/>
        <v>0</v>
      </c>
      <c r="Q77" s="126">
        <f t="shared" si="11"/>
        <v>0</v>
      </c>
      <c r="R77" s="126">
        <f t="shared" si="11"/>
        <v>0</v>
      </c>
      <c r="S77" s="127">
        <f t="shared" si="11"/>
        <v>0</v>
      </c>
    </row>
    <row r="78" spans="1:19" x14ac:dyDescent="0.15">
      <c r="A78" s="120" t="s">
        <v>134</v>
      </c>
      <c r="B78" s="121" t="s">
        <v>132</v>
      </c>
      <c r="C78" s="122" t="s">
        <v>115</v>
      </c>
      <c r="D78" s="123">
        <v>0</v>
      </c>
      <c r="E78" s="123">
        <v>0</v>
      </c>
      <c r="F78" s="123">
        <v>0</v>
      </c>
      <c r="G78" s="123">
        <v>2</v>
      </c>
      <c r="H78" s="123">
        <v>1</v>
      </c>
      <c r="I78" s="123">
        <v>0</v>
      </c>
      <c r="J78" s="123">
        <v>0</v>
      </c>
      <c r="K78" s="123">
        <v>4</v>
      </c>
      <c r="L78" s="123">
        <f t="shared" si="13"/>
        <v>7</v>
      </c>
      <c r="M78" s="123">
        <f t="shared" si="14"/>
        <v>5</v>
      </c>
      <c r="N78" s="124">
        <f t="shared" si="15"/>
        <v>3.5</v>
      </c>
      <c r="O78" s="125">
        <f t="shared" si="16"/>
        <v>2</v>
      </c>
      <c r="P78" s="126">
        <f t="shared" si="11"/>
        <v>3</v>
      </c>
      <c r="Q78" s="126">
        <f t="shared" si="11"/>
        <v>3</v>
      </c>
      <c r="R78" s="126">
        <f t="shared" si="11"/>
        <v>3</v>
      </c>
      <c r="S78" s="127">
        <f t="shared" si="11"/>
        <v>5</v>
      </c>
    </row>
    <row r="79" spans="1:19" x14ac:dyDescent="0.15">
      <c r="A79" s="120" t="s">
        <v>135</v>
      </c>
      <c r="B79" s="121" t="s">
        <v>132</v>
      </c>
      <c r="C79" s="122" t="s">
        <v>115</v>
      </c>
      <c r="D79" s="123">
        <v>2</v>
      </c>
      <c r="E79" s="123">
        <v>3</v>
      </c>
      <c r="F79" s="123">
        <v>2</v>
      </c>
      <c r="G79" s="123">
        <v>4</v>
      </c>
      <c r="H79" s="123">
        <v>6</v>
      </c>
      <c r="I79" s="123">
        <v>7</v>
      </c>
      <c r="J79" s="123">
        <v>13</v>
      </c>
      <c r="K79" s="123">
        <v>3</v>
      </c>
      <c r="L79" s="123">
        <f t="shared" si="13"/>
        <v>40</v>
      </c>
      <c r="M79" s="123">
        <f t="shared" si="14"/>
        <v>30</v>
      </c>
      <c r="N79" s="124">
        <f t="shared" si="15"/>
        <v>20</v>
      </c>
      <c r="O79" s="125">
        <f t="shared" si="16"/>
        <v>11</v>
      </c>
      <c r="P79" s="126">
        <f t="shared" si="11"/>
        <v>15</v>
      </c>
      <c r="Q79" s="126">
        <f t="shared" si="11"/>
        <v>19</v>
      </c>
      <c r="R79" s="126">
        <f t="shared" si="11"/>
        <v>30</v>
      </c>
      <c r="S79" s="127">
        <f t="shared" si="11"/>
        <v>29</v>
      </c>
    </row>
    <row r="80" spans="1:19" x14ac:dyDescent="0.15">
      <c r="A80" s="120" t="s">
        <v>136</v>
      </c>
      <c r="B80" s="121" t="s">
        <v>132</v>
      </c>
      <c r="C80" s="122" t="s">
        <v>115</v>
      </c>
      <c r="D80" s="123">
        <v>6</v>
      </c>
      <c r="E80" s="123">
        <v>3</v>
      </c>
      <c r="F80" s="123">
        <v>3</v>
      </c>
      <c r="G80" s="123">
        <v>4</v>
      </c>
      <c r="H80" s="123">
        <v>3</v>
      </c>
      <c r="I80" s="123">
        <v>2</v>
      </c>
      <c r="J80" s="123">
        <v>0</v>
      </c>
      <c r="K80" s="123">
        <v>1</v>
      </c>
      <c r="L80" s="123">
        <f t="shared" si="13"/>
        <v>22</v>
      </c>
      <c r="M80" s="123">
        <f t="shared" si="14"/>
        <v>16</v>
      </c>
      <c r="N80" s="124">
        <f t="shared" si="15"/>
        <v>11</v>
      </c>
      <c r="O80" s="125">
        <f t="shared" si="16"/>
        <v>16</v>
      </c>
      <c r="P80" s="126">
        <f t="shared" si="11"/>
        <v>13</v>
      </c>
      <c r="Q80" s="126">
        <f t="shared" si="11"/>
        <v>12</v>
      </c>
      <c r="R80" s="126">
        <f t="shared" si="11"/>
        <v>9</v>
      </c>
      <c r="S80" s="127">
        <f t="shared" si="11"/>
        <v>6</v>
      </c>
    </row>
    <row r="81" spans="1:19" x14ac:dyDescent="0.15">
      <c r="A81" s="120" t="s">
        <v>137</v>
      </c>
      <c r="B81" s="121" t="s">
        <v>138</v>
      </c>
      <c r="C81" s="122" t="s">
        <v>115</v>
      </c>
      <c r="D81" s="123">
        <v>2</v>
      </c>
      <c r="E81" s="123">
        <v>3</v>
      </c>
      <c r="F81" s="123">
        <v>3</v>
      </c>
      <c r="G81" s="123">
        <v>6</v>
      </c>
      <c r="H81" s="123">
        <v>10</v>
      </c>
      <c r="I81" s="123">
        <v>4</v>
      </c>
      <c r="J81" s="123">
        <v>4</v>
      </c>
      <c r="K81" s="123">
        <v>7</v>
      </c>
      <c r="L81" s="123">
        <f t="shared" si="13"/>
        <v>39</v>
      </c>
      <c r="M81" s="123">
        <f t="shared" si="14"/>
        <v>25</v>
      </c>
      <c r="N81" s="124">
        <f t="shared" si="15"/>
        <v>19.5</v>
      </c>
      <c r="O81" s="125">
        <f t="shared" si="16"/>
        <v>14</v>
      </c>
      <c r="P81" s="126">
        <f t="shared" si="11"/>
        <v>22</v>
      </c>
      <c r="Q81" s="126">
        <f t="shared" si="11"/>
        <v>23</v>
      </c>
      <c r="R81" s="126">
        <f t="shared" si="11"/>
        <v>24</v>
      </c>
      <c r="S81" s="127">
        <f t="shared" si="11"/>
        <v>25</v>
      </c>
    </row>
    <row r="82" spans="1:19" x14ac:dyDescent="0.15">
      <c r="A82" s="120" t="s">
        <v>139</v>
      </c>
      <c r="B82" s="121" t="s">
        <v>140</v>
      </c>
      <c r="C82" s="122" t="s">
        <v>115</v>
      </c>
      <c r="D82" s="123">
        <v>0</v>
      </c>
      <c r="E82" s="123">
        <v>0</v>
      </c>
      <c r="F82" s="123">
        <v>1</v>
      </c>
      <c r="G82" s="123">
        <v>0</v>
      </c>
      <c r="H82" s="123">
        <v>0</v>
      </c>
      <c r="I82" s="123">
        <v>0</v>
      </c>
      <c r="J82" s="123">
        <v>1</v>
      </c>
      <c r="K82" s="123">
        <v>0</v>
      </c>
      <c r="L82" s="123">
        <f t="shared" si="13"/>
        <v>2</v>
      </c>
      <c r="M82" s="123">
        <f t="shared" si="14"/>
        <v>1</v>
      </c>
      <c r="N82" s="124">
        <f t="shared" si="15"/>
        <v>1</v>
      </c>
      <c r="O82" s="125">
        <f t="shared" si="16"/>
        <v>1</v>
      </c>
      <c r="P82" s="126">
        <f t="shared" si="11"/>
        <v>1</v>
      </c>
      <c r="Q82" s="126">
        <f t="shared" si="11"/>
        <v>1</v>
      </c>
      <c r="R82" s="126">
        <f t="shared" si="11"/>
        <v>1</v>
      </c>
      <c r="S82" s="127">
        <f t="shared" si="11"/>
        <v>1</v>
      </c>
    </row>
    <row r="83" spans="1:19" x14ac:dyDescent="0.15">
      <c r="A83" s="120" t="s">
        <v>141</v>
      </c>
      <c r="B83" s="121" t="s">
        <v>142</v>
      </c>
      <c r="C83" s="122" t="s">
        <v>115</v>
      </c>
      <c r="D83" s="123">
        <v>2</v>
      </c>
      <c r="E83" s="123">
        <v>3</v>
      </c>
      <c r="F83" s="123">
        <v>3</v>
      </c>
      <c r="G83" s="123">
        <v>6</v>
      </c>
      <c r="H83" s="123">
        <v>10</v>
      </c>
      <c r="I83" s="123">
        <v>2</v>
      </c>
      <c r="J83" s="123">
        <v>2</v>
      </c>
      <c r="K83" s="123">
        <v>2</v>
      </c>
      <c r="L83" s="123">
        <f t="shared" si="13"/>
        <v>30</v>
      </c>
      <c r="M83" s="123">
        <f t="shared" si="14"/>
        <v>22</v>
      </c>
      <c r="N83" s="124">
        <f t="shared" si="15"/>
        <v>15</v>
      </c>
      <c r="O83" s="125">
        <f t="shared" si="16"/>
        <v>14</v>
      </c>
      <c r="P83" s="126">
        <f t="shared" si="11"/>
        <v>22</v>
      </c>
      <c r="Q83" s="126">
        <f t="shared" si="11"/>
        <v>21</v>
      </c>
      <c r="R83" s="126">
        <f t="shared" si="11"/>
        <v>20</v>
      </c>
      <c r="S83" s="127">
        <f t="shared" si="11"/>
        <v>16</v>
      </c>
    </row>
    <row r="84" spans="1:19" x14ac:dyDescent="0.15">
      <c r="A84" s="120" t="s">
        <v>143</v>
      </c>
      <c r="B84" s="121" t="s">
        <v>140</v>
      </c>
      <c r="C84" s="122" t="s">
        <v>115</v>
      </c>
      <c r="D84" s="123">
        <v>1</v>
      </c>
      <c r="E84" s="123">
        <v>0</v>
      </c>
      <c r="F84" s="123">
        <v>0</v>
      </c>
      <c r="G84" s="123">
        <v>3</v>
      </c>
      <c r="H84" s="123">
        <v>1</v>
      </c>
      <c r="I84" s="123">
        <v>5</v>
      </c>
      <c r="J84" s="123">
        <v>4</v>
      </c>
      <c r="K84" s="123">
        <v>3</v>
      </c>
      <c r="L84" s="123">
        <f t="shared" si="13"/>
        <v>17</v>
      </c>
      <c r="M84" s="123">
        <f t="shared" si="14"/>
        <v>13</v>
      </c>
      <c r="N84" s="124">
        <f t="shared" si="15"/>
        <v>8.5</v>
      </c>
      <c r="O84" s="125">
        <f t="shared" si="16"/>
        <v>4</v>
      </c>
      <c r="P84" s="126">
        <f t="shared" si="11"/>
        <v>4</v>
      </c>
      <c r="Q84" s="126">
        <f t="shared" si="11"/>
        <v>9</v>
      </c>
      <c r="R84" s="126">
        <f t="shared" si="11"/>
        <v>13</v>
      </c>
      <c r="S84" s="127">
        <f t="shared" si="11"/>
        <v>13</v>
      </c>
    </row>
    <row r="85" spans="1:19" x14ac:dyDescent="0.15">
      <c r="A85" s="120" t="s">
        <v>144</v>
      </c>
      <c r="B85" s="121" t="s">
        <v>140</v>
      </c>
      <c r="C85" s="122" t="s">
        <v>115</v>
      </c>
      <c r="D85" s="123">
        <f>T85</f>
        <v>0</v>
      </c>
      <c r="E85" s="123">
        <f t="shared" ref="E85:K85" si="20">U85</f>
        <v>0</v>
      </c>
      <c r="F85" s="123">
        <f t="shared" si="20"/>
        <v>0</v>
      </c>
      <c r="G85" s="123">
        <f t="shared" si="20"/>
        <v>0</v>
      </c>
      <c r="H85" s="123">
        <f t="shared" si="20"/>
        <v>0</v>
      </c>
      <c r="I85" s="123">
        <f t="shared" si="20"/>
        <v>0</v>
      </c>
      <c r="J85" s="123">
        <f t="shared" si="20"/>
        <v>0</v>
      </c>
      <c r="K85" s="123">
        <f t="shared" si="20"/>
        <v>0</v>
      </c>
      <c r="L85" s="123">
        <f t="shared" si="13"/>
        <v>0</v>
      </c>
      <c r="M85" s="123">
        <f t="shared" si="14"/>
        <v>0</v>
      </c>
      <c r="N85" s="124">
        <f t="shared" si="15"/>
        <v>0</v>
      </c>
      <c r="O85" s="125">
        <f t="shared" si="16"/>
        <v>0</v>
      </c>
      <c r="P85" s="126">
        <f t="shared" si="11"/>
        <v>0</v>
      </c>
      <c r="Q85" s="126">
        <f t="shared" si="11"/>
        <v>0</v>
      </c>
      <c r="R85" s="126">
        <f t="shared" si="11"/>
        <v>0</v>
      </c>
      <c r="S85" s="127">
        <f t="shared" si="11"/>
        <v>0</v>
      </c>
    </row>
    <row r="86" spans="1:19" x14ac:dyDescent="0.15">
      <c r="A86" s="120" t="s">
        <v>145</v>
      </c>
      <c r="B86" s="121" t="s">
        <v>140</v>
      </c>
      <c r="C86" s="122" t="s">
        <v>115</v>
      </c>
      <c r="D86" s="123">
        <v>9</v>
      </c>
      <c r="E86" s="123">
        <v>7</v>
      </c>
      <c r="F86" s="123">
        <v>4</v>
      </c>
      <c r="G86" s="123">
        <v>17</v>
      </c>
      <c r="H86" s="123">
        <v>13</v>
      </c>
      <c r="I86" s="123">
        <v>20</v>
      </c>
      <c r="J86" s="123">
        <v>17</v>
      </c>
      <c r="K86" s="123">
        <v>15</v>
      </c>
      <c r="L86" s="123">
        <f t="shared" si="13"/>
        <v>102</v>
      </c>
      <c r="M86" s="123">
        <f t="shared" si="14"/>
        <v>67</v>
      </c>
      <c r="N86" s="124">
        <f t="shared" si="15"/>
        <v>51</v>
      </c>
      <c r="O86" s="125">
        <f t="shared" si="16"/>
        <v>37</v>
      </c>
      <c r="P86" s="126">
        <f t="shared" si="11"/>
        <v>41</v>
      </c>
      <c r="Q86" s="126">
        <f t="shared" si="11"/>
        <v>54</v>
      </c>
      <c r="R86" s="126">
        <f t="shared" si="11"/>
        <v>67</v>
      </c>
      <c r="S86" s="127">
        <f t="shared" si="11"/>
        <v>65</v>
      </c>
    </row>
    <row r="87" spans="1:19" x14ac:dyDescent="0.15">
      <c r="A87" s="120" t="s">
        <v>146</v>
      </c>
      <c r="B87" s="121" t="s">
        <v>147</v>
      </c>
      <c r="C87" s="122" t="s">
        <v>115</v>
      </c>
      <c r="D87" s="123">
        <v>1</v>
      </c>
      <c r="E87" s="123">
        <v>5</v>
      </c>
      <c r="F87" s="123">
        <v>5</v>
      </c>
      <c r="G87" s="123">
        <v>0</v>
      </c>
      <c r="H87" s="123">
        <v>6</v>
      </c>
      <c r="I87" s="123">
        <v>4</v>
      </c>
      <c r="J87" s="123">
        <v>9</v>
      </c>
      <c r="K87" s="123">
        <v>3</v>
      </c>
      <c r="L87" s="123">
        <f t="shared" si="13"/>
        <v>33</v>
      </c>
      <c r="M87" s="123">
        <f t="shared" si="14"/>
        <v>22</v>
      </c>
      <c r="N87" s="124">
        <f t="shared" si="15"/>
        <v>16.5</v>
      </c>
      <c r="O87" s="125">
        <f t="shared" si="16"/>
        <v>11</v>
      </c>
      <c r="P87" s="126">
        <f t="shared" si="11"/>
        <v>16</v>
      </c>
      <c r="Q87" s="126">
        <f t="shared" si="11"/>
        <v>15</v>
      </c>
      <c r="R87" s="126">
        <f t="shared" si="11"/>
        <v>19</v>
      </c>
      <c r="S87" s="127">
        <f t="shared" si="11"/>
        <v>22</v>
      </c>
    </row>
    <row r="88" spans="1:19" x14ac:dyDescent="0.15">
      <c r="A88" s="120" t="s">
        <v>148</v>
      </c>
      <c r="B88" s="121" t="s">
        <v>149</v>
      </c>
      <c r="C88" s="122" t="s">
        <v>115</v>
      </c>
      <c r="D88" s="123">
        <v>3</v>
      </c>
      <c r="E88" s="123">
        <v>1</v>
      </c>
      <c r="F88" s="123">
        <v>4</v>
      </c>
      <c r="G88" s="123">
        <v>0</v>
      </c>
      <c r="H88" s="123">
        <v>4</v>
      </c>
      <c r="I88" s="123">
        <v>6</v>
      </c>
      <c r="J88" s="123">
        <v>3</v>
      </c>
      <c r="K88" s="123">
        <v>1</v>
      </c>
      <c r="L88" s="123">
        <f t="shared" si="13"/>
        <v>22</v>
      </c>
      <c r="M88" s="123">
        <f t="shared" si="14"/>
        <v>14</v>
      </c>
      <c r="N88" s="124">
        <f t="shared" si="15"/>
        <v>11</v>
      </c>
      <c r="O88" s="125">
        <f t="shared" si="16"/>
        <v>8</v>
      </c>
      <c r="P88" s="126">
        <f t="shared" si="11"/>
        <v>9</v>
      </c>
      <c r="Q88" s="126">
        <f t="shared" si="11"/>
        <v>14</v>
      </c>
      <c r="R88" s="126">
        <f t="shared" si="11"/>
        <v>13</v>
      </c>
      <c r="S88" s="127">
        <f t="shared" si="11"/>
        <v>14</v>
      </c>
    </row>
    <row r="89" spans="1:19" x14ac:dyDescent="0.15">
      <c r="A89" s="120" t="s">
        <v>150</v>
      </c>
      <c r="B89" s="121" t="s">
        <v>151</v>
      </c>
      <c r="C89" s="122" t="s">
        <v>115</v>
      </c>
      <c r="D89" s="123">
        <v>2</v>
      </c>
      <c r="E89" s="123">
        <v>9</v>
      </c>
      <c r="F89" s="123">
        <v>10</v>
      </c>
      <c r="G89" s="123">
        <v>11</v>
      </c>
      <c r="H89" s="123">
        <v>13</v>
      </c>
      <c r="I89" s="123">
        <v>15</v>
      </c>
      <c r="J89" s="123">
        <v>17</v>
      </c>
      <c r="K89" s="123">
        <v>6</v>
      </c>
      <c r="L89" s="123">
        <f t="shared" si="13"/>
        <v>83</v>
      </c>
      <c r="M89" s="123">
        <f t="shared" si="14"/>
        <v>56</v>
      </c>
      <c r="N89" s="124">
        <f t="shared" si="15"/>
        <v>41.5</v>
      </c>
      <c r="O89" s="125">
        <f t="shared" si="16"/>
        <v>32</v>
      </c>
      <c r="P89" s="126">
        <f t="shared" si="11"/>
        <v>43</v>
      </c>
      <c r="Q89" s="126">
        <f t="shared" si="11"/>
        <v>49</v>
      </c>
      <c r="R89" s="126">
        <f t="shared" si="11"/>
        <v>56</v>
      </c>
      <c r="S89" s="127">
        <f t="shared" si="11"/>
        <v>51</v>
      </c>
    </row>
    <row r="90" spans="1:19" x14ac:dyDescent="0.15">
      <c r="A90" s="120" t="s">
        <v>152</v>
      </c>
      <c r="B90" s="121" t="s">
        <v>147</v>
      </c>
      <c r="C90" s="122" t="s">
        <v>115</v>
      </c>
      <c r="D90" s="123">
        <v>0</v>
      </c>
      <c r="E90" s="123">
        <v>0</v>
      </c>
      <c r="F90" s="123">
        <v>0</v>
      </c>
      <c r="G90" s="123">
        <v>2</v>
      </c>
      <c r="H90" s="123">
        <v>1</v>
      </c>
      <c r="I90" s="123">
        <v>1</v>
      </c>
      <c r="J90" s="123">
        <v>2</v>
      </c>
      <c r="K90" s="123">
        <v>2</v>
      </c>
      <c r="L90" s="123">
        <f t="shared" si="13"/>
        <v>8</v>
      </c>
      <c r="M90" s="123">
        <f t="shared" si="14"/>
        <v>6</v>
      </c>
      <c r="N90" s="124">
        <f t="shared" si="15"/>
        <v>4</v>
      </c>
      <c r="O90" s="125">
        <f t="shared" si="16"/>
        <v>2</v>
      </c>
      <c r="P90" s="126">
        <f t="shared" si="11"/>
        <v>3</v>
      </c>
      <c r="Q90" s="126">
        <f t="shared" si="11"/>
        <v>4</v>
      </c>
      <c r="R90" s="126">
        <f t="shared" si="11"/>
        <v>6</v>
      </c>
      <c r="S90" s="127">
        <f t="shared" si="11"/>
        <v>6</v>
      </c>
    </row>
    <row r="91" spans="1:19" x14ac:dyDescent="0.15">
      <c r="A91" s="120" t="s">
        <v>19</v>
      </c>
      <c r="B91" s="121" t="s">
        <v>153</v>
      </c>
      <c r="C91" s="122" t="s">
        <v>115</v>
      </c>
      <c r="D91" s="123">
        <v>31</v>
      </c>
      <c r="E91" s="123">
        <v>66</v>
      </c>
      <c r="F91" s="123">
        <v>91</v>
      </c>
      <c r="G91" s="123">
        <v>93</v>
      </c>
      <c r="H91" s="123">
        <v>115</v>
      </c>
      <c r="I91" s="123">
        <v>125</v>
      </c>
      <c r="J91" s="123">
        <v>66</v>
      </c>
      <c r="K91" s="123">
        <v>49</v>
      </c>
      <c r="L91" s="123">
        <f t="shared" si="13"/>
        <v>636</v>
      </c>
      <c r="M91" s="123">
        <f t="shared" si="14"/>
        <v>424</v>
      </c>
      <c r="N91" s="124">
        <f t="shared" si="15"/>
        <v>318</v>
      </c>
      <c r="O91" s="125">
        <f t="shared" si="16"/>
        <v>281</v>
      </c>
      <c r="P91" s="126">
        <f t="shared" si="11"/>
        <v>365</v>
      </c>
      <c r="Q91" s="126">
        <f t="shared" si="11"/>
        <v>424</v>
      </c>
      <c r="R91" s="126">
        <f t="shared" si="11"/>
        <v>399</v>
      </c>
      <c r="S91" s="127">
        <f t="shared" si="11"/>
        <v>355</v>
      </c>
    </row>
    <row r="92" spans="1:19" x14ac:dyDescent="0.15">
      <c r="A92" s="120" t="s">
        <v>154</v>
      </c>
      <c r="B92" s="121" t="s">
        <v>155</v>
      </c>
      <c r="C92" s="122" t="s">
        <v>115</v>
      </c>
      <c r="D92" s="123">
        <f>T92</f>
        <v>0</v>
      </c>
      <c r="E92" s="123">
        <f t="shared" ref="E92:K92" si="21">U92</f>
        <v>0</v>
      </c>
      <c r="F92" s="123">
        <f t="shared" si="21"/>
        <v>0</v>
      </c>
      <c r="G92" s="123">
        <f t="shared" si="21"/>
        <v>0</v>
      </c>
      <c r="H92" s="123">
        <f t="shared" si="21"/>
        <v>0</v>
      </c>
      <c r="I92" s="123">
        <f t="shared" si="21"/>
        <v>0</v>
      </c>
      <c r="J92" s="123">
        <f t="shared" si="21"/>
        <v>0</v>
      </c>
      <c r="K92" s="123">
        <f t="shared" si="21"/>
        <v>0</v>
      </c>
      <c r="L92" s="123">
        <f t="shared" si="13"/>
        <v>0</v>
      </c>
      <c r="M92" s="123">
        <f t="shared" si="14"/>
        <v>0</v>
      </c>
      <c r="N92" s="124">
        <f t="shared" si="15"/>
        <v>0</v>
      </c>
      <c r="O92" s="125">
        <f t="shared" si="16"/>
        <v>0</v>
      </c>
      <c r="P92" s="126">
        <f t="shared" si="11"/>
        <v>0</v>
      </c>
      <c r="Q92" s="126">
        <f t="shared" si="11"/>
        <v>0</v>
      </c>
      <c r="R92" s="126">
        <f t="shared" si="11"/>
        <v>0</v>
      </c>
      <c r="S92" s="127">
        <f t="shared" si="11"/>
        <v>0</v>
      </c>
    </row>
    <row r="93" spans="1:19" x14ac:dyDescent="0.15">
      <c r="A93" s="120" t="s">
        <v>156</v>
      </c>
      <c r="B93" s="128" t="s">
        <v>157</v>
      </c>
      <c r="C93" s="129"/>
      <c r="D93" s="130">
        <f>SUM(D65:D92)</f>
        <v>120</v>
      </c>
      <c r="E93" s="130">
        <f t="shared" ref="E93:K93" si="22">SUM(E65:E92)</f>
        <v>194</v>
      </c>
      <c r="F93" s="130">
        <f t="shared" si="22"/>
        <v>235</v>
      </c>
      <c r="G93" s="130">
        <f t="shared" si="22"/>
        <v>315</v>
      </c>
      <c r="H93" s="130">
        <f t="shared" si="22"/>
        <v>343</v>
      </c>
      <c r="I93" s="130">
        <f t="shared" si="22"/>
        <v>396</v>
      </c>
      <c r="J93" s="130">
        <f t="shared" si="22"/>
        <v>305</v>
      </c>
      <c r="K93" s="130">
        <f t="shared" si="22"/>
        <v>234</v>
      </c>
      <c r="L93" s="123">
        <f t="shared" si="13"/>
        <v>2142</v>
      </c>
      <c r="M93" s="123">
        <f>SUM(M65:M92)</f>
        <v>1410</v>
      </c>
      <c r="N93" s="124">
        <f t="shared" si="15"/>
        <v>1071</v>
      </c>
      <c r="O93" s="125">
        <f t="shared" si="16"/>
        <v>864</v>
      </c>
      <c r="P93" s="126">
        <f t="shared" si="11"/>
        <v>1087</v>
      </c>
      <c r="Q93" s="126">
        <f t="shared" si="11"/>
        <v>1289</v>
      </c>
      <c r="R93" s="126">
        <f t="shared" si="11"/>
        <v>1359</v>
      </c>
      <c r="S93" s="127">
        <f t="shared" si="11"/>
        <v>1278</v>
      </c>
    </row>
    <row r="94" spans="1:19" x14ac:dyDescent="0.15">
      <c r="A94" s="120" t="s">
        <v>113</v>
      </c>
      <c r="B94" s="121" t="s">
        <v>114</v>
      </c>
      <c r="C94" s="122" t="s">
        <v>158</v>
      </c>
      <c r="D94" s="123">
        <v>0</v>
      </c>
      <c r="E94" s="123">
        <v>5</v>
      </c>
      <c r="F94" s="123">
        <v>6</v>
      </c>
      <c r="G94" s="123">
        <v>10</v>
      </c>
      <c r="H94" s="123">
        <v>3</v>
      </c>
      <c r="I94" s="123">
        <v>5</v>
      </c>
      <c r="J94" s="123">
        <v>6</v>
      </c>
      <c r="K94" s="123">
        <v>3</v>
      </c>
      <c r="L94" s="123">
        <f t="shared" si="13"/>
        <v>38</v>
      </c>
      <c r="M94" s="123">
        <f t="shared" si="14"/>
        <v>24</v>
      </c>
      <c r="N94" s="124">
        <f t="shared" si="15"/>
        <v>19</v>
      </c>
      <c r="O94" s="125">
        <f t="shared" si="16"/>
        <v>21</v>
      </c>
      <c r="P94" s="126">
        <f t="shared" si="11"/>
        <v>24</v>
      </c>
      <c r="Q94" s="126">
        <f t="shared" si="11"/>
        <v>24</v>
      </c>
      <c r="R94" s="126">
        <f t="shared" si="11"/>
        <v>24</v>
      </c>
      <c r="S94" s="127">
        <f t="shared" si="11"/>
        <v>17</v>
      </c>
    </row>
    <row r="95" spans="1:19" x14ac:dyDescent="0.15">
      <c r="A95" s="120" t="s">
        <v>116</v>
      </c>
      <c r="B95" s="121" t="s">
        <v>117</v>
      </c>
      <c r="C95" s="122" t="s">
        <v>158</v>
      </c>
      <c r="D95" s="123">
        <f>T95</f>
        <v>0</v>
      </c>
      <c r="E95" s="123">
        <f t="shared" ref="E95:K95" si="23">U95</f>
        <v>0</v>
      </c>
      <c r="F95" s="123">
        <f t="shared" si="23"/>
        <v>0</v>
      </c>
      <c r="G95" s="123">
        <f t="shared" si="23"/>
        <v>0</v>
      </c>
      <c r="H95" s="123">
        <f t="shared" si="23"/>
        <v>0</v>
      </c>
      <c r="I95" s="123">
        <f t="shared" si="23"/>
        <v>0</v>
      </c>
      <c r="J95" s="123">
        <f t="shared" si="23"/>
        <v>0</v>
      </c>
      <c r="K95" s="123">
        <f t="shared" si="23"/>
        <v>0</v>
      </c>
      <c r="L95" s="123">
        <f t="shared" si="13"/>
        <v>0</v>
      </c>
      <c r="M95" s="123">
        <f t="shared" si="14"/>
        <v>0</v>
      </c>
      <c r="N95" s="124">
        <f t="shared" si="15"/>
        <v>0</v>
      </c>
      <c r="O95" s="125">
        <f t="shared" si="16"/>
        <v>0</v>
      </c>
      <c r="P95" s="126">
        <f t="shared" si="11"/>
        <v>0</v>
      </c>
      <c r="Q95" s="126">
        <f t="shared" si="11"/>
        <v>0</v>
      </c>
      <c r="R95" s="126">
        <f t="shared" si="11"/>
        <v>0</v>
      </c>
      <c r="S95" s="127">
        <f t="shared" si="11"/>
        <v>0</v>
      </c>
    </row>
    <row r="96" spans="1:19" x14ac:dyDescent="0.15">
      <c r="A96" s="120" t="s">
        <v>118</v>
      </c>
      <c r="B96" s="121" t="s">
        <v>117</v>
      </c>
      <c r="C96" s="122" t="s">
        <v>158</v>
      </c>
      <c r="D96" s="123">
        <v>0</v>
      </c>
      <c r="E96" s="123">
        <v>2</v>
      </c>
      <c r="F96" s="123">
        <v>0</v>
      </c>
      <c r="G96" s="123">
        <v>0</v>
      </c>
      <c r="H96" s="123">
        <v>0</v>
      </c>
      <c r="I96" s="123">
        <v>3</v>
      </c>
      <c r="J96" s="123">
        <v>1</v>
      </c>
      <c r="K96" s="123">
        <v>2</v>
      </c>
      <c r="L96" s="123">
        <f t="shared" si="13"/>
        <v>8</v>
      </c>
      <c r="M96" s="123">
        <f t="shared" si="14"/>
        <v>6</v>
      </c>
      <c r="N96" s="124">
        <f t="shared" si="15"/>
        <v>4</v>
      </c>
      <c r="O96" s="125">
        <f t="shared" si="16"/>
        <v>2</v>
      </c>
      <c r="P96" s="126">
        <f t="shared" si="11"/>
        <v>2</v>
      </c>
      <c r="Q96" s="126">
        <f t="shared" si="11"/>
        <v>3</v>
      </c>
      <c r="R96" s="126">
        <f t="shared" si="11"/>
        <v>4</v>
      </c>
      <c r="S96" s="127">
        <f t="shared" si="11"/>
        <v>6</v>
      </c>
    </row>
    <row r="97" spans="1:19" x14ac:dyDescent="0.15">
      <c r="A97" s="120" t="s">
        <v>119</v>
      </c>
      <c r="B97" s="121" t="s">
        <v>117</v>
      </c>
      <c r="C97" s="122" t="s">
        <v>158</v>
      </c>
      <c r="D97" s="123">
        <v>1</v>
      </c>
      <c r="E97" s="123">
        <v>0</v>
      </c>
      <c r="F97" s="123">
        <v>1</v>
      </c>
      <c r="G97" s="123">
        <v>2</v>
      </c>
      <c r="H97" s="123">
        <v>0</v>
      </c>
      <c r="I97" s="123">
        <v>0</v>
      </c>
      <c r="J97" s="123">
        <v>3</v>
      </c>
      <c r="K97" s="123">
        <v>1</v>
      </c>
      <c r="L97" s="123">
        <f t="shared" si="13"/>
        <v>8</v>
      </c>
      <c r="M97" s="123">
        <f t="shared" si="14"/>
        <v>5</v>
      </c>
      <c r="N97" s="124">
        <f t="shared" si="15"/>
        <v>4</v>
      </c>
      <c r="O97" s="125">
        <f t="shared" si="16"/>
        <v>4</v>
      </c>
      <c r="P97" s="126">
        <f t="shared" si="11"/>
        <v>3</v>
      </c>
      <c r="Q97" s="126">
        <f t="shared" si="11"/>
        <v>3</v>
      </c>
      <c r="R97" s="126">
        <f t="shared" si="11"/>
        <v>5</v>
      </c>
      <c r="S97" s="127">
        <f t="shared" si="11"/>
        <v>4</v>
      </c>
    </row>
    <row r="98" spans="1:19" x14ac:dyDescent="0.15">
      <c r="A98" s="120" t="s">
        <v>120</v>
      </c>
      <c r="B98" s="121" t="s">
        <v>121</v>
      </c>
      <c r="C98" s="122" t="s">
        <v>158</v>
      </c>
      <c r="D98" s="123">
        <v>2</v>
      </c>
      <c r="E98" s="123">
        <v>7</v>
      </c>
      <c r="F98" s="123">
        <v>4</v>
      </c>
      <c r="G98" s="123">
        <v>7</v>
      </c>
      <c r="H98" s="123">
        <v>8</v>
      </c>
      <c r="I98" s="123">
        <v>8</v>
      </c>
      <c r="J98" s="123">
        <v>5</v>
      </c>
      <c r="K98" s="123">
        <v>6</v>
      </c>
      <c r="L98" s="123">
        <f t="shared" si="13"/>
        <v>47</v>
      </c>
      <c r="M98" s="123">
        <f t="shared" si="14"/>
        <v>28</v>
      </c>
      <c r="N98" s="124">
        <f t="shared" si="15"/>
        <v>23.5</v>
      </c>
      <c r="O98" s="125">
        <f t="shared" si="16"/>
        <v>20</v>
      </c>
      <c r="P98" s="126">
        <f t="shared" si="11"/>
        <v>26</v>
      </c>
      <c r="Q98" s="126">
        <f t="shared" si="11"/>
        <v>27</v>
      </c>
      <c r="R98" s="126">
        <f t="shared" si="11"/>
        <v>28</v>
      </c>
      <c r="S98" s="127">
        <f t="shared" si="11"/>
        <v>27</v>
      </c>
    </row>
    <row r="99" spans="1:19" x14ac:dyDescent="0.15">
      <c r="A99" s="120" t="s">
        <v>122</v>
      </c>
      <c r="B99" s="121" t="s">
        <v>123</v>
      </c>
      <c r="C99" s="122" t="s">
        <v>158</v>
      </c>
      <c r="D99" s="123">
        <f>T99</f>
        <v>0</v>
      </c>
      <c r="E99" s="123">
        <f t="shared" ref="E99:K99" si="24">U99</f>
        <v>0</v>
      </c>
      <c r="F99" s="123">
        <f t="shared" si="24"/>
        <v>0</v>
      </c>
      <c r="G99" s="123">
        <f t="shared" si="24"/>
        <v>0</v>
      </c>
      <c r="H99" s="123">
        <f t="shared" si="24"/>
        <v>0</v>
      </c>
      <c r="I99" s="123">
        <f t="shared" si="24"/>
        <v>0</v>
      </c>
      <c r="J99" s="123">
        <f t="shared" si="24"/>
        <v>0</v>
      </c>
      <c r="K99" s="123">
        <f t="shared" si="24"/>
        <v>0</v>
      </c>
      <c r="L99" s="123">
        <f t="shared" si="13"/>
        <v>0</v>
      </c>
      <c r="M99" s="123">
        <f t="shared" si="14"/>
        <v>0</v>
      </c>
      <c r="N99" s="124">
        <f t="shared" si="15"/>
        <v>0</v>
      </c>
      <c r="O99" s="125">
        <f t="shared" si="16"/>
        <v>0</v>
      </c>
      <c r="P99" s="126">
        <f t="shared" si="11"/>
        <v>0</v>
      </c>
      <c r="Q99" s="126">
        <f t="shared" si="11"/>
        <v>0</v>
      </c>
      <c r="R99" s="126">
        <f t="shared" si="11"/>
        <v>0</v>
      </c>
      <c r="S99" s="127">
        <f t="shared" si="11"/>
        <v>0</v>
      </c>
    </row>
    <row r="100" spans="1:19" x14ac:dyDescent="0.15">
      <c r="A100" s="120" t="s">
        <v>124</v>
      </c>
      <c r="B100" s="121" t="s">
        <v>125</v>
      </c>
      <c r="C100" s="122" t="s">
        <v>158</v>
      </c>
      <c r="D100" s="123">
        <v>2</v>
      </c>
      <c r="E100" s="123">
        <v>2</v>
      </c>
      <c r="F100" s="123">
        <v>4</v>
      </c>
      <c r="G100" s="123">
        <v>5</v>
      </c>
      <c r="H100" s="123">
        <v>2</v>
      </c>
      <c r="I100" s="123">
        <v>0</v>
      </c>
      <c r="J100" s="123">
        <v>2</v>
      </c>
      <c r="K100" s="123">
        <v>1</v>
      </c>
      <c r="L100" s="123">
        <f t="shared" si="13"/>
        <v>18</v>
      </c>
      <c r="M100" s="123">
        <f t="shared" si="14"/>
        <v>13</v>
      </c>
      <c r="N100" s="124">
        <f t="shared" si="15"/>
        <v>9</v>
      </c>
      <c r="O100" s="125">
        <f t="shared" si="16"/>
        <v>13</v>
      </c>
      <c r="P100" s="126">
        <f t="shared" si="11"/>
        <v>13</v>
      </c>
      <c r="Q100" s="126">
        <f t="shared" si="11"/>
        <v>11</v>
      </c>
      <c r="R100" s="126">
        <f t="shared" si="11"/>
        <v>9</v>
      </c>
      <c r="S100" s="127">
        <f t="shared" si="11"/>
        <v>5</v>
      </c>
    </row>
    <row r="101" spans="1:19" x14ac:dyDescent="0.15">
      <c r="A101" s="120" t="s">
        <v>126</v>
      </c>
      <c r="B101" s="121" t="s">
        <v>125</v>
      </c>
      <c r="C101" s="122" t="s">
        <v>158</v>
      </c>
      <c r="D101" s="123">
        <v>0</v>
      </c>
      <c r="E101" s="123">
        <v>0</v>
      </c>
      <c r="F101" s="123">
        <v>0</v>
      </c>
      <c r="G101" s="123">
        <v>0</v>
      </c>
      <c r="H101" s="123">
        <v>2</v>
      </c>
      <c r="I101" s="123">
        <v>0</v>
      </c>
      <c r="J101" s="123">
        <v>0</v>
      </c>
      <c r="K101" s="123">
        <v>0</v>
      </c>
      <c r="L101" s="123">
        <f t="shared" si="13"/>
        <v>2</v>
      </c>
      <c r="M101" s="123">
        <f t="shared" si="14"/>
        <v>2</v>
      </c>
      <c r="N101" s="124">
        <f t="shared" si="15"/>
        <v>1</v>
      </c>
      <c r="O101" s="125">
        <f t="shared" si="16"/>
        <v>0</v>
      </c>
      <c r="P101" s="126">
        <f t="shared" si="11"/>
        <v>2</v>
      </c>
      <c r="Q101" s="126">
        <f t="shared" si="11"/>
        <v>2</v>
      </c>
      <c r="R101" s="126">
        <f t="shared" si="11"/>
        <v>2</v>
      </c>
      <c r="S101" s="127">
        <f t="shared" si="11"/>
        <v>2</v>
      </c>
    </row>
    <row r="102" spans="1:19" x14ac:dyDescent="0.15">
      <c r="A102" s="120" t="s">
        <v>127</v>
      </c>
      <c r="B102" s="121" t="s">
        <v>128</v>
      </c>
      <c r="C102" s="122" t="s">
        <v>158</v>
      </c>
      <c r="D102" s="123">
        <v>1</v>
      </c>
      <c r="E102" s="123">
        <v>0</v>
      </c>
      <c r="F102" s="123">
        <v>0</v>
      </c>
      <c r="G102" s="123">
        <v>0</v>
      </c>
      <c r="H102" s="123">
        <v>2</v>
      </c>
      <c r="I102" s="123">
        <v>2</v>
      </c>
      <c r="J102" s="123">
        <v>0</v>
      </c>
      <c r="K102" s="123">
        <v>0</v>
      </c>
      <c r="L102" s="123">
        <f t="shared" si="13"/>
        <v>5</v>
      </c>
      <c r="M102" s="123">
        <f t="shared" si="14"/>
        <v>4</v>
      </c>
      <c r="N102" s="124">
        <f t="shared" si="15"/>
        <v>2.5</v>
      </c>
      <c r="O102" s="125">
        <f t="shared" si="16"/>
        <v>1</v>
      </c>
      <c r="P102" s="126">
        <f t="shared" si="11"/>
        <v>2</v>
      </c>
      <c r="Q102" s="126">
        <f t="shared" si="11"/>
        <v>4</v>
      </c>
      <c r="R102" s="126">
        <f t="shared" si="11"/>
        <v>4</v>
      </c>
      <c r="S102" s="127">
        <f t="shared" si="11"/>
        <v>4</v>
      </c>
    </row>
    <row r="103" spans="1:19" x14ac:dyDescent="0.15">
      <c r="A103" s="120" t="s">
        <v>129</v>
      </c>
      <c r="B103" s="121" t="s">
        <v>128</v>
      </c>
      <c r="C103" s="122" t="s">
        <v>158</v>
      </c>
      <c r="D103" s="123">
        <f>T103</f>
        <v>0</v>
      </c>
      <c r="E103" s="123">
        <f t="shared" ref="E103:K103" si="25">U103</f>
        <v>0</v>
      </c>
      <c r="F103" s="123">
        <f t="shared" si="25"/>
        <v>0</v>
      </c>
      <c r="G103" s="123">
        <f t="shared" si="25"/>
        <v>0</v>
      </c>
      <c r="H103" s="123">
        <f t="shared" si="25"/>
        <v>0</v>
      </c>
      <c r="I103" s="123">
        <f t="shared" si="25"/>
        <v>0</v>
      </c>
      <c r="J103" s="123">
        <f t="shared" si="25"/>
        <v>0</v>
      </c>
      <c r="K103" s="123">
        <f t="shared" si="25"/>
        <v>0</v>
      </c>
      <c r="L103" s="123">
        <f t="shared" si="13"/>
        <v>0</v>
      </c>
      <c r="M103" s="123">
        <f t="shared" si="14"/>
        <v>0</v>
      </c>
      <c r="N103" s="124">
        <f t="shared" si="15"/>
        <v>0</v>
      </c>
      <c r="O103" s="125">
        <f t="shared" si="16"/>
        <v>0</v>
      </c>
      <c r="P103" s="126">
        <f t="shared" si="11"/>
        <v>0</v>
      </c>
      <c r="Q103" s="126">
        <f t="shared" si="11"/>
        <v>0</v>
      </c>
      <c r="R103" s="126">
        <f t="shared" si="11"/>
        <v>0</v>
      </c>
      <c r="S103" s="127">
        <f t="shared" si="11"/>
        <v>0</v>
      </c>
    </row>
    <row r="104" spans="1:19" x14ac:dyDescent="0.15">
      <c r="A104" s="120" t="s">
        <v>130</v>
      </c>
      <c r="B104" s="121" t="s">
        <v>128</v>
      </c>
      <c r="C104" s="122" t="s">
        <v>158</v>
      </c>
      <c r="D104" s="123">
        <v>1</v>
      </c>
      <c r="E104" s="123">
        <v>1</v>
      </c>
      <c r="F104" s="123">
        <v>1</v>
      </c>
      <c r="G104" s="123">
        <v>4</v>
      </c>
      <c r="H104" s="123">
        <v>2</v>
      </c>
      <c r="I104" s="123">
        <v>0</v>
      </c>
      <c r="J104" s="123">
        <v>2</v>
      </c>
      <c r="K104" s="123">
        <v>0</v>
      </c>
      <c r="L104" s="123">
        <f t="shared" si="13"/>
        <v>11</v>
      </c>
      <c r="M104" s="123">
        <f t="shared" si="14"/>
        <v>8</v>
      </c>
      <c r="N104" s="124">
        <f t="shared" si="15"/>
        <v>5.5</v>
      </c>
      <c r="O104" s="125">
        <f t="shared" si="16"/>
        <v>7</v>
      </c>
      <c r="P104" s="126">
        <f t="shared" si="11"/>
        <v>8</v>
      </c>
      <c r="Q104" s="126">
        <f t="shared" si="11"/>
        <v>7</v>
      </c>
      <c r="R104" s="126">
        <f t="shared" si="11"/>
        <v>8</v>
      </c>
      <c r="S104" s="127">
        <f t="shared" si="11"/>
        <v>4</v>
      </c>
    </row>
    <row r="105" spans="1:19" x14ac:dyDescent="0.15">
      <c r="A105" s="120" t="s">
        <v>131</v>
      </c>
      <c r="B105" s="121" t="s">
        <v>132</v>
      </c>
      <c r="C105" s="122" t="s">
        <v>158</v>
      </c>
      <c r="D105" s="123">
        <v>1</v>
      </c>
      <c r="E105" s="123">
        <v>1</v>
      </c>
      <c r="F105" s="123">
        <v>0</v>
      </c>
      <c r="G105" s="123">
        <v>0</v>
      </c>
      <c r="H105" s="123">
        <v>0</v>
      </c>
      <c r="I105" s="123">
        <v>0</v>
      </c>
      <c r="J105" s="123">
        <v>0</v>
      </c>
      <c r="K105" s="123">
        <v>0</v>
      </c>
      <c r="L105" s="123">
        <f t="shared" si="13"/>
        <v>2</v>
      </c>
      <c r="M105" s="123">
        <f t="shared" si="14"/>
        <v>2</v>
      </c>
      <c r="N105" s="124">
        <f t="shared" si="15"/>
        <v>1</v>
      </c>
      <c r="O105" s="125">
        <f t="shared" si="16"/>
        <v>2</v>
      </c>
      <c r="P105" s="126">
        <f t="shared" si="11"/>
        <v>1</v>
      </c>
      <c r="Q105" s="126">
        <f t="shared" si="11"/>
        <v>0</v>
      </c>
      <c r="R105" s="126">
        <f t="shared" si="11"/>
        <v>0</v>
      </c>
      <c r="S105" s="127">
        <f t="shared" si="11"/>
        <v>0</v>
      </c>
    </row>
    <row r="106" spans="1:19" x14ac:dyDescent="0.15">
      <c r="A106" s="120" t="s">
        <v>133</v>
      </c>
      <c r="B106" s="121" t="s">
        <v>132</v>
      </c>
      <c r="C106" s="122" t="s">
        <v>158</v>
      </c>
      <c r="D106" s="123">
        <f>T106</f>
        <v>0</v>
      </c>
      <c r="E106" s="123">
        <f t="shared" ref="E106:K106" si="26">U106</f>
        <v>0</v>
      </c>
      <c r="F106" s="123">
        <f t="shared" si="26"/>
        <v>0</v>
      </c>
      <c r="G106" s="123">
        <f t="shared" si="26"/>
        <v>0</v>
      </c>
      <c r="H106" s="123">
        <f t="shared" si="26"/>
        <v>0</v>
      </c>
      <c r="I106" s="123">
        <f t="shared" si="26"/>
        <v>0</v>
      </c>
      <c r="J106" s="123">
        <f t="shared" si="26"/>
        <v>0</v>
      </c>
      <c r="K106" s="123">
        <f t="shared" si="26"/>
        <v>0</v>
      </c>
      <c r="L106" s="123">
        <f t="shared" si="13"/>
        <v>0</v>
      </c>
      <c r="M106" s="123">
        <f t="shared" si="14"/>
        <v>0</v>
      </c>
      <c r="N106" s="124">
        <f t="shared" si="15"/>
        <v>0</v>
      </c>
      <c r="O106" s="125">
        <f t="shared" si="16"/>
        <v>0</v>
      </c>
      <c r="P106" s="126">
        <f t="shared" si="11"/>
        <v>0</v>
      </c>
      <c r="Q106" s="126">
        <f t="shared" si="11"/>
        <v>0</v>
      </c>
      <c r="R106" s="126">
        <f t="shared" si="11"/>
        <v>0</v>
      </c>
      <c r="S106" s="127">
        <f t="shared" si="11"/>
        <v>0</v>
      </c>
    </row>
    <row r="107" spans="1:19" x14ac:dyDescent="0.15">
      <c r="A107" s="120" t="s">
        <v>134</v>
      </c>
      <c r="B107" s="121" t="s">
        <v>132</v>
      </c>
      <c r="C107" s="122" t="s">
        <v>158</v>
      </c>
      <c r="D107" s="123">
        <v>0</v>
      </c>
      <c r="E107" s="123">
        <v>0</v>
      </c>
      <c r="F107" s="123">
        <v>0</v>
      </c>
      <c r="G107" s="123">
        <v>0</v>
      </c>
      <c r="H107" s="123">
        <v>0</v>
      </c>
      <c r="I107" s="123">
        <v>0</v>
      </c>
      <c r="J107" s="123">
        <v>0</v>
      </c>
      <c r="K107" s="123">
        <v>0</v>
      </c>
      <c r="L107" s="123">
        <f t="shared" si="13"/>
        <v>0</v>
      </c>
      <c r="M107" s="123">
        <f t="shared" si="14"/>
        <v>0</v>
      </c>
      <c r="N107" s="124">
        <f t="shared" si="15"/>
        <v>0</v>
      </c>
      <c r="O107" s="125">
        <f t="shared" si="16"/>
        <v>0</v>
      </c>
      <c r="P107" s="126">
        <f t="shared" si="11"/>
        <v>0</v>
      </c>
      <c r="Q107" s="126">
        <f t="shared" si="11"/>
        <v>0</v>
      </c>
      <c r="R107" s="126">
        <f t="shared" si="11"/>
        <v>0</v>
      </c>
      <c r="S107" s="127">
        <f t="shared" si="11"/>
        <v>0</v>
      </c>
    </row>
    <row r="108" spans="1:19" x14ac:dyDescent="0.15">
      <c r="A108" s="120" t="s">
        <v>135</v>
      </c>
      <c r="B108" s="121" t="s">
        <v>132</v>
      </c>
      <c r="C108" s="122" t="s">
        <v>158</v>
      </c>
      <c r="D108" s="123">
        <v>0</v>
      </c>
      <c r="E108" s="123">
        <v>0</v>
      </c>
      <c r="F108" s="123">
        <v>0</v>
      </c>
      <c r="G108" s="123">
        <v>0</v>
      </c>
      <c r="H108" s="123">
        <v>8</v>
      </c>
      <c r="I108" s="123">
        <v>17</v>
      </c>
      <c r="J108" s="123">
        <v>42</v>
      </c>
      <c r="K108" s="123">
        <v>22</v>
      </c>
      <c r="L108" s="123">
        <f t="shared" si="13"/>
        <v>89</v>
      </c>
      <c r="M108" s="123">
        <f t="shared" si="14"/>
        <v>89</v>
      </c>
      <c r="N108" s="124">
        <f t="shared" si="15"/>
        <v>44.5</v>
      </c>
      <c r="O108" s="125">
        <f t="shared" si="16"/>
        <v>0</v>
      </c>
      <c r="P108" s="126">
        <f t="shared" si="11"/>
        <v>8</v>
      </c>
      <c r="Q108" s="126">
        <f t="shared" si="11"/>
        <v>25</v>
      </c>
      <c r="R108" s="126">
        <f t="shared" si="11"/>
        <v>67</v>
      </c>
      <c r="S108" s="127">
        <f t="shared" si="11"/>
        <v>89</v>
      </c>
    </row>
    <row r="109" spans="1:19" x14ac:dyDescent="0.15">
      <c r="A109" s="120" t="s">
        <v>136</v>
      </c>
      <c r="B109" s="121" t="s">
        <v>132</v>
      </c>
      <c r="C109" s="122" t="s">
        <v>158</v>
      </c>
      <c r="D109" s="123">
        <v>1</v>
      </c>
      <c r="E109" s="123">
        <v>0</v>
      </c>
      <c r="F109" s="123">
        <v>3</v>
      </c>
      <c r="G109" s="123">
        <v>1</v>
      </c>
      <c r="H109" s="123">
        <v>1</v>
      </c>
      <c r="I109" s="123">
        <v>0</v>
      </c>
      <c r="J109" s="123">
        <v>1</v>
      </c>
      <c r="K109" s="123">
        <v>2</v>
      </c>
      <c r="L109" s="123">
        <f t="shared" si="13"/>
        <v>9</v>
      </c>
      <c r="M109" s="123">
        <f t="shared" si="14"/>
        <v>5</v>
      </c>
      <c r="N109" s="124">
        <f t="shared" si="15"/>
        <v>4.5</v>
      </c>
      <c r="O109" s="125">
        <f t="shared" si="16"/>
        <v>5</v>
      </c>
      <c r="P109" s="126">
        <f t="shared" si="11"/>
        <v>5</v>
      </c>
      <c r="Q109" s="126">
        <f t="shared" si="11"/>
        <v>5</v>
      </c>
      <c r="R109" s="126">
        <f t="shared" si="11"/>
        <v>3</v>
      </c>
      <c r="S109" s="127">
        <f t="shared" si="11"/>
        <v>4</v>
      </c>
    </row>
    <row r="110" spans="1:19" x14ac:dyDescent="0.15">
      <c r="A110" s="120" t="s">
        <v>137</v>
      </c>
      <c r="B110" s="121" t="s">
        <v>138</v>
      </c>
      <c r="C110" s="122" t="s">
        <v>158</v>
      </c>
      <c r="D110" s="123">
        <v>0</v>
      </c>
      <c r="E110" s="123">
        <v>0</v>
      </c>
      <c r="F110" s="123">
        <v>1</v>
      </c>
      <c r="G110" s="123">
        <v>2</v>
      </c>
      <c r="H110" s="123">
        <v>0</v>
      </c>
      <c r="I110" s="123">
        <v>2</v>
      </c>
      <c r="J110" s="123">
        <v>0</v>
      </c>
      <c r="K110" s="123">
        <v>1</v>
      </c>
      <c r="L110" s="123">
        <f t="shared" si="13"/>
        <v>6</v>
      </c>
      <c r="M110" s="123">
        <f t="shared" si="14"/>
        <v>5</v>
      </c>
      <c r="N110" s="124">
        <f t="shared" si="15"/>
        <v>3</v>
      </c>
      <c r="O110" s="125">
        <f t="shared" si="16"/>
        <v>3</v>
      </c>
      <c r="P110" s="126">
        <f t="shared" si="11"/>
        <v>3</v>
      </c>
      <c r="Q110" s="126">
        <f t="shared" si="11"/>
        <v>5</v>
      </c>
      <c r="R110" s="126">
        <f t="shared" si="11"/>
        <v>4</v>
      </c>
      <c r="S110" s="127">
        <f t="shared" si="11"/>
        <v>3</v>
      </c>
    </row>
    <row r="111" spans="1:19" x14ac:dyDescent="0.15">
      <c r="A111" s="120" t="s">
        <v>139</v>
      </c>
      <c r="B111" s="121" t="s">
        <v>140</v>
      </c>
      <c r="C111" s="122" t="s">
        <v>158</v>
      </c>
      <c r="D111" s="123">
        <v>0</v>
      </c>
      <c r="E111" s="123">
        <v>0</v>
      </c>
      <c r="F111" s="123">
        <v>0</v>
      </c>
      <c r="G111" s="123">
        <v>0</v>
      </c>
      <c r="H111" s="123">
        <v>0</v>
      </c>
      <c r="I111" s="123">
        <v>0</v>
      </c>
      <c r="J111" s="123">
        <v>0</v>
      </c>
      <c r="K111" s="123">
        <v>1</v>
      </c>
      <c r="L111" s="123">
        <f t="shared" si="13"/>
        <v>1</v>
      </c>
      <c r="M111" s="123">
        <f t="shared" si="14"/>
        <v>1</v>
      </c>
      <c r="N111" s="124">
        <f t="shared" si="15"/>
        <v>0.5</v>
      </c>
      <c r="O111" s="125">
        <f t="shared" si="16"/>
        <v>0</v>
      </c>
      <c r="P111" s="126">
        <f t="shared" si="11"/>
        <v>0</v>
      </c>
      <c r="Q111" s="126">
        <f t="shared" si="11"/>
        <v>0</v>
      </c>
      <c r="R111" s="126">
        <f t="shared" si="11"/>
        <v>0</v>
      </c>
      <c r="S111" s="127">
        <f t="shared" si="11"/>
        <v>1</v>
      </c>
    </row>
    <row r="112" spans="1:19" x14ac:dyDescent="0.15">
      <c r="A112" s="120" t="s">
        <v>141</v>
      </c>
      <c r="B112" s="121" t="s">
        <v>142</v>
      </c>
      <c r="C112" s="122" t="s">
        <v>158</v>
      </c>
      <c r="D112" s="123">
        <v>0</v>
      </c>
      <c r="E112" s="123">
        <v>0</v>
      </c>
      <c r="F112" s="123">
        <v>1</v>
      </c>
      <c r="G112" s="123">
        <v>0</v>
      </c>
      <c r="H112" s="123">
        <v>0</v>
      </c>
      <c r="I112" s="123">
        <v>0</v>
      </c>
      <c r="J112" s="123">
        <v>1</v>
      </c>
      <c r="K112" s="123">
        <v>0</v>
      </c>
      <c r="L112" s="123">
        <f t="shared" si="13"/>
        <v>2</v>
      </c>
      <c r="M112" s="123">
        <f t="shared" si="14"/>
        <v>1</v>
      </c>
      <c r="N112" s="124">
        <f t="shared" si="15"/>
        <v>1</v>
      </c>
      <c r="O112" s="125">
        <f t="shared" si="16"/>
        <v>1</v>
      </c>
      <c r="P112" s="126">
        <f t="shared" si="11"/>
        <v>1</v>
      </c>
      <c r="Q112" s="126">
        <f t="shared" si="11"/>
        <v>1</v>
      </c>
      <c r="R112" s="126">
        <f t="shared" si="11"/>
        <v>1</v>
      </c>
      <c r="S112" s="127">
        <f t="shared" si="11"/>
        <v>1</v>
      </c>
    </row>
    <row r="113" spans="1:19" x14ac:dyDescent="0.15">
      <c r="A113" s="120" t="s">
        <v>143</v>
      </c>
      <c r="B113" s="121" t="s">
        <v>140</v>
      </c>
      <c r="C113" s="122" t="s">
        <v>158</v>
      </c>
      <c r="D113" s="123">
        <v>2</v>
      </c>
      <c r="E113" s="123">
        <v>3</v>
      </c>
      <c r="F113" s="123">
        <v>4</v>
      </c>
      <c r="G113" s="123">
        <v>3</v>
      </c>
      <c r="H113" s="123">
        <v>9</v>
      </c>
      <c r="I113" s="123">
        <v>8</v>
      </c>
      <c r="J113" s="123">
        <v>6</v>
      </c>
      <c r="K113" s="123">
        <v>2</v>
      </c>
      <c r="L113" s="123">
        <f t="shared" si="13"/>
        <v>37</v>
      </c>
      <c r="M113" s="123">
        <f t="shared" si="14"/>
        <v>26</v>
      </c>
      <c r="N113" s="124">
        <f t="shared" si="15"/>
        <v>18.5</v>
      </c>
      <c r="O113" s="125">
        <f t="shared" si="16"/>
        <v>12</v>
      </c>
      <c r="P113" s="126">
        <f t="shared" si="11"/>
        <v>19</v>
      </c>
      <c r="Q113" s="126">
        <f t="shared" si="11"/>
        <v>24</v>
      </c>
      <c r="R113" s="126">
        <f t="shared" si="11"/>
        <v>26</v>
      </c>
      <c r="S113" s="127">
        <f t="shared" si="11"/>
        <v>25</v>
      </c>
    </row>
    <row r="114" spans="1:19" x14ac:dyDescent="0.15">
      <c r="A114" s="120" t="s">
        <v>144</v>
      </c>
      <c r="B114" s="121" t="s">
        <v>140</v>
      </c>
      <c r="C114" s="122" t="s">
        <v>158</v>
      </c>
      <c r="D114" s="123">
        <f>T114</f>
        <v>0</v>
      </c>
      <c r="E114" s="123">
        <f t="shared" ref="E114:K114" si="27">U114</f>
        <v>0</v>
      </c>
      <c r="F114" s="123">
        <f t="shared" si="27"/>
        <v>0</v>
      </c>
      <c r="G114" s="123">
        <f t="shared" si="27"/>
        <v>0</v>
      </c>
      <c r="H114" s="123">
        <f t="shared" si="27"/>
        <v>0</v>
      </c>
      <c r="I114" s="123">
        <f t="shared" si="27"/>
        <v>0</v>
      </c>
      <c r="J114" s="123">
        <f t="shared" si="27"/>
        <v>0</v>
      </c>
      <c r="K114" s="123">
        <f t="shared" si="27"/>
        <v>0</v>
      </c>
      <c r="L114" s="123">
        <f t="shared" si="13"/>
        <v>0</v>
      </c>
      <c r="M114" s="123">
        <f t="shared" si="14"/>
        <v>0</v>
      </c>
      <c r="N114" s="124">
        <f t="shared" si="15"/>
        <v>0</v>
      </c>
      <c r="O114" s="125">
        <f t="shared" si="16"/>
        <v>0</v>
      </c>
      <c r="P114" s="126">
        <f t="shared" si="11"/>
        <v>0</v>
      </c>
      <c r="Q114" s="126">
        <f t="shared" si="11"/>
        <v>0</v>
      </c>
      <c r="R114" s="126">
        <f t="shared" si="11"/>
        <v>0</v>
      </c>
      <c r="S114" s="127">
        <f t="shared" si="11"/>
        <v>0</v>
      </c>
    </row>
    <row r="115" spans="1:19" x14ac:dyDescent="0.15">
      <c r="A115" s="120" t="s">
        <v>145</v>
      </c>
      <c r="B115" s="121" t="s">
        <v>140</v>
      </c>
      <c r="C115" s="122" t="s">
        <v>158</v>
      </c>
      <c r="D115" s="123">
        <v>1</v>
      </c>
      <c r="E115" s="123">
        <v>3</v>
      </c>
      <c r="F115" s="123">
        <v>3</v>
      </c>
      <c r="G115" s="123">
        <v>2</v>
      </c>
      <c r="H115" s="123">
        <v>3</v>
      </c>
      <c r="I115" s="123">
        <v>8</v>
      </c>
      <c r="J115" s="123">
        <v>8</v>
      </c>
      <c r="K115" s="123">
        <v>5</v>
      </c>
      <c r="L115" s="123">
        <f t="shared" si="13"/>
        <v>33</v>
      </c>
      <c r="M115" s="123">
        <f t="shared" si="14"/>
        <v>24</v>
      </c>
      <c r="N115" s="124">
        <f t="shared" si="15"/>
        <v>16.5</v>
      </c>
      <c r="O115" s="125">
        <f t="shared" si="16"/>
        <v>9</v>
      </c>
      <c r="P115" s="126">
        <f t="shared" si="11"/>
        <v>11</v>
      </c>
      <c r="Q115" s="126">
        <f t="shared" si="11"/>
        <v>16</v>
      </c>
      <c r="R115" s="126">
        <f t="shared" si="11"/>
        <v>21</v>
      </c>
      <c r="S115" s="127">
        <f t="shared" si="11"/>
        <v>24</v>
      </c>
    </row>
    <row r="116" spans="1:19" x14ac:dyDescent="0.15">
      <c r="A116" s="120" t="s">
        <v>146</v>
      </c>
      <c r="B116" s="121" t="s">
        <v>147</v>
      </c>
      <c r="C116" s="122" t="s">
        <v>158</v>
      </c>
      <c r="D116" s="123">
        <v>0</v>
      </c>
      <c r="E116" s="123">
        <v>0</v>
      </c>
      <c r="F116" s="123">
        <v>0</v>
      </c>
      <c r="G116" s="123">
        <v>0</v>
      </c>
      <c r="H116" s="123">
        <v>0</v>
      </c>
      <c r="I116" s="123">
        <v>0</v>
      </c>
      <c r="J116" s="123">
        <v>0</v>
      </c>
      <c r="K116" s="123">
        <v>0</v>
      </c>
      <c r="L116" s="123">
        <f t="shared" si="13"/>
        <v>0</v>
      </c>
      <c r="M116" s="123">
        <f t="shared" si="14"/>
        <v>0</v>
      </c>
      <c r="N116" s="124">
        <f t="shared" si="15"/>
        <v>0</v>
      </c>
      <c r="O116" s="125">
        <f t="shared" si="16"/>
        <v>0</v>
      </c>
      <c r="P116" s="126">
        <f t="shared" si="11"/>
        <v>0</v>
      </c>
      <c r="Q116" s="126">
        <f t="shared" si="11"/>
        <v>0</v>
      </c>
      <c r="R116" s="126">
        <f t="shared" si="11"/>
        <v>0</v>
      </c>
      <c r="S116" s="127">
        <f t="shared" si="11"/>
        <v>0</v>
      </c>
    </row>
    <row r="117" spans="1:19" x14ac:dyDescent="0.15">
      <c r="A117" s="120" t="s">
        <v>148</v>
      </c>
      <c r="B117" s="121" t="s">
        <v>149</v>
      </c>
      <c r="C117" s="122" t="s">
        <v>158</v>
      </c>
      <c r="D117" s="123">
        <v>0</v>
      </c>
      <c r="E117" s="123">
        <v>0</v>
      </c>
      <c r="F117" s="123">
        <v>1</v>
      </c>
      <c r="G117" s="123">
        <v>2</v>
      </c>
      <c r="H117" s="123">
        <v>0</v>
      </c>
      <c r="I117" s="123">
        <v>1</v>
      </c>
      <c r="J117" s="123">
        <v>1</v>
      </c>
      <c r="K117" s="123">
        <v>0</v>
      </c>
      <c r="L117" s="123">
        <f t="shared" si="13"/>
        <v>5</v>
      </c>
      <c r="M117" s="123">
        <f t="shared" si="14"/>
        <v>4</v>
      </c>
      <c r="N117" s="124">
        <f t="shared" si="15"/>
        <v>2.5</v>
      </c>
      <c r="O117" s="125">
        <f t="shared" si="16"/>
        <v>3</v>
      </c>
      <c r="P117" s="126">
        <f t="shared" si="11"/>
        <v>3</v>
      </c>
      <c r="Q117" s="126">
        <f t="shared" si="11"/>
        <v>4</v>
      </c>
      <c r="R117" s="126">
        <f t="shared" si="11"/>
        <v>4</v>
      </c>
      <c r="S117" s="127">
        <f t="shared" si="11"/>
        <v>2</v>
      </c>
    </row>
    <row r="118" spans="1:19" x14ac:dyDescent="0.15">
      <c r="A118" s="120" t="s">
        <v>150</v>
      </c>
      <c r="B118" s="121" t="s">
        <v>151</v>
      </c>
      <c r="C118" s="122" t="s">
        <v>158</v>
      </c>
      <c r="D118" s="123">
        <v>0</v>
      </c>
      <c r="E118" s="123">
        <v>0</v>
      </c>
      <c r="F118" s="123">
        <v>0</v>
      </c>
      <c r="G118" s="123">
        <v>0</v>
      </c>
      <c r="H118" s="123">
        <v>0</v>
      </c>
      <c r="I118" s="123">
        <v>0</v>
      </c>
      <c r="J118" s="123">
        <v>0</v>
      </c>
      <c r="K118" s="123">
        <v>0</v>
      </c>
      <c r="L118" s="123">
        <f t="shared" si="13"/>
        <v>0</v>
      </c>
      <c r="M118" s="123">
        <f t="shared" si="14"/>
        <v>0</v>
      </c>
      <c r="N118" s="124">
        <f t="shared" si="15"/>
        <v>0</v>
      </c>
      <c r="O118" s="125">
        <f t="shared" si="16"/>
        <v>0</v>
      </c>
      <c r="P118" s="126">
        <f t="shared" si="11"/>
        <v>0</v>
      </c>
      <c r="Q118" s="126">
        <f t="shared" si="11"/>
        <v>0</v>
      </c>
      <c r="R118" s="126">
        <f t="shared" si="11"/>
        <v>0</v>
      </c>
      <c r="S118" s="127">
        <f t="shared" si="11"/>
        <v>0</v>
      </c>
    </row>
    <row r="119" spans="1:19" x14ac:dyDescent="0.15">
      <c r="A119" s="120" t="s">
        <v>152</v>
      </c>
      <c r="B119" s="121" t="s">
        <v>147</v>
      </c>
      <c r="C119" s="122" t="s">
        <v>158</v>
      </c>
      <c r="D119" s="123">
        <v>0</v>
      </c>
      <c r="E119" s="123">
        <v>0</v>
      </c>
      <c r="F119" s="123">
        <v>1</v>
      </c>
      <c r="G119" s="123">
        <v>0</v>
      </c>
      <c r="H119" s="123">
        <v>0</v>
      </c>
      <c r="I119" s="123">
        <v>0</v>
      </c>
      <c r="J119" s="123">
        <v>0</v>
      </c>
      <c r="K119" s="123">
        <v>0</v>
      </c>
      <c r="L119" s="123">
        <f t="shared" si="13"/>
        <v>1</v>
      </c>
      <c r="M119" s="123">
        <f t="shared" si="14"/>
        <v>1</v>
      </c>
      <c r="N119" s="124">
        <f t="shared" si="15"/>
        <v>0.5</v>
      </c>
      <c r="O119" s="125">
        <f t="shared" si="16"/>
        <v>1</v>
      </c>
      <c r="P119" s="126">
        <f t="shared" si="11"/>
        <v>1</v>
      </c>
      <c r="Q119" s="126">
        <f t="shared" si="11"/>
        <v>1</v>
      </c>
      <c r="R119" s="126">
        <f t="shared" si="11"/>
        <v>0</v>
      </c>
      <c r="S119" s="127">
        <f t="shared" si="11"/>
        <v>0</v>
      </c>
    </row>
    <row r="120" spans="1:19" x14ac:dyDescent="0.15">
      <c r="A120" s="120" t="s">
        <v>19</v>
      </c>
      <c r="B120" s="121" t="s">
        <v>153</v>
      </c>
      <c r="C120" s="122" t="s">
        <v>158</v>
      </c>
      <c r="D120" s="123">
        <v>1</v>
      </c>
      <c r="E120" s="123">
        <v>5</v>
      </c>
      <c r="F120" s="123">
        <v>7</v>
      </c>
      <c r="G120" s="123">
        <v>2</v>
      </c>
      <c r="H120" s="123">
        <v>5</v>
      </c>
      <c r="I120" s="123">
        <v>3</v>
      </c>
      <c r="J120" s="123">
        <v>2</v>
      </c>
      <c r="K120" s="123">
        <v>1</v>
      </c>
      <c r="L120" s="123">
        <f t="shared" si="13"/>
        <v>26</v>
      </c>
      <c r="M120" s="123">
        <f t="shared" si="14"/>
        <v>19</v>
      </c>
      <c r="N120" s="124">
        <f t="shared" si="15"/>
        <v>13</v>
      </c>
      <c r="O120" s="125">
        <f t="shared" si="16"/>
        <v>15</v>
      </c>
      <c r="P120" s="126">
        <f t="shared" si="11"/>
        <v>19</v>
      </c>
      <c r="Q120" s="126">
        <f t="shared" si="11"/>
        <v>17</v>
      </c>
      <c r="R120" s="126">
        <f t="shared" si="11"/>
        <v>12</v>
      </c>
      <c r="S120" s="127">
        <f t="shared" si="11"/>
        <v>11</v>
      </c>
    </row>
    <row r="121" spans="1:19" x14ac:dyDescent="0.15">
      <c r="A121" s="120" t="s">
        <v>154</v>
      </c>
      <c r="B121" s="121" t="s">
        <v>155</v>
      </c>
      <c r="C121" s="122" t="s">
        <v>158</v>
      </c>
      <c r="D121" s="123">
        <f>T121</f>
        <v>0</v>
      </c>
      <c r="E121" s="123">
        <f t="shared" ref="E121:K121" si="28">U121</f>
        <v>0</v>
      </c>
      <c r="F121" s="123">
        <f t="shared" si="28"/>
        <v>0</v>
      </c>
      <c r="G121" s="123">
        <f t="shared" si="28"/>
        <v>0</v>
      </c>
      <c r="H121" s="123">
        <f t="shared" si="28"/>
        <v>0</v>
      </c>
      <c r="I121" s="123">
        <f t="shared" si="28"/>
        <v>0</v>
      </c>
      <c r="J121" s="123">
        <f t="shared" si="28"/>
        <v>0</v>
      </c>
      <c r="K121" s="123">
        <f t="shared" si="28"/>
        <v>0</v>
      </c>
      <c r="L121" s="123">
        <f t="shared" si="13"/>
        <v>0</v>
      </c>
      <c r="M121" s="123">
        <f t="shared" si="14"/>
        <v>0</v>
      </c>
      <c r="N121" s="124">
        <f t="shared" si="15"/>
        <v>0</v>
      </c>
      <c r="O121" s="125">
        <f t="shared" si="16"/>
        <v>0</v>
      </c>
      <c r="P121" s="126">
        <f t="shared" si="11"/>
        <v>0</v>
      </c>
      <c r="Q121" s="126">
        <f t="shared" si="11"/>
        <v>0</v>
      </c>
      <c r="R121" s="126">
        <f t="shared" si="11"/>
        <v>0</v>
      </c>
      <c r="S121" s="127">
        <f t="shared" si="11"/>
        <v>0</v>
      </c>
    </row>
    <row r="122" spans="1:19" ht="14" thickBot="1" x14ac:dyDescent="0.2">
      <c r="A122" s="120" t="s">
        <v>156</v>
      </c>
      <c r="B122" s="131" t="s">
        <v>159</v>
      </c>
      <c r="C122" s="132"/>
      <c r="D122" s="133">
        <f>SUM(D94:D121)</f>
        <v>13</v>
      </c>
      <c r="E122" s="133">
        <f t="shared" ref="E122:K122" si="29">SUM(E94:E121)</f>
        <v>29</v>
      </c>
      <c r="F122" s="133">
        <f t="shared" si="29"/>
        <v>37</v>
      </c>
      <c r="G122" s="133">
        <f t="shared" si="29"/>
        <v>40</v>
      </c>
      <c r="H122" s="133">
        <f t="shared" si="29"/>
        <v>45</v>
      </c>
      <c r="I122" s="133">
        <f t="shared" si="29"/>
        <v>57</v>
      </c>
      <c r="J122" s="133">
        <f t="shared" si="29"/>
        <v>80</v>
      </c>
      <c r="K122" s="133">
        <f t="shared" si="29"/>
        <v>47</v>
      </c>
      <c r="L122" s="134">
        <f t="shared" si="13"/>
        <v>348</v>
      </c>
      <c r="M122" s="123">
        <f>SUM(M94:M121)</f>
        <v>267</v>
      </c>
      <c r="N122" s="135">
        <f t="shared" si="15"/>
        <v>174</v>
      </c>
      <c r="O122" s="136">
        <f t="shared" si="16"/>
        <v>119</v>
      </c>
      <c r="P122" s="137">
        <f t="shared" si="11"/>
        <v>151</v>
      </c>
      <c r="Q122" s="137">
        <f t="shared" si="11"/>
        <v>179</v>
      </c>
      <c r="R122" s="137">
        <f t="shared" si="11"/>
        <v>222</v>
      </c>
      <c r="S122" s="138">
        <f t="shared" si="11"/>
        <v>229</v>
      </c>
    </row>
    <row r="123" spans="1:19" x14ac:dyDescent="0.15">
      <c r="A123" s="14" t="s">
        <v>160</v>
      </c>
      <c r="B123" s="14"/>
      <c r="C123" s="14"/>
      <c r="D123" s="140"/>
      <c r="E123" s="140"/>
      <c r="F123" s="141"/>
      <c r="G123" s="140"/>
      <c r="H123" s="141"/>
      <c r="I123" s="141"/>
      <c r="J123" s="141"/>
      <c r="K123" s="141"/>
      <c r="L123" s="141"/>
      <c r="M123" s="141"/>
      <c r="N123" s="141"/>
      <c r="O123" s="139"/>
      <c r="P123" s="139"/>
      <c r="Q123" s="139"/>
      <c r="R123" s="139"/>
      <c r="S123" s="139"/>
    </row>
    <row r="124" spans="1:19" ht="14" thickBot="1" x14ac:dyDescent="0.2">
      <c r="A124" s="142"/>
      <c r="B124" s="143">
        <v>43536</v>
      </c>
      <c r="C124" s="13"/>
      <c r="D124" s="141"/>
      <c r="E124" s="140"/>
      <c r="F124" s="141"/>
      <c r="G124" s="141"/>
      <c r="H124" s="141"/>
      <c r="I124" s="141"/>
      <c r="J124" s="141"/>
      <c r="K124" s="141"/>
      <c r="L124" s="141"/>
      <c r="M124" s="141"/>
      <c r="N124" s="141"/>
      <c r="O124" s="139"/>
      <c r="P124" s="139"/>
      <c r="Q124" s="139"/>
      <c r="R124" s="139"/>
      <c r="S124" s="139"/>
    </row>
    <row r="125" spans="1:19" ht="28" x14ac:dyDescent="0.15">
      <c r="A125" s="111" t="s">
        <v>101</v>
      </c>
      <c r="B125" s="112"/>
      <c r="C125" s="113" t="s">
        <v>102</v>
      </c>
      <c r="D125" s="114" t="s">
        <v>103</v>
      </c>
      <c r="E125" s="114" t="s">
        <v>104</v>
      </c>
      <c r="F125" s="114" t="s">
        <v>105</v>
      </c>
      <c r="G125" s="115" t="s">
        <v>106</v>
      </c>
      <c r="H125" s="115" t="s">
        <v>107</v>
      </c>
      <c r="I125" s="114" t="s">
        <v>108</v>
      </c>
      <c r="J125" s="115" t="s">
        <v>109</v>
      </c>
      <c r="K125" s="115" t="s">
        <v>110</v>
      </c>
      <c r="L125" s="115" t="s">
        <v>111</v>
      </c>
      <c r="M125" s="114" t="s">
        <v>10</v>
      </c>
      <c r="N125" s="116" t="s">
        <v>112</v>
      </c>
      <c r="O125" s="117">
        <v>0.29166666666666669</v>
      </c>
      <c r="P125" s="118">
        <v>0.30208333333333331</v>
      </c>
      <c r="Q125" s="118">
        <v>0.3125</v>
      </c>
      <c r="R125" s="118">
        <v>0.32291666666666669</v>
      </c>
      <c r="S125" s="119">
        <v>0.33333333333333331</v>
      </c>
    </row>
    <row r="126" spans="1:19" x14ac:dyDescent="0.15">
      <c r="A126" s="120" t="s">
        <v>113</v>
      </c>
      <c r="B126" s="121" t="s">
        <v>114</v>
      </c>
      <c r="C126" s="122" t="s">
        <v>115</v>
      </c>
      <c r="D126" s="123">
        <v>21</v>
      </c>
      <c r="E126" s="123">
        <v>32</v>
      </c>
      <c r="F126" s="123">
        <v>49</v>
      </c>
      <c r="G126" s="123">
        <v>56</v>
      </c>
      <c r="H126" s="123">
        <v>53</v>
      </c>
      <c r="I126" s="123">
        <v>69</v>
      </c>
      <c r="J126" s="123">
        <v>43</v>
      </c>
      <c r="K126" s="123">
        <v>45</v>
      </c>
      <c r="L126" s="123">
        <f>SUM(D126:K126)</f>
        <v>368</v>
      </c>
      <c r="M126" s="123">
        <f>MAX(O126:S126)</f>
        <v>227</v>
      </c>
      <c r="N126" s="124">
        <f>L126/2</f>
        <v>184</v>
      </c>
      <c r="O126" s="125">
        <f>SUM(D126:G126)</f>
        <v>158</v>
      </c>
      <c r="P126" s="126">
        <f t="shared" ref="P126:S183" si="30">SUM(E126:H126)</f>
        <v>190</v>
      </c>
      <c r="Q126" s="126">
        <f t="shared" si="30"/>
        <v>227</v>
      </c>
      <c r="R126" s="126">
        <f t="shared" si="30"/>
        <v>221</v>
      </c>
      <c r="S126" s="127">
        <f t="shared" si="30"/>
        <v>210</v>
      </c>
    </row>
    <row r="127" spans="1:19" x14ac:dyDescent="0.15">
      <c r="A127" s="120" t="s">
        <v>116</v>
      </c>
      <c r="B127" s="121" t="s">
        <v>117</v>
      </c>
      <c r="C127" s="122" t="s">
        <v>115</v>
      </c>
      <c r="D127" s="123">
        <f>T127</f>
        <v>0</v>
      </c>
      <c r="E127" s="123">
        <f t="shared" ref="E127:K127" si="31">U127</f>
        <v>0</v>
      </c>
      <c r="F127" s="123">
        <f t="shared" si="31"/>
        <v>0</v>
      </c>
      <c r="G127" s="123">
        <f t="shared" si="31"/>
        <v>0</v>
      </c>
      <c r="H127" s="123">
        <f t="shared" si="31"/>
        <v>0</v>
      </c>
      <c r="I127" s="123">
        <f t="shared" si="31"/>
        <v>0</v>
      </c>
      <c r="J127" s="123">
        <f t="shared" si="31"/>
        <v>0</v>
      </c>
      <c r="K127" s="123">
        <f t="shared" si="31"/>
        <v>0</v>
      </c>
      <c r="L127" s="123">
        <f t="shared" ref="L127:L183" si="32">SUM(D127:K127)</f>
        <v>0</v>
      </c>
      <c r="M127" s="123">
        <f t="shared" ref="M127:M182" si="33">MAX(O127:S127)</f>
        <v>0</v>
      </c>
      <c r="N127" s="124">
        <f t="shared" ref="N127:N183" si="34">L127/2</f>
        <v>0</v>
      </c>
      <c r="O127" s="125">
        <f t="shared" ref="O127:O183" si="35">SUM(D127:G127)</f>
        <v>0</v>
      </c>
      <c r="P127" s="126">
        <f t="shared" si="30"/>
        <v>0</v>
      </c>
      <c r="Q127" s="126">
        <f t="shared" si="30"/>
        <v>0</v>
      </c>
      <c r="R127" s="126">
        <f t="shared" si="30"/>
        <v>0</v>
      </c>
      <c r="S127" s="127">
        <f t="shared" si="30"/>
        <v>0</v>
      </c>
    </row>
    <row r="128" spans="1:19" x14ac:dyDescent="0.15">
      <c r="A128" s="120" t="s">
        <v>118</v>
      </c>
      <c r="B128" s="121" t="s">
        <v>117</v>
      </c>
      <c r="C128" s="122" t="s">
        <v>115</v>
      </c>
      <c r="D128" s="123">
        <v>4</v>
      </c>
      <c r="E128" s="123">
        <v>9</v>
      </c>
      <c r="F128" s="123">
        <v>6</v>
      </c>
      <c r="G128" s="123">
        <v>13</v>
      </c>
      <c r="H128" s="123">
        <v>8</v>
      </c>
      <c r="I128" s="123">
        <v>13</v>
      </c>
      <c r="J128" s="123">
        <v>11</v>
      </c>
      <c r="K128" s="123">
        <v>13</v>
      </c>
      <c r="L128" s="123">
        <f t="shared" si="32"/>
        <v>77</v>
      </c>
      <c r="M128" s="123">
        <f t="shared" si="33"/>
        <v>45</v>
      </c>
      <c r="N128" s="124">
        <f t="shared" si="34"/>
        <v>38.5</v>
      </c>
      <c r="O128" s="125">
        <f t="shared" si="35"/>
        <v>32</v>
      </c>
      <c r="P128" s="126">
        <f t="shared" si="30"/>
        <v>36</v>
      </c>
      <c r="Q128" s="126">
        <f t="shared" si="30"/>
        <v>40</v>
      </c>
      <c r="R128" s="126">
        <f t="shared" si="30"/>
        <v>45</v>
      </c>
      <c r="S128" s="127">
        <f t="shared" si="30"/>
        <v>45</v>
      </c>
    </row>
    <row r="129" spans="1:19" x14ac:dyDescent="0.15">
      <c r="A129" s="120" t="s">
        <v>119</v>
      </c>
      <c r="B129" s="121" t="s">
        <v>117</v>
      </c>
      <c r="C129" s="122" t="s">
        <v>115</v>
      </c>
      <c r="D129" s="123">
        <v>1</v>
      </c>
      <c r="E129" s="123">
        <v>4</v>
      </c>
      <c r="F129" s="123">
        <v>3</v>
      </c>
      <c r="G129" s="123">
        <v>1</v>
      </c>
      <c r="H129" s="123">
        <v>7</v>
      </c>
      <c r="I129" s="123">
        <v>5</v>
      </c>
      <c r="J129" s="123">
        <v>10</v>
      </c>
      <c r="K129" s="123">
        <v>11</v>
      </c>
      <c r="L129" s="123">
        <f t="shared" si="32"/>
        <v>42</v>
      </c>
      <c r="M129" s="123">
        <f t="shared" si="33"/>
        <v>33</v>
      </c>
      <c r="N129" s="124">
        <f t="shared" si="34"/>
        <v>21</v>
      </c>
      <c r="O129" s="125">
        <f t="shared" si="35"/>
        <v>9</v>
      </c>
      <c r="P129" s="126">
        <f t="shared" si="30"/>
        <v>15</v>
      </c>
      <c r="Q129" s="126">
        <f t="shared" si="30"/>
        <v>16</v>
      </c>
      <c r="R129" s="126">
        <f t="shared" si="30"/>
        <v>23</v>
      </c>
      <c r="S129" s="127">
        <f t="shared" si="30"/>
        <v>33</v>
      </c>
    </row>
    <row r="130" spans="1:19" x14ac:dyDescent="0.15">
      <c r="A130" s="120" t="s">
        <v>120</v>
      </c>
      <c r="B130" s="121" t="s">
        <v>121</v>
      </c>
      <c r="C130" s="122" t="s">
        <v>115</v>
      </c>
      <c r="D130" s="123">
        <v>15</v>
      </c>
      <c r="E130" s="123">
        <v>16</v>
      </c>
      <c r="F130" s="123">
        <v>23</v>
      </c>
      <c r="G130" s="123">
        <v>38</v>
      </c>
      <c r="H130" s="123">
        <v>38</v>
      </c>
      <c r="I130" s="123">
        <v>46</v>
      </c>
      <c r="J130" s="123">
        <v>43</v>
      </c>
      <c r="K130" s="123">
        <v>37</v>
      </c>
      <c r="L130" s="123">
        <f t="shared" si="32"/>
        <v>256</v>
      </c>
      <c r="M130" s="123">
        <f t="shared" si="33"/>
        <v>165</v>
      </c>
      <c r="N130" s="124">
        <f t="shared" si="34"/>
        <v>128</v>
      </c>
      <c r="O130" s="125">
        <f t="shared" si="35"/>
        <v>92</v>
      </c>
      <c r="P130" s="126">
        <f t="shared" si="30"/>
        <v>115</v>
      </c>
      <c r="Q130" s="126">
        <f t="shared" si="30"/>
        <v>145</v>
      </c>
      <c r="R130" s="126">
        <f t="shared" si="30"/>
        <v>165</v>
      </c>
      <c r="S130" s="127">
        <f t="shared" si="30"/>
        <v>164</v>
      </c>
    </row>
    <row r="131" spans="1:19" x14ac:dyDescent="0.15">
      <c r="A131" s="120" t="s">
        <v>122</v>
      </c>
      <c r="B131" s="121" t="s">
        <v>123</v>
      </c>
      <c r="C131" s="122" t="s">
        <v>115</v>
      </c>
      <c r="D131" s="123">
        <f>T131</f>
        <v>0</v>
      </c>
      <c r="E131" s="123">
        <f t="shared" ref="E131:K131" si="36">U131</f>
        <v>0</v>
      </c>
      <c r="F131" s="123">
        <f t="shared" si="36"/>
        <v>0</v>
      </c>
      <c r="G131" s="123">
        <f t="shared" si="36"/>
        <v>0</v>
      </c>
      <c r="H131" s="123">
        <f t="shared" si="36"/>
        <v>0</v>
      </c>
      <c r="I131" s="123">
        <f t="shared" si="36"/>
        <v>0</v>
      </c>
      <c r="J131" s="123">
        <f t="shared" si="36"/>
        <v>0</v>
      </c>
      <c r="K131" s="123">
        <f t="shared" si="36"/>
        <v>0</v>
      </c>
      <c r="L131" s="123">
        <f t="shared" si="32"/>
        <v>0</v>
      </c>
      <c r="M131" s="123">
        <f t="shared" si="33"/>
        <v>0</v>
      </c>
      <c r="N131" s="124">
        <f t="shared" si="34"/>
        <v>0</v>
      </c>
      <c r="O131" s="125">
        <f t="shared" si="35"/>
        <v>0</v>
      </c>
      <c r="P131" s="126">
        <f t="shared" si="30"/>
        <v>0</v>
      </c>
      <c r="Q131" s="126">
        <f t="shared" si="30"/>
        <v>0</v>
      </c>
      <c r="R131" s="126">
        <f t="shared" si="30"/>
        <v>0</v>
      </c>
      <c r="S131" s="127">
        <f t="shared" si="30"/>
        <v>0</v>
      </c>
    </row>
    <row r="132" spans="1:19" x14ac:dyDescent="0.15">
      <c r="A132" s="120" t="s">
        <v>124</v>
      </c>
      <c r="B132" s="121" t="s">
        <v>125</v>
      </c>
      <c r="C132" s="122" t="s">
        <v>115</v>
      </c>
      <c r="D132" s="123">
        <v>6</v>
      </c>
      <c r="E132" s="123">
        <v>15</v>
      </c>
      <c r="F132" s="123">
        <v>21</v>
      </c>
      <c r="G132" s="123">
        <v>34</v>
      </c>
      <c r="H132" s="123">
        <v>21</v>
      </c>
      <c r="I132" s="123">
        <v>29</v>
      </c>
      <c r="J132" s="123">
        <v>23</v>
      </c>
      <c r="K132" s="123">
        <v>15</v>
      </c>
      <c r="L132" s="123">
        <f t="shared" si="32"/>
        <v>164</v>
      </c>
      <c r="M132" s="123">
        <f t="shared" si="33"/>
        <v>107</v>
      </c>
      <c r="N132" s="124">
        <f t="shared" si="34"/>
        <v>82</v>
      </c>
      <c r="O132" s="125">
        <f t="shared" si="35"/>
        <v>76</v>
      </c>
      <c r="P132" s="126">
        <f t="shared" si="30"/>
        <v>91</v>
      </c>
      <c r="Q132" s="126">
        <f t="shared" si="30"/>
        <v>105</v>
      </c>
      <c r="R132" s="126">
        <f t="shared" si="30"/>
        <v>107</v>
      </c>
      <c r="S132" s="127">
        <f t="shared" si="30"/>
        <v>88</v>
      </c>
    </row>
    <row r="133" spans="1:19" x14ac:dyDescent="0.15">
      <c r="A133" s="120" t="s">
        <v>126</v>
      </c>
      <c r="B133" s="121" t="s">
        <v>125</v>
      </c>
      <c r="C133" s="122" t="s">
        <v>115</v>
      </c>
      <c r="D133" s="123">
        <v>5</v>
      </c>
      <c r="E133" s="123">
        <v>3</v>
      </c>
      <c r="F133" s="123">
        <v>6</v>
      </c>
      <c r="G133" s="123">
        <v>10</v>
      </c>
      <c r="H133" s="123">
        <v>7</v>
      </c>
      <c r="I133" s="123">
        <v>8</v>
      </c>
      <c r="J133" s="123">
        <v>11</v>
      </c>
      <c r="K133" s="123">
        <v>11</v>
      </c>
      <c r="L133" s="123">
        <f t="shared" si="32"/>
        <v>61</v>
      </c>
      <c r="M133" s="123">
        <f t="shared" si="33"/>
        <v>37</v>
      </c>
      <c r="N133" s="124">
        <f t="shared" si="34"/>
        <v>30.5</v>
      </c>
      <c r="O133" s="125">
        <f t="shared" si="35"/>
        <v>24</v>
      </c>
      <c r="P133" s="126">
        <f t="shared" si="30"/>
        <v>26</v>
      </c>
      <c r="Q133" s="126">
        <f t="shared" si="30"/>
        <v>31</v>
      </c>
      <c r="R133" s="126">
        <f t="shared" si="30"/>
        <v>36</v>
      </c>
      <c r="S133" s="127">
        <f t="shared" si="30"/>
        <v>37</v>
      </c>
    </row>
    <row r="134" spans="1:19" x14ac:dyDescent="0.15">
      <c r="A134" s="120" t="s">
        <v>127</v>
      </c>
      <c r="B134" s="121" t="s">
        <v>128</v>
      </c>
      <c r="C134" s="122" t="s">
        <v>115</v>
      </c>
      <c r="D134" s="123">
        <v>4</v>
      </c>
      <c r="E134" s="123">
        <v>0</v>
      </c>
      <c r="F134" s="123">
        <v>2</v>
      </c>
      <c r="G134" s="123">
        <v>2</v>
      </c>
      <c r="H134" s="123">
        <v>4</v>
      </c>
      <c r="I134" s="123">
        <v>4</v>
      </c>
      <c r="J134" s="123">
        <v>5</v>
      </c>
      <c r="K134" s="123">
        <v>3</v>
      </c>
      <c r="L134" s="123">
        <f t="shared" si="32"/>
        <v>24</v>
      </c>
      <c r="M134" s="123">
        <f t="shared" si="33"/>
        <v>16</v>
      </c>
      <c r="N134" s="124">
        <f t="shared" si="34"/>
        <v>12</v>
      </c>
      <c r="O134" s="125">
        <f t="shared" si="35"/>
        <v>8</v>
      </c>
      <c r="P134" s="126">
        <f t="shared" si="30"/>
        <v>8</v>
      </c>
      <c r="Q134" s="126">
        <f t="shared" si="30"/>
        <v>12</v>
      </c>
      <c r="R134" s="126">
        <f t="shared" si="30"/>
        <v>15</v>
      </c>
      <c r="S134" s="127">
        <f t="shared" si="30"/>
        <v>16</v>
      </c>
    </row>
    <row r="135" spans="1:19" x14ac:dyDescent="0.15">
      <c r="A135" s="120" t="s">
        <v>129</v>
      </c>
      <c r="B135" s="121" t="s">
        <v>128</v>
      </c>
      <c r="C135" s="122" t="s">
        <v>115</v>
      </c>
      <c r="D135" s="123">
        <f>T135</f>
        <v>0</v>
      </c>
      <c r="E135" s="123">
        <f t="shared" ref="E135:K135" si="37">U135</f>
        <v>0</v>
      </c>
      <c r="F135" s="123">
        <f t="shared" si="37"/>
        <v>0</v>
      </c>
      <c r="G135" s="123">
        <f t="shared" si="37"/>
        <v>0</v>
      </c>
      <c r="H135" s="123">
        <f t="shared" si="37"/>
        <v>0</v>
      </c>
      <c r="I135" s="123">
        <f t="shared" si="37"/>
        <v>0</v>
      </c>
      <c r="J135" s="123">
        <f t="shared" si="37"/>
        <v>0</v>
      </c>
      <c r="K135" s="123">
        <f t="shared" si="37"/>
        <v>0</v>
      </c>
      <c r="L135" s="123">
        <f t="shared" si="32"/>
        <v>0</v>
      </c>
      <c r="M135" s="123">
        <f t="shared" si="33"/>
        <v>0</v>
      </c>
      <c r="N135" s="124">
        <f t="shared" si="34"/>
        <v>0</v>
      </c>
      <c r="O135" s="125">
        <f t="shared" si="35"/>
        <v>0</v>
      </c>
      <c r="P135" s="126">
        <f t="shared" si="30"/>
        <v>0</v>
      </c>
      <c r="Q135" s="126">
        <f t="shared" si="30"/>
        <v>0</v>
      </c>
      <c r="R135" s="126">
        <f t="shared" si="30"/>
        <v>0</v>
      </c>
      <c r="S135" s="127">
        <f t="shared" si="30"/>
        <v>0</v>
      </c>
    </row>
    <row r="136" spans="1:19" x14ac:dyDescent="0.15">
      <c r="A136" s="120" t="s">
        <v>130</v>
      </c>
      <c r="B136" s="121" t="s">
        <v>128</v>
      </c>
      <c r="C136" s="122" t="s">
        <v>115</v>
      </c>
      <c r="D136" s="123">
        <v>7</v>
      </c>
      <c r="E136" s="123">
        <v>20</v>
      </c>
      <c r="F136" s="123">
        <v>15</v>
      </c>
      <c r="G136" s="123">
        <v>25</v>
      </c>
      <c r="H136" s="123">
        <v>19</v>
      </c>
      <c r="I136" s="123">
        <v>29</v>
      </c>
      <c r="J136" s="123">
        <v>21</v>
      </c>
      <c r="K136" s="123">
        <v>14</v>
      </c>
      <c r="L136" s="123">
        <f t="shared" si="32"/>
        <v>150</v>
      </c>
      <c r="M136" s="123">
        <f t="shared" si="33"/>
        <v>94</v>
      </c>
      <c r="N136" s="124">
        <f t="shared" si="34"/>
        <v>75</v>
      </c>
      <c r="O136" s="125">
        <f t="shared" si="35"/>
        <v>67</v>
      </c>
      <c r="P136" s="126">
        <f t="shared" si="30"/>
        <v>79</v>
      </c>
      <c r="Q136" s="126">
        <f t="shared" si="30"/>
        <v>88</v>
      </c>
      <c r="R136" s="126">
        <f t="shared" si="30"/>
        <v>94</v>
      </c>
      <c r="S136" s="127">
        <f t="shared" si="30"/>
        <v>83</v>
      </c>
    </row>
    <row r="137" spans="1:19" x14ac:dyDescent="0.15">
      <c r="A137" s="120" t="s">
        <v>131</v>
      </c>
      <c r="B137" s="121" t="s">
        <v>132</v>
      </c>
      <c r="C137" s="122" t="s">
        <v>115</v>
      </c>
      <c r="D137" s="123">
        <v>11</v>
      </c>
      <c r="E137" s="123">
        <v>22</v>
      </c>
      <c r="F137" s="123">
        <v>10</v>
      </c>
      <c r="G137" s="123">
        <v>18</v>
      </c>
      <c r="H137" s="123">
        <v>18</v>
      </c>
      <c r="I137" s="123">
        <v>15</v>
      </c>
      <c r="J137" s="123">
        <v>2</v>
      </c>
      <c r="K137" s="123">
        <v>5</v>
      </c>
      <c r="L137" s="123">
        <f t="shared" si="32"/>
        <v>101</v>
      </c>
      <c r="M137" s="123">
        <f t="shared" si="33"/>
        <v>68</v>
      </c>
      <c r="N137" s="124">
        <f t="shared" si="34"/>
        <v>50.5</v>
      </c>
      <c r="O137" s="125">
        <f t="shared" si="35"/>
        <v>61</v>
      </c>
      <c r="P137" s="126">
        <f t="shared" si="30"/>
        <v>68</v>
      </c>
      <c r="Q137" s="126">
        <f t="shared" si="30"/>
        <v>61</v>
      </c>
      <c r="R137" s="126">
        <f t="shared" si="30"/>
        <v>53</v>
      </c>
      <c r="S137" s="127">
        <f t="shared" si="30"/>
        <v>40</v>
      </c>
    </row>
    <row r="138" spans="1:19" x14ac:dyDescent="0.15">
      <c r="A138" s="120" t="s">
        <v>133</v>
      </c>
      <c r="B138" s="121" t="s">
        <v>132</v>
      </c>
      <c r="C138" s="122" t="s">
        <v>115</v>
      </c>
      <c r="D138" s="123">
        <f>T138</f>
        <v>0</v>
      </c>
      <c r="E138" s="123">
        <f t="shared" ref="E138:K138" si="38">U138</f>
        <v>0</v>
      </c>
      <c r="F138" s="123">
        <f t="shared" si="38"/>
        <v>0</v>
      </c>
      <c r="G138" s="123">
        <f t="shared" si="38"/>
        <v>0</v>
      </c>
      <c r="H138" s="123">
        <f t="shared" si="38"/>
        <v>0</v>
      </c>
      <c r="I138" s="123">
        <f t="shared" si="38"/>
        <v>0</v>
      </c>
      <c r="J138" s="123">
        <f t="shared" si="38"/>
        <v>0</v>
      </c>
      <c r="K138" s="123">
        <f t="shared" si="38"/>
        <v>0</v>
      </c>
      <c r="L138" s="123">
        <f t="shared" si="32"/>
        <v>0</v>
      </c>
      <c r="M138" s="123">
        <f t="shared" si="33"/>
        <v>0</v>
      </c>
      <c r="N138" s="124">
        <f t="shared" si="34"/>
        <v>0</v>
      </c>
      <c r="O138" s="125">
        <f t="shared" si="35"/>
        <v>0</v>
      </c>
      <c r="P138" s="126">
        <f t="shared" si="30"/>
        <v>0</v>
      </c>
      <c r="Q138" s="126">
        <f t="shared" si="30"/>
        <v>0</v>
      </c>
      <c r="R138" s="126">
        <f t="shared" si="30"/>
        <v>0</v>
      </c>
      <c r="S138" s="127">
        <f t="shared" si="30"/>
        <v>0</v>
      </c>
    </row>
    <row r="139" spans="1:19" x14ac:dyDescent="0.15">
      <c r="A139" s="120" t="s">
        <v>134</v>
      </c>
      <c r="B139" s="121" t="s">
        <v>132</v>
      </c>
      <c r="C139" s="122" t="s">
        <v>115</v>
      </c>
      <c r="D139" s="123">
        <v>0</v>
      </c>
      <c r="E139" s="123">
        <v>0</v>
      </c>
      <c r="F139" s="123">
        <v>2</v>
      </c>
      <c r="G139" s="123">
        <v>1</v>
      </c>
      <c r="H139" s="123">
        <v>1</v>
      </c>
      <c r="I139" s="123">
        <v>2</v>
      </c>
      <c r="J139" s="123">
        <v>0</v>
      </c>
      <c r="K139" s="123">
        <v>1</v>
      </c>
      <c r="L139" s="123">
        <f t="shared" si="32"/>
        <v>7</v>
      </c>
      <c r="M139" s="123">
        <f t="shared" si="33"/>
        <v>6</v>
      </c>
      <c r="N139" s="124">
        <f t="shared" si="34"/>
        <v>3.5</v>
      </c>
      <c r="O139" s="125">
        <f t="shared" si="35"/>
        <v>3</v>
      </c>
      <c r="P139" s="126">
        <f t="shared" si="30"/>
        <v>4</v>
      </c>
      <c r="Q139" s="126">
        <f t="shared" si="30"/>
        <v>6</v>
      </c>
      <c r="R139" s="126">
        <f t="shared" si="30"/>
        <v>4</v>
      </c>
      <c r="S139" s="127">
        <f t="shared" si="30"/>
        <v>4</v>
      </c>
    </row>
    <row r="140" spans="1:19" x14ac:dyDescent="0.15">
      <c r="A140" s="120" t="s">
        <v>135</v>
      </c>
      <c r="B140" s="121" t="s">
        <v>132</v>
      </c>
      <c r="C140" s="122" t="s">
        <v>115</v>
      </c>
      <c r="D140" s="123">
        <v>7</v>
      </c>
      <c r="E140" s="123">
        <v>4</v>
      </c>
      <c r="F140" s="123">
        <v>2</v>
      </c>
      <c r="G140" s="123">
        <v>7</v>
      </c>
      <c r="H140" s="123">
        <v>7</v>
      </c>
      <c r="I140" s="123">
        <v>15</v>
      </c>
      <c r="J140" s="123">
        <v>8</v>
      </c>
      <c r="K140" s="123">
        <v>6</v>
      </c>
      <c r="L140" s="123">
        <f t="shared" si="32"/>
        <v>56</v>
      </c>
      <c r="M140" s="123">
        <f t="shared" si="33"/>
        <v>37</v>
      </c>
      <c r="N140" s="124">
        <f t="shared" si="34"/>
        <v>28</v>
      </c>
      <c r="O140" s="125">
        <f t="shared" si="35"/>
        <v>20</v>
      </c>
      <c r="P140" s="126">
        <f t="shared" si="30"/>
        <v>20</v>
      </c>
      <c r="Q140" s="126">
        <f t="shared" si="30"/>
        <v>31</v>
      </c>
      <c r="R140" s="126">
        <f t="shared" si="30"/>
        <v>37</v>
      </c>
      <c r="S140" s="127">
        <f t="shared" si="30"/>
        <v>36</v>
      </c>
    </row>
    <row r="141" spans="1:19" x14ac:dyDescent="0.15">
      <c r="A141" s="120" t="s">
        <v>136</v>
      </c>
      <c r="B141" s="121" t="s">
        <v>132</v>
      </c>
      <c r="C141" s="122" t="s">
        <v>115</v>
      </c>
      <c r="D141" s="123">
        <v>1</v>
      </c>
      <c r="E141" s="123">
        <v>0</v>
      </c>
      <c r="F141" s="123">
        <v>3</v>
      </c>
      <c r="G141" s="123">
        <v>4</v>
      </c>
      <c r="H141" s="123">
        <v>2</v>
      </c>
      <c r="I141" s="123">
        <v>5</v>
      </c>
      <c r="J141" s="123">
        <v>1</v>
      </c>
      <c r="K141" s="123">
        <v>0</v>
      </c>
      <c r="L141" s="123">
        <f t="shared" si="32"/>
        <v>16</v>
      </c>
      <c r="M141" s="123">
        <f t="shared" si="33"/>
        <v>14</v>
      </c>
      <c r="N141" s="124">
        <f t="shared" si="34"/>
        <v>8</v>
      </c>
      <c r="O141" s="125">
        <f t="shared" si="35"/>
        <v>8</v>
      </c>
      <c r="P141" s="126">
        <f t="shared" si="30"/>
        <v>9</v>
      </c>
      <c r="Q141" s="126">
        <f t="shared" si="30"/>
        <v>14</v>
      </c>
      <c r="R141" s="126">
        <f t="shared" si="30"/>
        <v>12</v>
      </c>
      <c r="S141" s="127">
        <f t="shared" si="30"/>
        <v>8</v>
      </c>
    </row>
    <row r="142" spans="1:19" x14ac:dyDescent="0.15">
      <c r="A142" s="120" t="s">
        <v>137</v>
      </c>
      <c r="B142" s="121" t="s">
        <v>138</v>
      </c>
      <c r="C142" s="122" t="s">
        <v>115</v>
      </c>
      <c r="D142" s="123">
        <v>3</v>
      </c>
      <c r="E142" s="123">
        <v>2</v>
      </c>
      <c r="F142" s="123">
        <v>8</v>
      </c>
      <c r="G142" s="123">
        <v>9</v>
      </c>
      <c r="H142" s="123">
        <v>4</v>
      </c>
      <c r="I142" s="123">
        <v>4</v>
      </c>
      <c r="J142" s="123">
        <v>8</v>
      </c>
      <c r="K142" s="123">
        <v>3</v>
      </c>
      <c r="L142" s="123">
        <f t="shared" si="32"/>
        <v>41</v>
      </c>
      <c r="M142" s="123">
        <f t="shared" si="33"/>
        <v>25</v>
      </c>
      <c r="N142" s="124">
        <f t="shared" si="34"/>
        <v>20.5</v>
      </c>
      <c r="O142" s="125">
        <f t="shared" si="35"/>
        <v>22</v>
      </c>
      <c r="P142" s="126">
        <f t="shared" si="30"/>
        <v>23</v>
      </c>
      <c r="Q142" s="126">
        <f t="shared" si="30"/>
        <v>25</v>
      </c>
      <c r="R142" s="126">
        <f t="shared" si="30"/>
        <v>25</v>
      </c>
      <c r="S142" s="127">
        <f t="shared" si="30"/>
        <v>19</v>
      </c>
    </row>
    <row r="143" spans="1:19" x14ac:dyDescent="0.15">
      <c r="A143" s="120" t="s">
        <v>139</v>
      </c>
      <c r="B143" s="121" t="s">
        <v>140</v>
      </c>
      <c r="C143" s="122" t="s">
        <v>115</v>
      </c>
      <c r="D143" s="123">
        <v>1</v>
      </c>
      <c r="E143" s="123">
        <v>0</v>
      </c>
      <c r="F143" s="123">
        <v>1</v>
      </c>
      <c r="G143" s="123">
        <v>1</v>
      </c>
      <c r="H143" s="123">
        <v>2</v>
      </c>
      <c r="I143" s="123">
        <v>3</v>
      </c>
      <c r="J143" s="123">
        <v>0</v>
      </c>
      <c r="K143" s="123">
        <v>0</v>
      </c>
      <c r="L143" s="123">
        <f t="shared" si="32"/>
        <v>8</v>
      </c>
      <c r="M143" s="123">
        <f t="shared" si="33"/>
        <v>7</v>
      </c>
      <c r="N143" s="124">
        <f t="shared" si="34"/>
        <v>4</v>
      </c>
      <c r="O143" s="125">
        <f t="shared" si="35"/>
        <v>3</v>
      </c>
      <c r="P143" s="126">
        <f t="shared" si="30"/>
        <v>4</v>
      </c>
      <c r="Q143" s="126">
        <f t="shared" si="30"/>
        <v>7</v>
      </c>
      <c r="R143" s="126">
        <f t="shared" si="30"/>
        <v>6</v>
      </c>
      <c r="S143" s="127">
        <f t="shared" si="30"/>
        <v>5</v>
      </c>
    </row>
    <row r="144" spans="1:19" x14ac:dyDescent="0.15">
      <c r="A144" s="120" t="s">
        <v>141</v>
      </c>
      <c r="B144" s="121" t="s">
        <v>142</v>
      </c>
      <c r="C144" s="122" t="s">
        <v>115</v>
      </c>
      <c r="D144" s="123">
        <v>1</v>
      </c>
      <c r="E144" s="123">
        <v>2</v>
      </c>
      <c r="F144" s="123">
        <v>5</v>
      </c>
      <c r="G144" s="123">
        <v>6</v>
      </c>
      <c r="H144" s="123">
        <v>5</v>
      </c>
      <c r="I144" s="123">
        <v>3</v>
      </c>
      <c r="J144" s="123">
        <v>5</v>
      </c>
      <c r="K144" s="123">
        <v>2</v>
      </c>
      <c r="L144" s="123">
        <f t="shared" si="32"/>
        <v>29</v>
      </c>
      <c r="M144" s="123">
        <f t="shared" si="33"/>
        <v>19</v>
      </c>
      <c r="N144" s="124">
        <f t="shared" si="34"/>
        <v>14.5</v>
      </c>
      <c r="O144" s="125">
        <f t="shared" si="35"/>
        <v>14</v>
      </c>
      <c r="P144" s="126">
        <f t="shared" si="30"/>
        <v>18</v>
      </c>
      <c r="Q144" s="126">
        <f t="shared" si="30"/>
        <v>19</v>
      </c>
      <c r="R144" s="126">
        <f t="shared" si="30"/>
        <v>19</v>
      </c>
      <c r="S144" s="127">
        <f t="shared" si="30"/>
        <v>15</v>
      </c>
    </row>
    <row r="145" spans="1:19" x14ac:dyDescent="0.15">
      <c r="A145" s="120" t="s">
        <v>143</v>
      </c>
      <c r="B145" s="121" t="s">
        <v>140</v>
      </c>
      <c r="C145" s="122" t="s">
        <v>115</v>
      </c>
      <c r="D145" s="123">
        <v>0</v>
      </c>
      <c r="E145" s="123">
        <v>0</v>
      </c>
      <c r="F145" s="123">
        <v>1</v>
      </c>
      <c r="G145" s="123">
        <v>3</v>
      </c>
      <c r="H145" s="123">
        <v>1</v>
      </c>
      <c r="I145" s="123">
        <v>1</v>
      </c>
      <c r="J145" s="123">
        <v>3</v>
      </c>
      <c r="K145" s="123">
        <v>1</v>
      </c>
      <c r="L145" s="123">
        <f t="shared" si="32"/>
        <v>10</v>
      </c>
      <c r="M145" s="123">
        <f t="shared" si="33"/>
        <v>8</v>
      </c>
      <c r="N145" s="124">
        <f t="shared" si="34"/>
        <v>5</v>
      </c>
      <c r="O145" s="125">
        <f t="shared" si="35"/>
        <v>4</v>
      </c>
      <c r="P145" s="126">
        <f t="shared" si="30"/>
        <v>5</v>
      </c>
      <c r="Q145" s="126">
        <f t="shared" si="30"/>
        <v>6</v>
      </c>
      <c r="R145" s="126">
        <f t="shared" si="30"/>
        <v>8</v>
      </c>
      <c r="S145" s="127">
        <f t="shared" si="30"/>
        <v>6</v>
      </c>
    </row>
    <row r="146" spans="1:19" x14ac:dyDescent="0.15">
      <c r="A146" s="120" t="s">
        <v>144</v>
      </c>
      <c r="B146" s="121" t="s">
        <v>140</v>
      </c>
      <c r="C146" s="122" t="s">
        <v>115</v>
      </c>
      <c r="D146" s="123">
        <f>T146</f>
        <v>0</v>
      </c>
      <c r="E146" s="123">
        <f t="shared" ref="E146:K146" si="39">U146</f>
        <v>0</v>
      </c>
      <c r="F146" s="123">
        <f t="shared" si="39"/>
        <v>0</v>
      </c>
      <c r="G146" s="123">
        <f t="shared" si="39"/>
        <v>0</v>
      </c>
      <c r="H146" s="123">
        <f t="shared" si="39"/>
        <v>0</v>
      </c>
      <c r="I146" s="123">
        <f t="shared" si="39"/>
        <v>0</v>
      </c>
      <c r="J146" s="123">
        <f t="shared" si="39"/>
        <v>0</v>
      </c>
      <c r="K146" s="123">
        <f t="shared" si="39"/>
        <v>0</v>
      </c>
      <c r="L146" s="123">
        <f t="shared" si="32"/>
        <v>0</v>
      </c>
      <c r="M146" s="123">
        <f t="shared" si="33"/>
        <v>0</v>
      </c>
      <c r="N146" s="124">
        <f t="shared" si="34"/>
        <v>0</v>
      </c>
      <c r="O146" s="125">
        <f t="shared" si="35"/>
        <v>0</v>
      </c>
      <c r="P146" s="126">
        <f t="shared" si="30"/>
        <v>0</v>
      </c>
      <c r="Q146" s="126">
        <f t="shared" si="30"/>
        <v>0</v>
      </c>
      <c r="R146" s="126">
        <f t="shared" si="30"/>
        <v>0</v>
      </c>
      <c r="S146" s="127">
        <f t="shared" si="30"/>
        <v>0</v>
      </c>
    </row>
    <row r="147" spans="1:19" x14ac:dyDescent="0.15">
      <c r="A147" s="120" t="s">
        <v>145</v>
      </c>
      <c r="B147" s="121" t="s">
        <v>140</v>
      </c>
      <c r="C147" s="122" t="s">
        <v>115</v>
      </c>
      <c r="D147" s="123">
        <v>8</v>
      </c>
      <c r="E147" s="123">
        <v>13</v>
      </c>
      <c r="F147" s="123">
        <v>8</v>
      </c>
      <c r="G147" s="123">
        <v>29</v>
      </c>
      <c r="H147" s="123">
        <v>13</v>
      </c>
      <c r="I147" s="123">
        <v>24</v>
      </c>
      <c r="J147" s="123">
        <v>18</v>
      </c>
      <c r="K147" s="123">
        <v>8</v>
      </c>
      <c r="L147" s="123">
        <f t="shared" si="32"/>
        <v>121</v>
      </c>
      <c r="M147" s="123">
        <f t="shared" si="33"/>
        <v>84</v>
      </c>
      <c r="N147" s="124">
        <f t="shared" si="34"/>
        <v>60.5</v>
      </c>
      <c r="O147" s="125">
        <f t="shared" si="35"/>
        <v>58</v>
      </c>
      <c r="P147" s="126">
        <f t="shared" si="30"/>
        <v>63</v>
      </c>
      <c r="Q147" s="126">
        <f t="shared" si="30"/>
        <v>74</v>
      </c>
      <c r="R147" s="126">
        <f t="shared" si="30"/>
        <v>84</v>
      </c>
      <c r="S147" s="127">
        <f t="shared" si="30"/>
        <v>63</v>
      </c>
    </row>
    <row r="148" spans="1:19" x14ac:dyDescent="0.15">
      <c r="A148" s="120" t="s">
        <v>146</v>
      </c>
      <c r="B148" s="121" t="s">
        <v>147</v>
      </c>
      <c r="C148" s="122" t="s">
        <v>115</v>
      </c>
      <c r="D148" s="123">
        <v>3</v>
      </c>
      <c r="E148" s="123">
        <v>4</v>
      </c>
      <c r="F148" s="123">
        <v>2</v>
      </c>
      <c r="G148" s="123">
        <v>3</v>
      </c>
      <c r="H148" s="123">
        <v>7</v>
      </c>
      <c r="I148" s="123">
        <v>5</v>
      </c>
      <c r="J148" s="123">
        <v>3</v>
      </c>
      <c r="K148" s="123">
        <v>5</v>
      </c>
      <c r="L148" s="123">
        <f t="shared" si="32"/>
        <v>32</v>
      </c>
      <c r="M148" s="123">
        <f t="shared" si="33"/>
        <v>20</v>
      </c>
      <c r="N148" s="124">
        <f t="shared" si="34"/>
        <v>16</v>
      </c>
      <c r="O148" s="125">
        <f t="shared" si="35"/>
        <v>12</v>
      </c>
      <c r="P148" s="126">
        <f t="shared" si="30"/>
        <v>16</v>
      </c>
      <c r="Q148" s="126">
        <f t="shared" si="30"/>
        <v>17</v>
      </c>
      <c r="R148" s="126">
        <f t="shared" si="30"/>
        <v>18</v>
      </c>
      <c r="S148" s="127">
        <f t="shared" si="30"/>
        <v>20</v>
      </c>
    </row>
    <row r="149" spans="1:19" x14ac:dyDescent="0.15">
      <c r="A149" s="120" t="s">
        <v>148</v>
      </c>
      <c r="B149" s="121" t="s">
        <v>149</v>
      </c>
      <c r="C149" s="122" t="s">
        <v>115</v>
      </c>
      <c r="D149" s="123">
        <v>0</v>
      </c>
      <c r="E149" s="123">
        <v>2</v>
      </c>
      <c r="F149" s="123">
        <v>3</v>
      </c>
      <c r="G149" s="123">
        <v>1</v>
      </c>
      <c r="H149" s="123">
        <v>2</v>
      </c>
      <c r="I149" s="123">
        <v>3</v>
      </c>
      <c r="J149" s="123">
        <v>3</v>
      </c>
      <c r="K149" s="123">
        <v>2</v>
      </c>
      <c r="L149" s="123">
        <f t="shared" si="32"/>
        <v>16</v>
      </c>
      <c r="M149" s="123">
        <f t="shared" si="33"/>
        <v>10</v>
      </c>
      <c r="N149" s="124">
        <f t="shared" si="34"/>
        <v>8</v>
      </c>
      <c r="O149" s="125">
        <f t="shared" si="35"/>
        <v>6</v>
      </c>
      <c r="P149" s="126">
        <f t="shared" si="30"/>
        <v>8</v>
      </c>
      <c r="Q149" s="126">
        <f t="shared" si="30"/>
        <v>9</v>
      </c>
      <c r="R149" s="126">
        <f t="shared" si="30"/>
        <v>9</v>
      </c>
      <c r="S149" s="127">
        <f t="shared" si="30"/>
        <v>10</v>
      </c>
    </row>
    <row r="150" spans="1:19" x14ac:dyDescent="0.15">
      <c r="A150" s="120" t="s">
        <v>150</v>
      </c>
      <c r="B150" s="121" t="s">
        <v>151</v>
      </c>
      <c r="C150" s="122" t="s">
        <v>115</v>
      </c>
      <c r="D150" s="123">
        <v>9</v>
      </c>
      <c r="E150" s="123">
        <v>9</v>
      </c>
      <c r="F150" s="123">
        <v>10</v>
      </c>
      <c r="G150" s="123">
        <v>12</v>
      </c>
      <c r="H150" s="123">
        <v>16</v>
      </c>
      <c r="I150" s="123">
        <v>23</v>
      </c>
      <c r="J150" s="123">
        <v>10</v>
      </c>
      <c r="K150" s="123">
        <v>13</v>
      </c>
      <c r="L150" s="123">
        <f t="shared" si="32"/>
        <v>102</v>
      </c>
      <c r="M150" s="123">
        <f t="shared" si="33"/>
        <v>62</v>
      </c>
      <c r="N150" s="124">
        <f t="shared" si="34"/>
        <v>51</v>
      </c>
      <c r="O150" s="125">
        <f t="shared" si="35"/>
        <v>40</v>
      </c>
      <c r="P150" s="126">
        <f t="shared" si="30"/>
        <v>47</v>
      </c>
      <c r="Q150" s="126">
        <f t="shared" si="30"/>
        <v>61</v>
      </c>
      <c r="R150" s="126">
        <f t="shared" si="30"/>
        <v>61</v>
      </c>
      <c r="S150" s="127">
        <f t="shared" si="30"/>
        <v>62</v>
      </c>
    </row>
    <row r="151" spans="1:19" x14ac:dyDescent="0.15">
      <c r="A151" s="120" t="s">
        <v>152</v>
      </c>
      <c r="B151" s="121" t="s">
        <v>147</v>
      </c>
      <c r="C151" s="122" t="s">
        <v>115</v>
      </c>
      <c r="D151" s="123">
        <v>1</v>
      </c>
      <c r="E151" s="123">
        <v>0</v>
      </c>
      <c r="F151" s="123">
        <v>0</v>
      </c>
      <c r="G151" s="123">
        <v>1</v>
      </c>
      <c r="H151" s="123">
        <v>5</v>
      </c>
      <c r="I151" s="123">
        <v>5</v>
      </c>
      <c r="J151" s="123">
        <v>0</v>
      </c>
      <c r="K151" s="123">
        <v>1</v>
      </c>
      <c r="L151" s="123">
        <f t="shared" si="32"/>
        <v>13</v>
      </c>
      <c r="M151" s="123">
        <f t="shared" si="33"/>
        <v>11</v>
      </c>
      <c r="N151" s="124">
        <f t="shared" si="34"/>
        <v>6.5</v>
      </c>
      <c r="O151" s="125">
        <f t="shared" si="35"/>
        <v>2</v>
      </c>
      <c r="P151" s="126">
        <f t="shared" si="30"/>
        <v>6</v>
      </c>
      <c r="Q151" s="126">
        <f t="shared" si="30"/>
        <v>11</v>
      </c>
      <c r="R151" s="126">
        <f t="shared" si="30"/>
        <v>11</v>
      </c>
      <c r="S151" s="127">
        <f t="shared" si="30"/>
        <v>11</v>
      </c>
    </row>
    <row r="152" spans="1:19" x14ac:dyDescent="0.15">
      <c r="A152" s="120" t="s">
        <v>19</v>
      </c>
      <c r="B152" s="121" t="s">
        <v>153</v>
      </c>
      <c r="C152" s="122" t="s">
        <v>115</v>
      </c>
      <c r="D152" s="123">
        <v>36</v>
      </c>
      <c r="E152" s="123">
        <v>69</v>
      </c>
      <c r="F152" s="123">
        <v>101</v>
      </c>
      <c r="G152" s="123">
        <v>82</v>
      </c>
      <c r="H152" s="123">
        <v>121</v>
      </c>
      <c r="I152" s="123">
        <v>94</v>
      </c>
      <c r="J152" s="123">
        <v>87</v>
      </c>
      <c r="K152" s="123">
        <v>53</v>
      </c>
      <c r="L152" s="123">
        <f t="shared" si="32"/>
        <v>643</v>
      </c>
      <c r="M152" s="123">
        <f t="shared" si="33"/>
        <v>398</v>
      </c>
      <c r="N152" s="124">
        <f t="shared" si="34"/>
        <v>321.5</v>
      </c>
      <c r="O152" s="125">
        <f t="shared" si="35"/>
        <v>288</v>
      </c>
      <c r="P152" s="126">
        <f t="shared" si="30"/>
        <v>373</v>
      </c>
      <c r="Q152" s="126">
        <f t="shared" si="30"/>
        <v>398</v>
      </c>
      <c r="R152" s="126">
        <f t="shared" si="30"/>
        <v>384</v>
      </c>
      <c r="S152" s="127">
        <f t="shared" si="30"/>
        <v>355</v>
      </c>
    </row>
    <row r="153" spans="1:19" x14ac:dyDescent="0.15">
      <c r="A153" s="120" t="s">
        <v>154</v>
      </c>
      <c r="B153" s="121" t="s">
        <v>155</v>
      </c>
      <c r="C153" s="122" t="s">
        <v>115</v>
      </c>
      <c r="D153" s="123">
        <f>T153</f>
        <v>0</v>
      </c>
      <c r="E153" s="123">
        <f t="shared" ref="E153:K153" si="40">U153</f>
        <v>0</v>
      </c>
      <c r="F153" s="123">
        <f t="shared" si="40"/>
        <v>0</v>
      </c>
      <c r="G153" s="123">
        <f t="shared" si="40"/>
        <v>0</v>
      </c>
      <c r="H153" s="123">
        <f t="shared" si="40"/>
        <v>0</v>
      </c>
      <c r="I153" s="123">
        <f t="shared" si="40"/>
        <v>0</v>
      </c>
      <c r="J153" s="123">
        <f t="shared" si="40"/>
        <v>0</v>
      </c>
      <c r="K153" s="123">
        <f t="shared" si="40"/>
        <v>0</v>
      </c>
      <c r="L153" s="123">
        <f t="shared" si="32"/>
        <v>0</v>
      </c>
      <c r="M153" s="123">
        <f t="shared" si="33"/>
        <v>0</v>
      </c>
      <c r="N153" s="124">
        <f t="shared" si="34"/>
        <v>0</v>
      </c>
      <c r="O153" s="125">
        <f t="shared" si="35"/>
        <v>0</v>
      </c>
      <c r="P153" s="126">
        <f t="shared" si="30"/>
        <v>0</v>
      </c>
      <c r="Q153" s="126">
        <f t="shared" si="30"/>
        <v>0</v>
      </c>
      <c r="R153" s="126">
        <f t="shared" si="30"/>
        <v>0</v>
      </c>
      <c r="S153" s="127">
        <f t="shared" si="30"/>
        <v>0</v>
      </c>
    </row>
    <row r="154" spans="1:19" x14ac:dyDescent="0.15">
      <c r="A154" s="120" t="s">
        <v>156</v>
      </c>
      <c r="B154" s="128" t="s">
        <v>157</v>
      </c>
      <c r="C154" s="129"/>
      <c r="D154" s="130">
        <f>SUM(D126:D153)</f>
        <v>144</v>
      </c>
      <c r="E154" s="130">
        <f t="shared" ref="E154:K154" si="41">SUM(E126:E153)</f>
        <v>226</v>
      </c>
      <c r="F154" s="130">
        <f t="shared" si="41"/>
        <v>281</v>
      </c>
      <c r="G154" s="130">
        <f t="shared" si="41"/>
        <v>356</v>
      </c>
      <c r="H154" s="130">
        <f t="shared" si="41"/>
        <v>361</v>
      </c>
      <c r="I154" s="130">
        <f t="shared" si="41"/>
        <v>405</v>
      </c>
      <c r="J154" s="130">
        <f t="shared" si="41"/>
        <v>315</v>
      </c>
      <c r="K154" s="130">
        <f t="shared" si="41"/>
        <v>249</v>
      </c>
      <c r="L154" s="123">
        <f t="shared" si="32"/>
        <v>2337</v>
      </c>
      <c r="M154" s="123">
        <f>SUM(M126:M153)</f>
        <v>1493</v>
      </c>
      <c r="N154" s="124">
        <f t="shared" si="34"/>
        <v>1168.5</v>
      </c>
      <c r="O154" s="125">
        <f t="shared" si="35"/>
        <v>1007</v>
      </c>
      <c r="P154" s="126">
        <f t="shared" si="30"/>
        <v>1224</v>
      </c>
      <c r="Q154" s="126">
        <f t="shared" si="30"/>
        <v>1403</v>
      </c>
      <c r="R154" s="126">
        <f t="shared" si="30"/>
        <v>1437</v>
      </c>
      <c r="S154" s="127">
        <f t="shared" si="30"/>
        <v>1330</v>
      </c>
    </row>
    <row r="155" spans="1:19" x14ac:dyDescent="0.15">
      <c r="A155" s="120" t="s">
        <v>113</v>
      </c>
      <c r="B155" s="121" t="s">
        <v>114</v>
      </c>
      <c r="C155" s="122" t="s">
        <v>158</v>
      </c>
      <c r="D155" s="123">
        <v>2</v>
      </c>
      <c r="E155" s="123">
        <v>6</v>
      </c>
      <c r="F155" s="123">
        <v>7</v>
      </c>
      <c r="G155" s="123">
        <v>11</v>
      </c>
      <c r="H155" s="123">
        <v>7</v>
      </c>
      <c r="I155" s="123">
        <v>8</v>
      </c>
      <c r="J155" s="123">
        <v>4</v>
      </c>
      <c r="K155" s="123">
        <v>4</v>
      </c>
      <c r="L155" s="123">
        <f t="shared" si="32"/>
        <v>49</v>
      </c>
      <c r="M155" s="123">
        <f t="shared" si="33"/>
        <v>33</v>
      </c>
      <c r="N155" s="124">
        <f t="shared" si="34"/>
        <v>24.5</v>
      </c>
      <c r="O155" s="125">
        <f t="shared" si="35"/>
        <v>26</v>
      </c>
      <c r="P155" s="126">
        <f t="shared" si="30"/>
        <v>31</v>
      </c>
      <c r="Q155" s="126">
        <f t="shared" si="30"/>
        <v>33</v>
      </c>
      <c r="R155" s="126">
        <f t="shared" si="30"/>
        <v>30</v>
      </c>
      <c r="S155" s="127">
        <f t="shared" si="30"/>
        <v>23</v>
      </c>
    </row>
    <row r="156" spans="1:19" x14ac:dyDescent="0.15">
      <c r="A156" s="120" t="s">
        <v>116</v>
      </c>
      <c r="B156" s="121" t="s">
        <v>117</v>
      </c>
      <c r="C156" s="122" t="s">
        <v>158</v>
      </c>
      <c r="D156" s="123">
        <f>T156</f>
        <v>0</v>
      </c>
      <c r="E156" s="123">
        <f t="shared" ref="E156:K156" si="42">U156</f>
        <v>0</v>
      </c>
      <c r="F156" s="123">
        <f t="shared" si="42"/>
        <v>0</v>
      </c>
      <c r="G156" s="123">
        <f t="shared" si="42"/>
        <v>0</v>
      </c>
      <c r="H156" s="123">
        <f t="shared" si="42"/>
        <v>0</v>
      </c>
      <c r="I156" s="123">
        <f t="shared" si="42"/>
        <v>0</v>
      </c>
      <c r="J156" s="123">
        <f t="shared" si="42"/>
        <v>0</v>
      </c>
      <c r="K156" s="123">
        <f t="shared" si="42"/>
        <v>0</v>
      </c>
      <c r="L156" s="123">
        <f t="shared" si="32"/>
        <v>0</v>
      </c>
      <c r="M156" s="123">
        <f t="shared" si="33"/>
        <v>0</v>
      </c>
      <c r="N156" s="124">
        <f t="shared" si="34"/>
        <v>0</v>
      </c>
      <c r="O156" s="125">
        <f t="shared" si="35"/>
        <v>0</v>
      </c>
      <c r="P156" s="126">
        <f t="shared" si="30"/>
        <v>0</v>
      </c>
      <c r="Q156" s="126">
        <f t="shared" si="30"/>
        <v>0</v>
      </c>
      <c r="R156" s="126">
        <f t="shared" si="30"/>
        <v>0</v>
      </c>
      <c r="S156" s="127">
        <f t="shared" si="30"/>
        <v>0</v>
      </c>
    </row>
    <row r="157" spans="1:19" x14ac:dyDescent="0.15">
      <c r="A157" s="120" t="s">
        <v>118</v>
      </c>
      <c r="B157" s="121" t="s">
        <v>117</v>
      </c>
      <c r="C157" s="122" t="s">
        <v>158</v>
      </c>
      <c r="D157" s="123">
        <v>1</v>
      </c>
      <c r="E157" s="123">
        <v>0</v>
      </c>
      <c r="F157" s="123">
        <v>2</v>
      </c>
      <c r="G157" s="123">
        <v>0</v>
      </c>
      <c r="H157" s="123">
        <v>0</v>
      </c>
      <c r="I157" s="123">
        <v>1</v>
      </c>
      <c r="J157" s="123">
        <v>3</v>
      </c>
      <c r="K157" s="123">
        <v>3</v>
      </c>
      <c r="L157" s="123">
        <f t="shared" si="32"/>
        <v>10</v>
      </c>
      <c r="M157" s="123">
        <f t="shared" si="33"/>
        <v>7</v>
      </c>
      <c r="N157" s="124">
        <f t="shared" si="34"/>
        <v>5</v>
      </c>
      <c r="O157" s="125">
        <f t="shared" si="35"/>
        <v>3</v>
      </c>
      <c r="P157" s="126">
        <f t="shared" si="30"/>
        <v>2</v>
      </c>
      <c r="Q157" s="126">
        <f t="shared" si="30"/>
        <v>3</v>
      </c>
      <c r="R157" s="126">
        <f t="shared" si="30"/>
        <v>4</v>
      </c>
      <c r="S157" s="127">
        <f t="shared" si="30"/>
        <v>7</v>
      </c>
    </row>
    <row r="158" spans="1:19" x14ac:dyDescent="0.15">
      <c r="A158" s="120" t="s">
        <v>119</v>
      </c>
      <c r="B158" s="121" t="s">
        <v>117</v>
      </c>
      <c r="C158" s="122" t="s">
        <v>158</v>
      </c>
      <c r="D158" s="123">
        <v>1</v>
      </c>
      <c r="E158" s="123">
        <v>1</v>
      </c>
      <c r="F158" s="123">
        <v>0</v>
      </c>
      <c r="G158" s="123">
        <v>2</v>
      </c>
      <c r="H158" s="123">
        <v>0</v>
      </c>
      <c r="I158" s="123">
        <v>1</v>
      </c>
      <c r="J158" s="123">
        <v>1</v>
      </c>
      <c r="K158" s="123">
        <v>0</v>
      </c>
      <c r="L158" s="123">
        <f t="shared" si="32"/>
        <v>6</v>
      </c>
      <c r="M158" s="123">
        <f t="shared" si="33"/>
        <v>4</v>
      </c>
      <c r="N158" s="124">
        <f t="shared" si="34"/>
        <v>3</v>
      </c>
      <c r="O158" s="125">
        <f t="shared" si="35"/>
        <v>4</v>
      </c>
      <c r="P158" s="126">
        <f t="shared" si="30"/>
        <v>3</v>
      </c>
      <c r="Q158" s="126">
        <f t="shared" si="30"/>
        <v>3</v>
      </c>
      <c r="R158" s="126">
        <f t="shared" si="30"/>
        <v>4</v>
      </c>
      <c r="S158" s="127">
        <f t="shared" si="30"/>
        <v>2</v>
      </c>
    </row>
    <row r="159" spans="1:19" x14ac:dyDescent="0.15">
      <c r="A159" s="120" t="s">
        <v>120</v>
      </c>
      <c r="B159" s="121" t="s">
        <v>121</v>
      </c>
      <c r="C159" s="122" t="s">
        <v>158</v>
      </c>
      <c r="D159" s="123">
        <v>7</v>
      </c>
      <c r="E159" s="123">
        <v>4</v>
      </c>
      <c r="F159" s="123">
        <v>2</v>
      </c>
      <c r="G159" s="123">
        <v>6</v>
      </c>
      <c r="H159" s="123">
        <v>7</v>
      </c>
      <c r="I159" s="123">
        <v>6</v>
      </c>
      <c r="J159" s="123">
        <v>5</v>
      </c>
      <c r="K159" s="123">
        <v>5</v>
      </c>
      <c r="L159" s="123">
        <f t="shared" si="32"/>
        <v>42</v>
      </c>
      <c r="M159" s="123">
        <f t="shared" si="33"/>
        <v>24</v>
      </c>
      <c r="N159" s="124">
        <f t="shared" si="34"/>
        <v>21</v>
      </c>
      <c r="O159" s="125">
        <f t="shared" si="35"/>
        <v>19</v>
      </c>
      <c r="P159" s="126">
        <f t="shared" si="30"/>
        <v>19</v>
      </c>
      <c r="Q159" s="126">
        <f t="shared" si="30"/>
        <v>21</v>
      </c>
      <c r="R159" s="126">
        <f t="shared" si="30"/>
        <v>24</v>
      </c>
      <c r="S159" s="127">
        <f t="shared" si="30"/>
        <v>23</v>
      </c>
    </row>
    <row r="160" spans="1:19" x14ac:dyDescent="0.15">
      <c r="A160" s="120" t="s">
        <v>122</v>
      </c>
      <c r="B160" s="121" t="s">
        <v>123</v>
      </c>
      <c r="C160" s="122" t="s">
        <v>158</v>
      </c>
      <c r="D160" s="123">
        <f>T160</f>
        <v>0</v>
      </c>
      <c r="E160" s="123">
        <f t="shared" ref="E160:K160" si="43">U160</f>
        <v>0</v>
      </c>
      <c r="F160" s="123">
        <f t="shared" si="43"/>
        <v>0</v>
      </c>
      <c r="G160" s="123">
        <f t="shared" si="43"/>
        <v>0</v>
      </c>
      <c r="H160" s="123">
        <f t="shared" si="43"/>
        <v>0</v>
      </c>
      <c r="I160" s="123">
        <f t="shared" si="43"/>
        <v>0</v>
      </c>
      <c r="J160" s="123">
        <f t="shared" si="43"/>
        <v>0</v>
      </c>
      <c r="K160" s="123">
        <f t="shared" si="43"/>
        <v>0</v>
      </c>
      <c r="L160" s="123">
        <f t="shared" si="32"/>
        <v>0</v>
      </c>
      <c r="M160" s="123">
        <f t="shared" si="33"/>
        <v>0</v>
      </c>
      <c r="N160" s="124">
        <f t="shared" si="34"/>
        <v>0</v>
      </c>
      <c r="O160" s="125">
        <f t="shared" si="35"/>
        <v>0</v>
      </c>
      <c r="P160" s="126">
        <f t="shared" si="30"/>
        <v>0</v>
      </c>
      <c r="Q160" s="126">
        <f t="shared" si="30"/>
        <v>0</v>
      </c>
      <c r="R160" s="126">
        <f t="shared" si="30"/>
        <v>0</v>
      </c>
      <c r="S160" s="127">
        <f t="shared" si="30"/>
        <v>0</v>
      </c>
    </row>
    <row r="161" spans="1:19" x14ac:dyDescent="0.15">
      <c r="A161" s="120" t="s">
        <v>124</v>
      </c>
      <c r="B161" s="121" t="s">
        <v>125</v>
      </c>
      <c r="C161" s="122" t="s">
        <v>158</v>
      </c>
      <c r="D161" s="123">
        <v>1</v>
      </c>
      <c r="E161" s="123">
        <v>2</v>
      </c>
      <c r="F161" s="123">
        <v>2</v>
      </c>
      <c r="G161" s="123">
        <v>5</v>
      </c>
      <c r="H161" s="123">
        <v>1</v>
      </c>
      <c r="I161" s="123">
        <v>0</v>
      </c>
      <c r="J161" s="123">
        <v>2</v>
      </c>
      <c r="K161" s="123">
        <v>4</v>
      </c>
      <c r="L161" s="123">
        <f t="shared" si="32"/>
        <v>17</v>
      </c>
      <c r="M161" s="123">
        <f t="shared" si="33"/>
        <v>10</v>
      </c>
      <c r="N161" s="124">
        <f t="shared" si="34"/>
        <v>8.5</v>
      </c>
      <c r="O161" s="125">
        <f t="shared" si="35"/>
        <v>10</v>
      </c>
      <c r="P161" s="126">
        <f t="shared" si="30"/>
        <v>10</v>
      </c>
      <c r="Q161" s="126">
        <f t="shared" si="30"/>
        <v>8</v>
      </c>
      <c r="R161" s="126">
        <f t="shared" si="30"/>
        <v>8</v>
      </c>
      <c r="S161" s="127">
        <f t="shared" si="30"/>
        <v>7</v>
      </c>
    </row>
    <row r="162" spans="1:19" x14ac:dyDescent="0.15">
      <c r="A162" s="120" t="s">
        <v>126</v>
      </c>
      <c r="B162" s="121" t="s">
        <v>125</v>
      </c>
      <c r="C162" s="122" t="s">
        <v>158</v>
      </c>
      <c r="D162" s="123">
        <v>0</v>
      </c>
      <c r="E162" s="123">
        <v>0</v>
      </c>
      <c r="F162" s="123">
        <v>0</v>
      </c>
      <c r="G162" s="123">
        <v>0</v>
      </c>
      <c r="H162" s="123">
        <v>1</v>
      </c>
      <c r="I162" s="123">
        <v>1</v>
      </c>
      <c r="J162" s="123">
        <v>2</v>
      </c>
      <c r="K162" s="123">
        <v>2</v>
      </c>
      <c r="L162" s="123">
        <f t="shared" si="32"/>
        <v>6</v>
      </c>
      <c r="M162" s="123">
        <f t="shared" si="33"/>
        <v>6</v>
      </c>
      <c r="N162" s="124">
        <f t="shared" si="34"/>
        <v>3</v>
      </c>
      <c r="O162" s="125">
        <f t="shared" si="35"/>
        <v>0</v>
      </c>
      <c r="P162" s="126">
        <f t="shared" si="30"/>
        <v>1</v>
      </c>
      <c r="Q162" s="126">
        <f t="shared" si="30"/>
        <v>2</v>
      </c>
      <c r="R162" s="126">
        <f t="shared" si="30"/>
        <v>4</v>
      </c>
      <c r="S162" s="127">
        <f t="shared" si="30"/>
        <v>6</v>
      </c>
    </row>
    <row r="163" spans="1:19" x14ac:dyDescent="0.15">
      <c r="A163" s="120" t="s">
        <v>127</v>
      </c>
      <c r="B163" s="121" t="s">
        <v>128</v>
      </c>
      <c r="C163" s="122" t="s">
        <v>158</v>
      </c>
      <c r="D163" s="123">
        <v>0</v>
      </c>
      <c r="E163" s="123">
        <v>2</v>
      </c>
      <c r="F163" s="123">
        <v>0</v>
      </c>
      <c r="G163" s="123">
        <v>0</v>
      </c>
      <c r="H163" s="123">
        <v>0</v>
      </c>
      <c r="I163" s="123">
        <v>0</v>
      </c>
      <c r="J163" s="123">
        <v>1</v>
      </c>
      <c r="K163" s="123">
        <v>0</v>
      </c>
      <c r="L163" s="123">
        <f t="shared" si="32"/>
        <v>3</v>
      </c>
      <c r="M163" s="123">
        <f t="shared" si="33"/>
        <v>2</v>
      </c>
      <c r="N163" s="124">
        <f t="shared" si="34"/>
        <v>1.5</v>
      </c>
      <c r="O163" s="125">
        <f t="shared" si="35"/>
        <v>2</v>
      </c>
      <c r="P163" s="126">
        <f t="shared" si="30"/>
        <v>2</v>
      </c>
      <c r="Q163" s="126">
        <f t="shared" si="30"/>
        <v>0</v>
      </c>
      <c r="R163" s="126">
        <f t="shared" si="30"/>
        <v>1</v>
      </c>
      <c r="S163" s="127">
        <f t="shared" si="30"/>
        <v>1</v>
      </c>
    </row>
    <row r="164" spans="1:19" x14ac:dyDescent="0.15">
      <c r="A164" s="120" t="s">
        <v>129</v>
      </c>
      <c r="B164" s="121" t="s">
        <v>128</v>
      </c>
      <c r="C164" s="122" t="s">
        <v>158</v>
      </c>
      <c r="D164" s="123">
        <f>T164</f>
        <v>0</v>
      </c>
      <c r="E164" s="123">
        <f t="shared" ref="E164:K164" si="44">U164</f>
        <v>0</v>
      </c>
      <c r="F164" s="123">
        <f t="shared" si="44"/>
        <v>0</v>
      </c>
      <c r="G164" s="123">
        <f t="shared" si="44"/>
        <v>0</v>
      </c>
      <c r="H164" s="123">
        <f t="shared" si="44"/>
        <v>0</v>
      </c>
      <c r="I164" s="123">
        <f t="shared" si="44"/>
        <v>0</v>
      </c>
      <c r="J164" s="123">
        <f t="shared" si="44"/>
        <v>0</v>
      </c>
      <c r="K164" s="123">
        <f t="shared" si="44"/>
        <v>0</v>
      </c>
      <c r="L164" s="123">
        <f t="shared" si="32"/>
        <v>0</v>
      </c>
      <c r="M164" s="123">
        <f t="shared" si="33"/>
        <v>0</v>
      </c>
      <c r="N164" s="124">
        <f t="shared" si="34"/>
        <v>0</v>
      </c>
      <c r="O164" s="125">
        <f t="shared" si="35"/>
        <v>0</v>
      </c>
      <c r="P164" s="126">
        <f t="shared" si="30"/>
        <v>0</v>
      </c>
      <c r="Q164" s="126">
        <f t="shared" si="30"/>
        <v>0</v>
      </c>
      <c r="R164" s="126">
        <f t="shared" si="30"/>
        <v>0</v>
      </c>
      <c r="S164" s="127">
        <f t="shared" si="30"/>
        <v>0</v>
      </c>
    </row>
    <row r="165" spans="1:19" x14ac:dyDescent="0.15">
      <c r="A165" s="120" t="s">
        <v>130</v>
      </c>
      <c r="B165" s="121" t="s">
        <v>128</v>
      </c>
      <c r="C165" s="122" t="s">
        <v>158</v>
      </c>
      <c r="D165" s="123">
        <v>1</v>
      </c>
      <c r="E165" s="123">
        <v>1</v>
      </c>
      <c r="F165" s="123">
        <v>2</v>
      </c>
      <c r="G165" s="123">
        <v>1</v>
      </c>
      <c r="H165" s="123">
        <v>3</v>
      </c>
      <c r="I165" s="123">
        <v>2</v>
      </c>
      <c r="J165" s="123">
        <v>0</v>
      </c>
      <c r="K165" s="123">
        <v>1</v>
      </c>
      <c r="L165" s="123">
        <f t="shared" si="32"/>
        <v>11</v>
      </c>
      <c r="M165" s="123">
        <f t="shared" si="33"/>
        <v>8</v>
      </c>
      <c r="N165" s="124">
        <f t="shared" si="34"/>
        <v>5.5</v>
      </c>
      <c r="O165" s="125">
        <f t="shared" si="35"/>
        <v>5</v>
      </c>
      <c r="P165" s="126">
        <f t="shared" si="30"/>
        <v>7</v>
      </c>
      <c r="Q165" s="126">
        <f t="shared" si="30"/>
        <v>8</v>
      </c>
      <c r="R165" s="126">
        <f t="shared" si="30"/>
        <v>6</v>
      </c>
      <c r="S165" s="127">
        <f t="shared" si="30"/>
        <v>6</v>
      </c>
    </row>
    <row r="166" spans="1:19" x14ac:dyDescent="0.15">
      <c r="A166" s="120" t="s">
        <v>131</v>
      </c>
      <c r="B166" s="121" t="s">
        <v>132</v>
      </c>
      <c r="C166" s="122" t="s">
        <v>158</v>
      </c>
      <c r="D166" s="123">
        <v>2</v>
      </c>
      <c r="E166" s="123">
        <v>2</v>
      </c>
      <c r="F166" s="123">
        <v>5</v>
      </c>
      <c r="G166" s="123">
        <v>0</v>
      </c>
      <c r="H166" s="123">
        <v>1</v>
      </c>
      <c r="I166" s="123">
        <v>0</v>
      </c>
      <c r="J166" s="123">
        <v>0</v>
      </c>
      <c r="K166" s="123">
        <v>1</v>
      </c>
      <c r="L166" s="123">
        <f t="shared" si="32"/>
        <v>11</v>
      </c>
      <c r="M166" s="123">
        <f t="shared" si="33"/>
        <v>9</v>
      </c>
      <c r="N166" s="124">
        <f t="shared" si="34"/>
        <v>5.5</v>
      </c>
      <c r="O166" s="125">
        <f t="shared" si="35"/>
        <v>9</v>
      </c>
      <c r="P166" s="126">
        <f t="shared" si="30"/>
        <v>8</v>
      </c>
      <c r="Q166" s="126">
        <f t="shared" si="30"/>
        <v>6</v>
      </c>
      <c r="R166" s="126">
        <f t="shared" si="30"/>
        <v>1</v>
      </c>
      <c r="S166" s="127">
        <f t="shared" si="30"/>
        <v>2</v>
      </c>
    </row>
    <row r="167" spans="1:19" x14ac:dyDescent="0.15">
      <c r="A167" s="120" t="s">
        <v>133</v>
      </c>
      <c r="B167" s="121" t="s">
        <v>132</v>
      </c>
      <c r="C167" s="122" t="s">
        <v>158</v>
      </c>
      <c r="D167" s="123">
        <f>T167</f>
        <v>0</v>
      </c>
      <c r="E167" s="123">
        <f t="shared" ref="E167:K167" si="45">U167</f>
        <v>0</v>
      </c>
      <c r="F167" s="123">
        <f t="shared" si="45"/>
        <v>0</v>
      </c>
      <c r="G167" s="123">
        <f t="shared" si="45"/>
        <v>0</v>
      </c>
      <c r="H167" s="123">
        <f t="shared" si="45"/>
        <v>0</v>
      </c>
      <c r="I167" s="123">
        <f t="shared" si="45"/>
        <v>0</v>
      </c>
      <c r="J167" s="123">
        <f t="shared" si="45"/>
        <v>0</v>
      </c>
      <c r="K167" s="123">
        <f t="shared" si="45"/>
        <v>0</v>
      </c>
      <c r="L167" s="123">
        <f t="shared" si="32"/>
        <v>0</v>
      </c>
      <c r="M167" s="123">
        <f t="shared" si="33"/>
        <v>0</v>
      </c>
      <c r="N167" s="124">
        <f t="shared" si="34"/>
        <v>0</v>
      </c>
      <c r="O167" s="125">
        <f t="shared" si="35"/>
        <v>0</v>
      </c>
      <c r="P167" s="126">
        <f t="shared" si="30"/>
        <v>0</v>
      </c>
      <c r="Q167" s="126">
        <f t="shared" si="30"/>
        <v>0</v>
      </c>
      <c r="R167" s="126">
        <f t="shared" si="30"/>
        <v>0</v>
      </c>
      <c r="S167" s="127">
        <f t="shared" si="30"/>
        <v>0</v>
      </c>
    </row>
    <row r="168" spans="1:19" x14ac:dyDescent="0.15">
      <c r="A168" s="120" t="s">
        <v>134</v>
      </c>
      <c r="B168" s="121" t="s">
        <v>132</v>
      </c>
      <c r="C168" s="122" t="s">
        <v>158</v>
      </c>
      <c r="D168" s="123">
        <v>6</v>
      </c>
      <c r="E168" s="123">
        <v>8</v>
      </c>
      <c r="F168" s="123">
        <v>0</v>
      </c>
      <c r="G168" s="123">
        <v>0</v>
      </c>
      <c r="H168" s="123">
        <v>0</v>
      </c>
      <c r="I168" s="123">
        <v>1</v>
      </c>
      <c r="J168" s="123">
        <v>0</v>
      </c>
      <c r="K168" s="123">
        <v>0</v>
      </c>
      <c r="L168" s="123">
        <f t="shared" si="32"/>
        <v>15</v>
      </c>
      <c r="M168" s="123">
        <f t="shared" si="33"/>
        <v>14</v>
      </c>
      <c r="N168" s="124">
        <f t="shared" si="34"/>
        <v>7.5</v>
      </c>
      <c r="O168" s="125">
        <f t="shared" si="35"/>
        <v>14</v>
      </c>
      <c r="P168" s="126">
        <f t="shared" si="30"/>
        <v>8</v>
      </c>
      <c r="Q168" s="126">
        <f t="shared" si="30"/>
        <v>1</v>
      </c>
      <c r="R168" s="126">
        <f t="shared" si="30"/>
        <v>1</v>
      </c>
      <c r="S168" s="127">
        <f t="shared" si="30"/>
        <v>1</v>
      </c>
    </row>
    <row r="169" spans="1:19" x14ac:dyDescent="0.15">
      <c r="A169" s="120" t="s">
        <v>135</v>
      </c>
      <c r="B169" s="121" t="s">
        <v>132</v>
      </c>
      <c r="C169" s="122" t="s">
        <v>158</v>
      </c>
      <c r="D169" s="123">
        <v>0</v>
      </c>
      <c r="E169" s="123">
        <v>0</v>
      </c>
      <c r="F169" s="123">
        <v>0</v>
      </c>
      <c r="G169" s="123">
        <v>2</v>
      </c>
      <c r="H169" s="123">
        <v>2</v>
      </c>
      <c r="I169" s="123">
        <v>2</v>
      </c>
      <c r="J169" s="123">
        <v>1</v>
      </c>
      <c r="K169" s="123">
        <v>2</v>
      </c>
      <c r="L169" s="123">
        <f t="shared" si="32"/>
        <v>9</v>
      </c>
      <c r="M169" s="123">
        <f t="shared" si="33"/>
        <v>7</v>
      </c>
      <c r="N169" s="124">
        <f t="shared" si="34"/>
        <v>4.5</v>
      </c>
      <c r="O169" s="125">
        <f t="shared" si="35"/>
        <v>2</v>
      </c>
      <c r="P169" s="126">
        <f t="shared" si="30"/>
        <v>4</v>
      </c>
      <c r="Q169" s="126">
        <f t="shared" si="30"/>
        <v>6</v>
      </c>
      <c r="R169" s="126">
        <f t="shared" si="30"/>
        <v>7</v>
      </c>
      <c r="S169" s="127">
        <f t="shared" si="30"/>
        <v>7</v>
      </c>
    </row>
    <row r="170" spans="1:19" x14ac:dyDescent="0.15">
      <c r="A170" s="120" t="s">
        <v>136</v>
      </c>
      <c r="B170" s="121" t="s">
        <v>132</v>
      </c>
      <c r="C170" s="122" t="s">
        <v>158</v>
      </c>
      <c r="D170" s="123">
        <v>0</v>
      </c>
      <c r="E170" s="123">
        <v>0</v>
      </c>
      <c r="F170" s="123">
        <v>0</v>
      </c>
      <c r="G170" s="123">
        <v>1</v>
      </c>
      <c r="H170" s="123">
        <v>2</v>
      </c>
      <c r="I170" s="123">
        <v>0</v>
      </c>
      <c r="J170" s="123">
        <v>1</v>
      </c>
      <c r="K170" s="123">
        <v>1</v>
      </c>
      <c r="L170" s="123">
        <f t="shared" si="32"/>
        <v>5</v>
      </c>
      <c r="M170" s="123">
        <f t="shared" si="33"/>
        <v>4</v>
      </c>
      <c r="N170" s="124">
        <f t="shared" si="34"/>
        <v>2.5</v>
      </c>
      <c r="O170" s="125">
        <f t="shared" si="35"/>
        <v>1</v>
      </c>
      <c r="P170" s="126">
        <f t="shared" si="30"/>
        <v>3</v>
      </c>
      <c r="Q170" s="126">
        <f t="shared" si="30"/>
        <v>3</v>
      </c>
      <c r="R170" s="126">
        <f t="shared" si="30"/>
        <v>4</v>
      </c>
      <c r="S170" s="127">
        <f t="shared" si="30"/>
        <v>4</v>
      </c>
    </row>
    <row r="171" spans="1:19" x14ac:dyDescent="0.15">
      <c r="A171" s="120" t="s">
        <v>137</v>
      </c>
      <c r="B171" s="121" t="s">
        <v>138</v>
      </c>
      <c r="C171" s="122" t="s">
        <v>158</v>
      </c>
      <c r="D171" s="123">
        <v>0</v>
      </c>
      <c r="E171" s="123">
        <v>0</v>
      </c>
      <c r="F171" s="123">
        <v>1</v>
      </c>
      <c r="G171" s="123">
        <v>1</v>
      </c>
      <c r="H171" s="123">
        <v>1</v>
      </c>
      <c r="I171" s="123">
        <v>1</v>
      </c>
      <c r="J171" s="123">
        <v>1</v>
      </c>
      <c r="K171" s="123">
        <v>0</v>
      </c>
      <c r="L171" s="123">
        <f t="shared" si="32"/>
        <v>5</v>
      </c>
      <c r="M171" s="123">
        <f t="shared" si="33"/>
        <v>4</v>
      </c>
      <c r="N171" s="124">
        <f t="shared" si="34"/>
        <v>2.5</v>
      </c>
      <c r="O171" s="125">
        <f t="shared" si="35"/>
        <v>2</v>
      </c>
      <c r="P171" s="126">
        <f t="shared" si="30"/>
        <v>3</v>
      </c>
      <c r="Q171" s="126">
        <f t="shared" si="30"/>
        <v>4</v>
      </c>
      <c r="R171" s="126">
        <f t="shared" si="30"/>
        <v>4</v>
      </c>
      <c r="S171" s="127">
        <f t="shared" si="30"/>
        <v>3</v>
      </c>
    </row>
    <row r="172" spans="1:19" x14ac:dyDescent="0.15">
      <c r="A172" s="120" t="s">
        <v>139</v>
      </c>
      <c r="B172" s="121" t="s">
        <v>140</v>
      </c>
      <c r="C172" s="122" t="s">
        <v>158</v>
      </c>
      <c r="D172" s="123">
        <v>0</v>
      </c>
      <c r="E172" s="123">
        <v>0</v>
      </c>
      <c r="F172" s="123">
        <v>0</v>
      </c>
      <c r="G172" s="123">
        <v>1</v>
      </c>
      <c r="H172" s="123">
        <v>0</v>
      </c>
      <c r="I172" s="123">
        <v>0</v>
      </c>
      <c r="J172" s="123">
        <v>0</v>
      </c>
      <c r="K172" s="123">
        <v>1</v>
      </c>
      <c r="L172" s="123">
        <f t="shared" si="32"/>
        <v>2</v>
      </c>
      <c r="M172" s="123">
        <f t="shared" si="33"/>
        <v>1</v>
      </c>
      <c r="N172" s="124">
        <f t="shared" si="34"/>
        <v>1</v>
      </c>
      <c r="O172" s="125">
        <f t="shared" si="35"/>
        <v>1</v>
      </c>
      <c r="P172" s="126">
        <f t="shared" si="30"/>
        <v>1</v>
      </c>
      <c r="Q172" s="126">
        <f t="shared" si="30"/>
        <v>1</v>
      </c>
      <c r="R172" s="126">
        <f t="shared" si="30"/>
        <v>1</v>
      </c>
      <c r="S172" s="127">
        <f t="shared" si="30"/>
        <v>1</v>
      </c>
    </row>
    <row r="173" spans="1:19" x14ac:dyDescent="0.15">
      <c r="A173" s="120" t="s">
        <v>141</v>
      </c>
      <c r="B173" s="121" t="s">
        <v>142</v>
      </c>
      <c r="C173" s="122" t="s">
        <v>158</v>
      </c>
      <c r="D173" s="123">
        <v>0</v>
      </c>
      <c r="E173" s="123">
        <v>0</v>
      </c>
      <c r="F173" s="123">
        <v>1</v>
      </c>
      <c r="G173" s="123">
        <v>1</v>
      </c>
      <c r="H173" s="123">
        <v>0</v>
      </c>
      <c r="I173" s="123">
        <v>0</v>
      </c>
      <c r="J173" s="123">
        <v>3</v>
      </c>
      <c r="K173" s="123">
        <v>2</v>
      </c>
      <c r="L173" s="123">
        <f t="shared" si="32"/>
        <v>7</v>
      </c>
      <c r="M173" s="123">
        <f t="shared" si="33"/>
        <v>5</v>
      </c>
      <c r="N173" s="124">
        <f t="shared" si="34"/>
        <v>3.5</v>
      </c>
      <c r="O173" s="125">
        <f t="shared" si="35"/>
        <v>2</v>
      </c>
      <c r="P173" s="126">
        <f t="shared" si="30"/>
        <v>2</v>
      </c>
      <c r="Q173" s="126">
        <f t="shared" si="30"/>
        <v>2</v>
      </c>
      <c r="R173" s="126">
        <f t="shared" si="30"/>
        <v>4</v>
      </c>
      <c r="S173" s="127">
        <f t="shared" si="30"/>
        <v>5</v>
      </c>
    </row>
    <row r="174" spans="1:19" x14ac:dyDescent="0.15">
      <c r="A174" s="120" t="s">
        <v>143</v>
      </c>
      <c r="B174" s="121" t="s">
        <v>140</v>
      </c>
      <c r="C174" s="122" t="s">
        <v>158</v>
      </c>
      <c r="D174" s="123">
        <v>5</v>
      </c>
      <c r="E174" s="123">
        <v>3</v>
      </c>
      <c r="F174" s="123">
        <v>4</v>
      </c>
      <c r="G174" s="123">
        <v>5</v>
      </c>
      <c r="H174" s="123">
        <v>5</v>
      </c>
      <c r="I174" s="123">
        <v>12</v>
      </c>
      <c r="J174" s="123">
        <v>10</v>
      </c>
      <c r="K174" s="123">
        <v>7</v>
      </c>
      <c r="L174" s="123">
        <f t="shared" si="32"/>
        <v>51</v>
      </c>
      <c r="M174" s="123">
        <f t="shared" si="33"/>
        <v>34</v>
      </c>
      <c r="N174" s="124">
        <f t="shared" si="34"/>
        <v>25.5</v>
      </c>
      <c r="O174" s="125">
        <f t="shared" si="35"/>
        <v>17</v>
      </c>
      <c r="P174" s="126">
        <f t="shared" si="30"/>
        <v>17</v>
      </c>
      <c r="Q174" s="126">
        <f t="shared" si="30"/>
        <v>26</v>
      </c>
      <c r="R174" s="126">
        <f t="shared" si="30"/>
        <v>32</v>
      </c>
      <c r="S174" s="127">
        <f t="shared" si="30"/>
        <v>34</v>
      </c>
    </row>
    <row r="175" spans="1:19" x14ac:dyDescent="0.15">
      <c r="A175" s="120" t="s">
        <v>144</v>
      </c>
      <c r="B175" s="121" t="s">
        <v>140</v>
      </c>
      <c r="C175" s="122" t="s">
        <v>158</v>
      </c>
      <c r="D175" s="123">
        <f>T175</f>
        <v>0</v>
      </c>
      <c r="E175" s="123">
        <f t="shared" ref="E175:K175" si="46">U175</f>
        <v>0</v>
      </c>
      <c r="F175" s="123">
        <f t="shared" si="46"/>
        <v>0</v>
      </c>
      <c r="G175" s="123">
        <f t="shared" si="46"/>
        <v>0</v>
      </c>
      <c r="H175" s="123">
        <f t="shared" si="46"/>
        <v>0</v>
      </c>
      <c r="I175" s="123">
        <f t="shared" si="46"/>
        <v>0</v>
      </c>
      <c r="J175" s="123">
        <f t="shared" si="46"/>
        <v>0</v>
      </c>
      <c r="K175" s="123">
        <f t="shared" si="46"/>
        <v>0</v>
      </c>
      <c r="L175" s="123">
        <f t="shared" si="32"/>
        <v>0</v>
      </c>
      <c r="M175" s="123">
        <f t="shared" si="33"/>
        <v>0</v>
      </c>
      <c r="N175" s="124">
        <f t="shared" si="34"/>
        <v>0</v>
      </c>
      <c r="O175" s="125">
        <f t="shared" si="35"/>
        <v>0</v>
      </c>
      <c r="P175" s="126">
        <f t="shared" si="30"/>
        <v>0</v>
      </c>
      <c r="Q175" s="126">
        <f t="shared" si="30"/>
        <v>0</v>
      </c>
      <c r="R175" s="126">
        <f t="shared" si="30"/>
        <v>0</v>
      </c>
      <c r="S175" s="127">
        <f t="shared" si="30"/>
        <v>0</v>
      </c>
    </row>
    <row r="176" spans="1:19" x14ac:dyDescent="0.15">
      <c r="A176" s="120" t="s">
        <v>145</v>
      </c>
      <c r="B176" s="121" t="s">
        <v>140</v>
      </c>
      <c r="C176" s="122" t="s">
        <v>158</v>
      </c>
      <c r="D176" s="123">
        <v>0</v>
      </c>
      <c r="E176" s="123">
        <v>1</v>
      </c>
      <c r="F176" s="123">
        <v>2</v>
      </c>
      <c r="G176" s="123">
        <v>3</v>
      </c>
      <c r="H176" s="123">
        <v>2</v>
      </c>
      <c r="I176" s="123">
        <v>8</v>
      </c>
      <c r="J176" s="123">
        <v>5</v>
      </c>
      <c r="K176" s="123">
        <v>4</v>
      </c>
      <c r="L176" s="123">
        <f t="shared" si="32"/>
        <v>25</v>
      </c>
      <c r="M176" s="123">
        <f t="shared" si="33"/>
        <v>19</v>
      </c>
      <c r="N176" s="124">
        <f t="shared" si="34"/>
        <v>12.5</v>
      </c>
      <c r="O176" s="125">
        <f t="shared" si="35"/>
        <v>6</v>
      </c>
      <c r="P176" s="126">
        <f t="shared" si="30"/>
        <v>8</v>
      </c>
      <c r="Q176" s="126">
        <f t="shared" si="30"/>
        <v>15</v>
      </c>
      <c r="R176" s="126">
        <f t="shared" si="30"/>
        <v>18</v>
      </c>
      <c r="S176" s="127">
        <f t="shared" si="30"/>
        <v>19</v>
      </c>
    </row>
    <row r="177" spans="1:19" x14ac:dyDescent="0.15">
      <c r="A177" s="120" t="s">
        <v>146</v>
      </c>
      <c r="B177" s="121" t="s">
        <v>147</v>
      </c>
      <c r="C177" s="122" t="s">
        <v>158</v>
      </c>
      <c r="D177" s="123">
        <v>0</v>
      </c>
      <c r="E177" s="123">
        <v>0</v>
      </c>
      <c r="F177" s="123">
        <v>0</v>
      </c>
      <c r="G177" s="123">
        <v>0</v>
      </c>
      <c r="H177" s="123">
        <v>0</v>
      </c>
      <c r="I177" s="123">
        <v>0</v>
      </c>
      <c r="J177" s="123">
        <v>0</v>
      </c>
      <c r="K177" s="123">
        <v>0</v>
      </c>
      <c r="L177" s="123">
        <f t="shared" si="32"/>
        <v>0</v>
      </c>
      <c r="M177" s="123">
        <f t="shared" si="33"/>
        <v>0</v>
      </c>
      <c r="N177" s="124">
        <f t="shared" si="34"/>
        <v>0</v>
      </c>
      <c r="O177" s="125">
        <f t="shared" si="35"/>
        <v>0</v>
      </c>
      <c r="P177" s="126">
        <f t="shared" si="30"/>
        <v>0</v>
      </c>
      <c r="Q177" s="126">
        <f t="shared" si="30"/>
        <v>0</v>
      </c>
      <c r="R177" s="126">
        <f t="shared" si="30"/>
        <v>0</v>
      </c>
      <c r="S177" s="127">
        <f t="shared" si="30"/>
        <v>0</v>
      </c>
    </row>
    <row r="178" spans="1:19" x14ac:dyDescent="0.15">
      <c r="A178" s="120" t="s">
        <v>148</v>
      </c>
      <c r="B178" s="121" t="s">
        <v>149</v>
      </c>
      <c r="C178" s="122" t="s">
        <v>158</v>
      </c>
      <c r="D178" s="123">
        <v>0</v>
      </c>
      <c r="E178" s="123">
        <v>1</v>
      </c>
      <c r="F178" s="123">
        <v>0</v>
      </c>
      <c r="G178" s="123">
        <v>1</v>
      </c>
      <c r="H178" s="123">
        <v>1</v>
      </c>
      <c r="I178" s="123">
        <v>2</v>
      </c>
      <c r="J178" s="123">
        <v>0</v>
      </c>
      <c r="K178" s="123">
        <v>1</v>
      </c>
      <c r="L178" s="123">
        <f t="shared" si="32"/>
        <v>6</v>
      </c>
      <c r="M178" s="123">
        <f t="shared" si="33"/>
        <v>4</v>
      </c>
      <c r="N178" s="124">
        <f t="shared" si="34"/>
        <v>3</v>
      </c>
      <c r="O178" s="125">
        <f t="shared" si="35"/>
        <v>2</v>
      </c>
      <c r="P178" s="126">
        <f t="shared" si="30"/>
        <v>3</v>
      </c>
      <c r="Q178" s="126">
        <f t="shared" si="30"/>
        <v>4</v>
      </c>
      <c r="R178" s="126">
        <f t="shared" si="30"/>
        <v>4</v>
      </c>
      <c r="S178" s="127">
        <f t="shared" si="30"/>
        <v>4</v>
      </c>
    </row>
    <row r="179" spans="1:19" x14ac:dyDescent="0.15">
      <c r="A179" s="120" t="s">
        <v>150</v>
      </c>
      <c r="B179" s="121" t="s">
        <v>151</v>
      </c>
      <c r="C179" s="122" t="s">
        <v>158</v>
      </c>
      <c r="D179" s="123">
        <v>0</v>
      </c>
      <c r="E179" s="123">
        <v>0</v>
      </c>
      <c r="F179" s="123">
        <v>0</v>
      </c>
      <c r="G179" s="123">
        <v>0</v>
      </c>
      <c r="H179" s="123">
        <v>2</v>
      </c>
      <c r="I179" s="123">
        <v>0</v>
      </c>
      <c r="J179" s="123">
        <v>0</v>
      </c>
      <c r="K179" s="123">
        <v>0</v>
      </c>
      <c r="L179" s="123">
        <f t="shared" si="32"/>
        <v>2</v>
      </c>
      <c r="M179" s="123">
        <f t="shared" si="33"/>
        <v>2</v>
      </c>
      <c r="N179" s="124">
        <f t="shared" si="34"/>
        <v>1</v>
      </c>
      <c r="O179" s="125">
        <f t="shared" si="35"/>
        <v>0</v>
      </c>
      <c r="P179" s="126">
        <f t="shared" si="30"/>
        <v>2</v>
      </c>
      <c r="Q179" s="126">
        <f t="shared" si="30"/>
        <v>2</v>
      </c>
      <c r="R179" s="126">
        <f t="shared" si="30"/>
        <v>2</v>
      </c>
      <c r="S179" s="127">
        <f t="shared" si="30"/>
        <v>2</v>
      </c>
    </row>
    <row r="180" spans="1:19" x14ac:dyDescent="0.15">
      <c r="A180" s="120" t="s">
        <v>152</v>
      </c>
      <c r="B180" s="121" t="s">
        <v>147</v>
      </c>
      <c r="C180" s="122" t="s">
        <v>158</v>
      </c>
      <c r="D180" s="123">
        <v>0</v>
      </c>
      <c r="E180" s="123">
        <v>0</v>
      </c>
      <c r="F180" s="123">
        <v>0</v>
      </c>
      <c r="G180" s="123">
        <v>0</v>
      </c>
      <c r="H180" s="123">
        <v>0</v>
      </c>
      <c r="I180" s="123">
        <v>0</v>
      </c>
      <c r="J180" s="123">
        <v>0</v>
      </c>
      <c r="K180" s="123">
        <v>0</v>
      </c>
      <c r="L180" s="123">
        <f t="shared" si="32"/>
        <v>0</v>
      </c>
      <c r="M180" s="123">
        <f t="shared" si="33"/>
        <v>0</v>
      </c>
      <c r="N180" s="124">
        <f t="shared" si="34"/>
        <v>0</v>
      </c>
      <c r="O180" s="125">
        <f t="shared" si="35"/>
        <v>0</v>
      </c>
      <c r="P180" s="126">
        <f t="shared" si="30"/>
        <v>0</v>
      </c>
      <c r="Q180" s="126">
        <f t="shared" si="30"/>
        <v>0</v>
      </c>
      <c r="R180" s="126">
        <f t="shared" si="30"/>
        <v>0</v>
      </c>
      <c r="S180" s="127">
        <f t="shared" si="30"/>
        <v>0</v>
      </c>
    </row>
    <row r="181" spans="1:19" x14ac:dyDescent="0.15">
      <c r="A181" s="120" t="s">
        <v>19</v>
      </c>
      <c r="B181" s="121" t="s">
        <v>153</v>
      </c>
      <c r="C181" s="122" t="s">
        <v>158</v>
      </c>
      <c r="D181" s="123">
        <v>3</v>
      </c>
      <c r="E181" s="123">
        <v>2</v>
      </c>
      <c r="F181" s="123">
        <v>4</v>
      </c>
      <c r="G181" s="123">
        <v>4</v>
      </c>
      <c r="H181" s="123">
        <v>4</v>
      </c>
      <c r="I181" s="123">
        <v>3</v>
      </c>
      <c r="J181" s="123">
        <v>3</v>
      </c>
      <c r="K181" s="123">
        <v>1</v>
      </c>
      <c r="L181" s="123">
        <f t="shared" si="32"/>
        <v>24</v>
      </c>
      <c r="M181" s="123">
        <f t="shared" si="33"/>
        <v>15</v>
      </c>
      <c r="N181" s="124">
        <f t="shared" si="34"/>
        <v>12</v>
      </c>
      <c r="O181" s="125">
        <f t="shared" si="35"/>
        <v>13</v>
      </c>
      <c r="P181" s="126">
        <f t="shared" si="30"/>
        <v>14</v>
      </c>
      <c r="Q181" s="126">
        <f t="shared" si="30"/>
        <v>15</v>
      </c>
      <c r="R181" s="126">
        <f t="shared" si="30"/>
        <v>14</v>
      </c>
      <c r="S181" s="127">
        <f t="shared" si="30"/>
        <v>11</v>
      </c>
    </row>
    <row r="182" spans="1:19" x14ac:dyDescent="0.15">
      <c r="A182" s="120" t="s">
        <v>154</v>
      </c>
      <c r="B182" s="121" t="s">
        <v>155</v>
      </c>
      <c r="C182" s="122" t="s">
        <v>158</v>
      </c>
      <c r="D182" s="123">
        <f>T182</f>
        <v>0</v>
      </c>
      <c r="E182" s="123">
        <f t="shared" ref="E182:K182" si="47">U182</f>
        <v>0</v>
      </c>
      <c r="F182" s="123">
        <f t="shared" si="47"/>
        <v>0</v>
      </c>
      <c r="G182" s="123">
        <f t="shared" si="47"/>
        <v>0</v>
      </c>
      <c r="H182" s="123">
        <f t="shared" si="47"/>
        <v>0</v>
      </c>
      <c r="I182" s="123">
        <f t="shared" si="47"/>
        <v>0</v>
      </c>
      <c r="J182" s="123">
        <f t="shared" si="47"/>
        <v>0</v>
      </c>
      <c r="K182" s="123">
        <f t="shared" si="47"/>
        <v>0</v>
      </c>
      <c r="L182" s="123">
        <f t="shared" si="32"/>
        <v>0</v>
      </c>
      <c r="M182" s="123">
        <f t="shared" si="33"/>
        <v>0</v>
      </c>
      <c r="N182" s="124">
        <f t="shared" si="34"/>
        <v>0</v>
      </c>
      <c r="O182" s="125">
        <f t="shared" si="35"/>
        <v>0</v>
      </c>
      <c r="P182" s="126">
        <f t="shared" si="30"/>
        <v>0</v>
      </c>
      <c r="Q182" s="126">
        <f t="shared" si="30"/>
        <v>0</v>
      </c>
      <c r="R182" s="126">
        <f t="shared" si="30"/>
        <v>0</v>
      </c>
      <c r="S182" s="127">
        <f t="shared" si="30"/>
        <v>0</v>
      </c>
    </row>
    <row r="183" spans="1:19" ht="14" thickBot="1" x14ac:dyDescent="0.2">
      <c r="A183" s="120" t="s">
        <v>156</v>
      </c>
      <c r="B183" s="131" t="s">
        <v>159</v>
      </c>
      <c r="C183" s="132"/>
      <c r="D183" s="133">
        <f>SUM(D155:D182)</f>
        <v>29</v>
      </c>
      <c r="E183" s="133">
        <f t="shared" ref="E183:K183" si="48">SUM(E155:E182)</f>
        <v>33</v>
      </c>
      <c r="F183" s="133">
        <f t="shared" si="48"/>
        <v>32</v>
      </c>
      <c r="G183" s="133">
        <f t="shared" si="48"/>
        <v>44</v>
      </c>
      <c r="H183" s="133">
        <f t="shared" si="48"/>
        <v>39</v>
      </c>
      <c r="I183" s="133">
        <f t="shared" si="48"/>
        <v>48</v>
      </c>
      <c r="J183" s="133">
        <f t="shared" si="48"/>
        <v>42</v>
      </c>
      <c r="K183" s="133">
        <f t="shared" si="48"/>
        <v>39</v>
      </c>
      <c r="L183" s="134">
        <f t="shared" si="32"/>
        <v>306</v>
      </c>
      <c r="M183" s="123">
        <f>SUM(M155:M182)</f>
        <v>212</v>
      </c>
      <c r="N183" s="135">
        <f t="shared" si="34"/>
        <v>153</v>
      </c>
      <c r="O183" s="136">
        <f t="shared" si="35"/>
        <v>138</v>
      </c>
      <c r="P183" s="137">
        <f t="shared" si="30"/>
        <v>148</v>
      </c>
      <c r="Q183" s="137">
        <f t="shared" si="30"/>
        <v>163</v>
      </c>
      <c r="R183" s="137">
        <f t="shared" si="30"/>
        <v>173</v>
      </c>
      <c r="S183" s="138">
        <f t="shared" si="30"/>
        <v>168</v>
      </c>
    </row>
    <row r="184" spans="1:19" x14ac:dyDescent="0.15">
      <c r="A184" s="14" t="s">
        <v>160</v>
      </c>
      <c r="B184" s="14"/>
      <c r="C184" s="14"/>
      <c r="D184" s="140"/>
      <c r="E184" s="140"/>
      <c r="F184" s="141"/>
      <c r="G184" s="140"/>
      <c r="H184" s="141"/>
      <c r="I184" s="141"/>
      <c r="J184" s="141"/>
      <c r="K184" s="141"/>
      <c r="L184" s="141"/>
      <c r="M184" s="141"/>
      <c r="N184" s="141"/>
      <c r="O184" s="139"/>
      <c r="P184" s="139"/>
      <c r="Q184" s="139"/>
      <c r="R184" s="139"/>
      <c r="S184" s="139"/>
    </row>
    <row r="185" spans="1:19" ht="14" thickBot="1" x14ac:dyDescent="0.2">
      <c r="A185" s="143"/>
      <c r="B185" s="144">
        <v>43537</v>
      </c>
      <c r="C185" s="144"/>
      <c r="D185" s="144"/>
      <c r="E185" s="144"/>
      <c r="F185" s="141"/>
      <c r="G185" s="141"/>
      <c r="H185" s="141"/>
      <c r="I185" s="141"/>
      <c r="J185" s="141"/>
      <c r="K185" s="141"/>
      <c r="L185" s="141"/>
      <c r="M185" s="141"/>
      <c r="N185" s="141"/>
      <c r="O185" s="139"/>
      <c r="P185" s="139"/>
      <c r="Q185" s="139"/>
      <c r="R185" s="139"/>
      <c r="S185" s="139"/>
    </row>
    <row r="186" spans="1:19" ht="28" x14ac:dyDescent="0.15">
      <c r="A186" s="111" t="s">
        <v>101</v>
      </c>
      <c r="B186" s="112"/>
      <c r="C186" s="113" t="s">
        <v>102</v>
      </c>
      <c r="D186" s="114" t="s">
        <v>103</v>
      </c>
      <c r="E186" s="114" t="s">
        <v>104</v>
      </c>
      <c r="F186" s="114" t="s">
        <v>105</v>
      </c>
      <c r="G186" s="115" t="s">
        <v>106</v>
      </c>
      <c r="H186" s="115" t="s">
        <v>107</v>
      </c>
      <c r="I186" s="114" t="s">
        <v>108</v>
      </c>
      <c r="J186" s="115" t="s">
        <v>109</v>
      </c>
      <c r="K186" s="115" t="s">
        <v>110</v>
      </c>
      <c r="L186" s="115" t="s">
        <v>111</v>
      </c>
      <c r="M186" s="114" t="s">
        <v>10</v>
      </c>
      <c r="N186" s="116" t="s">
        <v>112</v>
      </c>
      <c r="O186" s="117">
        <v>0.29166666666666669</v>
      </c>
      <c r="P186" s="118">
        <v>0.30208333333333331</v>
      </c>
      <c r="Q186" s="118">
        <v>0.3125</v>
      </c>
      <c r="R186" s="118">
        <v>0.32291666666666669</v>
      </c>
      <c r="S186" s="119">
        <v>0.33333333333333331</v>
      </c>
    </row>
    <row r="187" spans="1:19" x14ac:dyDescent="0.15">
      <c r="A187" s="120" t="s">
        <v>113</v>
      </c>
      <c r="B187" s="121" t="s">
        <v>114</v>
      </c>
      <c r="C187" s="122" t="s">
        <v>115</v>
      </c>
      <c r="D187" s="123">
        <v>13</v>
      </c>
      <c r="E187" s="123">
        <v>25</v>
      </c>
      <c r="F187" s="123">
        <v>26</v>
      </c>
      <c r="G187" s="123">
        <v>34</v>
      </c>
      <c r="H187" s="123">
        <v>56</v>
      </c>
      <c r="I187" s="123">
        <v>39</v>
      </c>
      <c r="J187" s="123">
        <v>46</v>
      </c>
      <c r="K187" s="123">
        <v>21</v>
      </c>
      <c r="L187" s="123">
        <f>SUM(D187:K187)</f>
        <v>260</v>
      </c>
      <c r="M187" s="123">
        <f>MAX(O187:S187)</f>
        <v>175</v>
      </c>
      <c r="N187" s="124">
        <f>L187/2</f>
        <v>130</v>
      </c>
      <c r="O187" s="125">
        <f>SUM(D187:G187)</f>
        <v>98</v>
      </c>
      <c r="P187" s="126">
        <f t="shared" ref="P187:S244" si="49">SUM(E187:H187)</f>
        <v>141</v>
      </c>
      <c r="Q187" s="126">
        <f t="shared" si="49"/>
        <v>155</v>
      </c>
      <c r="R187" s="126">
        <f t="shared" si="49"/>
        <v>175</v>
      </c>
      <c r="S187" s="127">
        <f t="shared" si="49"/>
        <v>162</v>
      </c>
    </row>
    <row r="188" spans="1:19" x14ac:dyDescent="0.15">
      <c r="A188" s="120" t="s">
        <v>116</v>
      </c>
      <c r="B188" s="121" t="s">
        <v>117</v>
      </c>
      <c r="C188" s="122" t="s">
        <v>115</v>
      </c>
      <c r="D188" s="123">
        <f>T188</f>
        <v>0</v>
      </c>
      <c r="E188" s="123">
        <f t="shared" ref="E188:K188" si="50">U188</f>
        <v>0</v>
      </c>
      <c r="F188" s="123">
        <f t="shared" si="50"/>
        <v>0</v>
      </c>
      <c r="G188" s="123">
        <f t="shared" si="50"/>
        <v>0</v>
      </c>
      <c r="H188" s="123">
        <f t="shared" si="50"/>
        <v>0</v>
      </c>
      <c r="I188" s="123">
        <f t="shared" si="50"/>
        <v>0</v>
      </c>
      <c r="J188" s="123">
        <f t="shared" si="50"/>
        <v>0</v>
      </c>
      <c r="K188" s="123">
        <f t="shared" si="50"/>
        <v>0</v>
      </c>
      <c r="L188" s="123">
        <f t="shared" ref="L188:L244" si="51">SUM(D188:K188)</f>
        <v>0</v>
      </c>
      <c r="M188" s="123">
        <f t="shared" ref="M188:M243" si="52">MAX(O188:S188)</f>
        <v>0</v>
      </c>
      <c r="N188" s="124">
        <f t="shared" ref="N188:N244" si="53">L188/2</f>
        <v>0</v>
      </c>
      <c r="O188" s="125">
        <f t="shared" ref="O188:O244" si="54">SUM(D188:G188)</f>
        <v>0</v>
      </c>
      <c r="P188" s="126">
        <f t="shared" si="49"/>
        <v>0</v>
      </c>
      <c r="Q188" s="126">
        <f t="shared" si="49"/>
        <v>0</v>
      </c>
      <c r="R188" s="126">
        <f t="shared" si="49"/>
        <v>0</v>
      </c>
      <c r="S188" s="127">
        <f t="shared" si="49"/>
        <v>0</v>
      </c>
    </row>
    <row r="189" spans="1:19" x14ac:dyDescent="0.15">
      <c r="A189" s="120" t="s">
        <v>118</v>
      </c>
      <c r="B189" s="121" t="s">
        <v>117</v>
      </c>
      <c r="C189" s="122" t="s">
        <v>115</v>
      </c>
      <c r="D189" s="123">
        <v>3</v>
      </c>
      <c r="E189" s="123">
        <v>9</v>
      </c>
      <c r="F189" s="123">
        <v>4</v>
      </c>
      <c r="G189" s="123">
        <v>10</v>
      </c>
      <c r="H189" s="123">
        <v>10</v>
      </c>
      <c r="I189" s="123">
        <v>11</v>
      </c>
      <c r="J189" s="123">
        <v>12</v>
      </c>
      <c r="K189" s="123">
        <v>16</v>
      </c>
      <c r="L189" s="123">
        <f t="shared" si="51"/>
        <v>75</v>
      </c>
      <c r="M189" s="123">
        <f t="shared" si="52"/>
        <v>49</v>
      </c>
      <c r="N189" s="124">
        <f t="shared" si="53"/>
        <v>37.5</v>
      </c>
      <c r="O189" s="125">
        <f t="shared" si="54"/>
        <v>26</v>
      </c>
      <c r="P189" s="126">
        <f t="shared" si="49"/>
        <v>33</v>
      </c>
      <c r="Q189" s="126">
        <f t="shared" si="49"/>
        <v>35</v>
      </c>
      <c r="R189" s="126">
        <f t="shared" si="49"/>
        <v>43</v>
      </c>
      <c r="S189" s="127">
        <f t="shared" si="49"/>
        <v>49</v>
      </c>
    </row>
    <row r="190" spans="1:19" x14ac:dyDescent="0.15">
      <c r="A190" s="120" t="s">
        <v>119</v>
      </c>
      <c r="B190" s="121" t="s">
        <v>117</v>
      </c>
      <c r="C190" s="122" t="s">
        <v>115</v>
      </c>
      <c r="D190" s="123">
        <v>1</v>
      </c>
      <c r="E190" s="123">
        <v>1</v>
      </c>
      <c r="F190" s="123">
        <v>1</v>
      </c>
      <c r="G190" s="123">
        <v>5</v>
      </c>
      <c r="H190" s="123">
        <v>3</v>
      </c>
      <c r="I190" s="123">
        <v>7</v>
      </c>
      <c r="J190" s="123">
        <v>9</v>
      </c>
      <c r="K190" s="123">
        <v>7</v>
      </c>
      <c r="L190" s="123">
        <f t="shared" si="51"/>
        <v>34</v>
      </c>
      <c r="M190" s="123">
        <f t="shared" si="52"/>
        <v>26</v>
      </c>
      <c r="N190" s="124">
        <f t="shared" si="53"/>
        <v>17</v>
      </c>
      <c r="O190" s="125">
        <f t="shared" si="54"/>
        <v>8</v>
      </c>
      <c r="P190" s="126">
        <f t="shared" si="49"/>
        <v>10</v>
      </c>
      <c r="Q190" s="126">
        <f t="shared" si="49"/>
        <v>16</v>
      </c>
      <c r="R190" s="126">
        <f t="shared" si="49"/>
        <v>24</v>
      </c>
      <c r="S190" s="127">
        <f t="shared" si="49"/>
        <v>26</v>
      </c>
    </row>
    <row r="191" spans="1:19" x14ac:dyDescent="0.15">
      <c r="A191" s="120" t="s">
        <v>120</v>
      </c>
      <c r="B191" s="121" t="s">
        <v>121</v>
      </c>
      <c r="C191" s="122" t="s">
        <v>115</v>
      </c>
      <c r="D191" s="123">
        <v>7</v>
      </c>
      <c r="E191" s="123">
        <v>11</v>
      </c>
      <c r="F191" s="123">
        <v>15</v>
      </c>
      <c r="G191" s="123">
        <v>33</v>
      </c>
      <c r="H191" s="123">
        <v>29</v>
      </c>
      <c r="I191" s="123">
        <v>26</v>
      </c>
      <c r="J191" s="123">
        <v>27</v>
      </c>
      <c r="K191" s="123">
        <v>27</v>
      </c>
      <c r="L191" s="123">
        <f t="shared" si="51"/>
        <v>175</v>
      </c>
      <c r="M191" s="123">
        <f t="shared" si="52"/>
        <v>115</v>
      </c>
      <c r="N191" s="124">
        <f t="shared" si="53"/>
        <v>87.5</v>
      </c>
      <c r="O191" s="125">
        <f t="shared" si="54"/>
        <v>66</v>
      </c>
      <c r="P191" s="126">
        <f t="shared" si="49"/>
        <v>88</v>
      </c>
      <c r="Q191" s="126">
        <f t="shared" si="49"/>
        <v>103</v>
      </c>
      <c r="R191" s="126">
        <f t="shared" si="49"/>
        <v>115</v>
      </c>
      <c r="S191" s="127">
        <f t="shared" si="49"/>
        <v>109</v>
      </c>
    </row>
    <row r="192" spans="1:19" x14ac:dyDescent="0.15">
      <c r="A192" s="120" t="s">
        <v>122</v>
      </c>
      <c r="B192" s="121" t="s">
        <v>123</v>
      </c>
      <c r="C192" s="122" t="s">
        <v>115</v>
      </c>
      <c r="D192" s="123">
        <f>T192</f>
        <v>0</v>
      </c>
      <c r="E192" s="123">
        <f t="shared" ref="E192:K192" si="55">U192</f>
        <v>0</v>
      </c>
      <c r="F192" s="123">
        <f t="shared" si="55"/>
        <v>0</v>
      </c>
      <c r="G192" s="123">
        <f t="shared" si="55"/>
        <v>0</v>
      </c>
      <c r="H192" s="123">
        <f t="shared" si="55"/>
        <v>0</v>
      </c>
      <c r="I192" s="123">
        <f t="shared" si="55"/>
        <v>0</v>
      </c>
      <c r="J192" s="123">
        <f t="shared" si="55"/>
        <v>0</v>
      </c>
      <c r="K192" s="123">
        <f t="shared" si="55"/>
        <v>0</v>
      </c>
      <c r="L192" s="123">
        <f t="shared" si="51"/>
        <v>0</v>
      </c>
      <c r="M192" s="123">
        <f t="shared" si="52"/>
        <v>0</v>
      </c>
      <c r="N192" s="124">
        <f t="shared" si="53"/>
        <v>0</v>
      </c>
      <c r="O192" s="125">
        <f t="shared" si="54"/>
        <v>0</v>
      </c>
      <c r="P192" s="126">
        <f t="shared" si="49"/>
        <v>0</v>
      </c>
      <c r="Q192" s="126">
        <f t="shared" si="49"/>
        <v>0</v>
      </c>
      <c r="R192" s="126">
        <f t="shared" si="49"/>
        <v>0</v>
      </c>
      <c r="S192" s="127">
        <f t="shared" si="49"/>
        <v>0</v>
      </c>
    </row>
    <row r="193" spans="1:19" x14ac:dyDescent="0.15">
      <c r="A193" s="120" t="s">
        <v>124</v>
      </c>
      <c r="B193" s="121" t="s">
        <v>125</v>
      </c>
      <c r="C193" s="122" t="s">
        <v>115</v>
      </c>
      <c r="D193" s="123">
        <v>8</v>
      </c>
      <c r="E193" s="123">
        <v>9</v>
      </c>
      <c r="F193" s="123">
        <v>15</v>
      </c>
      <c r="G193" s="123">
        <v>26</v>
      </c>
      <c r="H193" s="123">
        <v>22</v>
      </c>
      <c r="I193" s="123">
        <v>22</v>
      </c>
      <c r="J193" s="123">
        <v>12</v>
      </c>
      <c r="K193" s="123">
        <v>9</v>
      </c>
      <c r="L193" s="123">
        <f t="shared" si="51"/>
        <v>123</v>
      </c>
      <c r="M193" s="123">
        <f t="shared" si="52"/>
        <v>85</v>
      </c>
      <c r="N193" s="124">
        <f t="shared" si="53"/>
        <v>61.5</v>
      </c>
      <c r="O193" s="125">
        <f t="shared" si="54"/>
        <v>58</v>
      </c>
      <c r="P193" s="126">
        <f t="shared" si="49"/>
        <v>72</v>
      </c>
      <c r="Q193" s="126">
        <f t="shared" si="49"/>
        <v>85</v>
      </c>
      <c r="R193" s="126">
        <f t="shared" si="49"/>
        <v>82</v>
      </c>
      <c r="S193" s="127">
        <f t="shared" si="49"/>
        <v>65</v>
      </c>
    </row>
    <row r="194" spans="1:19" x14ac:dyDescent="0.15">
      <c r="A194" s="120" t="s">
        <v>126</v>
      </c>
      <c r="B194" s="121" t="s">
        <v>125</v>
      </c>
      <c r="C194" s="122" t="s">
        <v>115</v>
      </c>
      <c r="D194" s="123">
        <v>1</v>
      </c>
      <c r="E194" s="123">
        <v>5</v>
      </c>
      <c r="F194" s="123">
        <v>8</v>
      </c>
      <c r="G194" s="123">
        <v>7</v>
      </c>
      <c r="H194" s="123">
        <v>7</v>
      </c>
      <c r="I194" s="123">
        <v>11</v>
      </c>
      <c r="J194" s="123">
        <v>12</v>
      </c>
      <c r="K194" s="123">
        <v>6</v>
      </c>
      <c r="L194" s="123">
        <f t="shared" si="51"/>
        <v>57</v>
      </c>
      <c r="M194" s="123">
        <f t="shared" si="52"/>
        <v>37</v>
      </c>
      <c r="N194" s="124">
        <f t="shared" si="53"/>
        <v>28.5</v>
      </c>
      <c r="O194" s="125">
        <f t="shared" si="54"/>
        <v>21</v>
      </c>
      <c r="P194" s="126">
        <f t="shared" si="49"/>
        <v>27</v>
      </c>
      <c r="Q194" s="126">
        <f t="shared" si="49"/>
        <v>33</v>
      </c>
      <c r="R194" s="126">
        <f t="shared" si="49"/>
        <v>37</v>
      </c>
      <c r="S194" s="127">
        <f t="shared" si="49"/>
        <v>36</v>
      </c>
    </row>
    <row r="195" spans="1:19" x14ac:dyDescent="0.15">
      <c r="A195" s="120" t="s">
        <v>127</v>
      </c>
      <c r="B195" s="121" t="s">
        <v>128</v>
      </c>
      <c r="C195" s="122" t="s">
        <v>115</v>
      </c>
      <c r="D195" s="123">
        <v>2</v>
      </c>
      <c r="E195" s="123">
        <v>0</v>
      </c>
      <c r="F195" s="123">
        <v>2</v>
      </c>
      <c r="G195" s="123">
        <v>1</v>
      </c>
      <c r="H195" s="123">
        <v>4</v>
      </c>
      <c r="I195" s="123">
        <v>1</v>
      </c>
      <c r="J195" s="123">
        <v>1</v>
      </c>
      <c r="K195" s="123">
        <v>3</v>
      </c>
      <c r="L195" s="123">
        <f t="shared" si="51"/>
        <v>14</v>
      </c>
      <c r="M195" s="123">
        <f t="shared" si="52"/>
        <v>9</v>
      </c>
      <c r="N195" s="124">
        <f t="shared" si="53"/>
        <v>7</v>
      </c>
      <c r="O195" s="125">
        <f t="shared" si="54"/>
        <v>5</v>
      </c>
      <c r="P195" s="126">
        <f t="shared" si="49"/>
        <v>7</v>
      </c>
      <c r="Q195" s="126">
        <f t="shared" si="49"/>
        <v>8</v>
      </c>
      <c r="R195" s="126">
        <f t="shared" si="49"/>
        <v>7</v>
      </c>
      <c r="S195" s="127">
        <f t="shared" si="49"/>
        <v>9</v>
      </c>
    </row>
    <row r="196" spans="1:19" x14ac:dyDescent="0.15">
      <c r="A196" s="120" t="s">
        <v>129</v>
      </c>
      <c r="B196" s="121" t="s">
        <v>128</v>
      </c>
      <c r="C196" s="122" t="s">
        <v>115</v>
      </c>
      <c r="D196" s="123">
        <f>T196</f>
        <v>0</v>
      </c>
      <c r="E196" s="123">
        <f t="shared" ref="E196:K196" si="56">U196</f>
        <v>0</v>
      </c>
      <c r="F196" s="123">
        <f t="shared" si="56"/>
        <v>0</v>
      </c>
      <c r="G196" s="123">
        <f t="shared" si="56"/>
        <v>0</v>
      </c>
      <c r="H196" s="123">
        <f t="shared" si="56"/>
        <v>0</v>
      </c>
      <c r="I196" s="123">
        <f t="shared" si="56"/>
        <v>0</v>
      </c>
      <c r="J196" s="123">
        <f t="shared" si="56"/>
        <v>0</v>
      </c>
      <c r="K196" s="123">
        <f t="shared" si="56"/>
        <v>0</v>
      </c>
      <c r="L196" s="123">
        <f t="shared" si="51"/>
        <v>0</v>
      </c>
      <c r="M196" s="123">
        <f t="shared" si="52"/>
        <v>0</v>
      </c>
      <c r="N196" s="124">
        <f t="shared" si="53"/>
        <v>0</v>
      </c>
      <c r="O196" s="125">
        <f t="shared" si="54"/>
        <v>0</v>
      </c>
      <c r="P196" s="126">
        <f t="shared" si="49"/>
        <v>0</v>
      </c>
      <c r="Q196" s="126">
        <f t="shared" si="49"/>
        <v>0</v>
      </c>
      <c r="R196" s="126">
        <f t="shared" si="49"/>
        <v>0</v>
      </c>
      <c r="S196" s="127">
        <f t="shared" si="49"/>
        <v>0</v>
      </c>
    </row>
    <row r="197" spans="1:19" x14ac:dyDescent="0.15">
      <c r="A197" s="120" t="s">
        <v>130</v>
      </c>
      <c r="B197" s="121" t="s">
        <v>128</v>
      </c>
      <c r="C197" s="122" t="s">
        <v>115</v>
      </c>
      <c r="D197" s="123">
        <v>7</v>
      </c>
      <c r="E197" s="123">
        <v>20</v>
      </c>
      <c r="F197" s="123">
        <v>15</v>
      </c>
      <c r="G197" s="123">
        <v>25</v>
      </c>
      <c r="H197" s="123">
        <v>19</v>
      </c>
      <c r="I197" s="123">
        <v>24</v>
      </c>
      <c r="J197" s="123">
        <v>21</v>
      </c>
      <c r="K197" s="123">
        <v>14</v>
      </c>
      <c r="L197" s="123">
        <f t="shared" si="51"/>
        <v>145</v>
      </c>
      <c r="M197" s="123">
        <f t="shared" si="52"/>
        <v>89</v>
      </c>
      <c r="N197" s="124">
        <f t="shared" si="53"/>
        <v>72.5</v>
      </c>
      <c r="O197" s="125">
        <f t="shared" si="54"/>
        <v>67</v>
      </c>
      <c r="P197" s="126">
        <f t="shared" si="49"/>
        <v>79</v>
      </c>
      <c r="Q197" s="126">
        <f t="shared" si="49"/>
        <v>83</v>
      </c>
      <c r="R197" s="126">
        <f t="shared" si="49"/>
        <v>89</v>
      </c>
      <c r="S197" s="127">
        <f t="shared" si="49"/>
        <v>78</v>
      </c>
    </row>
    <row r="198" spans="1:19" x14ac:dyDescent="0.15">
      <c r="A198" s="120" t="s">
        <v>131</v>
      </c>
      <c r="B198" s="121" t="s">
        <v>132</v>
      </c>
      <c r="C198" s="122" t="s">
        <v>115</v>
      </c>
      <c r="D198" s="123">
        <v>4</v>
      </c>
      <c r="E198" s="123">
        <v>4</v>
      </c>
      <c r="F198" s="123">
        <v>8</v>
      </c>
      <c r="G198" s="123">
        <v>13</v>
      </c>
      <c r="H198" s="123">
        <v>16</v>
      </c>
      <c r="I198" s="123">
        <v>18</v>
      </c>
      <c r="J198" s="123">
        <v>17</v>
      </c>
      <c r="K198" s="123">
        <v>12</v>
      </c>
      <c r="L198" s="123">
        <f t="shared" si="51"/>
        <v>92</v>
      </c>
      <c r="M198" s="123">
        <f t="shared" si="52"/>
        <v>64</v>
      </c>
      <c r="N198" s="124">
        <f t="shared" si="53"/>
        <v>46</v>
      </c>
      <c r="O198" s="125">
        <f t="shared" si="54"/>
        <v>29</v>
      </c>
      <c r="P198" s="126">
        <f t="shared" si="49"/>
        <v>41</v>
      </c>
      <c r="Q198" s="126">
        <f t="shared" si="49"/>
        <v>55</v>
      </c>
      <c r="R198" s="126">
        <f t="shared" si="49"/>
        <v>64</v>
      </c>
      <c r="S198" s="127">
        <f t="shared" si="49"/>
        <v>63</v>
      </c>
    </row>
    <row r="199" spans="1:19" x14ac:dyDescent="0.15">
      <c r="A199" s="120" t="s">
        <v>133</v>
      </c>
      <c r="B199" s="121" t="s">
        <v>132</v>
      </c>
      <c r="C199" s="122" t="s">
        <v>115</v>
      </c>
      <c r="D199" s="123">
        <f>T199</f>
        <v>0</v>
      </c>
      <c r="E199" s="123">
        <f t="shared" ref="E199:K199" si="57">U199</f>
        <v>0</v>
      </c>
      <c r="F199" s="123">
        <f t="shared" si="57"/>
        <v>0</v>
      </c>
      <c r="G199" s="123">
        <f t="shared" si="57"/>
        <v>0</v>
      </c>
      <c r="H199" s="123">
        <f t="shared" si="57"/>
        <v>0</v>
      </c>
      <c r="I199" s="123">
        <f t="shared" si="57"/>
        <v>0</v>
      </c>
      <c r="J199" s="123">
        <f t="shared" si="57"/>
        <v>0</v>
      </c>
      <c r="K199" s="123">
        <f t="shared" si="57"/>
        <v>0</v>
      </c>
      <c r="L199" s="123">
        <f t="shared" si="51"/>
        <v>0</v>
      </c>
      <c r="M199" s="123">
        <f t="shared" si="52"/>
        <v>0</v>
      </c>
      <c r="N199" s="124">
        <f t="shared" si="53"/>
        <v>0</v>
      </c>
      <c r="O199" s="125">
        <f t="shared" si="54"/>
        <v>0</v>
      </c>
      <c r="P199" s="126">
        <f t="shared" si="49"/>
        <v>0</v>
      </c>
      <c r="Q199" s="126">
        <f t="shared" si="49"/>
        <v>0</v>
      </c>
      <c r="R199" s="126">
        <f t="shared" si="49"/>
        <v>0</v>
      </c>
      <c r="S199" s="127">
        <f t="shared" si="49"/>
        <v>0</v>
      </c>
    </row>
    <row r="200" spans="1:19" x14ac:dyDescent="0.15">
      <c r="A200" s="120" t="s">
        <v>134</v>
      </c>
      <c r="B200" s="121" t="s">
        <v>132</v>
      </c>
      <c r="C200" s="122" t="s">
        <v>115</v>
      </c>
      <c r="D200" s="123">
        <v>1</v>
      </c>
      <c r="E200" s="123">
        <v>0</v>
      </c>
      <c r="F200" s="123">
        <v>0</v>
      </c>
      <c r="G200" s="123">
        <v>1</v>
      </c>
      <c r="H200" s="123">
        <v>0</v>
      </c>
      <c r="I200" s="123">
        <v>2</v>
      </c>
      <c r="J200" s="123">
        <v>2</v>
      </c>
      <c r="K200" s="123">
        <v>3</v>
      </c>
      <c r="L200" s="123">
        <f t="shared" si="51"/>
        <v>9</v>
      </c>
      <c r="M200" s="123">
        <f t="shared" si="52"/>
        <v>7</v>
      </c>
      <c r="N200" s="124">
        <f t="shared" si="53"/>
        <v>4.5</v>
      </c>
      <c r="O200" s="125">
        <f t="shared" si="54"/>
        <v>2</v>
      </c>
      <c r="P200" s="126">
        <f t="shared" si="49"/>
        <v>1</v>
      </c>
      <c r="Q200" s="126">
        <f t="shared" si="49"/>
        <v>3</v>
      </c>
      <c r="R200" s="126">
        <f t="shared" si="49"/>
        <v>5</v>
      </c>
      <c r="S200" s="127">
        <f t="shared" si="49"/>
        <v>7</v>
      </c>
    </row>
    <row r="201" spans="1:19" x14ac:dyDescent="0.15">
      <c r="A201" s="120" t="s">
        <v>135</v>
      </c>
      <c r="B201" s="121" t="s">
        <v>132</v>
      </c>
      <c r="C201" s="122" t="s">
        <v>115</v>
      </c>
      <c r="D201" s="123">
        <v>3</v>
      </c>
      <c r="E201" s="123">
        <v>4</v>
      </c>
      <c r="F201" s="123">
        <v>3</v>
      </c>
      <c r="G201" s="123">
        <v>3</v>
      </c>
      <c r="H201" s="123">
        <v>8</v>
      </c>
      <c r="I201" s="123">
        <v>8</v>
      </c>
      <c r="J201" s="123">
        <v>10</v>
      </c>
      <c r="K201" s="123">
        <v>3</v>
      </c>
      <c r="L201" s="123">
        <f t="shared" si="51"/>
        <v>42</v>
      </c>
      <c r="M201" s="123">
        <f t="shared" si="52"/>
        <v>29</v>
      </c>
      <c r="N201" s="124">
        <f t="shared" si="53"/>
        <v>21</v>
      </c>
      <c r="O201" s="125">
        <f t="shared" si="54"/>
        <v>13</v>
      </c>
      <c r="P201" s="126">
        <f t="shared" si="49"/>
        <v>18</v>
      </c>
      <c r="Q201" s="126">
        <f t="shared" si="49"/>
        <v>22</v>
      </c>
      <c r="R201" s="126">
        <f t="shared" si="49"/>
        <v>29</v>
      </c>
      <c r="S201" s="127">
        <f t="shared" si="49"/>
        <v>29</v>
      </c>
    </row>
    <row r="202" spans="1:19" x14ac:dyDescent="0.15">
      <c r="A202" s="120" t="s">
        <v>136</v>
      </c>
      <c r="B202" s="121" t="s">
        <v>132</v>
      </c>
      <c r="C202" s="122" t="s">
        <v>115</v>
      </c>
      <c r="D202" s="123">
        <v>1</v>
      </c>
      <c r="E202" s="123">
        <v>0</v>
      </c>
      <c r="F202" s="123">
        <v>3</v>
      </c>
      <c r="G202" s="123">
        <v>4</v>
      </c>
      <c r="H202" s="123">
        <v>2</v>
      </c>
      <c r="I202" s="123">
        <v>5</v>
      </c>
      <c r="J202" s="123">
        <v>1</v>
      </c>
      <c r="K202" s="123">
        <v>0</v>
      </c>
      <c r="L202" s="123">
        <f t="shared" si="51"/>
        <v>16</v>
      </c>
      <c r="M202" s="123">
        <f t="shared" si="52"/>
        <v>14</v>
      </c>
      <c r="N202" s="124">
        <f t="shared" si="53"/>
        <v>8</v>
      </c>
      <c r="O202" s="125">
        <f t="shared" si="54"/>
        <v>8</v>
      </c>
      <c r="P202" s="126">
        <f t="shared" si="49"/>
        <v>9</v>
      </c>
      <c r="Q202" s="126">
        <f t="shared" si="49"/>
        <v>14</v>
      </c>
      <c r="R202" s="126">
        <f t="shared" si="49"/>
        <v>12</v>
      </c>
      <c r="S202" s="127">
        <f t="shared" si="49"/>
        <v>8</v>
      </c>
    </row>
    <row r="203" spans="1:19" x14ac:dyDescent="0.15">
      <c r="A203" s="120" t="s">
        <v>137</v>
      </c>
      <c r="B203" s="121" t="s">
        <v>138</v>
      </c>
      <c r="C203" s="122" t="s">
        <v>115</v>
      </c>
      <c r="D203" s="123">
        <v>4</v>
      </c>
      <c r="E203" s="123">
        <v>0</v>
      </c>
      <c r="F203" s="123">
        <v>5</v>
      </c>
      <c r="G203" s="123">
        <v>5</v>
      </c>
      <c r="H203" s="123">
        <v>4</v>
      </c>
      <c r="I203" s="123">
        <v>4</v>
      </c>
      <c r="J203" s="123">
        <v>3</v>
      </c>
      <c r="K203" s="123">
        <v>6</v>
      </c>
      <c r="L203" s="123">
        <f t="shared" si="51"/>
        <v>31</v>
      </c>
      <c r="M203" s="123">
        <f t="shared" si="52"/>
        <v>18</v>
      </c>
      <c r="N203" s="124">
        <f t="shared" si="53"/>
        <v>15.5</v>
      </c>
      <c r="O203" s="125">
        <f t="shared" si="54"/>
        <v>14</v>
      </c>
      <c r="P203" s="126">
        <f t="shared" si="49"/>
        <v>14</v>
      </c>
      <c r="Q203" s="126">
        <f t="shared" si="49"/>
        <v>18</v>
      </c>
      <c r="R203" s="126">
        <f t="shared" si="49"/>
        <v>16</v>
      </c>
      <c r="S203" s="127">
        <f t="shared" si="49"/>
        <v>17</v>
      </c>
    </row>
    <row r="204" spans="1:19" x14ac:dyDescent="0.15">
      <c r="A204" s="120" t="s">
        <v>139</v>
      </c>
      <c r="B204" s="121" t="s">
        <v>140</v>
      </c>
      <c r="C204" s="122" t="s">
        <v>115</v>
      </c>
      <c r="D204" s="123">
        <v>0</v>
      </c>
      <c r="E204" s="123">
        <v>0</v>
      </c>
      <c r="F204" s="123">
        <v>2</v>
      </c>
      <c r="G204" s="123">
        <v>0</v>
      </c>
      <c r="H204" s="123">
        <v>0</v>
      </c>
      <c r="I204" s="123">
        <v>2</v>
      </c>
      <c r="J204" s="123">
        <v>1</v>
      </c>
      <c r="K204" s="123">
        <v>1</v>
      </c>
      <c r="L204" s="123">
        <f t="shared" si="51"/>
        <v>6</v>
      </c>
      <c r="M204" s="123">
        <f t="shared" si="52"/>
        <v>4</v>
      </c>
      <c r="N204" s="124">
        <f t="shared" si="53"/>
        <v>3</v>
      </c>
      <c r="O204" s="125">
        <f t="shared" si="54"/>
        <v>2</v>
      </c>
      <c r="P204" s="126">
        <f t="shared" si="49"/>
        <v>2</v>
      </c>
      <c r="Q204" s="126">
        <f t="shared" si="49"/>
        <v>4</v>
      </c>
      <c r="R204" s="126">
        <f t="shared" si="49"/>
        <v>3</v>
      </c>
      <c r="S204" s="127">
        <f t="shared" si="49"/>
        <v>4</v>
      </c>
    </row>
    <row r="205" spans="1:19" x14ac:dyDescent="0.15">
      <c r="A205" s="120" t="s">
        <v>141</v>
      </c>
      <c r="B205" s="121" t="s">
        <v>142</v>
      </c>
      <c r="C205" s="122" t="s">
        <v>115</v>
      </c>
      <c r="D205" s="123">
        <v>1</v>
      </c>
      <c r="E205" s="123">
        <v>1</v>
      </c>
      <c r="F205" s="123">
        <v>3</v>
      </c>
      <c r="G205" s="123">
        <v>3</v>
      </c>
      <c r="H205" s="123">
        <v>5</v>
      </c>
      <c r="I205" s="123">
        <v>3</v>
      </c>
      <c r="J205" s="123">
        <v>4</v>
      </c>
      <c r="K205" s="123">
        <v>3</v>
      </c>
      <c r="L205" s="123">
        <f t="shared" si="51"/>
        <v>23</v>
      </c>
      <c r="M205" s="123">
        <f t="shared" si="52"/>
        <v>15</v>
      </c>
      <c r="N205" s="124">
        <f t="shared" si="53"/>
        <v>11.5</v>
      </c>
      <c r="O205" s="125">
        <f t="shared" si="54"/>
        <v>8</v>
      </c>
      <c r="P205" s="126">
        <f t="shared" si="49"/>
        <v>12</v>
      </c>
      <c r="Q205" s="126">
        <f t="shared" si="49"/>
        <v>14</v>
      </c>
      <c r="R205" s="126">
        <f t="shared" si="49"/>
        <v>15</v>
      </c>
      <c r="S205" s="127">
        <f t="shared" si="49"/>
        <v>15</v>
      </c>
    </row>
    <row r="206" spans="1:19" x14ac:dyDescent="0.15">
      <c r="A206" s="120" t="s">
        <v>143</v>
      </c>
      <c r="B206" s="121" t="s">
        <v>140</v>
      </c>
      <c r="C206" s="122" t="s">
        <v>115</v>
      </c>
      <c r="D206" s="123">
        <v>0</v>
      </c>
      <c r="E206" s="123">
        <v>1</v>
      </c>
      <c r="F206" s="123">
        <v>1</v>
      </c>
      <c r="G206" s="123">
        <v>1</v>
      </c>
      <c r="H206" s="123">
        <v>2</v>
      </c>
      <c r="I206" s="123">
        <v>1</v>
      </c>
      <c r="J206" s="123">
        <v>1</v>
      </c>
      <c r="K206" s="123">
        <v>2</v>
      </c>
      <c r="L206" s="123">
        <f t="shared" si="51"/>
        <v>9</v>
      </c>
      <c r="M206" s="123">
        <f t="shared" si="52"/>
        <v>6</v>
      </c>
      <c r="N206" s="124">
        <f t="shared" si="53"/>
        <v>4.5</v>
      </c>
      <c r="O206" s="125">
        <f t="shared" si="54"/>
        <v>3</v>
      </c>
      <c r="P206" s="126">
        <f t="shared" si="49"/>
        <v>5</v>
      </c>
      <c r="Q206" s="126">
        <f t="shared" si="49"/>
        <v>5</v>
      </c>
      <c r="R206" s="126">
        <f t="shared" si="49"/>
        <v>5</v>
      </c>
      <c r="S206" s="127">
        <f t="shared" si="49"/>
        <v>6</v>
      </c>
    </row>
    <row r="207" spans="1:19" x14ac:dyDescent="0.15">
      <c r="A207" s="120" t="s">
        <v>144</v>
      </c>
      <c r="B207" s="121" t="s">
        <v>140</v>
      </c>
      <c r="C207" s="122" t="s">
        <v>115</v>
      </c>
      <c r="D207" s="123">
        <f>T207</f>
        <v>0</v>
      </c>
      <c r="E207" s="123">
        <f t="shared" ref="E207:K207" si="58">U207</f>
        <v>0</v>
      </c>
      <c r="F207" s="123">
        <f t="shared" si="58"/>
        <v>0</v>
      </c>
      <c r="G207" s="123">
        <f t="shared" si="58"/>
        <v>0</v>
      </c>
      <c r="H207" s="123">
        <f t="shared" si="58"/>
        <v>0</v>
      </c>
      <c r="I207" s="123">
        <f t="shared" si="58"/>
        <v>0</v>
      </c>
      <c r="J207" s="123">
        <f t="shared" si="58"/>
        <v>0</v>
      </c>
      <c r="K207" s="123">
        <f t="shared" si="58"/>
        <v>0</v>
      </c>
      <c r="L207" s="123">
        <f t="shared" si="51"/>
        <v>0</v>
      </c>
      <c r="M207" s="123">
        <f t="shared" si="52"/>
        <v>0</v>
      </c>
      <c r="N207" s="124">
        <f t="shared" si="53"/>
        <v>0</v>
      </c>
      <c r="O207" s="125">
        <f t="shared" si="54"/>
        <v>0</v>
      </c>
      <c r="P207" s="126">
        <f t="shared" si="49"/>
        <v>0</v>
      </c>
      <c r="Q207" s="126">
        <f t="shared" si="49"/>
        <v>0</v>
      </c>
      <c r="R207" s="126">
        <f t="shared" si="49"/>
        <v>0</v>
      </c>
      <c r="S207" s="127">
        <f t="shared" si="49"/>
        <v>0</v>
      </c>
    </row>
    <row r="208" spans="1:19" x14ac:dyDescent="0.15">
      <c r="A208" s="120" t="s">
        <v>145</v>
      </c>
      <c r="B208" s="121" t="s">
        <v>140</v>
      </c>
      <c r="C208" s="122" t="s">
        <v>115</v>
      </c>
      <c r="D208" s="123">
        <v>5</v>
      </c>
      <c r="E208" s="123">
        <v>5</v>
      </c>
      <c r="F208" s="123">
        <v>8</v>
      </c>
      <c r="G208" s="123">
        <v>11</v>
      </c>
      <c r="H208" s="123">
        <v>11</v>
      </c>
      <c r="I208" s="123">
        <v>20</v>
      </c>
      <c r="J208" s="123">
        <v>14</v>
      </c>
      <c r="K208" s="123">
        <v>14</v>
      </c>
      <c r="L208" s="123">
        <f t="shared" si="51"/>
        <v>88</v>
      </c>
      <c r="M208" s="123">
        <f t="shared" si="52"/>
        <v>59</v>
      </c>
      <c r="N208" s="124">
        <f t="shared" si="53"/>
        <v>44</v>
      </c>
      <c r="O208" s="125">
        <f t="shared" si="54"/>
        <v>29</v>
      </c>
      <c r="P208" s="126">
        <f t="shared" si="49"/>
        <v>35</v>
      </c>
      <c r="Q208" s="126">
        <f t="shared" si="49"/>
        <v>50</v>
      </c>
      <c r="R208" s="126">
        <f t="shared" si="49"/>
        <v>56</v>
      </c>
      <c r="S208" s="127">
        <f t="shared" si="49"/>
        <v>59</v>
      </c>
    </row>
    <row r="209" spans="1:19" x14ac:dyDescent="0.15">
      <c r="A209" s="120" t="s">
        <v>146</v>
      </c>
      <c r="B209" s="121" t="s">
        <v>147</v>
      </c>
      <c r="C209" s="122" t="s">
        <v>115</v>
      </c>
      <c r="D209" s="123">
        <v>1</v>
      </c>
      <c r="E209" s="123">
        <v>0</v>
      </c>
      <c r="F209" s="123">
        <v>4</v>
      </c>
      <c r="G209" s="123">
        <v>0</v>
      </c>
      <c r="H209" s="123">
        <v>6</v>
      </c>
      <c r="I209" s="123">
        <v>6</v>
      </c>
      <c r="J209" s="123">
        <v>4</v>
      </c>
      <c r="K209" s="123">
        <v>6</v>
      </c>
      <c r="L209" s="123">
        <f t="shared" si="51"/>
        <v>27</v>
      </c>
      <c r="M209" s="123">
        <f t="shared" si="52"/>
        <v>22</v>
      </c>
      <c r="N209" s="124">
        <f t="shared" si="53"/>
        <v>13.5</v>
      </c>
      <c r="O209" s="125">
        <f t="shared" si="54"/>
        <v>5</v>
      </c>
      <c r="P209" s="126">
        <f t="shared" si="49"/>
        <v>10</v>
      </c>
      <c r="Q209" s="126">
        <f t="shared" si="49"/>
        <v>16</v>
      </c>
      <c r="R209" s="126">
        <f t="shared" si="49"/>
        <v>16</v>
      </c>
      <c r="S209" s="127">
        <f t="shared" si="49"/>
        <v>22</v>
      </c>
    </row>
    <row r="210" spans="1:19" x14ac:dyDescent="0.15">
      <c r="A210" s="120" t="s">
        <v>148</v>
      </c>
      <c r="B210" s="121" t="s">
        <v>149</v>
      </c>
      <c r="C210" s="122" t="s">
        <v>115</v>
      </c>
      <c r="D210" s="123">
        <v>1</v>
      </c>
      <c r="E210" s="123">
        <v>0</v>
      </c>
      <c r="F210" s="123">
        <v>2</v>
      </c>
      <c r="G210" s="123">
        <v>0</v>
      </c>
      <c r="H210" s="123">
        <v>4</v>
      </c>
      <c r="I210" s="123">
        <v>7</v>
      </c>
      <c r="J210" s="123">
        <v>2</v>
      </c>
      <c r="K210" s="123">
        <v>6</v>
      </c>
      <c r="L210" s="123">
        <f t="shared" si="51"/>
        <v>22</v>
      </c>
      <c r="M210" s="123">
        <f t="shared" si="52"/>
        <v>19</v>
      </c>
      <c r="N210" s="124">
        <f t="shared" si="53"/>
        <v>11</v>
      </c>
      <c r="O210" s="125">
        <f t="shared" si="54"/>
        <v>3</v>
      </c>
      <c r="P210" s="126">
        <f t="shared" si="49"/>
        <v>6</v>
      </c>
      <c r="Q210" s="126">
        <f t="shared" si="49"/>
        <v>13</v>
      </c>
      <c r="R210" s="126">
        <f t="shared" si="49"/>
        <v>13</v>
      </c>
      <c r="S210" s="127">
        <f t="shared" si="49"/>
        <v>19</v>
      </c>
    </row>
    <row r="211" spans="1:19" x14ac:dyDescent="0.15">
      <c r="A211" s="120" t="s">
        <v>150</v>
      </c>
      <c r="B211" s="121" t="s">
        <v>151</v>
      </c>
      <c r="C211" s="122" t="s">
        <v>115</v>
      </c>
      <c r="D211" s="123">
        <v>6</v>
      </c>
      <c r="E211" s="123">
        <v>5</v>
      </c>
      <c r="F211" s="123">
        <v>5</v>
      </c>
      <c r="G211" s="123">
        <v>15</v>
      </c>
      <c r="H211" s="123">
        <v>12</v>
      </c>
      <c r="I211" s="123">
        <v>11</v>
      </c>
      <c r="J211" s="123">
        <v>11</v>
      </c>
      <c r="K211" s="123">
        <v>12</v>
      </c>
      <c r="L211" s="123">
        <f t="shared" si="51"/>
        <v>77</v>
      </c>
      <c r="M211" s="123">
        <f t="shared" si="52"/>
        <v>49</v>
      </c>
      <c r="N211" s="124">
        <f t="shared" si="53"/>
        <v>38.5</v>
      </c>
      <c r="O211" s="125">
        <f t="shared" si="54"/>
        <v>31</v>
      </c>
      <c r="P211" s="126">
        <f t="shared" si="49"/>
        <v>37</v>
      </c>
      <c r="Q211" s="126">
        <f t="shared" si="49"/>
        <v>43</v>
      </c>
      <c r="R211" s="126">
        <f t="shared" si="49"/>
        <v>49</v>
      </c>
      <c r="S211" s="127">
        <f t="shared" si="49"/>
        <v>46</v>
      </c>
    </row>
    <row r="212" spans="1:19" x14ac:dyDescent="0.15">
      <c r="A212" s="120" t="s">
        <v>152</v>
      </c>
      <c r="B212" s="121" t="s">
        <v>147</v>
      </c>
      <c r="C212" s="122" t="s">
        <v>115</v>
      </c>
      <c r="D212" s="123">
        <v>0</v>
      </c>
      <c r="E212" s="123">
        <v>0</v>
      </c>
      <c r="F212" s="123">
        <v>0</v>
      </c>
      <c r="G212" s="123">
        <v>2</v>
      </c>
      <c r="H212" s="123">
        <v>1</v>
      </c>
      <c r="I212" s="123">
        <v>3</v>
      </c>
      <c r="J212" s="123">
        <v>1</v>
      </c>
      <c r="K212" s="123">
        <v>1</v>
      </c>
      <c r="L212" s="123">
        <f t="shared" si="51"/>
        <v>8</v>
      </c>
      <c r="M212" s="123">
        <f t="shared" si="52"/>
        <v>7</v>
      </c>
      <c r="N212" s="124">
        <f t="shared" si="53"/>
        <v>4</v>
      </c>
      <c r="O212" s="125">
        <f t="shared" si="54"/>
        <v>2</v>
      </c>
      <c r="P212" s="126">
        <f t="shared" si="49"/>
        <v>3</v>
      </c>
      <c r="Q212" s="126">
        <f t="shared" si="49"/>
        <v>6</v>
      </c>
      <c r="R212" s="126">
        <f t="shared" si="49"/>
        <v>7</v>
      </c>
      <c r="S212" s="127">
        <f t="shared" si="49"/>
        <v>6</v>
      </c>
    </row>
    <row r="213" spans="1:19" x14ac:dyDescent="0.15">
      <c r="A213" s="120" t="s">
        <v>19</v>
      </c>
      <c r="B213" s="121" t="s">
        <v>153</v>
      </c>
      <c r="C213" s="122" t="s">
        <v>115</v>
      </c>
      <c r="D213" s="123">
        <v>35</v>
      </c>
      <c r="E213" s="123">
        <v>53</v>
      </c>
      <c r="F213" s="123">
        <v>103</v>
      </c>
      <c r="G213" s="123">
        <v>114</v>
      </c>
      <c r="H213" s="123">
        <v>99</v>
      </c>
      <c r="I213" s="123">
        <v>96</v>
      </c>
      <c r="J213" s="123">
        <v>69</v>
      </c>
      <c r="K213" s="123">
        <v>43</v>
      </c>
      <c r="L213" s="123">
        <f t="shared" si="51"/>
        <v>612</v>
      </c>
      <c r="M213" s="123">
        <f t="shared" si="52"/>
        <v>412</v>
      </c>
      <c r="N213" s="124">
        <f t="shared" si="53"/>
        <v>306</v>
      </c>
      <c r="O213" s="125">
        <f t="shared" si="54"/>
        <v>305</v>
      </c>
      <c r="P213" s="126">
        <f t="shared" si="49"/>
        <v>369</v>
      </c>
      <c r="Q213" s="126">
        <f t="shared" si="49"/>
        <v>412</v>
      </c>
      <c r="R213" s="126">
        <f t="shared" si="49"/>
        <v>378</v>
      </c>
      <c r="S213" s="127">
        <f t="shared" si="49"/>
        <v>307</v>
      </c>
    </row>
    <row r="214" spans="1:19" x14ac:dyDescent="0.15">
      <c r="A214" s="120" t="s">
        <v>154</v>
      </c>
      <c r="B214" s="121" t="s">
        <v>155</v>
      </c>
      <c r="C214" s="122" t="s">
        <v>115</v>
      </c>
      <c r="D214" s="123">
        <f>T214</f>
        <v>0</v>
      </c>
      <c r="E214" s="123">
        <f t="shared" ref="E214:K214" si="59">U214</f>
        <v>0</v>
      </c>
      <c r="F214" s="123">
        <f t="shared" si="59"/>
        <v>0</v>
      </c>
      <c r="G214" s="123">
        <f t="shared" si="59"/>
        <v>0</v>
      </c>
      <c r="H214" s="123">
        <f t="shared" si="59"/>
        <v>0</v>
      </c>
      <c r="I214" s="123">
        <f t="shared" si="59"/>
        <v>0</v>
      </c>
      <c r="J214" s="123">
        <f t="shared" si="59"/>
        <v>0</v>
      </c>
      <c r="K214" s="123">
        <f t="shared" si="59"/>
        <v>0</v>
      </c>
      <c r="L214" s="123">
        <f t="shared" si="51"/>
        <v>0</v>
      </c>
      <c r="M214" s="123">
        <f t="shared" si="52"/>
        <v>0</v>
      </c>
      <c r="N214" s="124">
        <f t="shared" si="53"/>
        <v>0</v>
      </c>
      <c r="O214" s="125">
        <f t="shared" si="54"/>
        <v>0</v>
      </c>
      <c r="P214" s="126">
        <f t="shared" si="49"/>
        <v>0</v>
      </c>
      <c r="Q214" s="126">
        <f t="shared" si="49"/>
        <v>0</v>
      </c>
      <c r="R214" s="126">
        <f t="shared" si="49"/>
        <v>0</v>
      </c>
      <c r="S214" s="127">
        <f t="shared" si="49"/>
        <v>0</v>
      </c>
    </row>
    <row r="215" spans="1:19" x14ac:dyDescent="0.15">
      <c r="A215" s="120" t="s">
        <v>156</v>
      </c>
      <c r="B215" s="128" t="s">
        <v>157</v>
      </c>
      <c r="C215" s="129"/>
      <c r="D215" s="130">
        <f>SUM(D187:D214)</f>
        <v>104</v>
      </c>
      <c r="E215" s="130">
        <f t="shared" ref="E215:K215" si="60">SUM(E187:E214)</f>
        <v>153</v>
      </c>
      <c r="F215" s="130">
        <f t="shared" si="60"/>
        <v>233</v>
      </c>
      <c r="G215" s="130">
        <f t="shared" si="60"/>
        <v>313</v>
      </c>
      <c r="H215" s="130">
        <f t="shared" si="60"/>
        <v>320</v>
      </c>
      <c r="I215" s="130">
        <f t="shared" si="60"/>
        <v>327</v>
      </c>
      <c r="J215" s="130">
        <f t="shared" si="60"/>
        <v>280</v>
      </c>
      <c r="K215" s="130">
        <f t="shared" si="60"/>
        <v>215</v>
      </c>
      <c r="L215" s="123">
        <f t="shared" si="51"/>
        <v>1945</v>
      </c>
      <c r="M215" s="123">
        <f>SUM(M187:M214)</f>
        <v>1310</v>
      </c>
      <c r="N215" s="124">
        <f t="shared" si="53"/>
        <v>972.5</v>
      </c>
      <c r="O215" s="125">
        <f t="shared" si="54"/>
        <v>803</v>
      </c>
      <c r="P215" s="126">
        <f t="shared" si="49"/>
        <v>1019</v>
      </c>
      <c r="Q215" s="126">
        <f t="shared" si="49"/>
        <v>1193</v>
      </c>
      <c r="R215" s="126">
        <f t="shared" si="49"/>
        <v>1240</v>
      </c>
      <c r="S215" s="127">
        <f t="shared" si="49"/>
        <v>1142</v>
      </c>
    </row>
    <row r="216" spans="1:19" x14ac:dyDescent="0.15">
      <c r="A216" s="120" t="s">
        <v>113</v>
      </c>
      <c r="B216" s="121" t="s">
        <v>114</v>
      </c>
      <c r="C216" s="122" t="s">
        <v>158</v>
      </c>
      <c r="D216" s="123">
        <v>3</v>
      </c>
      <c r="E216" s="123">
        <v>2</v>
      </c>
      <c r="F216" s="123">
        <v>4</v>
      </c>
      <c r="G216" s="123">
        <v>4</v>
      </c>
      <c r="H216" s="123">
        <v>4</v>
      </c>
      <c r="I216" s="123">
        <v>0</v>
      </c>
      <c r="J216" s="123">
        <v>3</v>
      </c>
      <c r="K216" s="123">
        <v>5</v>
      </c>
      <c r="L216" s="123">
        <f t="shared" si="51"/>
        <v>25</v>
      </c>
      <c r="M216" s="123">
        <f t="shared" si="52"/>
        <v>14</v>
      </c>
      <c r="N216" s="124">
        <f t="shared" si="53"/>
        <v>12.5</v>
      </c>
      <c r="O216" s="125">
        <f t="shared" si="54"/>
        <v>13</v>
      </c>
      <c r="P216" s="126">
        <f t="shared" si="49"/>
        <v>14</v>
      </c>
      <c r="Q216" s="126">
        <f t="shared" si="49"/>
        <v>12</v>
      </c>
      <c r="R216" s="126">
        <f t="shared" si="49"/>
        <v>11</v>
      </c>
      <c r="S216" s="127">
        <f t="shared" si="49"/>
        <v>12</v>
      </c>
    </row>
    <row r="217" spans="1:19" x14ac:dyDescent="0.15">
      <c r="A217" s="120" t="s">
        <v>116</v>
      </c>
      <c r="B217" s="121" t="s">
        <v>117</v>
      </c>
      <c r="C217" s="122" t="s">
        <v>158</v>
      </c>
      <c r="D217" s="123">
        <f>T217</f>
        <v>0</v>
      </c>
      <c r="E217" s="123">
        <f t="shared" ref="E217:K217" si="61">U217</f>
        <v>0</v>
      </c>
      <c r="F217" s="123">
        <f t="shared" si="61"/>
        <v>0</v>
      </c>
      <c r="G217" s="123">
        <f t="shared" si="61"/>
        <v>0</v>
      </c>
      <c r="H217" s="123">
        <f t="shared" si="61"/>
        <v>0</v>
      </c>
      <c r="I217" s="123">
        <f t="shared" si="61"/>
        <v>0</v>
      </c>
      <c r="J217" s="123">
        <f t="shared" si="61"/>
        <v>0</v>
      </c>
      <c r="K217" s="123">
        <f t="shared" si="61"/>
        <v>0</v>
      </c>
      <c r="L217" s="123">
        <f t="shared" si="51"/>
        <v>0</v>
      </c>
      <c r="M217" s="123">
        <f t="shared" si="52"/>
        <v>0</v>
      </c>
      <c r="N217" s="124">
        <f t="shared" si="53"/>
        <v>0</v>
      </c>
      <c r="O217" s="125">
        <f t="shared" si="54"/>
        <v>0</v>
      </c>
      <c r="P217" s="126">
        <f t="shared" si="49"/>
        <v>0</v>
      </c>
      <c r="Q217" s="126">
        <f t="shared" si="49"/>
        <v>0</v>
      </c>
      <c r="R217" s="126">
        <f t="shared" si="49"/>
        <v>0</v>
      </c>
      <c r="S217" s="127">
        <f t="shared" si="49"/>
        <v>0</v>
      </c>
    </row>
    <row r="218" spans="1:19" x14ac:dyDescent="0.15">
      <c r="A218" s="120" t="s">
        <v>118</v>
      </c>
      <c r="B218" s="121" t="s">
        <v>117</v>
      </c>
      <c r="C218" s="122" t="s">
        <v>158</v>
      </c>
      <c r="D218" s="123">
        <v>0</v>
      </c>
      <c r="E218" s="123">
        <v>0</v>
      </c>
      <c r="F218" s="123">
        <v>2</v>
      </c>
      <c r="G218" s="123">
        <v>0</v>
      </c>
      <c r="H218" s="123">
        <v>1</v>
      </c>
      <c r="I218" s="123">
        <v>3</v>
      </c>
      <c r="J218" s="123">
        <v>1</v>
      </c>
      <c r="K218" s="123">
        <v>3</v>
      </c>
      <c r="L218" s="123">
        <f t="shared" si="51"/>
        <v>10</v>
      </c>
      <c r="M218" s="123">
        <f t="shared" si="52"/>
        <v>8</v>
      </c>
      <c r="N218" s="124">
        <f t="shared" si="53"/>
        <v>5</v>
      </c>
      <c r="O218" s="125">
        <f t="shared" si="54"/>
        <v>2</v>
      </c>
      <c r="P218" s="126">
        <f t="shared" si="49"/>
        <v>3</v>
      </c>
      <c r="Q218" s="126">
        <f t="shared" si="49"/>
        <v>6</v>
      </c>
      <c r="R218" s="126">
        <f t="shared" si="49"/>
        <v>5</v>
      </c>
      <c r="S218" s="127">
        <f t="shared" si="49"/>
        <v>8</v>
      </c>
    </row>
    <row r="219" spans="1:19" x14ac:dyDescent="0.15">
      <c r="A219" s="120" t="s">
        <v>119</v>
      </c>
      <c r="B219" s="121" t="s">
        <v>117</v>
      </c>
      <c r="C219" s="122" t="s">
        <v>158</v>
      </c>
      <c r="D219" s="123">
        <v>1</v>
      </c>
      <c r="E219" s="123">
        <v>2</v>
      </c>
      <c r="F219" s="123">
        <v>0</v>
      </c>
      <c r="G219" s="123">
        <v>0</v>
      </c>
      <c r="H219" s="123">
        <v>1</v>
      </c>
      <c r="I219" s="123">
        <v>0</v>
      </c>
      <c r="J219" s="123">
        <v>0</v>
      </c>
      <c r="K219" s="123">
        <v>1</v>
      </c>
      <c r="L219" s="123">
        <f t="shared" si="51"/>
        <v>5</v>
      </c>
      <c r="M219" s="123">
        <f t="shared" si="52"/>
        <v>3</v>
      </c>
      <c r="N219" s="124">
        <f t="shared" si="53"/>
        <v>2.5</v>
      </c>
      <c r="O219" s="125">
        <f t="shared" si="54"/>
        <v>3</v>
      </c>
      <c r="P219" s="126">
        <f t="shared" si="49"/>
        <v>3</v>
      </c>
      <c r="Q219" s="126">
        <f t="shared" si="49"/>
        <v>1</v>
      </c>
      <c r="R219" s="126">
        <f t="shared" si="49"/>
        <v>1</v>
      </c>
      <c r="S219" s="127">
        <f t="shared" si="49"/>
        <v>2</v>
      </c>
    </row>
    <row r="220" spans="1:19" x14ac:dyDescent="0.15">
      <c r="A220" s="120" t="s">
        <v>120</v>
      </c>
      <c r="B220" s="121" t="s">
        <v>121</v>
      </c>
      <c r="C220" s="122" t="s">
        <v>158</v>
      </c>
      <c r="D220" s="123">
        <v>0</v>
      </c>
      <c r="E220" s="123">
        <v>1</v>
      </c>
      <c r="F220" s="123">
        <v>3</v>
      </c>
      <c r="G220" s="123">
        <v>3</v>
      </c>
      <c r="H220" s="123">
        <v>4</v>
      </c>
      <c r="I220" s="123">
        <v>1</v>
      </c>
      <c r="J220" s="123">
        <v>5</v>
      </c>
      <c r="K220" s="123">
        <v>2</v>
      </c>
      <c r="L220" s="123">
        <f t="shared" si="51"/>
        <v>19</v>
      </c>
      <c r="M220" s="123">
        <f t="shared" si="52"/>
        <v>13</v>
      </c>
      <c r="N220" s="124">
        <f t="shared" si="53"/>
        <v>9.5</v>
      </c>
      <c r="O220" s="125">
        <f t="shared" si="54"/>
        <v>7</v>
      </c>
      <c r="P220" s="126">
        <f t="shared" si="49"/>
        <v>11</v>
      </c>
      <c r="Q220" s="126">
        <f t="shared" si="49"/>
        <v>11</v>
      </c>
      <c r="R220" s="126">
        <f t="shared" si="49"/>
        <v>13</v>
      </c>
      <c r="S220" s="127">
        <f t="shared" si="49"/>
        <v>12</v>
      </c>
    </row>
    <row r="221" spans="1:19" x14ac:dyDescent="0.15">
      <c r="A221" s="120" t="s">
        <v>122</v>
      </c>
      <c r="B221" s="121" t="s">
        <v>123</v>
      </c>
      <c r="C221" s="122" t="s">
        <v>158</v>
      </c>
      <c r="D221" s="123">
        <f>T221</f>
        <v>0</v>
      </c>
      <c r="E221" s="123">
        <f t="shared" ref="E221:K221" si="62">U221</f>
        <v>0</v>
      </c>
      <c r="F221" s="123">
        <f t="shared" si="62"/>
        <v>0</v>
      </c>
      <c r="G221" s="123">
        <f t="shared" si="62"/>
        <v>0</v>
      </c>
      <c r="H221" s="123">
        <f t="shared" si="62"/>
        <v>0</v>
      </c>
      <c r="I221" s="123">
        <f t="shared" si="62"/>
        <v>0</v>
      </c>
      <c r="J221" s="123">
        <f t="shared" si="62"/>
        <v>0</v>
      </c>
      <c r="K221" s="123">
        <f t="shared" si="62"/>
        <v>0</v>
      </c>
      <c r="L221" s="123">
        <f t="shared" si="51"/>
        <v>0</v>
      </c>
      <c r="M221" s="123">
        <f t="shared" si="52"/>
        <v>0</v>
      </c>
      <c r="N221" s="124">
        <f t="shared" si="53"/>
        <v>0</v>
      </c>
      <c r="O221" s="125">
        <f t="shared" si="54"/>
        <v>0</v>
      </c>
      <c r="P221" s="126">
        <f t="shared" si="49"/>
        <v>0</v>
      </c>
      <c r="Q221" s="126">
        <f t="shared" si="49"/>
        <v>0</v>
      </c>
      <c r="R221" s="126">
        <f t="shared" si="49"/>
        <v>0</v>
      </c>
      <c r="S221" s="127">
        <f t="shared" si="49"/>
        <v>0</v>
      </c>
    </row>
    <row r="222" spans="1:19" x14ac:dyDescent="0.15">
      <c r="A222" s="120" t="s">
        <v>124</v>
      </c>
      <c r="B222" s="121" t="s">
        <v>125</v>
      </c>
      <c r="C222" s="122" t="s">
        <v>158</v>
      </c>
      <c r="D222" s="123">
        <v>1</v>
      </c>
      <c r="E222" s="123">
        <v>2</v>
      </c>
      <c r="F222" s="123">
        <v>3</v>
      </c>
      <c r="G222" s="123">
        <v>2</v>
      </c>
      <c r="H222" s="123">
        <v>3</v>
      </c>
      <c r="I222" s="123">
        <v>6</v>
      </c>
      <c r="J222" s="123">
        <v>4</v>
      </c>
      <c r="K222" s="123">
        <v>4</v>
      </c>
      <c r="L222" s="123">
        <f t="shared" si="51"/>
        <v>25</v>
      </c>
      <c r="M222" s="123">
        <f t="shared" si="52"/>
        <v>17</v>
      </c>
      <c r="N222" s="124">
        <f t="shared" si="53"/>
        <v>12.5</v>
      </c>
      <c r="O222" s="125">
        <f t="shared" si="54"/>
        <v>8</v>
      </c>
      <c r="P222" s="126">
        <f t="shared" si="49"/>
        <v>10</v>
      </c>
      <c r="Q222" s="126">
        <f t="shared" si="49"/>
        <v>14</v>
      </c>
      <c r="R222" s="126">
        <f t="shared" si="49"/>
        <v>15</v>
      </c>
      <c r="S222" s="127">
        <f t="shared" si="49"/>
        <v>17</v>
      </c>
    </row>
    <row r="223" spans="1:19" x14ac:dyDescent="0.15">
      <c r="A223" s="120" t="s">
        <v>126</v>
      </c>
      <c r="B223" s="121" t="s">
        <v>125</v>
      </c>
      <c r="C223" s="122" t="s">
        <v>158</v>
      </c>
      <c r="D223" s="123">
        <v>0</v>
      </c>
      <c r="E223" s="123">
        <v>0</v>
      </c>
      <c r="F223" s="123">
        <v>1</v>
      </c>
      <c r="G223" s="123">
        <v>0</v>
      </c>
      <c r="H223" s="123">
        <v>1</v>
      </c>
      <c r="I223" s="123">
        <v>2</v>
      </c>
      <c r="J223" s="123">
        <v>0</v>
      </c>
      <c r="K223" s="123">
        <v>0</v>
      </c>
      <c r="L223" s="123">
        <f t="shared" si="51"/>
        <v>4</v>
      </c>
      <c r="M223" s="123">
        <f t="shared" si="52"/>
        <v>4</v>
      </c>
      <c r="N223" s="124">
        <f t="shared" si="53"/>
        <v>2</v>
      </c>
      <c r="O223" s="125">
        <f t="shared" si="54"/>
        <v>1</v>
      </c>
      <c r="P223" s="126">
        <f t="shared" si="49"/>
        <v>2</v>
      </c>
      <c r="Q223" s="126">
        <f t="shared" si="49"/>
        <v>4</v>
      </c>
      <c r="R223" s="126">
        <f t="shared" si="49"/>
        <v>3</v>
      </c>
      <c r="S223" s="127">
        <f t="shared" si="49"/>
        <v>3</v>
      </c>
    </row>
    <row r="224" spans="1:19" x14ac:dyDescent="0.15">
      <c r="A224" s="120" t="s">
        <v>127</v>
      </c>
      <c r="B224" s="121" t="s">
        <v>128</v>
      </c>
      <c r="C224" s="122" t="s">
        <v>158</v>
      </c>
      <c r="D224" s="123">
        <v>1</v>
      </c>
      <c r="E224" s="123">
        <v>0</v>
      </c>
      <c r="F224" s="123">
        <v>0</v>
      </c>
      <c r="G224" s="123">
        <v>0</v>
      </c>
      <c r="H224" s="123">
        <v>0</v>
      </c>
      <c r="I224" s="123">
        <v>1</v>
      </c>
      <c r="J224" s="123">
        <v>0</v>
      </c>
      <c r="K224" s="123">
        <v>0</v>
      </c>
      <c r="L224" s="123">
        <f t="shared" si="51"/>
        <v>2</v>
      </c>
      <c r="M224" s="123">
        <f t="shared" si="52"/>
        <v>1</v>
      </c>
      <c r="N224" s="124">
        <f t="shared" si="53"/>
        <v>1</v>
      </c>
      <c r="O224" s="125">
        <f t="shared" si="54"/>
        <v>1</v>
      </c>
      <c r="P224" s="126">
        <f t="shared" si="49"/>
        <v>0</v>
      </c>
      <c r="Q224" s="126">
        <f t="shared" si="49"/>
        <v>1</v>
      </c>
      <c r="R224" s="126">
        <f t="shared" si="49"/>
        <v>1</v>
      </c>
      <c r="S224" s="127">
        <f t="shared" si="49"/>
        <v>1</v>
      </c>
    </row>
    <row r="225" spans="1:19" x14ac:dyDescent="0.15">
      <c r="A225" s="120" t="s">
        <v>129</v>
      </c>
      <c r="B225" s="121" t="s">
        <v>128</v>
      </c>
      <c r="C225" s="122" t="s">
        <v>158</v>
      </c>
      <c r="D225" s="123">
        <f>T225</f>
        <v>0</v>
      </c>
      <c r="E225" s="123">
        <f t="shared" ref="E225:K225" si="63">U225</f>
        <v>0</v>
      </c>
      <c r="F225" s="123">
        <f t="shared" si="63"/>
        <v>0</v>
      </c>
      <c r="G225" s="123">
        <f t="shared" si="63"/>
        <v>0</v>
      </c>
      <c r="H225" s="123">
        <f t="shared" si="63"/>
        <v>0</v>
      </c>
      <c r="I225" s="123">
        <f t="shared" si="63"/>
        <v>0</v>
      </c>
      <c r="J225" s="123">
        <f t="shared" si="63"/>
        <v>0</v>
      </c>
      <c r="K225" s="123">
        <f t="shared" si="63"/>
        <v>0</v>
      </c>
      <c r="L225" s="123">
        <f t="shared" si="51"/>
        <v>0</v>
      </c>
      <c r="M225" s="123">
        <f t="shared" si="52"/>
        <v>0</v>
      </c>
      <c r="N225" s="124">
        <f t="shared" si="53"/>
        <v>0</v>
      </c>
      <c r="O225" s="125">
        <f t="shared" si="54"/>
        <v>0</v>
      </c>
      <c r="P225" s="126">
        <f t="shared" si="49"/>
        <v>0</v>
      </c>
      <c r="Q225" s="126">
        <f t="shared" si="49"/>
        <v>0</v>
      </c>
      <c r="R225" s="126">
        <f t="shared" si="49"/>
        <v>0</v>
      </c>
      <c r="S225" s="127">
        <f t="shared" si="49"/>
        <v>0</v>
      </c>
    </row>
    <row r="226" spans="1:19" x14ac:dyDescent="0.15">
      <c r="A226" s="120" t="s">
        <v>130</v>
      </c>
      <c r="B226" s="121" t="s">
        <v>128</v>
      </c>
      <c r="C226" s="122" t="s">
        <v>158</v>
      </c>
      <c r="D226" s="123">
        <v>0</v>
      </c>
      <c r="E226" s="123">
        <v>1</v>
      </c>
      <c r="F226" s="123">
        <v>0</v>
      </c>
      <c r="G226" s="123">
        <v>0</v>
      </c>
      <c r="H226" s="123">
        <v>1</v>
      </c>
      <c r="I226" s="123">
        <v>0</v>
      </c>
      <c r="J226" s="123">
        <v>2</v>
      </c>
      <c r="K226" s="123">
        <v>1</v>
      </c>
      <c r="L226" s="123">
        <f t="shared" si="51"/>
        <v>5</v>
      </c>
      <c r="M226" s="123">
        <f t="shared" si="52"/>
        <v>4</v>
      </c>
      <c r="N226" s="124">
        <f t="shared" si="53"/>
        <v>2.5</v>
      </c>
      <c r="O226" s="125">
        <f t="shared" si="54"/>
        <v>1</v>
      </c>
      <c r="P226" s="126">
        <f t="shared" si="49"/>
        <v>2</v>
      </c>
      <c r="Q226" s="126">
        <f t="shared" si="49"/>
        <v>1</v>
      </c>
      <c r="R226" s="126">
        <f t="shared" si="49"/>
        <v>3</v>
      </c>
      <c r="S226" s="127">
        <f t="shared" si="49"/>
        <v>4</v>
      </c>
    </row>
    <row r="227" spans="1:19" x14ac:dyDescent="0.15">
      <c r="A227" s="120" t="s">
        <v>131</v>
      </c>
      <c r="B227" s="121" t="s">
        <v>132</v>
      </c>
      <c r="C227" s="122" t="s">
        <v>158</v>
      </c>
      <c r="D227" s="123">
        <v>0</v>
      </c>
      <c r="E227" s="123">
        <v>0</v>
      </c>
      <c r="F227" s="123">
        <v>0</v>
      </c>
      <c r="G227" s="123">
        <v>0</v>
      </c>
      <c r="H227" s="123">
        <v>0</v>
      </c>
      <c r="I227" s="123">
        <v>0</v>
      </c>
      <c r="J227" s="123">
        <v>0</v>
      </c>
      <c r="K227" s="123">
        <v>0</v>
      </c>
      <c r="L227" s="123">
        <f t="shared" si="51"/>
        <v>0</v>
      </c>
      <c r="M227" s="123">
        <f t="shared" si="52"/>
        <v>0</v>
      </c>
      <c r="N227" s="124">
        <f t="shared" si="53"/>
        <v>0</v>
      </c>
      <c r="O227" s="125">
        <f t="shared" si="54"/>
        <v>0</v>
      </c>
      <c r="P227" s="126">
        <f t="shared" si="49"/>
        <v>0</v>
      </c>
      <c r="Q227" s="126">
        <f t="shared" si="49"/>
        <v>0</v>
      </c>
      <c r="R227" s="126">
        <f t="shared" si="49"/>
        <v>0</v>
      </c>
      <c r="S227" s="127">
        <f t="shared" si="49"/>
        <v>0</v>
      </c>
    </row>
    <row r="228" spans="1:19" x14ac:dyDescent="0.15">
      <c r="A228" s="120" t="s">
        <v>133</v>
      </c>
      <c r="B228" s="121" t="s">
        <v>132</v>
      </c>
      <c r="C228" s="122" t="s">
        <v>158</v>
      </c>
      <c r="D228" s="123">
        <f>T228</f>
        <v>0</v>
      </c>
      <c r="E228" s="123">
        <f t="shared" ref="E228:K228" si="64">U228</f>
        <v>0</v>
      </c>
      <c r="F228" s="123">
        <f t="shared" si="64"/>
        <v>0</v>
      </c>
      <c r="G228" s="123">
        <f t="shared" si="64"/>
        <v>0</v>
      </c>
      <c r="H228" s="123">
        <f t="shared" si="64"/>
        <v>0</v>
      </c>
      <c r="I228" s="123">
        <f t="shared" si="64"/>
        <v>0</v>
      </c>
      <c r="J228" s="123">
        <f t="shared" si="64"/>
        <v>0</v>
      </c>
      <c r="K228" s="123">
        <f t="shared" si="64"/>
        <v>0</v>
      </c>
      <c r="L228" s="123">
        <f t="shared" si="51"/>
        <v>0</v>
      </c>
      <c r="M228" s="123">
        <f t="shared" si="52"/>
        <v>0</v>
      </c>
      <c r="N228" s="124">
        <f t="shared" si="53"/>
        <v>0</v>
      </c>
      <c r="O228" s="125">
        <f t="shared" si="54"/>
        <v>0</v>
      </c>
      <c r="P228" s="126">
        <f t="shared" si="49"/>
        <v>0</v>
      </c>
      <c r="Q228" s="126">
        <f t="shared" si="49"/>
        <v>0</v>
      </c>
      <c r="R228" s="126">
        <f t="shared" si="49"/>
        <v>0</v>
      </c>
      <c r="S228" s="127">
        <f t="shared" si="49"/>
        <v>0</v>
      </c>
    </row>
    <row r="229" spans="1:19" x14ac:dyDescent="0.15">
      <c r="A229" s="120" t="s">
        <v>134</v>
      </c>
      <c r="B229" s="121" t="s">
        <v>132</v>
      </c>
      <c r="C229" s="122" t="s">
        <v>158</v>
      </c>
      <c r="D229" s="123">
        <v>0</v>
      </c>
      <c r="E229" s="123">
        <v>0</v>
      </c>
      <c r="F229" s="123">
        <v>0</v>
      </c>
      <c r="G229" s="123">
        <v>0</v>
      </c>
      <c r="H229" s="123">
        <v>0</v>
      </c>
      <c r="I229" s="123">
        <v>0</v>
      </c>
      <c r="J229" s="123">
        <v>0</v>
      </c>
      <c r="K229" s="123">
        <v>0</v>
      </c>
      <c r="L229" s="123">
        <f t="shared" si="51"/>
        <v>0</v>
      </c>
      <c r="M229" s="123">
        <f t="shared" si="52"/>
        <v>0</v>
      </c>
      <c r="N229" s="124">
        <f t="shared" si="53"/>
        <v>0</v>
      </c>
      <c r="O229" s="125">
        <f t="shared" si="54"/>
        <v>0</v>
      </c>
      <c r="P229" s="126">
        <f t="shared" si="49"/>
        <v>0</v>
      </c>
      <c r="Q229" s="126">
        <f t="shared" si="49"/>
        <v>0</v>
      </c>
      <c r="R229" s="126">
        <f t="shared" si="49"/>
        <v>0</v>
      </c>
      <c r="S229" s="127">
        <f t="shared" si="49"/>
        <v>0</v>
      </c>
    </row>
    <row r="230" spans="1:19" x14ac:dyDescent="0.15">
      <c r="A230" s="120" t="s">
        <v>135</v>
      </c>
      <c r="B230" s="121" t="s">
        <v>132</v>
      </c>
      <c r="C230" s="122" t="s">
        <v>158</v>
      </c>
      <c r="D230" s="123">
        <v>0</v>
      </c>
      <c r="E230" s="123">
        <v>1</v>
      </c>
      <c r="F230" s="123">
        <v>0</v>
      </c>
      <c r="G230" s="123">
        <v>0</v>
      </c>
      <c r="H230" s="123">
        <v>3</v>
      </c>
      <c r="I230" s="123">
        <v>0</v>
      </c>
      <c r="J230" s="123">
        <v>1</v>
      </c>
      <c r="K230" s="123">
        <v>2</v>
      </c>
      <c r="L230" s="123">
        <f t="shared" si="51"/>
        <v>7</v>
      </c>
      <c r="M230" s="123">
        <f t="shared" si="52"/>
        <v>6</v>
      </c>
      <c r="N230" s="124">
        <f t="shared" si="53"/>
        <v>3.5</v>
      </c>
      <c r="O230" s="125">
        <f t="shared" si="54"/>
        <v>1</v>
      </c>
      <c r="P230" s="126">
        <f t="shared" si="49"/>
        <v>4</v>
      </c>
      <c r="Q230" s="126">
        <f t="shared" si="49"/>
        <v>3</v>
      </c>
      <c r="R230" s="126">
        <f t="shared" si="49"/>
        <v>4</v>
      </c>
      <c r="S230" s="127">
        <f t="shared" si="49"/>
        <v>6</v>
      </c>
    </row>
    <row r="231" spans="1:19" x14ac:dyDescent="0.15">
      <c r="A231" s="120" t="s">
        <v>136</v>
      </c>
      <c r="B231" s="121" t="s">
        <v>132</v>
      </c>
      <c r="C231" s="122" t="s">
        <v>158</v>
      </c>
      <c r="D231" s="123">
        <v>0</v>
      </c>
      <c r="E231" s="123">
        <v>0</v>
      </c>
      <c r="F231" s="123">
        <v>0</v>
      </c>
      <c r="G231" s="123">
        <v>1</v>
      </c>
      <c r="H231" s="123">
        <v>2</v>
      </c>
      <c r="I231" s="123">
        <v>0</v>
      </c>
      <c r="J231" s="123">
        <v>1</v>
      </c>
      <c r="K231" s="123">
        <v>1</v>
      </c>
      <c r="L231" s="123">
        <f t="shared" si="51"/>
        <v>5</v>
      </c>
      <c r="M231" s="123">
        <f t="shared" si="52"/>
        <v>4</v>
      </c>
      <c r="N231" s="124">
        <f t="shared" si="53"/>
        <v>2.5</v>
      </c>
      <c r="O231" s="125">
        <f t="shared" si="54"/>
        <v>1</v>
      </c>
      <c r="P231" s="126">
        <f t="shared" si="49"/>
        <v>3</v>
      </c>
      <c r="Q231" s="126">
        <f t="shared" si="49"/>
        <v>3</v>
      </c>
      <c r="R231" s="126">
        <f t="shared" si="49"/>
        <v>4</v>
      </c>
      <c r="S231" s="127">
        <f t="shared" si="49"/>
        <v>4</v>
      </c>
    </row>
    <row r="232" spans="1:19" x14ac:dyDescent="0.15">
      <c r="A232" s="120" t="s">
        <v>137</v>
      </c>
      <c r="B232" s="121" t="s">
        <v>138</v>
      </c>
      <c r="C232" s="122" t="s">
        <v>158</v>
      </c>
      <c r="D232" s="123">
        <v>0</v>
      </c>
      <c r="E232" s="123">
        <v>0</v>
      </c>
      <c r="F232" s="123">
        <v>1</v>
      </c>
      <c r="G232" s="123">
        <v>1</v>
      </c>
      <c r="H232" s="123">
        <v>2</v>
      </c>
      <c r="I232" s="123">
        <v>2</v>
      </c>
      <c r="J232" s="123">
        <v>1</v>
      </c>
      <c r="K232" s="123">
        <v>1</v>
      </c>
      <c r="L232" s="123">
        <f t="shared" si="51"/>
        <v>8</v>
      </c>
      <c r="M232" s="123">
        <f t="shared" si="52"/>
        <v>6</v>
      </c>
      <c r="N232" s="124">
        <f t="shared" si="53"/>
        <v>4</v>
      </c>
      <c r="O232" s="125">
        <f t="shared" si="54"/>
        <v>2</v>
      </c>
      <c r="P232" s="126">
        <f t="shared" si="49"/>
        <v>4</v>
      </c>
      <c r="Q232" s="126">
        <f t="shared" si="49"/>
        <v>6</v>
      </c>
      <c r="R232" s="126">
        <f t="shared" si="49"/>
        <v>6</v>
      </c>
      <c r="S232" s="127">
        <f t="shared" si="49"/>
        <v>6</v>
      </c>
    </row>
    <row r="233" spans="1:19" x14ac:dyDescent="0.15">
      <c r="A233" s="120" t="s">
        <v>139</v>
      </c>
      <c r="B233" s="121" t="s">
        <v>140</v>
      </c>
      <c r="C233" s="122" t="s">
        <v>158</v>
      </c>
      <c r="D233" s="123">
        <v>2</v>
      </c>
      <c r="E233" s="123">
        <v>2</v>
      </c>
      <c r="F233" s="123">
        <v>1</v>
      </c>
      <c r="G233" s="123">
        <v>1</v>
      </c>
      <c r="H233" s="123">
        <v>0</v>
      </c>
      <c r="I233" s="123">
        <v>0</v>
      </c>
      <c r="J233" s="123">
        <v>0</v>
      </c>
      <c r="K233" s="123">
        <v>2</v>
      </c>
      <c r="L233" s="123">
        <f t="shared" si="51"/>
        <v>8</v>
      </c>
      <c r="M233" s="123">
        <f t="shared" si="52"/>
        <v>6</v>
      </c>
      <c r="N233" s="124">
        <f t="shared" si="53"/>
        <v>4</v>
      </c>
      <c r="O233" s="125">
        <f t="shared" si="54"/>
        <v>6</v>
      </c>
      <c r="P233" s="126">
        <f t="shared" si="49"/>
        <v>4</v>
      </c>
      <c r="Q233" s="126">
        <f t="shared" si="49"/>
        <v>2</v>
      </c>
      <c r="R233" s="126">
        <f t="shared" si="49"/>
        <v>1</v>
      </c>
      <c r="S233" s="127">
        <f t="shared" si="49"/>
        <v>2</v>
      </c>
    </row>
    <row r="234" spans="1:19" x14ac:dyDescent="0.15">
      <c r="A234" s="120" t="s">
        <v>141</v>
      </c>
      <c r="B234" s="121" t="s">
        <v>142</v>
      </c>
      <c r="C234" s="122" t="s">
        <v>158</v>
      </c>
      <c r="D234" s="123">
        <v>0</v>
      </c>
      <c r="E234" s="123">
        <v>1</v>
      </c>
      <c r="F234" s="123">
        <v>0</v>
      </c>
      <c r="G234" s="123">
        <v>1</v>
      </c>
      <c r="H234" s="123">
        <v>0</v>
      </c>
      <c r="I234" s="123">
        <v>2</v>
      </c>
      <c r="J234" s="123">
        <v>0</v>
      </c>
      <c r="K234" s="123">
        <v>0</v>
      </c>
      <c r="L234" s="123">
        <f t="shared" si="51"/>
        <v>4</v>
      </c>
      <c r="M234" s="123">
        <f t="shared" si="52"/>
        <v>3</v>
      </c>
      <c r="N234" s="124">
        <f t="shared" si="53"/>
        <v>2</v>
      </c>
      <c r="O234" s="125">
        <f t="shared" si="54"/>
        <v>2</v>
      </c>
      <c r="P234" s="126">
        <f t="shared" si="49"/>
        <v>2</v>
      </c>
      <c r="Q234" s="126">
        <f t="shared" si="49"/>
        <v>3</v>
      </c>
      <c r="R234" s="126">
        <f t="shared" si="49"/>
        <v>3</v>
      </c>
      <c r="S234" s="127">
        <f t="shared" si="49"/>
        <v>2</v>
      </c>
    </row>
    <row r="235" spans="1:19" x14ac:dyDescent="0.15">
      <c r="A235" s="120" t="s">
        <v>143</v>
      </c>
      <c r="B235" s="121" t="s">
        <v>140</v>
      </c>
      <c r="C235" s="122" t="s">
        <v>158</v>
      </c>
      <c r="D235" s="123">
        <v>1</v>
      </c>
      <c r="E235" s="123">
        <v>1</v>
      </c>
      <c r="F235" s="123">
        <v>7</v>
      </c>
      <c r="G235" s="123">
        <v>6</v>
      </c>
      <c r="H235" s="123">
        <v>2</v>
      </c>
      <c r="I235" s="123">
        <v>8</v>
      </c>
      <c r="J235" s="123">
        <v>7</v>
      </c>
      <c r="K235" s="123">
        <v>3</v>
      </c>
      <c r="L235" s="123">
        <f t="shared" si="51"/>
        <v>35</v>
      </c>
      <c r="M235" s="123">
        <f t="shared" si="52"/>
        <v>23</v>
      </c>
      <c r="N235" s="124">
        <f t="shared" si="53"/>
        <v>17.5</v>
      </c>
      <c r="O235" s="125">
        <f t="shared" si="54"/>
        <v>15</v>
      </c>
      <c r="P235" s="126">
        <f t="shared" si="49"/>
        <v>16</v>
      </c>
      <c r="Q235" s="126">
        <f t="shared" si="49"/>
        <v>23</v>
      </c>
      <c r="R235" s="126">
        <f t="shared" si="49"/>
        <v>23</v>
      </c>
      <c r="S235" s="127">
        <f t="shared" si="49"/>
        <v>20</v>
      </c>
    </row>
    <row r="236" spans="1:19" x14ac:dyDescent="0.15">
      <c r="A236" s="120" t="s">
        <v>144</v>
      </c>
      <c r="B236" s="121" t="s">
        <v>140</v>
      </c>
      <c r="C236" s="122" t="s">
        <v>158</v>
      </c>
      <c r="D236" s="123">
        <f>T236</f>
        <v>0</v>
      </c>
      <c r="E236" s="123">
        <f t="shared" ref="E236:K236" si="65">U236</f>
        <v>0</v>
      </c>
      <c r="F236" s="123">
        <f t="shared" si="65"/>
        <v>0</v>
      </c>
      <c r="G236" s="123">
        <f t="shared" si="65"/>
        <v>0</v>
      </c>
      <c r="H236" s="123">
        <f t="shared" si="65"/>
        <v>0</v>
      </c>
      <c r="I236" s="123">
        <f t="shared" si="65"/>
        <v>0</v>
      </c>
      <c r="J236" s="123">
        <f t="shared" si="65"/>
        <v>0</v>
      </c>
      <c r="K236" s="123">
        <f t="shared" si="65"/>
        <v>0</v>
      </c>
      <c r="L236" s="123">
        <f t="shared" si="51"/>
        <v>0</v>
      </c>
      <c r="M236" s="123">
        <f t="shared" si="52"/>
        <v>0</v>
      </c>
      <c r="N236" s="124">
        <f t="shared" si="53"/>
        <v>0</v>
      </c>
      <c r="O236" s="125">
        <f t="shared" si="54"/>
        <v>0</v>
      </c>
      <c r="P236" s="126">
        <f t="shared" si="49"/>
        <v>0</v>
      </c>
      <c r="Q236" s="126">
        <f t="shared" si="49"/>
        <v>0</v>
      </c>
      <c r="R236" s="126">
        <f t="shared" si="49"/>
        <v>0</v>
      </c>
      <c r="S236" s="127">
        <f t="shared" si="49"/>
        <v>0</v>
      </c>
    </row>
    <row r="237" spans="1:19" x14ac:dyDescent="0.15">
      <c r="A237" s="120" t="s">
        <v>145</v>
      </c>
      <c r="B237" s="121" t="s">
        <v>140</v>
      </c>
      <c r="C237" s="122" t="s">
        <v>158</v>
      </c>
      <c r="D237" s="123">
        <v>1</v>
      </c>
      <c r="E237" s="123">
        <v>0</v>
      </c>
      <c r="F237" s="123">
        <v>1</v>
      </c>
      <c r="G237" s="123">
        <v>1</v>
      </c>
      <c r="H237" s="123">
        <v>1</v>
      </c>
      <c r="I237" s="123">
        <v>7</v>
      </c>
      <c r="J237" s="123">
        <v>4</v>
      </c>
      <c r="K237" s="123">
        <v>3</v>
      </c>
      <c r="L237" s="123">
        <f t="shared" si="51"/>
        <v>18</v>
      </c>
      <c r="M237" s="123">
        <f t="shared" si="52"/>
        <v>15</v>
      </c>
      <c r="N237" s="124">
        <f t="shared" si="53"/>
        <v>9</v>
      </c>
      <c r="O237" s="125">
        <f t="shared" si="54"/>
        <v>3</v>
      </c>
      <c r="P237" s="126">
        <f t="shared" si="49"/>
        <v>3</v>
      </c>
      <c r="Q237" s="126">
        <f t="shared" si="49"/>
        <v>10</v>
      </c>
      <c r="R237" s="126">
        <f t="shared" si="49"/>
        <v>13</v>
      </c>
      <c r="S237" s="127">
        <f t="shared" si="49"/>
        <v>15</v>
      </c>
    </row>
    <row r="238" spans="1:19" x14ac:dyDescent="0.15">
      <c r="A238" s="120" t="s">
        <v>146</v>
      </c>
      <c r="B238" s="121" t="s">
        <v>147</v>
      </c>
      <c r="C238" s="122" t="s">
        <v>158</v>
      </c>
      <c r="D238" s="123">
        <v>0</v>
      </c>
      <c r="E238" s="123">
        <v>0</v>
      </c>
      <c r="F238" s="123">
        <v>0</v>
      </c>
      <c r="G238" s="123">
        <v>0</v>
      </c>
      <c r="H238" s="123">
        <v>0</v>
      </c>
      <c r="I238" s="123">
        <v>0</v>
      </c>
      <c r="J238" s="123">
        <v>0</v>
      </c>
      <c r="K238" s="123">
        <v>0</v>
      </c>
      <c r="L238" s="123">
        <f t="shared" si="51"/>
        <v>0</v>
      </c>
      <c r="M238" s="123">
        <f t="shared" si="52"/>
        <v>0</v>
      </c>
      <c r="N238" s="124">
        <f t="shared" si="53"/>
        <v>0</v>
      </c>
      <c r="O238" s="125">
        <f t="shared" si="54"/>
        <v>0</v>
      </c>
      <c r="P238" s="126">
        <f t="shared" si="49"/>
        <v>0</v>
      </c>
      <c r="Q238" s="126">
        <f t="shared" si="49"/>
        <v>0</v>
      </c>
      <c r="R238" s="126">
        <f t="shared" si="49"/>
        <v>0</v>
      </c>
      <c r="S238" s="127">
        <f t="shared" si="49"/>
        <v>0</v>
      </c>
    </row>
    <row r="239" spans="1:19" x14ac:dyDescent="0.15">
      <c r="A239" s="120" t="s">
        <v>148</v>
      </c>
      <c r="B239" s="121" t="s">
        <v>149</v>
      </c>
      <c r="C239" s="122" t="s">
        <v>158</v>
      </c>
      <c r="D239" s="123">
        <v>0</v>
      </c>
      <c r="E239" s="123">
        <v>1</v>
      </c>
      <c r="F239" s="123">
        <v>1</v>
      </c>
      <c r="G239" s="123">
        <v>0</v>
      </c>
      <c r="H239" s="123">
        <v>1</v>
      </c>
      <c r="I239" s="123">
        <v>1</v>
      </c>
      <c r="J239" s="123">
        <v>0</v>
      </c>
      <c r="K239" s="123">
        <v>2</v>
      </c>
      <c r="L239" s="123">
        <f t="shared" si="51"/>
        <v>6</v>
      </c>
      <c r="M239" s="123">
        <f t="shared" si="52"/>
        <v>4</v>
      </c>
      <c r="N239" s="124">
        <f t="shared" si="53"/>
        <v>3</v>
      </c>
      <c r="O239" s="125">
        <f t="shared" si="54"/>
        <v>2</v>
      </c>
      <c r="P239" s="126">
        <f t="shared" si="49"/>
        <v>3</v>
      </c>
      <c r="Q239" s="126">
        <f t="shared" si="49"/>
        <v>3</v>
      </c>
      <c r="R239" s="126">
        <f t="shared" si="49"/>
        <v>2</v>
      </c>
      <c r="S239" s="127">
        <f t="shared" si="49"/>
        <v>4</v>
      </c>
    </row>
    <row r="240" spans="1:19" x14ac:dyDescent="0.15">
      <c r="A240" s="120" t="s">
        <v>150</v>
      </c>
      <c r="B240" s="121" t="s">
        <v>151</v>
      </c>
      <c r="C240" s="122" t="s">
        <v>158</v>
      </c>
      <c r="D240" s="123">
        <v>0</v>
      </c>
      <c r="E240" s="123">
        <v>0</v>
      </c>
      <c r="F240" s="123">
        <v>0</v>
      </c>
      <c r="G240" s="123">
        <v>1</v>
      </c>
      <c r="H240" s="123">
        <v>0</v>
      </c>
      <c r="I240" s="123">
        <v>0</v>
      </c>
      <c r="J240" s="123">
        <v>0</v>
      </c>
      <c r="K240" s="123">
        <v>0</v>
      </c>
      <c r="L240" s="123">
        <f t="shared" si="51"/>
        <v>1</v>
      </c>
      <c r="M240" s="123">
        <f t="shared" si="52"/>
        <v>1</v>
      </c>
      <c r="N240" s="124">
        <f t="shared" si="53"/>
        <v>0.5</v>
      </c>
      <c r="O240" s="125">
        <f t="shared" si="54"/>
        <v>1</v>
      </c>
      <c r="P240" s="126">
        <f t="shared" si="49"/>
        <v>1</v>
      </c>
      <c r="Q240" s="126">
        <f t="shared" si="49"/>
        <v>1</v>
      </c>
      <c r="R240" s="126">
        <f t="shared" si="49"/>
        <v>1</v>
      </c>
      <c r="S240" s="127">
        <f t="shared" si="49"/>
        <v>0</v>
      </c>
    </row>
    <row r="241" spans="1:19" x14ac:dyDescent="0.15">
      <c r="A241" s="120" t="s">
        <v>152</v>
      </c>
      <c r="B241" s="121" t="s">
        <v>147</v>
      </c>
      <c r="C241" s="122" t="s">
        <v>158</v>
      </c>
      <c r="D241" s="123">
        <v>0</v>
      </c>
      <c r="E241" s="123">
        <v>0</v>
      </c>
      <c r="F241" s="123">
        <v>0</v>
      </c>
      <c r="G241" s="123">
        <v>0</v>
      </c>
      <c r="H241" s="123">
        <v>0</v>
      </c>
      <c r="I241" s="123">
        <v>0</v>
      </c>
      <c r="J241" s="123">
        <v>0</v>
      </c>
      <c r="K241" s="123">
        <v>0</v>
      </c>
      <c r="L241" s="123">
        <f t="shared" si="51"/>
        <v>0</v>
      </c>
      <c r="M241" s="123">
        <f t="shared" si="52"/>
        <v>0</v>
      </c>
      <c r="N241" s="124">
        <f t="shared" si="53"/>
        <v>0</v>
      </c>
      <c r="O241" s="125">
        <f t="shared" si="54"/>
        <v>0</v>
      </c>
      <c r="P241" s="126">
        <f t="shared" si="49"/>
        <v>0</v>
      </c>
      <c r="Q241" s="126">
        <f t="shared" si="49"/>
        <v>0</v>
      </c>
      <c r="R241" s="126">
        <f t="shared" si="49"/>
        <v>0</v>
      </c>
      <c r="S241" s="127">
        <f t="shared" si="49"/>
        <v>0</v>
      </c>
    </row>
    <row r="242" spans="1:19" x14ac:dyDescent="0.15">
      <c r="A242" s="120" t="s">
        <v>19</v>
      </c>
      <c r="B242" s="121" t="s">
        <v>153</v>
      </c>
      <c r="C242" s="122" t="s">
        <v>158</v>
      </c>
      <c r="D242" s="123">
        <v>7</v>
      </c>
      <c r="E242" s="123">
        <v>0</v>
      </c>
      <c r="F242" s="123">
        <v>6</v>
      </c>
      <c r="G242" s="123">
        <v>3</v>
      </c>
      <c r="H242" s="123">
        <v>3</v>
      </c>
      <c r="I242" s="123">
        <v>4</v>
      </c>
      <c r="J242" s="123">
        <v>2</v>
      </c>
      <c r="K242" s="123">
        <v>1</v>
      </c>
      <c r="L242" s="123">
        <f t="shared" si="51"/>
        <v>26</v>
      </c>
      <c r="M242" s="123">
        <f t="shared" si="52"/>
        <v>16</v>
      </c>
      <c r="N242" s="124">
        <f t="shared" si="53"/>
        <v>13</v>
      </c>
      <c r="O242" s="125">
        <f t="shared" si="54"/>
        <v>16</v>
      </c>
      <c r="P242" s="126">
        <f t="shared" si="49"/>
        <v>12</v>
      </c>
      <c r="Q242" s="126">
        <f t="shared" si="49"/>
        <v>16</v>
      </c>
      <c r="R242" s="126">
        <f t="shared" si="49"/>
        <v>12</v>
      </c>
      <c r="S242" s="127">
        <f t="shared" si="49"/>
        <v>10</v>
      </c>
    </row>
    <row r="243" spans="1:19" x14ac:dyDescent="0.15">
      <c r="A243" s="120" t="s">
        <v>154</v>
      </c>
      <c r="B243" s="121" t="s">
        <v>155</v>
      </c>
      <c r="C243" s="122" t="s">
        <v>158</v>
      </c>
      <c r="D243" s="123">
        <f>T243</f>
        <v>0</v>
      </c>
      <c r="E243" s="123">
        <f t="shared" ref="E243:K243" si="66">U243</f>
        <v>0</v>
      </c>
      <c r="F243" s="123">
        <f t="shared" si="66"/>
        <v>0</v>
      </c>
      <c r="G243" s="123">
        <f t="shared" si="66"/>
        <v>0</v>
      </c>
      <c r="H243" s="123">
        <f t="shared" si="66"/>
        <v>0</v>
      </c>
      <c r="I243" s="123">
        <f t="shared" si="66"/>
        <v>0</v>
      </c>
      <c r="J243" s="123">
        <f t="shared" si="66"/>
        <v>0</v>
      </c>
      <c r="K243" s="123">
        <f t="shared" si="66"/>
        <v>0</v>
      </c>
      <c r="L243" s="123">
        <f t="shared" si="51"/>
        <v>0</v>
      </c>
      <c r="M243" s="123">
        <f t="shared" si="52"/>
        <v>0</v>
      </c>
      <c r="N243" s="124">
        <f t="shared" si="53"/>
        <v>0</v>
      </c>
      <c r="O243" s="125">
        <f t="shared" si="54"/>
        <v>0</v>
      </c>
      <c r="P243" s="126">
        <f t="shared" si="49"/>
        <v>0</v>
      </c>
      <c r="Q243" s="126">
        <f t="shared" si="49"/>
        <v>0</v>
      </c>
      <c r="R243" s="126">
        <f t="shared" si="49"/>
        <v>0</v>
      </c>
      <c r="S243" s="127">
        <f t="shared" si="49"/>
        <v>0</v>
      </c>
    </row>
    <row r="244" spans="1:19" ht="14" thickBot="1" x14ac:dyDescent="0.2">
      <c r="A244" s="120" t="s">
        <v>156</v>
      </c>
      <c r="B244" s="131" t="s">
        <v>159</v>
      </c>
      <c r="C244" s="132"/>
      <c r="D244" s="133">
        <f>SUM(D216:D243)</f>
        <v>17</v>
      </c>
      <c r="E244" s="133">
        <f t="shared" ref="E244:K244" si="67">SUM(E216:E243)</f>
        <v>14</v>
      </c>
      <c r="F244" s="133">
        <f t="shared" si="67"/>
        <v>30</v>
      </c>
      <c r="G244" s="133">
        <f t="shared" si="67"/>
        <v>24</v>
      </c>
      <c r="H244" s="133">
        <f t="shared" si="67"/>
        <v>29</v>
      </c>
      <c r="I244" s="133">
        <f t="shared" si="67"/>
        <v>37</v>
      </c>
      <c r="J244" s="133">
        <f t="shared" si="67"/>
        <v>31</v>
      </c>
      <c r="K244" s="133">
        <f t="shared" si="67"/>
        <v>31</v>
      </c>
      <c r="L244" s="134">
        <f t="shared" si="51"/>
        <v>213</v>
      </c>
      <c r="M244" s="123">
        <f>SUM(M216:M243)</f>
        <v>148</v>
      </c>
      <c r="N244" s="135">
        <f t="shared" si="53"/>
        <v>106.5</v>
      </c>
      <c r="O244" s="136">
        <f t="shared" si="54"/>
        <v>85</v>
      </c>
      <c r="P244" s="137">
        <f t="shared" si="49"/>
        <v>97</v>
      </c>
      <c r="Q244" s="137">
        <f t="shared" si="49"/>
        <v>120</v>
      </c>
      <c r="R244" s="137">
        <f t="shared" si="49"/>
        <v>121</v>
      </c>
      <c r="S244" s="138">
        <f t="shared" si="49"/>
        <v>128</v>
      </c>
    </row>
    <row r="245" spans="1:19" x14ac:dyDescent="0.15">
      <c r="A245" s="14" t="s">
        <v>160</v>
      </c>
      <c r="B245" s="14"/>
      <c r="C245" s="14"/>
      <c r="D245" s="140"/>
      <c r="E245" s="140"/>
      <c r="F245" s="141"/>
      <c r="G245" s="140"/>
      <c r="H245" s="141"/>
      <c r="I245" s="141"/>
      <c r="J245" s="141"/>
      <c r="K245" s="141"/>
      <c r="L245" s="141"/>
      <c r="M245" s="141"/>
      <c r="N245" s="141"/>
      <c r="O245" s="139"/>
      <c r="P245" s="139"/>
      <c r="Q245" s="139"/>
      <c r="R245" s="139"/>
      <c r="S245" s="139"/>
    </row>
    <row r="246" spans="1:19" ht="14" thickBot="1" x14ac:dyDescent="0.2">
      <c r="A246" s="145"/>
      <c r="B246" s="143">
        <v>43538</v>
      </c>
      <c r="C246" s="13"/>
      <c r="D246" s="141"/>
      <c r="E246" s="140"/>
      <c r="F246" s="141"/>
      <c r="G246" s="141"/>
      <c r="H246" s="141"/>
      <c r="I246" s="141"/>
      <c r="J246" s="141"/>
      <c r="K246" s="141"/>
      <c r="L246" s="141"/>
      <c r="M246" s="141"/>
      <c r="N246" s="141"/>
      <c r="O246" s="139"/>
      <c r="P246" s="139"/>
      <c r="Q246" s="139"/>
      <c r="R246" s="139"/>
      <c r="S246" s="139"/>
    </row>
    <row r="247" spans="1:19" ht="28" x14ac:dyDescent="0.15">
      <c r="A247" s="111" t="s">
        <v>101</v>
      </c>
      <c r="B247" s="112"/>
      <c r="C247" s="113" t="s">
        <v>102</v>
      </c>
      <c r="D247" s="114" t="s">
        <v>103</v>
      </c>
      <c r="E247" s="114" t="s">
        <v>104</v>
      </c>
      <c r="F247" s="114" t="s">
        <v>105</v>
      </c>
      <c r="G247" s="115" t="s">
        <v>106</v>
      </c>
      <c r="H247" s="115" t="s">
        <v>107</v>
      </c>
      <c r="I247" s="114" t="s">
        <v>108</v>
      </c>
      <c r="J247" s="115" t="s">
        <v>109</v>
      </c>
      <c r="K247" s="115" t="s">
        <v>110</v>
      </c>
      <c r="L247" s="115" t="s">
        <v>111</v>
      </c>
      <c r="M247" s="114" t="s">
        <v>10</v>
      </c>
      <c r="N247" s="116" t="s">
        <v>112</v>
      </c>
      <c r="O247" s="117">
        <v>0.29166666666666669</v>
      </c>
      <c r="P247" s="118">
        <v>0.30208333333333331</v>
      </c>
      <c r="Q247" s="118">
        <v>0.3125</v>
      </c>
      <c r="R247" s="118">
        <v>0.32291666666666669</v>
      </c>
      <c r="S247" s="119">
        <v>0.33333333333333331</v>
      </c>
    </row>
    <row r="248" spans="1:19" x14ac:dyDescent="0.15">
      <c r="A248" s="120" t="s">
        <v>113</v>
      </c>
      <c r="B248" s="121" t="s">
        <v>114</v>
      </c>
      <c r="C248" s="122" t="s">
        <v>115</v>
      </c>
      <c r="D248" s="123">
        <v>33</v>
      </c>
      <c r="E248" s="123">
        <v>48</v>
      </c>
      <c r="F248" s="123">
        <v>35</v>
      </c>
      <c r="G248" s="123">
        <v>45</v>
      </c>
      <c r="H248" s="123">
        <v>66</v>
      </c>
      <c r="I248" s="123">
        <v>55</v>
      </c>
      <c r="J248" s="123">
        <v>55</v>
      </c>
      <c r="K248" s="123">
        <v>34</v>
      </c>
      <c r="L248" s="123">
        <f>SUM(D248:K248)</f>
        <v>371</v>
      </c>
      <c r="M248" s="123">
        <f>MAX(O248:S248)</f>
        <v>221</v>
      </c>
      <c r="N248" s="124">
        <f>L248/2</f>
        <v>185.5</v>
      </c>
      <c r="O248" s="125">
        <f>SUM(D248:G248)</f>
        <v>161</v>
      </c>
      <c r="P248" s="126">
        <f t="shared" ref="P248:S305" si="68">SUM(E248:H248)</f>
        <v>194</v>
      </c>
      <c r="Q248" s="126">
        <f t="shared" si="68"/>
        <v>201</v>
      </c>
      <c r="R248" s="126">
        <f t="shared" si="68"/>
        <v>221</v>
      </c>
      <c r="S248" s="127">
        <f t="shared" si="68"/>
        <v>210</v>
      </c>
    </row>
    <row r="249" spans="1:19" x14ac:dyDescent="0.15">
      <c r="A249" s="120" t="s">
        <v>116</v>
      </c>
      <c r="B249" s="121" t="s">
        <v>117</v>
      </c>
      <c r="C249" s="122" t="s">
        <v>115</v>
      </c>
      <c r="D249" s="123">
        <f>T249</f>
        <v>0</v>
      </c>
      <c r="E249" s="123">
        <f t="shared" ref="E249:K249" si="69">U249</f>
        <v>0</v>
      </c>
      <c r="F249" s="123">
        <f t="shared" si="69"/>
        <v>0</v>
      </c>
      <c r="G249" s="123">
        <f t="shared" si="69"/>
        <v>0</v>
      </c>
      <c r="H249" s="123">
        <f t="shared" si="69"/>
        <v>0</v>
      </c>
      <c r="I249" s="123">
        <f t="shared" si="69"/>
        <v>0</v>
      </c>
      <c r="J249" s="123">
        <f t="shared" si="69"/>
        <v>0</v>
      </c>
      <c r="K249" s="123">
        <f t="shared" si="69"/>
        <v>0</v>
      </c>
      <c r="L249" s="123">
        <f t="shared" ref="L249:L305" si="70">SUM(D249:K249)</f>
        <v>0</v>
      </c>
      <c r="M249" s="123">
        <f t="shared" ref="M249:M304" si="71">MAX(O249:S249)</f>
        <v>0</v>
      </c>
      <c r="N249" s="124">
        <f t="shared" ref="N249:N305" si="72">L249/2</f>
        <v>0</v>
      </c>
      <c r="O249" s="125">
        <f t="shared" ref="O249:O305" si="73">SUM(D249:G249)</f>
        <v>0</v>
      </c>
      <c r="P249" s="126">
        <f t="shared" si="68"/>
        <v>0</v>
      </c>
      <c r="Q249" s="126">
        <f t="shared" si="68"/>
        <v>0</v>
      </c>
      <c r="R249" s="126">
        <f t="shared" si="68"/>
        <v>0</v>
      </c>
      <c r="S249" s="127">
        <f t="shared" si="68"/>
        <v>0</v>
      </c>
    </row>
    <row r="250" spans="1:19" x14ac:dyDescent="0.15">
      <c r="A250" s="120" t="s">
        <v>118</v>
      </c>
      <c r="B250" s="121" t="s">
        <v>117</v>
      </c>
      <c r="C250" s="122" t="s">
        <v>115</v>
      </c>
      <c r="D250" s="123">
        <v>8</v>
      </c>
      <c r="E250" s="123">
        <v>8</v>
      </c>
      <c r="F250" s="123">
        <v>7</v>
      </c>
      <c r="G250" s="123">
        <v>8</v>
      </c>
      <c r="H250" s="123">
        <v>7</v>
      </c>
      <c r="I250" s="123">
        <v>11</v>
      </c>
      <c r="J250" s="123">
        <v>14</v>
      </c>
      <c r="K250" s="123">
        <v>18</v>
      </c>
      <c r="L250" s="123">
        <f t="shared" si="70"/>
        <v>81</v>
      </c>
      <c r="M250" s="123">
        <f t="shared" si="71"/>
        <v>50</v>
      </c>
      <c r="N250" s="124">
        <f t="shared" si="72"/>
        <v>40.5</v>
      </c>
      <c r="O250" s="125">
        <f t="shared" si="73"/>
        <v>31</v>
      </c>
      <c r="P250" s="126">
        <f t="shared" si="68"/>
        <v>30</v>
      </c>
      <c r="Q250" s="126">
        <f t="shared" si="68"/>
        <v>33</v>
      </c>
      <c r="R250" s="126">
        <f t="shared" si="68"/>
        <v>40</v>
      </c>
      <c r="S250" s="127">
        <f t="shared" si="68"/>
        <v>50</v>
      </c>
    </row>
    <row r="251" spans="1:19" x14ac:dyDescent="0.15">
      <c r="A251" s="120" t="s">
        <v>119</v>
      </c>
      <c r="B251" s="121" t="s">
        <v>117</v>
      </c>
      <c r="C251" s="122" t="s">
        <v>115</v>
      </c>
      <c r="D251" s="123">
        <v>2</v>
      </c>
      <c r="E251" s="123">
        <v>3</v>
      </c>
      <c r="F251" s="123">
        <v>2</v>
      </c>
      <c r="G251" s="123">
        <v>6</v>
      </c>
      <c r="H251" s="123">
        <v>3</v>
      </c>
      <c r="I251" s="123">
        <v>4</v>
      </c>
      <c r="J251" s="123">
        <v>8</v>
      </c>
      <c r="K251" s="123">
        <v>6</v>
      </c>
      <c r="L251" s="123">
        <f t="shared" si="70"/>
        <v>34</v>
      </c>
      <c r="M251" s="123">
        <f t="shared" si="71"/>
        <v>21</v>
      </c>
      <c r="N251" s="124">
        <f t="shared" si="72"/>
        <v>17</v>
      </c>
      <c r="O251" s="125">
        <f t="shared" si="73"/>
        <v>13</v>
      </c>
      <c r="P251" s="126">
        <f t="shared" si="68"/>
        <v>14</v>
      </c>
      <c r="Q251" s="126">
        <f t="shared" si="68"/>
        <v>15</v>
      </c>
      <c r="R251" s="126">
        <f t="shared" si="68"/>
        <v>21</v>
      </c>
      <c r="S251" s="127">
        <f t="shared" si="68"/>
        <v>21</v>
      </c>
    </row>
    <row r="252" spans="1:19" x14ac:dyDescent="0.15">
      <c r="A252" s="120" t="s">
        <v>120</v>
      </c>
      <c r="B252" s="121" t="s">
        <v>121</v>
      </c>
      <c r="C252" s="122" t="s">
        <v>115</v>
      </c>
      <c r="D252" s="123">
        <v>13</v>
      </c>
      <c r="E252" s="123">
        <v>8</v>
      </c>
      <c r="F252" s="123">
        <v>15</v>
      </c>
      <c r="G252" s="123">
        <v>33</v>
      </c>
      <c r="H252" s="123">
        <v>51</v>
      </c>
      <c r="I252" s="123">
        <v>47</v>
      </c>
      <c r="J252" s="123">
        <v>34</v>
      </c>
      <c r="K252" s="123">
        <v>40</v>
      </c>
      <c r="L252" s="123">
        <f t="shared" si="70"/>
        <v>241</v>
      </c>
      <c r="M252" s="123">
        <f t="shared" si="71"/>
        <v>172</v>
      </c>
      <c r="N252" s="124">
        <f t="shared" si="72"/>
        <v>120.5</v>
      </c>
      <c r="O252" s="125">
        <f t="shared" si="73"/>
        <v>69</v>
      </c>
      <c r="P252" s="126">
        <f t="shared" si="68"/>
        <v>107</v>
      </c>
      <c r="Q252" s="126">
        <f t="shared" si="68"/>
        <v>146</v>
      </c>
      <c r="R252" s="126">
        <f t="shared" si="68"/>
        <v>165</v>
      </c>
      <c r="S252" s="127">
        <f t="shared" si="68"/>
        <v>172</v>
      </c>
    </row>
    <row r="253" spans="1:19" x14ac:dyDescent="0.15">
      <c r="A253" s="120" t="s">
        <v>122</v>
      </c>
      <c r="B253" s="121" t="s">
        <v>123</v>
      </c>
      <c r="C253" s="122" t="s">
        <v>115</v>
      </c>
      <c r="D253" s="123">
        <f>T253</f>
        <v>0</v>
      </c>
      <c r="E253" s="123">
        <f t="shared" ref="E253:K253" si="74">U253</f>
        <v>0</v>
      </c>
      <c r="F253" s="123">
        <f t="shared" si="74"/>
        <v>0</v>
      </c>
      <c r="G253" s="123">
        <f t="shared" si="74"/>
        <v>0</v>
      </c>
      <c r="H253" s="123">
        <f t="shared" si="74"/>
        <v>0</v>
      </c>
      <c r="I253" s="123">
        <f t="shared" si="74"/>
        <v>0</v>
      </c>
      <c r="J253" s="123">
        <f t="shared" si="74"/>
        <v>0</v>
      </c>
      <c r="K253" s="123">
        <f t="shared" si="74"/>
        <v>0</v>
      </c>
      <c r="L253" s="123">
        <f t="shared" si="70"/>
        <v>0</v>
      </c>
      <c r="M253" s="123">
        <f t="shared" si="71"/>
        <v>0</v>
      </c>
      <c r="N253" s="124">
        <f t="shared" si="72"/>
        <v>0</v>
      </c>
      <c r="O253" s="125">
        <f t="shared" si="73"/>
        <v>0</v>
      </c>
      <c r="P253" s="126">
        <f t="shared" si="68"/>
        <v>0</v>
      </c>
      <c r="Q253" s="126">
        <f t="shared" si="68"/>
        <v>0</v>
      </c>
      <c r="R253" s="126">
        <f t="shared" si="68"/>
        <v>0</v>
      </c>
      <c r="S253" s="127">
        <f t="shared" si="68"/>
        <v>0</v>
      </c>
    </row>
    <row r="254" spans="1:19" x14ac:dyDescent="0.15">
      <c r="A254" s="120" t="s">
        <v>124</v>
      </c>
      <c r="B254" s="121" t="s">
        <v>125</v>
      </c>
      <c r="C254" s="122" t="s">
        <v>115</v>
      </c>
      <c r="D254" s="123">
        <v>18</v>
      </c>
      <c r="E254" s="123">
        <v>21</v>
      </c>
      <c r="F254" s="123">
        <v>26</v>
      </c>
      <c r="G254" s="123">
        <v>25</v>
      </c>
      <c r="H254" s="123">
        <v>34</v>
      </c>
      <c r="I254" s="123">
        <v>34</v>
      </c>
      <c r="J254" s="123">
        <v>16</v>
      </c>
      <c r="K254" s="123">
        <v>17</v>
      </c>
      <c r="L254" s="123">
        <f t="shared" si="70"/>
        <v>191</v>
      </c>
      <c r="M254" s="123">
        <f t="shared" si="71"/>
        <v>119</v>
      </c>
      <c r="N254" s="124">
        <f t="shared" si="72"/>
        <v>95.5</v>
      </c>
      <c r="O254" s="125">
        <f t="shared" si="73"/>
        <v>90</v>
      </c>
      <c r="P254" s="126">
        <f t="shared" si="68"/>
        <v>106</v>
      </c>
      <c r="Q254" s="126">
        <f t="shared" si="68"/>
        <v>119</v>
      </c>
      <c r="R254" s="126">
        <f t="shared" si="68"/>
        <v>109</v>
      </c>
      <c r="S254" s="127">
        <f t="shared" si="68"/>
        <v>101</v>
      </c>
    </row>
    <row r="255" spans="1:19" x14ac:dyDescent="0.15">
      <c r="A255" s="120" t="s">
        <v>126</v>
      </c>
      <c r="B255" s="121" t="s">
        <v>125</v>
      </c>
      <c r="C255" s="122" t="s">
        <v>115</v>
      </c>
      <c r="D255" s="123">
        <v>5</v>
      </c>
      <c r="E255" s="123">
        <v>3</v>
      </c>
      <c r="F255" s="123">
        <v>8</v>
      </c>
      <c r="G255" s="123">
        <v>9</v>
      </c>
      <c r="H255" s="123">
        <v>9</v>
      </c>
      <c r="I255" s="123">
        <v>7</v>
      </c>
      <c r="J255" s="123">
        <v>13</v>
      </c>
      <c r="K255" s="123">
        <v>9</v>
      </c>
      <c r="L255" s="123">
        <f t="shared" si="70"/>
        <v>63</v>
      </c>
      <c r="M255" s="123">
        <f t="shared" si="71"/>
        <v>38</v>
      </c>
      <c r="N255" s="124">
        <f t="shared" si="72"/>
        <v>31.5</v>
      </c>
      <c r="O255" s="125">
        <f t="shared" si="73"/>
        <v>25</v>
      </c>
      <c r="P255" s="126">
        <f t="shared" si="68"/>
        <v>29</v>
      </c>
      <c r="Q255" s="126">
        <f t="shared" si="68"/>
        <v>33</v>
      </c>
      <c r="R255" s="126">
        <f t="shared" si="68"/>
        <v>38</v>
      </c>
      <c r="S255" s="127">
        <f t="shared" si="68"/>
        <v>38</v>
      </c>
    </row>
    <row r="256" spans="1:19" x14ac:dyDescent="0.15">
      <c r="A256" s="120" t="s">
        <v>127</v>
      </c>
      <c r="B256" s="121" t="s">
        <v>128</v>
      </c>
      <c r="C256" s="122" t="s">
        <v>115</v>
      </c>
      <c r="D256" s="123">
        <v>2</v>
      </c>
      <c r="E256" s="123">
        <v>1</v>
      </c>
      <c r="F256" s="123">
        <v>1</v>
      </c>
      <c r="G256" s="123">
        <v>3</v>
      </c>
      <c r="H256" s="123">
        <v>5</v>
      </c>
      <c r="I256" s="123">
        <v>1</v>
      </c>
      <c r="J256" s="123">
        <v>4</v>
      </c>
      <c r="K256" s="123">
        <v>3</v>
      </c>
      <c r="L256" s="123">
        <f t="shared" si="70"/>
        <v>20</v>
      </c>
      <c r="M256" s="123">
        <f t="shared" si="71"/>
        <v>13</v>
      </c>
      <c r="N256" s="124">
        <f t="shared" si="72"/>
        <v>10</v>
      </c>
      <c r="O256" s="125">
        <f t="shared" si="73"/>
        <v>7</v>
      </c>
      <c r="P256" s="126">
        <f t="shared" si="68"/>
        <v>10</v>
      </c>
      <c r="Q256" s="126">
        <f t="shared" si="68"/>
        <v>10</v>
      </c>
      <c r="R256" s="126">
        <f t="shared" si="68"/>
        <v>13</v>
      </c>
      <c r="S256" s="127">
        <f t="shared" si="68"/>
        <v>13</v>
      </c>
    </row>
    <row r="257" spans="1:19" x14ac:dyDescent="0.15">
      <c r="A257" s="120" t="s">
        <v>129</v>
      </c>
      <c r="B257" s="121" t="s">
        <v>128</v>
      </c>
      <c r="C257" s="122" t="s">
        <v>115</v>
      </c>
      <c r="D257" s="123">
        <f>T257</f>
        <v>0</v>
      </c>
      <c r="E257" s="123">
        <f t="shared" ref="E257:K257" si="75">U257</f>
        <v>0</v>
      </c>
      <c r="F257" s="123">
        <f t="shared" si="75"/>
        <v>0</v>
      </c>
      <c r="G257" s="123">
        <f t="shared" si="75"/>
        <v>0</v>
      </c>
      <c r="H257" s="123">
        <f t="shared" si="75"/>
        <v>0</v>
      </c>
      <c r="I257" s="123">
        <f t="shared" si="75"/>
        <v>0</v>
      </c>
      <c r="J257" s="123">
        <f t="shared" si="75"/>
        <v>0</v>
      </c>
      <c r="K257" s="123">
        <f t="shared" si="75"/>
        <v>0</v>
      </c>
      <c r="L257" s="123">
        <f t="shared" si="70"/>
        <v>0</v>
      </c>
      <c r="M257" s="123">
        <f t="shared" si="71"/>
        <v>0</v>
      </c>
      <c r="N257" s="124">
        <f t="shared" si="72"/>
        <v>0</v>
      </c>
      <c r="O257" s="125">
        <f t="shared" si="73"/>
        <v>0</v>
      </c>
      <c r="P257" s="126">
        <f t="shared" si="68"/>
        <v>0</v>
      </c>
      <c r="Q257" s="126">
        <f t="shared" si="68"/>
        <v>0</v>
      </c>
      <c r="R257" s="126">
        <f t="shared" si="68"/>
        <v>0</v>
      </c>
      <c r="S257" s="127">
        <f t="shared" si="68"/>
        <v>0</v>
      </c>
    </row>
    <row r="258" spans="1:19" x14ac:dyDescent="0.15">
      <c r="A258" s="120" t="s">
        <v>130</v>
      </c>
      <c r="B258" s="121" t="s">
        <v>128</v>
      </c>
      <c r="C258" s="122" t="s">
        <v>115</v>
      </c>
      <c r="D258" s="123">
        <v>6</v>
      </c>
      <c r="E258" s="123">
        <v>9</v>
      </c>
      <c r="F258" s="123">
        <v>12</v>
      </c>
      <c r="G258" s="123">
        <v>12</v>
      </c>
      <c r="H258" s="123">
        <v>18</v>
      </c>
      <c r="I258" s="123">
        <v>11</v>
      </c>
      <c r="J258" s="123">
        <v>17</v>
      </c>
      <c r="K258" s="123">
        <v>10</v>
      </c>
      <c r="L258" s="123">
        <f t="shared" si="70"/>
        <v>95</v>
      </c>
      <c r="M258" s="123">
        <f t="shared" si="71"/>
        <v>58</v>
      </c>
      <c r="N258" s="124">
        <f t="shared" si="72"/>
        <v>47.5</v>
      </c>
      <c r="O258" s="125">
        <f t="shared" si="73"/>
        <v>39</v>
      </c>
      <c r="P258" s="126">
        <f t="shared" si="68"/>
        <v>51</v>
      </c>
      <c r="Q258" s="126">
        <f t="shared" si="68"/>
        <v>53</v>
      </c>
      <c r="R258" s="126">
        <f t="shared" si="68"/>
        <v>58</v>
      </c>
      <c r="S258" s="127">
        <f t="shared" si="68"/>
        <v>56</v>
      </c>
    </row>
    <row r="259" spans="1:19" x14ac:dyDescent="0.15">
      <c r="A259" s="120" t="s">
        <v>131</v>
      </c>
      <c r="B259" s="121" t="s">
        <v>132</v>
      </c>
      <c r="C259" s="122" t="s">
        <v>115</v>
      </c>
      <c r="D259" s="123">
        <v>5</v>
      </c>
      <c r="E259" s="123">
        <v>4</v>
      </c>
      <c r="F259" s="123">
        <v>15</v>
      </c>
      <c r="G259" s="123">
        <v>11</v>
      </c>
      <c r="H259" s="123">
        <v>15</v>
      </c>
      <c r="I259" s="123">
        <v>18</v>
      </c>
      <c r="J259" s="123">
        <v>17</v>
      </c>
      <c r="K259" s="123">
        <v>15</v>
      </c>
      <c r="L259" s="123">
        <f t="shared" si="70"/>
        <v>100</v>
      </c>
      <c r="M259" s="123">
        <f t="shared" si="71"/>
        <v>65</v>
      </c>
      <c r="N259" s="124">
        <f t="shared" si="72"/>
        <v>50</v>
      </c>
      <c r="O259" s="125">
        <f t="shared" si="73"/>
        <v>35</v>
      </c>
      <c r="P259" s="126">
        <f t="shared" si="68"/>
        <v>45</v>
      </c>
      <c r="Q259" s="126">
        <f t="shared" si="68"/>
        <v>59</v>
      </c>
      <c r="R259" s="126">
        <f t="shared" si="68"/>
        <v>61</v>
      </c>
      <c r="S259" s="127">
        <f t="shared" si="68"/>
        <v>65</v>
      </c>
    </row>
    <row r="260" spans="1:19" x14ac:dyDescent="0.15">
      <c r="A260" s="120" t="s">
        <v>133</v>
      </c>
      <c r="B260" s="121" t="s">
        <v>132</v>
      </c>
      <c r="C260" s="122" t="s">
        <v>115</v>
      </c>
      <c r="D260" s="123">
        <f>T260</f>
        <v>0</v>
      </c>
      <c r="E260" s="123">
        <f t="shared" ref="E260:K260" si="76">U260</f>
        <v>0</v>
      </c>
      <c r="F260" s="123">
        <f t="shared" si="76"/>
        <v>0</v>
      </c>
      <c r="G260" s="123">
        <f t="shared" si="76"/>
        <v>0</v>
      </c>
      <c r="H260" s="123">
        <f t="shared" si="76"/>
        <v>0</v>
      </c>
      <c r="I260" s="123">
        <f t="shared" si="76"/>
        <v>0</v>
      </c>
      <c r="J260" s="123">
        <f t="shared" si="76"/>
        <v>0</v>
      </c>
      <c r="K260" s="123">
        <f t="shared" si="76"/>
        <v>0</v>
      </c>
      <c r="L260" s="123">
        <f t="shared" si="70"/>
        <v>0</v>
      </c>
      <c r="M260" s="123">
        <f t="shared" si="71"/>
        <v>0</v>
      </c>
      <c r="N260" s="124">
        <f t="shared" si="72"/>
        <v>0</v>
      </c>
      <c r="O260" s="125">
        <f t="shared" si="73"/>
        <v>0</v>
      </c>
      <c r="P260" s="126">
        <f t="shared" si="68"/>
        <v>0</v>
      </c>
      <c r="Q260" s="126">
        <f t="shared" si="68"/>
        <v>0</v>
      </c>
      <c r="R260" s="126">
        <f t="shared" si="68"/>
        <v>0</v>
      </c>
      <c r="S260" s="127">
        <f t="shared" si="68"/>
        <v>0</v>
      </c>
    </row>
    <row r="261" spans="1:19" x14ac:dyDescent="0.15">
      <c r="A261" s="120" t="s">
        <v>134</v>
      </c>
      <c r="B261" s="121" t="s">
        <v>132</v>
      </c>
      <c r="C261" s="122" t="s">
        <v>115</v>
      </c>
      <c r="D261" s="123">
        <v>0</v>
      </c>
      <c r="E261" s="123">
        <v>0</v>
      </c>
      <c r="F261" s="123">
        <v>0</v>
      </c>
      <c r="G261" s="123">
        <v>1</v>
      </c>
      <c r="H261" s="123">
        <v>0</v>
      </c>
      <c r="I261" s="123">
        <v>1</v>
      </c>
      <c r="J261" s="123">
        <v>1</v>
      </c>
      <c r="K261" s="123">
        <v>3</v>
      </c>
      <c r="L261" s="123">
        <f t="shared" si="70"/>
        <v>6</v>
      </c>
      <c r="M261" s="123">
        <f t="shared" si="71"/>
        <v>5</v>
      </c>
      <c r="N261" s="124">
        <f t="shared" si="72"/>
        <v>3</v>
      </c>
      <c r="O261" s="125">
        <f t="shared" si="73"/>
        <v>1</v>
      </c>
      <c r="P261" s="126">
        <f t="shared" si="68"/>
        <v>1</v>
      </c>
      <c r="Q261" s="126">
        <f t="shared" si="68"/>
        <v>2</v>
      </c>
      <c r="R261" s="126">
        <f t="shared" si="68"/>
        <v>3</v>
      </c>
      <c r="S261" s="127">
        <f t="shared" si="68"/>
        <v>5</v>
      </c>
    </row>
    <row r="262" spans="1:19" x14ac:dyDescent="0.15">
      <c r="A262" s="120" t="s">
        <v>135</v>
      </c>
      <c r="B262" s="121" t="s">
        <v>132</v>
      </c>
      <c r="C262" s="122" t="s">
        <v>115</v>
      </c>
      <c r="D262" s="123">
        <v>4</v>
      </c>
      <c r="E262" s="123">
        <v>2</v>
      </c>
      <c r="F262" s="123">
        <v>3</v>
      </c>
      <c r="G262" s="123">
        <v>3</v>
      </c>
      <c r="H262" s="123">
        <v>11</v>
      </c>
      <c r="I262" s="123">
        <v>16</v>
      </c>
      <c r="J262" s="123">
        <v>17</v>
      </c>
      <c r="K262" s="123">
        <v>1</v>
      </c>
      <c r="L262" s="123">
        <f t="shared" si="70"/>
        <v>57</v>
      </c>
      <c r="M262" s="123">
        <f t="shared" si="71"/>
        <v>47</v>
      </c>
      <c r="N262" s="124">
        <f t="shared" si="72"/>
        <v>28.5</v>
      </c>
      <c r="O262" s="125">
        <f t="shared" si="73"/>
        <v>12</v>
      </c>
      <c r="P262" s="126">
        <f t="shared" si="68"/>
        <v>19</v>
      </c>
      <c r="Q262" s="126">
        <f t="shared" si="68"/>
        <v>33</v>
      </c>
      <c r="R262" s="126">
        <f t="shared" si="68"/>
        <v>47</v>
      </c>
      <c r="S262" s="127">
        <f t="shared" si="68"/>
        <v>45</v>
      </c>
    </row>
    <row r="263" spans="1:19" x14ac:dyDescent="0.15">
      <c r="A263" s="120" t="s">
        <v>136</v>
      </c>
      <c r="B263" s="121" t="s">
        <v>132</v>
      </c>
      <c r="C263" s="122" t="s">
        <v>115</v>
      </c>
      <c r="D263" s="123">
        <v>0</v>
      </c>
      <c r="E263" s="123">
        <v>0</v>
      </c>
      <c r="F263" s="123">
        <v>2</v>
      </c>
      <c r="G263" s="123">
        <v>6</v>
      </c>
      <c r="H263" s="123">
        <v>2</v>
      </c>
      <c r="I263" s="123">
        <v>4</v>
      </c>
      <c r="J263" s="123">
        <v>1</v>
      </c>
      <c r="K263" s="123">
        <v>1</v>
      </c>
      <c r="L263" s="123">
        <f t="shared" si="70"/>
        <v>16</v>
      </c>
      <c r="M263" s="123">
        <f t="shared" si="71"/>
        <v>14</v>
      </c>
      <c r="N263" s="124">
        <f t="shared" si="72"/>
        <v>8</v>
      </c>
      <c r="O263" s="125">
        <f t="shared" si="73"/>
        <v>8</v>
      </c>
      <c r="P263" s="126">
        <f t="shared" si="68"/>
        <v>10</v>
      </c>
      <c r="Q263" s="126">
        <f t="shared" si="68"/>
        <v>14</v>
      </c>
      <c r="R263" s="126">
        <f t="shared" si="68"/>
        <v>13</v>
      </c>
      <c r="S263" s="127">
        <f t="shared" si="68"/>
        <v>8</v>
      </c>
    </row>
    <row r="264" spans="1:19" x14ac:dyDescent="0.15">
      <c r="A264" s="120" t="s">
        <v>137</v>
      </c>
      <c r="B264" s="121" t="s">
        <v>138</v>
      </c>
      <c r="C264" s="122" t="s">
        <v>115</v>
      </c>
      <c r="D264" s="123">
        <v>3</v>
      </c>
      <c r="E264" s="123">
        <v>2</v>
      </c>
      <c r="F264" s="123">
        <v>5</v>
      </c>
      <c r="G264" s="123">
        <v>5</v>
      </c>
      <c r="H264" s="123">
        <v>5</v>
      </c>
      <c r="I264" s="123">
        <v>5</v>
      </c>
      <c r="J264" s="123">
        <v>6</v>
      </c>
      <c r="K264" s="123">
        <v>7</v>
      </c>
      <c r="L264" s="123">
        <f t="shared" si="70"/>
        <v>38</v>
      </c>
      <c r="M264" s="123">
        <f t="shared" si="71"/>
        <v>23</v>
      </c>
      <c r="N264" s="124">
        <f t="shared" si="72"/>
        <v>19</v>
      </c>
      <c r="O264" s="125">
        <f t="shared" si="73"/>
        <v>15</v>
      </c>
      <c r="P264" s="126">
        <f t="shared" si="68"/>
        <v>17</v>
      </c>
      <c r="Q264" s="126">
        <f t="shared" si="68"/>
        <v>20</v>
      </c>
      <c r="R264" s="126">
        <f t="shared" si="68"/>
        <v>21</v>
      </c>
      <c r="S264" s="127">
        <f t="shared" si="68"/>
        <v>23</v>
      </c>
    </row>
    <row r="265" spans="1:19" x14ac:dyDescent="0.15">
      <c r="A265" s="120" t="s">
        <v>139</v>
      </c>
      <c r="B265" s="121" t="s">
        <v>140</v>
      </c>
      <c r="C265" s="122" t="s">
        <v>115</v>
      </c>
      <c r="D265" s="123">
        <v>0</v>
      </c>
      <c r="E265" s="123">
        <v>1</v>
      </c>
      <c r="F265" s="123">
        <v>1</v>
      </c>
      <c r="G265" s="123">
        <v>0</v>
      </c>
      <c r="H265" s="123">
        <v>1</v>
      </c>
      <c r="I265" s="123">
        <v>0</v>
      </c>
      <c r="J265" s="123">
        <v>2</v>
      </c>
      <c r="K265" s="123">
        <v>0</v>
      </c>
      <c r="L265" s="123">
        <f t="shared" si="70"/>
        <v>5</v>
      </c>
      <c r="M265" s="123">
        <f t="shared" si="71"/>
        <v>3</v>
      </c>
      <c r="N265" s="124">
        <f t="shared" si="72"/>
        <v>2.5</v>
      </c>
      <c r="O265" s="125">
        <f t="shared" si="73"/>
        <v>2</v>
      </c>
      <c r="P265" s="126">
        <f t="shared" si="68"/>
        <v>3</v>
      </c>
      <c r="Q265" s="126">
        <f t="shared" si="68"/>
        <v>2</v>
      </c>
      <c r="R265" s="126">
        <f t="shared" si="68"/>
        <v>3</v>
      </c>
      <c r="S265" s="127">
        <f t="shared" si="68"/>
        <v>3</v>
      </c>
    </row>
    <row r="266" spans="1:19" x14ac:dyDescent="0.15">
      <c r="A266" s="120" t="s">
        <v>141</v>
      </c>
      <c r="B266" s="121" t="s">
        <v>142</v>
      </c>
      <c r="C266" s="122" t="s">
        <v>115</v>
      </c>
      <c r="D266" s="123">
        <v>2</v>
      </c>
      <c r="E266" s="123">
        <v>5</v>
      </c>
      <c r="F266" s="123">
        <v>4</v>
      </c>
      <c r="G266" s="123">
        <v>4</v>
      </c>
      <c r="H266" s="123">
        <v>5</v>
      </c>
      <c r="I266" s="123">
        <v>4</v>
      </c>
      <c r="J266" s="123">
        <v>4</v>
      </c>
      <c r="K266" s="123">
        <v>7</v>
      </c>
      <c r="L266" s="123">
        <f t="shared" si="70"/>
        <v>35</v>
      </c>
      <c r="M266" s="123">
        <f t="shared" si="71"/>
        <v>20</v>
      </c>
      <c r="N266" s="124">
        <f t="shared" si="72"/>
        <v>17.5</v>
      </c>
      <c r="O266" s="125">
        <f t="shared" si="73"/>
        <v>15</v>
      </c>
      <c r="P266" s="126">
        <f t="shared" si="68"/>
        <v>18</v>
      </c>
      <c r="Q266" s="126">
        <f t="shared" si="68"/>
        <v>17</v>
      </c>
      <c r="R266" s="126">
        <f t="shared" si="68"/>
        <v>17</v>
      </c>
      <c r="S266" s="127">
        <f t="shared" si="68"/>
        <v>20</v>
      </c>
    </row>
    <row r="267" spans="1:19" x14ac:dyDescent="0.15">
      <c r="A267" s="120" t="s">
        <v>143</v>
      </c>
      <c r="B267" s="121" t="s">
        <v>140</v>
      </c>
      <c r="C267" s="122" t="s">
        <v>115</v>
      </c>
      <c r="D267" s="123">
        <v>0</v>
      </c>
      <c r="E267" s="123">
        <v>0</v>
      </c>
      <c r="F267" s="123">
        <v>3</v>
      </c>
      <c r="G267" s="123">
        <v>0</v>
      </c>
      <c r="H267" s="123">
        <v>2</v>
      </c>
      <c r="I267" s="123">
        <v>0</v>
      </c>
      <c r="J267" s="123">
        <v>3</v>
      </c>
      <c r="K267" s="123">
        <v>1</v>
      </c>
      <c r="L267" s="123">
        <f t="shared" si="70"/>
        <v>9</v>
      </c>
      <c r="M267" s="123">
        <f t="shared" si="71"/>
        <v>6</v>
      </c>
      <c r="N267" s="124">
        <f t="shared" si="72"/>
        <v>4.5</v>
      </c>
      <c r="O267" s="125">
        <f t="shared" si="73"/>
        <v>3</v>
      </c>
      <c r="P267" s="126">
        <f t="shared" si="68"/>
        <v>5</v>
      </c>
      <c r="Q267" s="126">
        <f t="shared" si="68"/>
        <v>5</v>
      </c>
      <c r="R267" s="126">
        <f t="shared" si="68"/>
        <v>5</v>
      </c>
      <c r="S267" s="127">
        <f t="shared" si="68"/>
        <v>6</v>
      </c>
    </row>
    <row r="268" spans="1:19" x14ac:dyDescent="0.15">
      <c r="A268" s="120" t="s">
        <v>144</v>
      </c>
      <c r="B268" s="121" t="s">
        <v>140</v>
      </c>
      <c r="C268" s="122" t="s">
        <v>115</v>
      </c>
      <c r="D268" s="123">
        <f>T268</f>
        <v>0</v>
      </c>
      <c r="E268" s="123">
        <f t="shared" ref="E268:K268" si="77">U268</f>
        <v>0</v>
      </c>
      <c r="F268" s="123">
        <f t="shared" si="77"/>
        <v>0</v>
      </c>
      <c r="G268" s="123">
        <f t="shared" si="77"/>
        <v>0</v>
      </c>
      <c r="H268" s="123">
        <f t="shared" si="77"/>
        <v>0</v>
      </c>
      <c r="I268" s="123">
        <f t="shared" si="77"/>
        <v>0</v>
      </c>
      <c r="J268" s="123">
        <f t="shared" si="77"/>
        <v>0</v>
      </c>
      <c r="K268" s="123">
        <f t="shared" si="77"/>
        <v>0</v>
      </c>
      <c r="L268" s="123">
        <f t="shared" si="70"/>
        <v>0</v>
      </c>
      <c r="M268" s="123">
        <f t="shared" si="71"/>
        <v>0</v>
      </c>
      <c r="N268" s="124">
        <f t="shared" si="72"/>
        <v>0</v>
      </c>
      <c r="O268" s="125">
        <f t="shared" si="73"/>
        <v>0</v>
      </c>
      <c r="P268" s="126">
        <f t="shared" si="68"/>
        <v>0</v>
      </c>
      <c r="Q268" s="126">
        <f t="shared" si="68"/>
        <v>0</v>
      </c>
      <c r="R268" s="126">
        <f t="shared" si="68"/>
        <v>0</v>
      </c>
      <c r="S268" s="127">
        <f t="shared" si="68"/>
        <v>0</v>
      </c>
    </row>
    <row r="269" spans="1:19" x14ac:dyDescent="0.15">
      <c r="A269" s="120" t="s">
        <v>145</v>
      </c>
      <c r="B269" s="121" t="s">
        <v>140</v>
      </c>
      <c r="C269" s="122" t="s">
        <v>115</v>
      </c>
      <c r="D269" s="123">
        <v>5</v>
      </c>
      <c r="E269" s="123">
        <v>10</v>
      </c>
      <c r="F269" s="123">
        <v>17</v>
      </c>
      <c r="G269" s="123">
        <v>16</v>
      </c>
      <c r="H269" s="123">
        <v>16</v>
      </c>
      <c r="I269" s="123">
        <v>29</v>
      </c>
      <c r="J269" s="123">
        <v>18</v>
      </c>
      <c r="K269" s="123">
        <v>11</v>
      </c>
      <c r="L269" s="123">
        <f t="shared" si="70"/>
        <v>122</v>
      </c>
      <c r="M269" s="123">
        <f t="shared" si="71"/>
        <v>79</v>
      </c>
      <c r="N269" s="124">
        <f t="shared" si="72"/>
        <v>61</v>
      </c>
      <c r="O269" s="125">
        <f t="shared" si="73"/>
        <v>48</v>
      </c>
      <c r="P269" s="126">
        <f t="shared" si="68"/>
        <v>59</v>
      </c>
      <c r="Q269" s="126">
        <f t="shared" si="68"/>
        <v>78</v>
      </c>
      <c r="R269" s="126">
        <f t="shared" si="68"/>
        <v>79</v>
      </c>
      <c r="S269" s="127">
        <f t="shared" si="68"/>
        <v>74</v>
      </c>
    </row>
    <row r="270" spans="1:19" x14ac:dyDescent="0.15">
      <c r="A270" s="120" t="s">
        <v>146</v>
      </c>
      <c r="B270" s="121" t="s">
        <v>147</v>
      </c>
      <c r="C270" s="122" t="s">
        <v>115</v>
      </c>
      <c r="D270" s="123">
        <v>2</v>
      </c>
      <c r="E270" s="123">
        <v>1</v>
      </c>
      <c r="F270" s="123">
        <v>3</v>
      </c>
      <c r="G270" s="123">
        <v>0</v>
      </c>
      <c r="H270" s="123">
        <v>9</v>
      </c>
      <c r="I270" s="123">
        <v>7</v>
      </c>
      <c r="J270" s="123">
        <v>4</v>
      </c>
      <c r="K270" s="123">
        <v>5</v>
      </c>
      <c r="L270" s="123">
        <f t="shared" si="70"/>
        <v>31</v>
      </c>
      <c r="M270" s="123">
        <f t="shared" si="71"/>
        <v>25</v>
      </c>
      <c r="N270" s="124">
        <f t="shared" si="72"/>
        <v>15.5</v>
      </c>
      <c r="O270" s="125">
        <f t="shared" si="73"/>
        <v>6</v>
      </c>
      <c r="P270" s="126">
        <f t="shared" si="68"/>
        <v>13</v>
      </c>
      <c r="Q270" s="126">
        <f t="shared" si="68"/>
        <v>19</v>
      </c>
      <c r="R270" s="126">
        <f t="shared" si="68"/>
        <v>20</v>
      </c>
      <c r="S270" s="127">
        <f t="shared" si="68"/>
        <v>25</v>
      </c>
    </row>
    <row r="271" spans="1:19" x14ac:dyDescent="0.15">
      <c r="A271" s="120" t="s">
        <v>148</v>
      </c>
      <c r="B271" s="121" t="s">
        <v>149</v>
      </c>
      <c r="C271" s="122" t="s">
        <v>115</v>
      </c>
      <c r="D271" s="123">
        <v>0</v>
      </c>
      <c r="E271" s="123">
        <v>1</v>
      </c>
      <c r="F271" s="123">
        <v>3</v>
      </c>
      <c r="G271" s="123">
        <v>4</v>
      </c>
      <c r="H271" s="123">
        <v>3</v>
      </c>
      <c r="I271" s="123">
        <v>5</v>
      </c>
      <c r="J271" s="123">
        <v>4</v>
      </c>
      <c r="K271" s="123">
        <v>3</v>
      </c>
      <c r="L271" s="123">
        <f t="shared" si="70"/>
        <v>23</v>
      </c>
      <c r="M271" s="123">
        <f t="shared" si="71"/>
        <v>16</v>
      </c>
      <c r="N271" s="124">
        <f t="shared" si="72"/>
        <v>11.5</v>
      </c>
      <c r="O271" s="125">
        <f t="shared" si="73"/>
        <v>8</v>
      </c>
      <c r="P271" s="126">
        <f t="shared" si="68"/>
        <v>11</v>
      </c>
      <c r="Q271" s="126">
        <f t="shared" si="68"/>
        <v>15</v>
      </c>
      <c r="R271" s="126">
        <f t="shared" si="68"/>
        <v>16</v>
      </c>
      <c r="S271" s="127">
        <f t="shared" si="68"/>
        <v>15</v>
      </c>
    </row>
    <row r="272" spans="1:19" x14ac:dyDescent="0.15">
      <c r="A272" s="120" t="s">
        <v>150</v>
      </c>
      <c r="B272" s="121" t="s">
        <v>151</v>
      </c>
      <c r="C272" s="122" t="s">
        <v>115</v>
      </c>
      <c r="D272" s="123">
        <v>3</v>
      </c>
      <c r="E272" s="123">
        <v>4</v>
      </c>
      <c r="F272" s="123">
        <v>7</v>
      </c>
      <c r="G272" s="123">
        <v>13</v>
      </c>
      <c r="H272" s="123">
        <v>13</v>
      </c>
      <c r="I272" s="123">
        <v>15</v>
      </c>
      <c r="J272" s="123">
        <v>16</v>
      </c>
      <c r="K272" s="123">
        <v>8</v>
      </c>
      <c r="L272" s="123">
        <f t="shared" si="70"/>
        <v>79</v>
      </c>
      <c r="M272" s="123">
        <f t="shared" si="71"/>
        <v>57</v>
      </c>
      <c r="N272" s="124">
        <f t="shared" si="72"/>
        <v>39.5</v>
      </c>
      <c r="O272" s="125">
        <f t="shared" si="73"/>
        <v>27</v>
      </c>
      <c r="P272" s="126">
        <f t="shared" si="68"/>
        <v>37</v>
      </c>
      <c r="Q272" s="126">
        <f t="shared" si="68"/>
        <v>48</v>
      </c>
      <c r="R272" s="126">
        <f t="shared" si="68"/>
        <v>57</v>
      </c>
      <c r="S272" s="127">
        <f t="shared" si="68"/>
        <v>52</v>
      </c>
    </row>
    <row r="273" spans="1:19" x14ac:dyDescent="0.15">
      <c r="A273" s="120" t="s">
        <v>152</v>
      </c>
      <c r="B273" s="121" t="s">
        <v>147</v>
      </c>
      <c r="C273" s="122" t="s">
        <v>115</v>
      </c>
      <c r="D273" s="123">
        <v>0</v>
      </c>
      <c r="E273" s="123">
        <v>0</v>
      </c>
      <c r="F273" s="123">
        <v>0</v>
      </c>
      <c r="G273" s="123">
        <v>0</v>
      </c>
      <c r="H273" s="123">
        <v>2</v>
      </c>
      <c r="I273" s="123">
        <v>2</v>
      </c>
      <c r="J273" s="123">
        <v>1</v>
      </c>
      <c r="K273" s="123">
        <v>0</v>
      </c>
      <c r="L273" s="123">
        <f t="shared" si="70"/>
        <v>5</v>
      </c>
      <c r="M273" s="123">
        <f t="shared" si="71"/>
        <v>5</v>
      </c>
      <c r="N273" s="124">
        <f t="shared" si="72"/>
        <v>2.5</v>
      </c>
      <c r="O273" s="125">
        <f t="shared" si="73"/>
        <v>0</v>
      </c>
      <c r="P273" s="126">
        <f t="shared" si="68"/>
        <v>2</v>
      </c>
      <c r="Q273" s="126">
        <f t="shared" si="68"/>
        <v>4</v>
      </c>
      <c r="R273" s="126">
        <f t="shared" si="68"/>
        <v>5</v>
      </c>
      <c r="S273" s="127">
        <f t="shared" si="68"/>
        <v>5</v>
      </c>
    </row>
    <row r="274" spans="1:19" x14ac:dyDescent="0.15">
      <c r="A274" s="120" t="s">
        <v>19</v>
      </c>
      <c r="B274" s="121" t="s">
        <v>153</v>
      </c>
      <c r="C274" s="122" t="s">
        <v>115</v>
      </c>
      <c r="D274" s="123">
        <v>29</v>
      </c>
      <c r="E274" s="123">
        <v>61</v>
      </c>
      <c r="F274" s="123">
        <v>66</v>
      </c>
      <c r="G274" s="123">
        <v>87</v>
      </c>
      <c r="H274" s="123">
        <v>104</v>
      </c>
      <c r="I274" s="123">
        <v>92</v>
      </c>
      <c r="J274" s="123">
        <v>81</v>
      </c>
      <c r="K274" s="123">
        <v>57</v>
      </c>
      <c r="L274" s="123">
        <f t="shared" si="70"/>
        <v>577</v>
      </c>
      <c r="M274" s="123">
        <f t="shared" si="71"/>
        <v>364</v>
      </c>
      <c r="N274" s="124">
        <f t="shared" si="72"/>
        <v>288.5</v>
      </c>
      <c r="O274" s="125">
        <f t="shared" si="73"/>
        <v>243</v>
      </c>
      <c r="P274" s="126">
        <f t="shared" si="68"/>
        <v>318</v>
      </c>
      <c r="Q274" s="126">
        <f t="shared" si="68"/>
        <v>349</v>
      </c>
      <c r="R274" s="126">
        <f t="shared" si="68"/>
        <v>364</v>
      </c>
      <c r="S274" s="127">
        <f t="shared" si="68"/>
        <v>334</v>
      </c>
    </row>
    <row r="275" spans="1:19" x14ac:dyDescent="0.15">
      <c r="A275" s="120" t="s">
        <v>154</v>
      </c>
      <c r="B275" s="121" t="s">
        <v>155</v>
      </c>
      <c r="C275" s="122" t="s">
        <v>115</v>
      </c>
      <c r="D275" s="123">
        <f>T275</f>
        <v>0</v>
      </c>
      <c r="E275" s="123">
        <f t="shared" ref="E275:K275" si="78">U275</f>
        <v>0</v>
      </c>
      <c r="F275" s="123">
        <f t="shared" si="78"/>
        <v>0</v>
      </c>
      <c r="G275" s="123">
        <f t="shared" si="78"/>
        <v>0</v>
      </c>
      <c r="H275" s="123">
        <f t="shared" si="78"/>
        <v>0</v>
      </c>
      <c r="I275" s="123">
        <f t="shared" si="78"/>
        <v>0</v>
      </c>
      <c r="J275" s="123">
        <f t="shared" si="78"/>
        <v>0</v>
      </c>
      <c r="K275" s="123">
        <f t="shared" si="78"/>
        <v>0</v>
      </c>
      <c r="L275" s="123">
        <f t="shared" si="70"/>
        <v>0</v>
      </c>
      <c r="M275" s="123">
        <f t="shared" si="71"/>
        <v>0</v>
      </c>
      <c r="N275" s="124">
        <f t="shared" si="72"/>
        <v>0</v>
      </c>
      <c r="O275" s="125">
        <f t="shared" si="73"/>
        <v>0</v>
      </c>
      <c r="P275" s="126">
        <f t="shared" si="68"/>
        <v>0</v>
      </c>
      <c r="Q275" s="126">
        <f t="shared" si="68"/>
        <v>0</v>
      </c>
      <c r="R275" s="126">
        <f t="shared" si="68"/>
        <v>0</v>
      </c>
      <c r="S275" s="127">
        <f t="shared" si="68"/>
        <v>0</v>
      </c>
    </row>
    <row r="276" spans="1:19" x14ac:dyDescent="0.15">
      <c r="A276" s="120" t="s">
        <v>156</v>
      </c>
      <c r="B276" s="128" t="s">
        <v>157</v>
      </c>
      <c r="C276" s="129"/>
      <c r="D276" s="130">
        <f>SUM(D248:D275)</f>
        <v>140</v>
      </c>
      <c r="E276" s="130">
        <f t="shared" ref="E276:K276" si="79">SUM(E248:E275)</f>
        <v>192</v>
      </c>
      <c r="F276" s="130">
        <f t="shared" si="79"/>
        <v>235</v>
      </c>
      <c r="G276" s="130">
        <f t="shared" si="79"/>
        <v>291</v>
      </c>
      <c r="H276" s="130">
        <f t="shared" si="79"/>
        <v>381</v>
      </c>
      <c r="I276" s="130">
        <f t="shared" si="79"/>
        <v>368</v>
      </c>
      <c r="J276" s="130">
        <f t="shared" si="79"/>
        <v>336</v>
      </c>
      <c r="K276" s="130">
        <f t="shared" si="79"/>
        <v>256</v>
      </c>
      <c r="L276" s="123">
        <f t="shared" si="70"/>
        <v>2199</v>
      </c>
      <c r="M276" s="123">
        <f>SUM(M248:M275)</f>
        <v>1421</v>
      </c>
      <c r="N276" s="124">
        <f t="shared" si="72"/>
        <v>1099.5</v>
      </c>
      <c r="O276" s="125">
        <f t="shared" si="73"/>
        <v>858</v>
      </c>
      <c r="P276" s="126">
        <f t="shared" si="68"/>
        <v>1099</v>
      </c>
      <c r="Q276" s="126">
        <f t="shared" si="68"/>
        <v>1275</v>
      </c>
      <c r="R276" s="126">
        <f t="shared" si="68"/>
        <v>1376</v>
      </c>
      <c r="S276" s="127">
        <f t="shared" si="68"/>
        <v>1341</v>
      </c>
    </row>
    <row r="277" spans="1:19" x14ac:dyDescent="0.15">
      <c r="A277" s="120" t="s">
        <v>113</v>
      </c>
      <c r="B277" s="121" t="s">
        <v>114</v>
      </c>
      <c r="C277" s="122" t="s">
        <v>158</v>
      </c>
      <c r="D277" s="123">
        <v>6</v>
      </c>
      <c r="E277" s="123">
        <v>4</v>
      </c>
      <c r="F277" s="123">
        <v>4</v>
      </c>
      <c r="G277" s="123">
        <v>6</v>
      </c>
      <c r="H277" s="123">
        <v>3</v>
      </c>
      <c r="I277" s="123">
        <v>0</v>
      </c>
      <c r="J277" s="123">
        <v>6</v>
      </c>
      <c r="K277" s="123">
        <v>5</v>
      </c>
      <c r="L277" s="123">
        <f t="shared" si="70"/>
        <v>34</v>
      </c>
      <c r="M277" s="123">
        <f t="shared" si="71"/>
        <v>20</v>
      </c>
      <c r="N277" s="124">
        <f t="shared" si="72"/>
        <v>17</v>
      </c>
      <c r="O277" s="125">
        <f t="shared" si="73"/>
        <v>20</v>
      </c>
      <c r="P277" s="126">
        <f t="shared" si="68"/>
        <v>17</v>
      </c>
      <c r="Q277" s="126">
        <f t="shared" si="68"/>
        <v>13</v>
      </c>
      <c r="R277" s="126">
        <f t="shared" si="68"/>
        <v>15</v>
      </c>
      <c r="S277" s="127">
        <f t="shared" si="68"/>
        <v>14</v>
      </c>
    </row>
    <row r="278" spans="1:19" x14ac:dyDescent="0.15">
      <c r="A278" s="120" t="s">
        <v>116</v>
      </c>
      <c r="B278" s="121" t="s">
        <v>117</v>
      </c>
      <c r="C278" s="122" t="s">
        <v>158</v>
      </c>
      <c r="D278" s="123">
        <f>T278</f>
        <v>0</v>
      </c>
      <c r="E278" s="123">
        <f t="shared" ref="E278:K278" si="80">U278</f>
        <v>0</v>
      </c>
      <c r="F278" s="123">
        <f t="shared" si="80"/>
        <v>0</v>
      </c>
      <c r="G278" s="123">
        <f t="shared" si="80"/>
        <v>0</v>
      </c>
      <c r="H278" s="123">
        <f t="shared" si="80"/>
        <v>0</v>
      </c>
      <c r="I278" s="123">
        <f t="shared" si="80"/>
        <v>0</v>
      </c>
      <c r="J278" s="123">
        <f t="shared" si="80"/>
        <v>0</v>
      </c>
      <c r="K278" s="123">
        <f t="shared" si="80"/>
        <v>0</v>
      </c>
      <c r="L278" s="123">
        <f t="shared" si="70"/>
        <v>0</v>
      </c>
      <c r="M278" s="123">
        <f t="shared" si="71"/>
        <v>0</v>
      </c>
      <c r="N278" s="124">
        <f t="shared" si="72"/>
        <v>0</v>
      </c>
      <c r="O278" s="125">
        <f t="shared" si="73"/>
        <v>0</v>
      </c>
      <c r="P278" s="126">
        <f t="shared" si="68"/>
        <v>0</v>
      </c>
      <c r="Q278" s="126">
        <f t="shared" si="68"/>
        <v>0</v>
      </c>
      <c r="R278" s="126">
        <f t="shared" si="68"/>
        <v>0</v>
      </c>
      <c r="S278" s="127">
        <f t="shared" si="68"/>
        <v>0</v>
      </c>
    </row>
    <row r="279" spans="1:19" x14ac:dyDescent="0.15">
      <c r="A279" s="120" t="s">
        <v>118</v>
      </c>
      <c r="B279" s="121" t="s">
        <v>117</v>
      </c>
      <c r="C279" s="122" t="s">
        <v>158</v>
      </c>
      <c r="D279" s="123">
        <v>0</v>
      </c>
      <c r="E279" s="123">
        <v>1</v>
      </c>
      <c r="F279" s="123">
        <v>1</v>
      </c>
      <c r="G279" s="123">
        <v>0</v>
      </c>
      <c r="H279" s="123">
        <v>2</v>
      </c>
      <c r="I279" s="123">
        <v>2</v>
      </c>
      <c r="J279" s="123">
        <v>3</v>
      </c>
      <c r="K279" s="123">
        <v>0</v>
      </c>
      <c r="L279" s="123">
        <f t="shared" si="70"/>
        <v>9</v>
      </c>
      <c r="M279" s="123">
        <f t="shared" si="71"/>
        <v>7</v>
      </c>
      <c r="N279" s="124">
        <f t="shared" si="72"/>
        <v>4.5</v>
      </c>
      <c r="O279" s="125">
        <f t="shared" si="73"/>
        <v>2</v>
      </c>
      <c r="P279" s="126">
        <f t="shared" si="68"/>
        <v>4</v>
      </c>
      <c r="Q279" s="126">
        <f t="shared" si="68"/>
        <v>5</v>
      </c>
      <c r="R279" s="126">
        <f t="shared" si="68"/>
        <v>7</v>
      </c>
      <c r="S279" s="127">
        <f t="shared" si="68"/>
        <v>7</v>
      </c>
    </row>
    <row r="280" spans="1:19" x14ac:dyDescent="0.15">
      <c r="A280" s="120" t="s">
        <v>119</v>
      </c>
      <c r="B280" s="121" t="s">
        <v>117</v>
      </c>
      <c r="C280" s="122" t="s">
        <v>158</v>
      </c>
      <c r="D280" s="123">
        <v>0</v>
      </c>
      <c r="E280" s="123">
        <v>3</v>
      </c>
      <c r="F280" s="123">
        <v>1</v>
      </c>
      <c r="G280" s="123">
        <v>1</v>
      </c>
      <c r="H280" s="123">
        <v>0</v>
      </c>
      <c r="I280" s="123">
        <v>0</v>
      </c>
      <c r="J280" s="123">
        <v>0</v>
      </c>
      <c r="K280" s="123">
        <v>1</v>
      </c>
      <c r="L280" s="123">
        <f t="shared" si="70"/>
        <v>6</v>
      </c>
      <c r="M280" s="123">
        <f t="shared" si="71"/>
        <v>5</v>
      </c>
      <c r="N280" s="124">
        <f t="shared" si="72"/>
        <v>3</v>
      </c>
      <c r="O280" s="125">
        <f t="shared" si="73"/>
        <v>5</v>
      </c>
      <c r="P280" s="126">
        <f t="shared" si="68"/>
        <v>5</v>
      </c>
      <c r="Q280" s="126">
        <f t="shared" si="68"/>
        <v>2</v>
      </c>
      <c r="R280" s="126">
        <f t="shared" si="68"/>
        <v>1</v>
      </c>
      <c r="S280" s="127">
        <f t="shared" si="68"/>
        <v>1</v>
      </c>
    </row>
    <row r="281" spans="1:19" x14ac:dyDescent="0.15">
      <c r="A281" s="120" t="s">
        <v>120</v>
      </c>
      <c r="B281" s="121" t="s">
        <v>121</v>
      </c>
      <c r="C281" s="122" t="s">
        <v>158</v>
      </c>
      <c r="D281" s="123">
        <v>5</v>
      </c>
      <c r="E281" s="123">
        <v>6</v>
      </c>
      <c r="F281" s="123">
        <v>8</v>
      </c>
      <c r="G281" s="123">
        <v>3</v>
      </c>
      <c r="H281" s="123">
        <v>3</v>
      </c>
      <c r="I281" s="123">
        <v>1</v>
      </c>
      <c r="J281" s="123">
        <v>3</v>
      </c>
      <c r="K281" s="123">
        <v>5</v>
      </c>
      <c r="L281" s="123">
        <f t="shared" si="70"/>
        <v>34</v>
      </c>
      <c r="M281" s="123">
        <f t="shared" si="71"/>
        <v>22</v>
      </c>
      <c r="N281" s="124">
        <f t="shared" si="72"/>
        <v>17</v>
      </c>
      <c r="O281" s="125">
        <f t="shared" si="73"/>
        <v>22</v>
      </c>
      <c r="P281" s="126">
        <f t="shared" si="68"/>
        <v>20</v>
      </c>
      <c r="Q281" s="126">
        <f t="shared" si="68"/>
        <v>15</v>
      </c>
      <c r="R281" s="126">
        <f t="shared" si="68"/>
        <v>10</v>
      </c>
      <c r="S281" s="127">
        <f t="shared" si="68"/>
        <v>12</v>
      </c>
    </row>
    <row r="282" spans="1:19" x14ac:dyDescent="0.15">
      <c r="A282" s="120" t="s">
        <v>122</v>
      </c>
      <c r="B282" s="121" t="s">
        <v>123</v>
      </c>
      <c r="C282" s="122" t="s">
        <v>158</v>
      </c>
      <c r="D282" s="123">
        <f>T282</f>
        <v>0</v>
      </c>
      <c r="E282" s="123">
        <f t="shared" ref="E282:K282" si="81">U282</f>
        <v>0</v>
      </c>
      <c r="F282" s="123">
        <f t="shared" si="81"/>
        <v>0</v>
      </c>
      <c r="G282" s="123">
        <f t="shared" si="81"/>
        <v>0</v>
      </c>
      <c r="H282" s="123">
        <f t="shared" si="81"/>
        <v>0</v>
      </c>
      <c r="I282" s="123">
        <f t="shared" si="81"/>
        <v>0</v>
      </c>
      <c r="J282" s="123">
        <f t="shared" si="81"/>
        <v>0</v>
      </c>
      <c r="K282" s="123">
        <f t="shared" si="81"/>
        <v>0</v>
      </c>
      <c r="L282" s="123">
        <f t="shared" si="70"/>
        <v>0</v>
      </c>
      <c r="M282" s="123">
        <f t="shared" si="71"/>
        <v>0</v>
      </c>
      <c r="N282" s="124">
        <f t="shared" si="72"/>
        <v>0</v>
      </c>
      <c r="O282" s="125">
        <f t="shared" si="73"/>
        <v>0</v>
      </c>
      <c r="P282" s="126">
        <f t="shared" si="68"/>
        <v>0</v>
      </c>
      <c r="Q282" s="126">
        <f t="shared" si="68"/>
        <v>0</v>
      </c>
      <c r="R282" s="126">
        <f t="shared" si="68"/>
        <v>0</v>
      </c>
      <c r="S282" s="127">
        <f t="shared" si="68"/>
        <v>0</v>
      </c>
    </row>
    <row r="283" spans="1:19" x14ac:dyDescent="0.15">
      <c r="A283" s="120" t="s">
        <v>124</v>
      </c>
      <c r="B283" s="121" t="s">
        <v>125</v>
      </c>
      <c r="C283" s="122" t="s">
        <v>158</v>
      </c>
      <c r="D283" s="123">
        <v>4</v>
      </c>
      <c r="E283" s="123">
        <v>6</v>
      </c>
      <c r="F283" s="123">
        <v>4</v>
      </c>
      <c r="G283" s="123">
        <v>5</v>
      </c>
      <c r="H283" s="123">
        <v>5</v>
      </c>
      <c r="I283" s="123">
        <v>6</v>
      </c>
      <c r="J283" s="123">
        <v>3</v>
      </c>
      <c r="K283" s="123">
        <v>2</v>
      </c>
      <c r="L283" s="123">
        <f t="shared" si="70"/>
        <v>35</v>
      </c>
      <c r="M283" s="123">
        <f t="shared" si="71"/>
        <v>20</v>
      </c>
      <c r="N283" s="124">
        <f t="shared" si="72"/>
        <v>17.5</v>
      </c>
      <c r="O283" s="125">
        <f t="shared" si="73"/>
        <v>19</v>
      </c>
      <c r="P283" s="126">
        <f t="shared" si="68"/>
        <v>20</v>
      </c>
      <c r="Q283" s="126">
        <f t="shared" si="68"/>
        <v>20</v>
      </c>
      <c r="R283" s="126">
        <f t="shared" si="68"/>
        <v>19</v>
      </c>
      <c r="S283" s="127">
        <f t="shared" si="68"/>
        <v>16</v>
      </c>
    </row>
    <row r="284" spans="1:19" x14ac:dyDescent="0.15">
      <c r="A284" s="120" t="s">
        <v>126</v>
      </c>
      <c r="B284" s="121" t="s">
        <v>125</v>
      </c>
      <c r="C284" s="122" t="s">
        <v>158</v>
      </c>
      <c r="D284" s="123">
        <v>1</v>
      </c>
      <c r="E284" s="123">
        <v>0</v>
      </c>
      <c r="F284" s="123">
        <v>0</v>
      </c>
      <c r="G284" s="123">
        <v>0</v>
      </c>
      <c r="H284" s="123">
        <v>1</v>
      </c>
      <c r="I284" s="123">
        <v>4</v>
      </c>
      <c r="J284" s="123">
        <v>1</v>
      </c>
      <c r="K284" s="123">
        <v>0</v>
      </c>
      <c r="L284" s="123">
        <f t="shared" si="70"/>
        <v>7</v>
      </c>
      <c r="M284" s="123">
        <f t="shared" si="71"/>
        <v>6</v>
      </c>
      <c r="N284" s="124">
        <f t="shared" si="72"/>
        <v>3.5</v>
      </c>
      <c r="O284" s="125">
        <f t="shared" si="73"/>
        <v>1</v>
      </c>
      <c r="P284" s="126">
        <f t="shared" si="68"/>
        <v>1</v>
      </c>
      <c r="Q284" s="126">
        <f t="shared" si="68"/>
        <v>5</v>
      </c>
      <c r="R284" s="126">
        <f t="shared" si="68"/>
        <v>6</v>
      </c>
      <c r="S284" s="127">
        <f t="shared" si="68"/>
        <v>6</v>
      </c>
    </row>
    <row r="285" spans="1:19" x14ac:dyDescent="0.15">
      <c r="A285" s="120" t="s">
        <v>127</v>
      </c>
      <c r="B285" s="121" t="s">
        <v>128</v>
      </c>
      <c r="C285" s="122" t="s">
        <v>158</v>
      </c>
      <c r="D285" s="123">
        <v>0</v>
      </c>
      <c r="E285" s="123">
        <v>0</v>
      </c>
      <c r="F285" s="123">
        <v>0</v>
      </c>
      <c r="G285" s="123">
        <v>0</v>
      </c>
      <c r="H285" s="123">
        <v>1</v>
      </c>
      <c r="I285" s="123">
        <v>1</v>
      </c>
      <c r="J285" s="123">
        <v>0</v>
      </c>
      <c r="K285" s="123">
        <v>0</v>
      </c>
      <c r="L285" s="123">
        <f t="shared" si="70"/>
        <v>2</v>
      </c>
      <c r="M285" s="123">
        <f t="shared" si="71"/>
        <v>2</v>
      </c>
      <c r="N285" s="124">
        <f t="shared" si="72"/>
        <v>1</v>
      </c>
      <c r="O285" s="125">
        <f t="shared" si="73"/>
        <v>0</v>
      </c>
      <c r="P285" s="126">
        <f t="shared" si="68"/>
        <v>1</v>
      </c>
      <c r="Q285" s="126">
        <f t="shared" si="68"/>
        <v>2</v>
      </c>
      <c r="R285" s="126">
        <f t="shared" si="68"/>
        <v>2</v>
      </c>
      <c r="S285" s="127">
        <f t="shared" si="68"/>
        <v>2</v>
      </c>
    </row>
    <row r="286" spans="1:19" x14ac:dyDescent="0.15">
      <c r="A286" s="120" t="s">
        <v>129</v>
      </c>
      <c r="B286" s="121" t="s">
        <v>128</v>
      </c>
      <c r="C286" s="122" t="s">
        <v>158</v>
      </c>
      <c r="D286" s="123">
        <f>T286</f>
        <v>0</v>
      </c>
      <c r="E286" s="123">
        <f t="shared" ref="E286:K286" si="82">U286</f>
        <v>0</v>
      </c>
      <c r="F286" s="123">
        <f t="shared" si="82"/>
        <v>0</v>
      </c>
      <c r="G286" s="123">
        <f t="shared" si="82"/>
        <v>0</v>
      </c>
      <c r="H286" s="123">
        <f t="shared" si="82"/>
        <v>0</v>
      </c>
      <c r="I286" s="123">
        <f t="shared" si="82"/>
        <v>0</v>
      </c>
      <c r="J286" s="123">
        <f t="shared" si="82"/>
        <v>0</v>
      </c>
      <c r="K286" s="123">
        <f t="shared" si="82"/>
        <v>0</v>
      </c>
      <c r="L286" s="123">
        <f t="shared" si="70"/>
        <v>0</v>
      </c>
      <c r="M286" s="123">
        <f t="shared" si="71"/>
        <v>0</v>
      </c>
      <c r="N286" s="124">
        <f t="shared" si="72"/>
        <v>0</v>
      </c>
      <c r="O286" s="125">
        <f t="shared" si="73"/>
        <v>0</v>
      </c>
      <c r="P286" s="126">
        <f t="shared" si="68"/>
        <v>0</v>
      </c>
      <c r="Q286" s="126">
        <f t="shared" si="68"/>
        <v>0</v>
      </c>
      <c r="R286" s="126">
        <f t="shared" si="68"/>
        <v>0</v>
      </c>
      <c r="S286" s="127">
        <f t="shared" si="68"/>
        <v>0</v>
      </c>
    </row>
    <row r="287" spans="1:19" x14ac:dyDescent="0.15">
      <c r="A287" s="120" t="s">
        <v>130</v>
      </c>
      <c r="B287" s="121" t="s">
        <v>128</v>
      </c>
      <c r="C287" s="122" t="s">
        <v>158</v>
      </c>
      <c r="D287" s="123">
        <v>6</v>
      </c>
      <c r="E287" s="123">
        <v>9</v>
      </c>
      <c r="F287" s="123">
        <v>12</v>
      </c>
      <c r="G287" s="123">
        <v>12</v>
      </c>
      <c r="H287" s="123">
        <v>18</v>
      </c>
      <c r="I287" s="123">
        <v>11</v>
      </c>
      <c r="J287" s="123">
        <v>17</v>
      </c>
      <c r="K287" s="123">
        <v>0</v>
      </c>
      <c r="L287" s="123">
        <f t="shared" si="70"/>
        <v>85</v>
      </c>
      <c r="M287" s="123">
        <f t="shared" si="71"/>
        <v>58</v>
      </c>
      <c r="N287" s="124">
        <f t="shared" si="72"/>
        <v>42.5</v>
      </c>
      <c r="O287" s="125">
        <f t="shared" si="73"/>
        <v>39</v>
      </c>
      <c r="P287" s="126">
        <f t="shared" si="68"/>
        <v>51</v>
      </c>
      <c r="Q287" s="126">
        <f t="shared" si="68"/>
        <v>53</v>
      </c>
      <c r="R287" s="126">
        <f t="shared" si="68"/>
        <v>58</v>
      </c>
      <c r="S287" s="127">
        <f t="shared" si="68"/>
        <v>46</v>
      </c>
    </row>
    <row r="288" spans="1:19" x14ac:dyDescent="0.15">
      <c r="A288" s="120" t="s">
        <v>131</v>
      </c>
      <c r="B288" s="121" t="s">
        <v>132</v>
      </c>
      <c r="C288" s="122" t="s">
        <v>158</v>
      </c>
      <c r="D288" s="123">
        <v>5</v>
      </c>
      <c r="E288" s="123">
        <v>4</v>
      </c>
      <c r="F288" s="123">
        <v>15</v>
      </c>
      <c r="G288" s="123">
        <v>11</v>
      </c>
      <c r="H288" s="123">
        <v>1</v>
      </c>
      <c r="I288" s="123">
        <v>1</v>
      </c>
      <c r="J288" s="123">
        <v>3</v>
      </c>
      <c r="K288" s="123">
        <v>3</v>
      </c>
      <c r="L288" s="123">
        <f t="shared" si="70"/>
        <v>43</v>
      </c>
      <c r="M288" s="123">
        <f t="shared" si="71"/>
        <v>35</v>
      </c>
      <c r="N288" s="124">
        <f t="shared" si="72"/>
        <v>21.5</v>
      </c>
      <c r="O288" s="125">
        <f t="shared" si="73"/>
        <v>35</v>
      </c>
      <c r="P288" s="126">
        <f t="shared" si="68"/>
        <v>31</v>
      </c>
      <c r="Q288" s="126">
        <f t="shared" si="68"/>
        <v>28</v>
      </c>
      <c r="R288" s="126">
        <f t="shared" si="68"/>
        <v>16</v>
      </c>
      <c r="S288" s="127">
        <f t="shared" si="68"/>
        <v>8</v>
      </c>
    </row>
    <row r="289" spans="1:19" x14ac:dyDescent="0.15">
      <c r="A289" s="120" t="s">
        <v>133</v>
      </c>
      <c r="B289" s="121" t="s">
        <v>132</v>
      </c>
      <c r="C289" s="122" t="s">
        <v>158</v>
      </c>
      <c r="D289" s="123">
        <f>T289</f>
        <v>0</v>
      </c>
      <c r="E289" s="123">
        <f t="shared" ref="E289:K289" si="83">U289</f>
        <v>0</v>
      </c>
      <c r="F289" s="123">
        <f t="shared" si="83"/>
        <v>0</v>
      </c>
      <c r="G289" s="123">
        <f t="shared" si="83"/>
        <v>0</v>
      </c>
      <c r="H289" s="123">
        <f t="shared" si="83"/>
        <v>0</v>
      </c>
      <c r="I289" s="123">
        <f t="shared" si="83"/>
        <v>0</v>
      </c>
      <c r="J289" s="123">
        <f t="shared" si="83"/>
        <v>0</v>
      </c>
      <c r="K289" s="123">
        <f t="shared" si="83"/>
        <v>0</v>
      </c>
      <c r="L289" s="123">
        <f t="shared" si="70"/>
        <v>0</v>
      </c>
      <c r="M289" s="123">
        <f t="shared" si="71"/>
        <v>0</v>
      </c>
      <c r="N289" s="124">
        <f t="shared" si="72"/>
        <v>0</v>
      </c>
      <c r="O289" s="125">
        <f t="shared" si="73"/>
        <v>0</v>
      </c>
      <c r="P289" s="126">
        <f t="shared" si="68"/>
        <v>0</v>
      </c>
      <c r="Q289" s="126">
        <f t="shared" si="68"/>
        <v>0</v>
      </c>
      <c r="R289" s="126">
        <f t="shared" si="68"/>
        <v>0</v>
      </c>
      <c r="S289" s="127">
        <f t="shared" si="68"/>
        <v>0</v>
      </c>
    </row>
    <row r="290" spans="1:19" x14ac:dyDescent="0.15">
      <c r="A290" s="120" t="s">
        <v>134</v>
      </c>
      <c r="B290" s="121" t="s">
        <v>132</v>
      </c>
      <c r="C290" s="122" t="s">
        <v>158</v>
      </c>
      <c r="D290" s="123">
        <v>0</v>
      </c>
      <c r="E290" s="123">
        <v>0</v>
      </c>
      <c r="F290" s="123">
        <v>0</v>
      </c>
      <c r="G290" s="123">
        <v>0</v>
      </c>
      <c r="H290" s="123">
        <v>0</v>
      </c>
      <c r="I290" s="123">
        <v>0</v>
      </c>
      <c r="J290" s="123">
        <v>0</v>
      </c>
      <c r="K290" s="123">
        <v>0</v>
      </c>
      <c r="L290" s="123">
        <f t="shared" si="70"/>
        <v>0</v>
      </c>
      <c r="M290" s="123">
        <f t="shared" si="71"/>
        <v>0</v>
      </c>
      <c r="N290" s="124">
        <f t="shared" si="72"/>
        <v>0</v>
      </c>
      <c r="O290" s="125">
        <f t="shared" si="73"/>
        <v>0</v>
      </c>
      <c r="P290" s="126">
        <f t="shared" si="68"/>
        <v>0</v>
      </c>
      <c r="Q290" s="126">
        <f t="shared" si="68"/>
        <v>0</v>
      </c>
      <c r="R290" s="126">
        <f t="shared" si="68"/>
        <v>0</v>
      </c>
      <c r="S290" s="127">
        <f t="shared" si="68"/>
        <v>0</v>
      </c>
    </row>
    <row r="291" spans="1:19" x14ac:dyDescent="0.15">
      <c r="A291" s="120" t="s">
        <v>135</v>
      </c>
      <c r="B291" s="121" t="s">
        <v>132</v>
      </c>
      <c r="C291" s="122" t="s">
        <v>158</v>
      </c>
      <c r="D291" s="123">
        <v>0</v>
      </c>
      <c r="E291" s="123">
        <v>0</v>
      </c>
      <c r="F291" s="123">
        <v>0</v>
      </c>
      <c r="G291" s="123">
        <v>0</v>
      </c>
      <c r="H291" s="123">
        <v>2</v>
      </c>
      <c r="I291" s="123">
        <v>2</v>
      </c>
      <c r="J291" s="123">
        <v>2</v>
      </c>
      <c r="K291" s="123">
        <v>0</v>
      </c>
      <c r="L291" s="123">
        <f t="shared" si="70"/>
        <v>6</v>
      </c>
      <c r="M291" s="123">
        <f t="shared" si="71"/>
        <v>6</v>
      </c>
      <c r="N291" s="124">
        <f t="shared" si="72"/>
        <v>3</v>
      </c>
      <c r="O291" s="125">
        <f t="shared" si="73"/>
        <v>0</v>
      </c>
      <c r="P291" s="126">
        <f t="shared" si="68"/>
        <v>2</v>
      </c>
      <c r="Q291" s="126">
        <f t="shared" si="68"/>
        <v>4</v>
      </c>
      <c r="R291" s="126">
        <f t="shared" si="68"/>
        <v>6</v>
      </c>
      <c r="S291" s="127">
        <f t="shared" si="68"/>
        <v>6</v>
      </c>
    </row>
    <row r="292" spans="1:19" x14ac:dyDescent="0.15">
      <c r="A292" s="120" t="s">
        <v>136</v>
      </c>
      <c r="B292" s="121" t="s">
        <v>132</v>
      </c>
      <c r="C292" s="122" t="s">
        <v>158</v>
      </c>
      <c r="D292" s="123">
        <v>0</v>
      </c>
      <c r="E292" s="123">
        <v>0</v>
      </c>
      <c r="F292" s="123">
        <v>0</v>
      </c>
      <c r="G292" s="123">
        <v>2</v>
      </c>
      <c r="H292" s="123">
        <v>1</v>
      </c>
      <c r="I292" s="123">
        <v>0</v>
      </c>
      <c r="J292" s="123">
        <v>1</v>
      </c>
      <c r="K292" s="123">
        <v>2</v>
      </c>
      <c r="L292" s="123">
        <f t="shared" si="70"/>
        <v>6</v>
      </c>
      <c r="M292" s="123">
        <f t="shared" si="71"/>
        <v>4</v>
      </c>
      <c r="N292" s="124">
        <f t="shared" si="72"/>
        <v>3</v>
      </c>
      <c r="O292" s="125">
        <f t="shared" si="73"/>
        <v>2</v>
      </c>
      <c r="P292" s="126">
        <f t="shared" si="68"/>
        <v>3</v>
      </c>
      <c r="Q292" s="126">
        <f t="shared" si="68"/>
        <v>3</v>
      </c>
      <c r="R292" s="126">
        <f t="shared" si="68"/>
        <v>4</v>
      </c>
      <c r="S292" s="127">
        <f t="shared" si="68"/>
        <v>4</v>
      </c>
    </row>
    <row r="293" spans="1:19" x14ac:dyDescent="0.15">
      <c r="A293" s="120" t="s">
        <v>137</v>
      </c>
      <c r="B293" s="121" t="s">
        <v>138</v>
      </c>
      <c r="C293" s="122" t="s">
        <v>158</v>
      </c>
      <c r="D293" s="123">
        <v>0</v>
      </c>
      <c r="E293" s="123">
        <v>0</v>
      </c>
      <c r="F293" s="123">
        <v>0</v>
      </c>
      <c r="G293" s="123">
        <v>0</v>
      </c>
      <c r="H293" s="123">
        <v>1</v>
      </c>
      <c r="I293" s="123">
        <v>0</v>
      </c>
      <c r="J293" s="123">
        <v>0</v>
      </c>
      <c r="K293" s="123">
        <v>0</v>
      </c>
      <c r="L293" s="123">
        <f t="shared" si="70"/>
        <v>1</v>
      </c>
      <c r="M293" s="123">
        <f t="shared" si="71"/>
        <v>1</v>
      </c>
      <c r="N293" s="124">
        <f t="shared" si="72"/>
        <v>0.5</v>
      </c>
      <c r="O293" s="125">
        <f t="shared" si="73"/>
        <v>0</v>
      </c>
      <c r="P293" s="126">
        <f t="shared" si="68"/>
        <v>1</v>
      </c>
      <c r="Q293" s="126">
        <f t="shared" si="68"/>
        <v>1</v>
      </c>
      <c r="R293" s="126">
        <f t="shared" si="68"/>
        <v>1</v>
      </c>
      <c r="S293" s="127">
        <f t="shared" si="68"/>
        <v>1</v>
      </c>
    </row>
    <row r="294" spans="1:19" x14ac:dyDescent="0.15">
      <c r="A294" s="120" t="s">
        <v>139</v>
      </c>
      <c r="B294" s="121" t="s">
        <v>140</v>
      </c>
      <c r="C294" s="122" t="s">
        <v>158</v>
      </c>
      <c r="D294" s="123" t="s">
        <v>162</v>
      </c>
      <c r="E294" s="123">
        <v>0</v>
      </c>
      <c r="F294" s="123">
        <v>0</v>
      </c>
      <c r="G294" s="123">
        <v>0</v>
      </c>
      <c r="H294" s="123">
        <v>1</v>
      </c>
      <c r="I294" s="123">
        <v>0</v>
      </c>
      <c r="J294" s="123">
        <v>0</v>
      </c>
      <c r="K294" s="123">
        <v>1</v>
      </c>
      <c r="L294" s="123">
        <f t="shared" si="70"/>
        <v>2</v>
      </c>
      <c r="M294" s="123">
        <f t="shared" si="71"/>
        <v>2</v>
      </c>
      <c r="N294" s="124">
        <f t="shared" si="72"/>
        <v>1</v>
      </c>
      <c r="O294" s="125">
        <f t="shared" si="73"/>
        <v>0</v>
      </c>
      <c r="P294" s="126">
        <f t="shared" si="68"/>
        <v>1</v>
      </c>
      <c r="Q294" s="126">
        <f t="shared" si="68"/>
        <v>1</v>
      </c>
      <c r="R294" s="126">
        <f t="shared" si="68"/>
        <v>1</v>
      </c>
      <c r="S294" s="127">
        <f t="shared" si="68"/>
        <v>2</v>
      </c>
    </row>
    <row r="295" spans="1:19" x14ac:dyDescent="0.15">
      <c r="A295" s="120" t="s">
        <v>141</v>
      </c>
      <c r="B295" s="121" t="s">
        <v>142</v>
      </c>
      <c r="C295" s="122" t="s">
        <v>158</v>
      </c>
      <c r="D295" s="123">
        <v>0</v>
      </c>
      <c r="E295" s="123">
        <v>1</v>
      </c>
      <c r="F295" s="123">
        <v>0</v>
      </c>
      <c r="G295" s="123">
        <v>2</v>
      </c>
      <c r="H295" s="123">
        <v>0</v>
      </c>
      <c r="I295" s="123">
        <v>0</v>
      </c>
      <c r="J295" s="123">
        <v>1</v>
      </c>
      <c r="K295" s="123">
        <v>0</v>
      </c>
      <c r="L295" s="123">
        <f t="shared" si="70"/>
        <v>4</v>
      </c>
      <c r="M295" s="123">
        <f t="shared" si="71"/>
        <v>3</v>
      </c>
      <c r="N295" s="124">
        <f t="shared" si="72"/>
        <v>2</v>
      </c>
      <c r="O295" s="125">
        <f t="shared" si="73"/>
        <v>3</v>
      </c>
      <c r="P295" s="126">
        <f t="shared" si="68"/>
        <v>3</v>
      </c>
      <c r="Q295" s="126">
        <f t="shared" si="68"/>
        <v>2</v>
      </c>
      <c r="R295" s="126">
        <f t="shared" si="68"/>
        <v>3</v>
      </c>
      <c r="S295" s="127">
        <f t="shared" si="68"/>
        <v>1</v>
      </c>
    </row>
    <row r="296" spans="1:19" x14ac:dyDescent="0.15">
      <c r="A296" s="120" t="s">
        <v>143</v>
      </c>
      <c r="B296" s="121" t="s">
        <v>140</v>
      </c>
      <c r="C296" s="122" t="s">
        <v>158</v>
      </c>
      <c r="D296" s="123">
        <v>2</v>
      </c>
      <c r="E296" s="123">
        <v>2</v>
      </c>
      <c r="F296" s="123">
        <v>7</v>
      </c>
      <c r="G296" s="123">
        <v>3</v>
      </c>
      <c r="H296" s="123">
        <v>11</v>
      </c>
      <c r="I296" s="123">
        <v>6</v>
      </c>
      <c r="J296" s="123">
        <v>11</v>
      </c>
      <c r="K296" s="123">
        <v>1</v>
      </c>
      <c r="L296" s="123">
        <f t="shared" si="70"/>
        <v>43</v>
      </c>
      <c r="M296" s="123">
        <f t="shared" si="71"/>
        <v>31</v>
      </c>
      <c r="N296" s="124">
        <f t="shared" si="72"/>
        <v>21.5</v>
      </c>
      <c r="O296" s="125">
        <f t="shared" si="73"/>
        <v>14</v>
      </c>
      <c r="P296" s="126">
        <f t="shared" si="68"/>
        <v>23</v>
      </c>
      <c r="Q296" s="126">
        <f t="shared" si="68"/>
        <v>27</v>
      </c>
      <c r="R296" s="126">
        <f t="shared" si="68"/>
        <v>31</v>
      </c>
      <c r="S296" s="127">
        <f t="shared" si="68"/>
        <v>29</v>
      </c>
    </row>
    <row r="297" spans="1:19" x14ac:dyDescent="0.15">
      <c r="A297" s="120" t="s">
        <v>144</v>
      </c>
      <c r="B297" s="121" t="s">
        <v>140</v>
      </c>
      <c r="C297" s="122" t="s">
        <v>158</v>
      </c>
      <c r="D297" s="123">
        <f>T297</f>
        <v>0</v>
      </c>
      <c r="E297" s="123">
        <f t="shared" ref="E297:K297" si="84">U297</f>
        <v>0</v>
      </c>
      <c r="F297" s="123">
        <f t="shared" si="84"/>
        <v>0</v>
      </c>
      <c r="G297" s="123">
        <f t="shared" si="84"/>
        <v>0</v>
      </c>
      <c r="H297" s="123">
        <f t="shared" si="84"/>
        <v>0</v>
      </c>
      <c r="I297" s="123">
        <f t="shared" si="84"/>
        <v>0</v>
      </c>
      <c r="J297" s="123">
        <f t="shared" si="84"/>
        <v>0</v>
      </c>
      <c r="K297" s="123">
        <f t="shared" si="84"/>
        <v>0</v>
      </c>
      <c r="L297" s="123">
        <f t="shared" si="70"/>
        <v>0</v>
      </c>
      <c r="M297" s="123">
        <f t="shared" si="71"/>
        <v>0</v>
      </c>
      <c r="N297" s="124">
        <f t="shared" si="72"/>
        <v>0</v>
      </c>
      <c r="O297" s="125">
        <f t="shared" si="73"/>
        <v>0</v>
      </c>
      <c r="P297" s="126">
        <f t="shared" si="68"/>
        <v>0</v>
      </c>
      <c r="Q297" s="126">
        <f t="shared" si="68"/>
        <v>0</v>
      </c>
      <c r="R297" s="126">
        <f t="shared" si="68"/>
        <v>0</v>
      </c>
      <c r="S297" s="127">
        <f t="shared" si="68"/>
        <v>0</v>
      </c>
    </row>
    <row r="298" spans="1:19" x14ac:dyDescent="0.15">
      <c r="A298" s="120" t="s">
        <v>145</v>
      </c>
      <c r="B298" s="121" t="s">
        <v>140</v>
      </c>
      <c r="C298" s="122" t="s">
        <v>158</v>
      </c>
      <c r="D298" s="123">
        <v>1</v>
      </c>
      <c r="E298" s="123">
        <v>1</v>
      </c>
      <c r="F298" s="123">
        <v>1</v>
      </c>
      <c r="G298" s="123">
        <v>2</v>
      </c>
      <c r="H298" s="123">
        <v>4</v>
      </c>
      <c r="I298" s="123">
        <v>5</v>
      </c>
      <c r="J298" s="123">
        <v>1</v>
      </c>
      <c r="K298" s="123">
        <v>1</v>
      </c>
      <c r="L298" s="123">
        <f t="shared" si="70"/>
        <v>16</v>
      </c>
      <c r="M298" s="123">
        <f t="shared" si="71"/>
        <v>12</v>
      </c>
      <c r="N298" s="124">
        <f t="shared" si="72"/>
        <v>8</v>
      </c>
      <c r="O298" s="125">
        <f t="shared" si="73"/>
        <v>5</v>
      </c>
      <c r="P298" s="126">
        <f t="shared" si="68"/>
        <v>8</v>
      </c>
      <c r="Q298" s="126">
        <f t="shared" si="68"/>
        <v>12</v>
      </c>
      <c r="R298" s="126">
        <f t="shared" si="68"/>
        <v>12</v>
      </c>
      <c r="S298" s="127">
        <f t="shared" si="68"/>
        <v>11</v>
      </c>
    </row>
    <row r="299" spans="1:19" x14ac:dyDescent="0.15">
      <c r="A299" s="120" t="s">
        <v>146</v>
      </c>
      <c r="B299" s="121" t="s">
        <v>147</v>
      </c>
      <c r="C299" s="122" t="s">
        <v>158</v>
      </c>
      <c r="D299" s="123">
        <v>0</v>
      </c>
      <c r="E299" s="123">
        <v>0</v>
      </c>
      <c r="F299" s="123">
        <v>0</v>
      </c>
      <c r="G299" s="123">
        <v>0</v>
      </c>
      <c r="H299" s="123">
        <v>0</v>
      </c>
      <c r="I299" s="123">
        <v>0</v>
      </c>
      <c r="J299" s="123">
        <v>4</v>
      </c>
      <c r="K299" s="123">
        <v>1</v>
      </c>
      <c r="L299" s="123">
        <f t="shared" si="70"/>
        <v>5</v>
      </c>
      <c r="M299" s="123">
        <f t="shared" si="71"/>
        <v>5</v>
      </c>
      <c r="N299" s="124">
        <f t="shared" si="72"/>
        <v>2.5</v>
      </c>
      <c r="O299" s="125">
        <f t="shared" si="73"/>
        <v>0</v>
      </c>
      <c r="P299" s="126">
        <f t="shared" si="68"/>
        <v>0</v>
      </c>
      <c r="Q299" s="126">
        <f t="shared" si="68"/>
        <v>0</v>
      </c>
      <c r="R299" s="126">
        <f t="shared" si="68"/>
        <v>4</v>
      </c>
      <c r="S299" s="127">
        <f t="shared" si="68"/>
        <v>5</v>
      </c>
    </row>
    <row r="300" spans="1:19" x14ac:dyDescent="0.15">
      <c r="A300" s="120" t="s">
        <v>148</v>
      </c>
      <c r="B300" s="121" t="s">
        <v>149</v>
      </c>
      <c r="C300" s="122" t="s">
        <v>158</v>
      </c>
      <c r="D300" s="123">
        <v>0</v>
      </c>
      <c r="E300" s="123">
        <v>1</v>
      </c>
      <c r="F300" s="123">
        <v>1</v>
      </c>
      <c r="G300" s="123">
        <v>0</v>
      </c>
      <c r="H300" s="123">
        <v>2</v>
      </c>
      <c r="I300" s="123">
        <v>0</v>
      </c>
      <c r="J300" s="123">
        <v>0</v>
      </c>
      <c r="K300" s="123">
        <v>1</v>
      </c>
      <c r="L300" s="123">
        <f t="shared" si="70"/>
        <v>5</v>
      </c>
      <c r="M300" s="123">
        <f t="shared" si="71"/>
        <v>4</v>
      </c>
      <c r="N300" s="124">
        <f t="shared" si="72"/>
        <v>2.5</v>
      </c>
      <c r="O300" s="125">
        <f t="shared" si="73"/>
        <v>2</v>
      </c>
      <c r="P300" s="126">
        <f t="shared" si="68"/>
        <v>4</v>
      </c>
      <c r="Q300" s="126">
        <f t="shared" si="68"/>
        <v>3</v>
      </c>
      <c r="R300" s="126">
        <f t="shared" si="68"/>
        <v>2</v>
      </c>
      <c r="S300" s="127">
        <f t="shared" si="68"/>
        <v>3</v>
      </c>
    </row>
    <row r="301" spans="1:19" x14ac:dyDescent="0.15">
      <c r="A301" s="120" t="s">
        <v>150</v>
      </c>
      <c r="B301" s="121" t="s">
        <v>151</v>
      </c>
      <c r="C301" s="122" t="s">
        <v>158</v>
      </c>
      <c r="D301" s="123">
        <v>0</v>
      </c>
      <c r="E301" s="123">
        <v>0</v>
      </c>
      <c r="F301" s="123">
        <v>0</v>
      </c>
      <c r="G301" s="123">
        <v>1</v>
      </c>
      <c r="H301" s="123">
        <v>0</v>
      </c>
      <c r="I301" s="123">
        <v>1</v>
      </c>
      <c r="J301" s="123">
        <v>0</v>
      </c>
      <c r="K301" s="123">
        <v>0</v>
      </c>
      <c r="L301" s="123">
        <f t="shared" si="70"/>
        <v>2</v>
      </c>
      <c r="M301" s="123">
        <f t="shared" si="71"/>
        <v>2</v>
      </c>
      <c r="N301" s="124">
        <f t="shared" si="72"/>
        <v>1</v>
      </c>
      <c r="O301" s="125">
        <f t="shared" si="73"/>
        <v>1</v>
      </c>
      <c r="P301" s="126">
        <f t="shared" si="68"/>
        <v>1</v>
      </c>
      <c r="Q301" s="126">
        <f t="shared" si="68"/>
        <v>2</v>
      </c>
      <c r="R301" s="126">
        <f t="shared" si="68"/>
        <v>2</v>
      </c>
      <c r="S301" s="127">
        <f t="shared" si="68"/>
        <v>1</v>
      </c>
    </row>
    <row r="302" spans="1:19" x14ac:dyDescent="0.15">
      <c r="A302" s="120" t="s">
        <v>152</v>
      </c>
      <c r="B302" s="121" t="s">
        <v>147</v>
      </c>
      <c r="C302" s="122" t="s">
        <v>158</v>
      </c>
      <c r="D302" s="123">
        <v>0</v>
      </c>
      <c r="E302" s="123">
        <v>0</v>
      </c>
      <c r="F302" s="123">
        <v>0</v>
      </c>
      <c r="G302" s="123">
        <v>0</v>
      </c>
      <c r="H302" s="123">
        <v>0</v>
      </c>
      <c r="I302" s="123">
        <v>0</v>
      </c>
      <c r="J302" s="123">
        <v>0</v>
      </c>
      <c r="K302" s="123">
        <v>0</v>
      </c>
      <c r="L302" s="123">
        <f t="shared" si="70"/>
        <v>0</v>
      </c>
      <c r="M302" s="123">
        <f t="shared" si="71"/>
        <v>0</v>
      </c>
      <c r="N302" s="124">
        <f t="shared" si="72"/>
        <v>0</v>
      </c>
      <c r="O302" s="125">
        <f t="shared" si="73"/>
        <v>0</v>
      </c>
      <c r="P302" s="126">
        <f t="shared" si="68"/>
        <v>0</v>
      </c>
      <c r="Q302" s="126">
        <f t="shared" si="68"/>
        <v>0</v>
      </c>
      <c r="R302" s="126">
        <f t="shared" si="68"/>
        <v>0</v>
      </c>
      <c r="S302" s="127">
        <f t="shared" si="68"/>
        <v>0</v>
      </c>
    </row>
    <row r="303" spans="1:19" x14ac:dyDescent="0.15">
      <c r="A303" s="120" t="s">
        <v>19</v>
      </c>
      <c r="B303" s="121" t="s">
        <v>153</v>
      </c>
      <c r="C303" s="122" t="s">
        <v>158</v>
      </c>
      <c r="D303" s="123">
        <v>2</v>
      </c>
      <c r="E303" s="123">
        <v>10</v>
      </c>
      <c r="F303" s="123">
        <v>5</v>
      </c>
      <c r="G303" s="123">
        <v>3</v>
      </c>
      <c r="H303" s="123">
        <v>3</v>
      </c>
      <c r="I303" s="123">
        <v>7</v>
      </c>
      <c r="J303" s="123">
        <v>2</v>
      </c>
      <c r="K303" s="123">
        <v>1</v>
      </c>
      <c r="L303" s="123">
        <f t="shared" si="70"/>
        <v>33</v>
      </c>
      <c r="M303" s="123">
        <f t="shared" si="71"/>
        <v>21</v>
      </c>
      <c r="N303" s="124">
        <f t="shared" si="72"/>
        <v>16.5</v>
      </c>
      <c r="O303" s="125">
        <f t="shared" si="73"/>
        <v>20</v>
      </c>
      <c r="P303" s="126">
        <f t="shared" si="68"/>
        <v>21</v>
      </c>
      <c r="Q303" s="126">
        <f t="shared" si="68"/>
        <v>18</v>
      </c>
      <c r="R303" s="126">
        <f t="shared" si="68"/>
        <v>15</v>
      </c>
      <c r="S303" s="127">
        <f t="shared" si="68"/>
        <v>13</v>
      </c>
    </row>
    <row r="304" spans="1:19" x14ac:dyDescent="0.15">
      <c r="A304" s="120" t="s">
        <v>154</v>
      </c>
      <c r="B304" s="121" t="s">
        <v>155</v>
      </c>
      <c r="C304" s="122" t="s">
        <v>158</v>
      </c>
      <c r="D304" s="123">
        <f>T304</f>
        <v>0</v>
      </c>
      <c r="E304" s="123">
        <f t="shared" ref="E304:K304" si="85">U304</f>
        <v>0</v>
      </c>
      <c r="F304" s="123">
        <f t="shared" si="85"/>
        <v>0</v>
      </c>
      <c r="G304" s="123">
        <f t="shared" si="85"/>
        <v>0</v>
      </c>
      <c r="H304" s="123">
        <f t="shared" si="85"/>
        <v>0</v>
      </c>
      <c r="I304" s="123">
        <f t="shared" si="85"/>
        <v>0</v>
      </c>
      <c r="J304" s="123">
        <f t="shared" si="85"/>
        <v>0</v>
      </c>
      <c r="K304" s="123">
        <f t="shared" si="85"/>
        <v>0</v>
      </c>
      <c r="L304" s="123">
        <f t="shared" si="70"/>
        <v>0</v>
      </c>
      <c r="M304" s="123">
        <f t="shared" si="71"/>
        <v>0</v>
      </c>
      <c r="N304" s="124">
        <f t="shared" si="72"/>
        <v>0</v>
      </c>
      <c r="O304" s="125">
        <f t="shared" si="73"/>
        <v>0</v>
      </c>
      <c r="P304" s="126">
        <f t="shared" si="68"/>
        <v>0</v>
      </c>
      <c r="Q304" s="126">
        <f t="shared" si="68"/>
        <v>0</v>
      </c>
      <c r="R304" s="126">
        <f t="shared" si="68"/>
        <v>0</v>
      </c>
      <c r="S304" s="127">
        <f t="shared" si="68"/>
        <v>0</v>
      </c>
    </row>
    <row r="305" spans="1:19" ht="14" thickBot="1" x14ac:dyDescent="0.2">
      <c r="A305" s="120" t="s">
        <v>156</v>
      </c>
      <c r="B305" s="131" t="s">
        <v>159</v>
      </c>
      <c r="C305" s="132"/>
      <c r="D305" s="133">
        <f>SUM(D277:D304)</f>
        <v>32</v>
      </c>
      <c r="E305" s="133">
        <f t="shared" ref="E305:K305" si="86">SUM(E277:E304)</f>
        <v>48</v>
      </c>
      <c r="F305" s="133">
        <f t="shared" si="86"/>
        <v>59</v>
      </c>
      <c r="G305" s="133">
        <f t="shared" si="86"/>
        <v>51</v>
      </c>
      <c r="H305" s="133">
        <f t="shared" si="86"/>
        <v>59</v>
      </c>
      <c r="I305" s="133">
        <f t="shared" si="86"/>
        <v>47</v>
      </c>
      <c r="J305" s="133">
        <f t="shared" si="86"/>
        <v>58</v>
      </c>
      <c r="K305" s="133">
        <f t="shared" si="86"/>
        <v>24</v>
      </c>
      <c r="L305" s="134">
        <f t="shared" si="70"/>
        <v>378</v>
      </c>
      <c r="M305" s="123">
        <f>SUM(M277:M304)</f>
        <v>266</v>
      </c>
      <c r="N305" s="135">
        <f t="shared" si="72"/>
        <v>189</v>
      </c>
      <c r="O305" s="136">
        <f t="shared" si="73"/>
        <v>190</v>
      </c>
      <c r="P305" s="137">
        <f t="shared" si="68"/>
        <v>217</v>
      </c>
      <c r="Q305" s="137">
        <f t="shared" si="68"/>
        <v>216</v>
      </c>
      <c r="R305" s="137">
        <f t="shared" si="68"/>
        <v>215</v>
      </c>
      <c r="S305" s="138">
        <f t="shared" si="68"/>
        <v>188</v>
      </c>
    </row>
    <row r="306" spans="1:19" x14ac:dyDescent="0.15">
      <c r="A306" s="14" t="s">
        <v>160</v>
      </c>
      <c r="B306" s="14"/>
      <c r="C306" s="14"/>
      <c r="D306" s="140"/>
      <c r="E306" s="140"/>
      <c r="F306" s="141"/>
      <c r="G306" s="140"/>
      <c r="H306" s="141"/>
      <c r="I306" s="141"/>
      <c r="J306" s="141"/>
      <c r="K306" s="141"/>
      <c r="L306" s="141"/>
      <c r="M306" s="141"/>
      <c r="N306" s="141"/>
      <c r="O306" s="139"/>
      <c r="P306" s="139"/>
      <c r="Q306" s="139"/>
      <c r="R306" s="139"/>
      <c r="S306" s="139"/>
    </row>
    <row r="307" spans="1:19" ht="14" thickBot="1" x14ac:dyDescent="0.2">
      <c r="A307" s="145"/>
      <c r="B307" s="143">
        <v>43539</v>
      </c>
      <c r="C307" s="13"/>
      <c r="D307" s="141"/>
      <c r="E307" s="140"/>
      <c r="F307" s="141"/>
      <c r="G307" s="141"/>
      <c r="H307" s="141"/>
      <c r="I307" s="141"/>
      <c r="J307" s="141"/>
      <c r="K307" s="141"/>
      <c r="L307" s="141"/>
      <c r="M307" s="141"/>
      <c r="N307" s="141"/>
      <c r="O307" s="139"/>
      <c r="P307" s="139"/>
      <c r="Q307" s="139"/>
      <c r="R307" s="139"/>
      <c r="S307" s="139"/>
    </row>
    <row r="308" spans="1:19" ht="28" x14ac:dyDescent="0.15">
      <c r="A308" s="111" t="s">
        <v>101</v>
      </c>
      <c r="B308" s="112"/>
      <c r="C308" s="113" t="s">
        <v>102</v>
      </c>
      <c r="D308" s="114" t="s">
        <v>103</v>
      </c>
      <c r="E308" s="114" t="s">
        <v>104</v>
      </c>
      <c r="F308" s="114" t="s">
        <v>105</v>
      </c>
      <c r="G308" s="115" t="s">
        <v>106</v>
      </c>
      <c r="H308" s="115" t="s">
        <v>107</v>
      </c>
      <c r="I308" s="114" t="s">
        <v>108</v>
      </c>
      <c r="J308" s="115" t="s">
        <v>109</v>
      </c>
      <c r="K308" s="115" t="s">
        <v>110</v>
      </c>
      <c r="L308" s="115" t="s">
        <v>111</v>
      </c>
      <c r="M308" s="114" t="s">
        <v>10</v>
      </c>
      <c r="N308" s="116" t="s">
        <v>112</v>
      </c>
      <c r="O308" s="117">
        <v>0.29166666666666669</v>
      </c>
      <c r="P308" s="118">
        <v>0.30208333333333331</v>
      </c>
      <c r="Q308" s="118">
        <v>0.3125</v>
      </c>
      <c r="R308" s="118">
        <v>0.32291666666666669</v>
      </c>
      <c r="S308" s="119">
        <v>0.33333333333333331</v>
      </c>
    </row>
    <row r="309" spans="1:19" x14ac:dyDescent="0.15">
      <c r="A309" s="120" t="s">
        <v>113</v>
      </c>
      <c r="B309" s="121" t="s">
        <v>114</v>
      </c>
      <c r="C309" s="122" t="s">
        <v>115</v>
      </c>
      <c r="D309" s="123">
        <v>18</v>
      </c>
      <c r="E309" s="123">
        <v>28</v>
      </c>
      <c r="F309" s="123">
        <v>29</v>
      </c>
      <c r="G309" s="123">
        <v>49</v>
      </c>
      <c r="H309" s="123">
        <v>59</v>
      </c>
      <c r="I309" s="123">
        <v>58</v>
      </c>
      <c r="J309" s="123">
        <v>52</v>
      </c>
      <c r="K309" s="123">
        <v>29</v>
      </c>
      <c r="L309" s="123">
        <f>SUM(D309:K309)</f>
        <v>322</v>
      </c>
      <c r="M309" s="123">
        <f>MAX(O309:S309)</f>
        <v>218</v>
      </c>
      <c r="N309" s="124">
        <f>L309/2</f>
        <v>161</v>
      </c>
      <c r="O309" s="125">
        <f>SUM(D309:G309)</f>
        <v>124</v>
      </c>
      <c r="P309" s="126">
        <f t="shared" ref="P309:S366" si="87">SUM(E309:H309)</f>
        <v>165</v>
      </c>
      <c r="Q309" s="126">
        <f t="shared" si="87"/>
        <v>195</v>
      </c>
      <c r="R309" s="126">
        <f t="shared" si="87"/>
        <v>218</v>
      </c>
      <c r="S309" s="127">
        <f t="shared" si="87"/>
        <v>198</v>
      </c>
    </row>
    <row r="310" spans="1:19" x14ac:dyDescent="0.15">
      <c r="A310" s="120" t="s">
        <v>116</v>
      </c>
      <c r="B310" s="121" t="s">
        <v>117</v>
      </c>
      <c r="C310" s="122" t="s">
        <v>115</v>
      </c>
      <c r="D310" s="123">
        <f>T310</f>
        <v>0</v>
      </c>
      <c r="E310" s="123">
        <f t="shared" ref="E310:K310" si="88">U310</f>
        <v>0</v>
      </c>
      <c r="F310" s="123">
        <f t="shared" si="88"/>
        <v>0</v>
      </c>
      <c r="G310" s="123">
        <f t="shared" si="88"/>
        <v>0</v>
      </c>
      <c r="H310" s="123">
        <f t="shared" si="88"/>
        <v>0</v>
      </c>
      <c r="I310" s="123">
        <f t="shared" si="88"/>
        <v>0</v>
      </c>
      <c r="J310" s="123">
        <f t="shared" si="88"/>
        <v>0</v>
      </c>
      <c r="K310" s="123">
        <f t="shared" si="88"/>
        <v>0</v>
      </c>
      <c r="L310" s="123">
        <f t="shared" ref="L310:L366" si="89">SUM(D310:K310)</f>
        <v>0</v>
      </c>
      <c r="M310" s="123">
        <f t="shared" ref="M310:M365" si="90">MAX(O310:S310)</f>
        <v>0</v>
      </c>
      <c r="N310" s="124">
        <f t="shared" ref="N310:N366" si="91">L310/2</f>
        <v>0</v>
      </c>
      <c r="O310" s="125">
        <f t="shared" ref="O310:O366" si="92">SUM(D310:G310)</f>
        <v>0</v>
      </c>
      <c r="P310" s="126">
        <f t="shared" si="87"/>
        <v>0</v>
      </c>
      <c r="Q310" s="126">
        <f t="shared" si="87"/>
        <v>0</v>
      </c>
      <c r="R310" s="126">
        <f t="shared" si="87"/>
        <v>0</v>
      </c>
      <c r="S310" s="127">
        <f t="shared" si="87"/>
        <v>0</v>
      </c>
    </row>
    <row r="311" spans="1:19" x14ac:dyDescent="0.15">
      <c r="A311" s="120" t="s">
        <v>118</v>
      </c>
      <c r="B311" s="121" t="s">
        <v>117</v>
      </c>
      <c r="C311" s="122" t="s">
        <v>115</v>
      </c>
      <c r="D311" s="123">
        <v>4</v>
      </c>
      <c r="E311" s="123">
        <v>3</v>
      </c>
      <c r="F311" s="123">
        <v>1</v>
      </c>
      <c r="G311" s="123">
        <v>4</v>
      </c>
      <c r="H311" s="123">
        <v>7</v>
      </c>
      <c r="I311" s="123">
        <v>1</v>
      </c>
      <c r="J311" s="123">
        <v>1</v>
      </c>
      <c r="K311" s="123">
        <v>6</v>
      </c>
      <c r="L311" s="123">
        <f t="shared" si="89"/>
        <v>27</v>
      </c>
      <c r="M311" s="123">
        <f t="shared" si="90"/>
        <v>15</v>
      </c>
      <c r="N311" s="124">
        <f t="shared" si="91"/>
        <v>13.5</v>
      </c>
      <c r="O311" s="125">
        <f t="shared" si="92"/>
        <v>12</v>
      </c>
      <c r="P311" s="126">
        <f t="shared" si="87"/>
        <v>15</v>
      </c>
      <c r="Q311" s="126">
        <f t="shared" si="87"/>
        <v>13</v>
      </c>
      <c r="R311" s="126">
        <f t="shared" si="87"/>
        <v>13</v>
      </c>
      <c r="S311" s="127">
        <f t="shared" si="87"/>
        <v>15</v>
      </c>
    </row>
    <row r="312" spans="1:19" x14ac:dyDescent="0.15">
      <c r="A312" s="120" t="s">
        <v>119</v>
      </c>
      <c r="B312" s="121" t="s">
        <v>117</v>
      </c>
      <c r="C312" s="122" t="s">
        <v>115</v>
      </c>
      <c r="D312" s="123">
        <v>9</v>
      </c>
      <c r="E312" s="123">
        <v>6</v>
      </c>
      <c r="F312" s="123">
        <v>3</v>
      </c>
      <c r="G312" s="123">
        <v>6</v>
      </c>
      <c r="H312" s="123">
        <v>4</v>
      </c>
      <c r="I312" s="123">
        <v>6</v>
      </c>
      <c r="J312" s="123">
        <v>3</v>
      </c>
      <c r="K312" s="123">
        <v>3</v>
      </c>
      <c r="L312" s="123">
        <f t="shared" si="89"/>
        <v>40</v>
      </c>
      <c r="M312" s="123">
        <f t="shared" si="90"/>
        <v>24</v>
      </c>
      <c r="N312" s="124">
        <f t="shared" si="91"/>
        <v>20</v>
      </c>
      <c r="O312" s="125">
        <f t="shared" si="92"/>
        <v>24</v>
      </c>
      <c r="P312" s="126">
        <f t="shared" si="87"/>
        <v>19</v>
      </c>
      <c r="Q312" s="126">
        <f t="shared" si="87"/>
        <v>19</v>
      </c>
      <c r="R312" s="126">
        <f t="shared" si="87"/>
        <v>19</v>
      </c>
      <c r="S312" s="127">
        <f t="shared" si="87"/>
        <v>16</v>
      </c>
    </row>
    <row r="313" spans="1:19" x14ac:dyDescent="0.15">
      <c r="A313" s="120" t="s">
        <v>120</v>
      </c>
      <c r="B313" s="121" t="s">
        <v>121</v>
      </c>
      <c r="C313" s="122" t="s">
        <v>115</v>
      </c>
      <c r="D313" s="123">
        <v>11</v>
      </c>
      <c r="E313" s="123">
        <v>11</v>
      </c>
      <c r="F313" s="123">
        <v>21</v>
      </c>
      <c r="G313" s="123">
        <v>35</v>
      </c>
      <c r="H313" s="123">
        <v>41</v>
      </c>
      <c r="I313" s="123">
        <v>30</v>
      </c>
      <c r="J313" s="123">
        <v>35</v>
      </c>
      <c r="K313" s="123">
        <v>31</v>
      </c>
      <c r="L313" s="123">
        <f t="shared" si="89"/>
        <v>215</v>
      </c>
      <c r="M313" s="123">
        <f t="shared" si="90"/>
        <v>141</v>
      </c>
      <c r="N313" s="124">
        <f t="shared" si="91"/>
        <v>107.5</v>
      </c>
      <c r="O313" s="125">
        <f t="shared" si="92"/>
        <v>78</v>
      </c>
      <c r="P313" s="126">
        <f t="shared" si="87"/>
        <v>108</v>
      </c>
      <c r="Q313" s="126">
        <f t="shared" si="87"/>
        <v>127</v>
      </c>
      <c r="R313" s="126">
        <f t="shared" si="87"/>
        <v>141</v>
      </c>
      <c r="S313" s="127">
        <f t="shared" si="87"/>
        <v>137</v>
      </c>
    </row>
    <row r="314" spans="1:19" x14ac:dyDescent="0.15">
      <c r="A314" s="120" t="s">
        <v>122</v>
      </c>
      <c r="B314" s="121" t="s">
        <v>123</v>
      </c>
      <c r="C314" s="122" t="s">
        <v>115</v>
      </c>
      <c r="D314" s="123">
        <f>T314</f>
        <v>0</v>
      </c>
      <c r="E314" s="123">
        <f t="shared" ref="E314:K314" si="93">U314</f>
        <v>0</v>
      </c>
      <c r="F314" s="123">
        <f t="shared" si="93"/>
        <v>0</v>
      </c>
      <c r="G314" s="123">
        <f t="shared" si="93"/>
        <v>0</v>
      </c>
      <c r="H314" s="123">
        <f t="shared" si="93"/>
        <v>0</v>
      </c>
      <c r="I314" s="123">
        <f t="shared" si="93"/>
        <v>0</v>
      </c>
      <c r="J314" s="123">
        <f t="shared" si="93"/>
        <v>0</v>
      </c>
      <c r="K314" s="123">
        <f t="shared" si="93"/>
        <v>0</v>
      </c>
      <c r="L314" s="123">
        <f t="shared" si="89"/>
        <v>0</v>
      </c>
      <c r="M314" s="123">
        <f t="shared" si="90"/>
        <v>0</v>
      </c>
      <c r="N314" s="124">
        <f t="shared" si="91"/>
        <v>0</v>
      </c>
      <c r="O314" s="125">
        <f t="shared" si="92"/>
        <v>0</v>
      </c>
      <c r="P314" s="126">
        <f t="shared" si="87"/>
        <v>0</v>
      </c>
      <c r="Q314" s="126">
        <f t="shared" si="87"/>
        <v>0</v>
      </c>
      <c r="R314" s="126">
        <f t="shared" si="87"/>
        <v>0</v>
      </c>
      <c r="S314" s="127">
        <f t="shared" si="87"/>
        <v>0</v>
      </c>
    </row>
    <row r="315" spans="1:19" x14ac:dyDescent="0.15">
      <c r="A315" s="120" t="s">
        <v>124</v>
      </c>
      <c r="B315" s="121" t="s">
        <v>125</v>
      </c>
      <c r="C315" s="122" t="s">
        <v>115</v>
      </c>
      <c r="D315" s="123">
        <v>6</v>
      </c>
      <c r="E315" s="123">
        <v>8</v>
      </c>
      <c r="F315" s="123">
        <v>8</v>
      </c>
      <c r="G315" s="123">
        <v>23</v>
      </c>
      <c r="H315" s="123">
        <v>27</v>
      </c>
      <c r="I315" s="123">
        <v>16</v>
      </c>
      <c r="J315" s="123">
        <v>11</v>
      </c>
      <c r="K315" s="123">
        <v>15</v>
      </c>
      <c r="L315" s="123">
        <f t="shared" si="89"/>
        <v>114</v>
      </c>
      <c r="M315" s="123">
        <f t="shared" si="90"/>
        <v>77</v>
      </c>
      <c r="N315" s="124">
        <f t="shared" si="91"/>
        <v>57</v>
      </c>
      <c r="O315" s="125">
        <f t="shared" si="92"/>
        <v>45</v>
      </c>
      <c r="P315" s="126">
        <f t="shared" si="87"/>
        <v>66</v>
      </c>
      <c r="Q315" s="126">
        <f t="shared" si="87"/>
        <v>74</v>
      </c>
      <c r="R315" s="126">
        <f t="shared" si="87"/>
        <v>77</v>
      </c>
      <c r="S315" s="127">
        <f t="shared" si="87"/>
        <v>69</v>
      </c>
    </row>
    <row r="316" spans="1:19" x14ac:dyDescent="0.15">
      <c r="A316" s="120" t="s">
        <v>126</v>
      </c>
      <c r="B316" s="121" t="s">
        <v>125</v>
      </c>
      <c r="C316" s="122" t="s">
        <v>115</v>
      </c>
      <c r="D316" s="123">
        <v>9</v>
      </c>
      <c r="E316" s="123">
        <v>0</v>
      </c>
      <c r="F316" s="123">
        <v>2</v>
      </c>
      <c r="G316" s="123">
        <v>8</v>
      </c>
      <c r="H316" s="123">
        <v>6</v>
      </c>
      <c r="I316" s="123">
        <v>9</v>
      </c>
      <c r="J316" s="123">
        <v>12</v>
      </c>
      <c r="K316" s="123">
        <v>10</v>
      </c>
      <c r="L316" s="123">
        <f t="shared" si="89"/>
        <v>56</v>
      </c>
      <c r="M316" s="123">
        <f t="shared" si="90"/>
        <v>37</v>
      </c>
      <c r="N316" s="124">
        <f t="shared" si="91"/>
        <v>28</v>
      </c>
      <c r="O316" s="125">
        <f t="shared" si="92"/>
        <v>19</v>
      </c>
      <c r="P316" s="126">
        <f t="shared" si="87"/>
        <v>16</v>
      </c>
      <c r="Q316" s="126">
        <f t="shared" si="87"/>
        <v>25</v>
      </c>
      <c r="R316" s="126">
        <f t="shared" si="87"/>
        <v>35</v>
      </c>
      <c r="S316" s="127">
        <f t="shared" si="87"/>
        <v>37</v>
      </c>
    </row>
    <row r="317" spans="1:19" x14ac:dyDescent="0.15">
      <c r="A317" s="120" t="s">
        <v>127</v>
      </c>
      <c r="B317" s="121" t="s">
        <v>128</v>
      </c>
      <c r="C317" s="122" t="s">
        <v>115</v>
      </c>
      <c r="D317" s="123">
        <v>1</v>
      </c>
      <c r="E317" s="123">
        <v>2</v>
      </c>
      <c r="F317" s="123">
        <v>1</v>
      </c>
      <c r="G317" s="123">
        <v>3</v>
      </c>
      <c r="H317" s="123">
        <v>1</v>
      </c>
      <c r="I317" s="123">
        <v>1</v>
      </c>
      <c r="J317" s="123">
        <v>5</v>
      </c>
      <c r="K317" s="123">
        <v>6</v>
      </c>
      <c r="L317" s="123">
        <f t="shared" si="89"/>
        <v>20</v>
      </c>
      <c r="M317" s="123">
        <f t="shared" si="90"/>
        <v>13</v>
      </c>
      <c r="N317" s="124">
        <f t="shared" si="91"/>
        <v>10</v>
      </c>
      <c r="O317" s="125">
        <f t="shared" si="92"/>
        <v>7</v>
      </c>
      <c r="P317" s="126">
        <f t="shared" si="87"/>
        <v>7</v>
      </c>
      <c r="Q317" s="126">
        <f t="shared" si="87"/>
        <v>6</v>
      </c>
      <c r="R317" s="126">
        <f t="shared" si="87"/>
        <v>10</v>
      </c>
      <c r="S317" s="127">
        <f t="shared" si="87"/>
        <v>13</v>
      </c>
    </row>
    <row r="318" spans="1:19" x14ac:dyDescent="0.15">
      <c r="A318" s="120" t="s">
        <v>129</v>
      </c>
      <c r="B318" s="121" t="s">
        <v>128</v>
      </c>
      <c r="C318" s="122" t="s">
        <v>115</v>
      </c>
      <c r="D318" s="123">
        <f>T318</f>
        <v>0</v>
      </c>
      <c r="E318" s="123">
        <f t="shared" ref="E318:K318" si="94">U318</f>
        <v>0</v>
      </c>
      <c r="F318" s="123">
        <f t="shared" si="94"/>
        <v>0</v>
      </c>
      <c r="G318" s="123">
        <f t="shared" si="94"/>
        <v>0</v>
      </c>
      <c r="H318" s="123">
        <f t="shared" si="94"/>
        <v>0</v>
      </c>
      <c r="I318" s="123">
        <f t="shared" si="94"/>
        <v>0</v>
      </c>
      <c r="J318" s="123">
        <f t="shared" si="94"/>
        <v>0</v>
      </c>
      <c r="K318" s="123">
        <f t="shared" si="94"/>
        <v>0</v>
      </c>
      <c r="L318" s="123">
        <f t="shared" si="89"/>
        <v>0</v>
      </c>
      <c r="M318" s="123">
        <f t="shared" si="90"/>
        <v>0</v>
      </c>
      <c r="N318" s="124">
        <f t="shared" si="91"/>
        <v>0</v>
      </c>
      <c r="O318" s="125">
        <f t="shared" si="92"/>
        <v>0</v>
      </c>
      <c r="P318" s="126">
        <f t="shared" si="87"/>
        <v>0</v>
      </c>
      <c r="Q318" s="126">
        <f t="shared" si="87"/>
        <v>0</v>
      </c>
      <c r="R318" s="126">
        <f t="shared" si="87"/>
        <v>0</v>
      </c>
      <c r="S318" s="127">
        <f t="shared" si="87"/>
        <v>0</v>
      </c>
    </row>
    <row r="319" spans="1:19" x14ac:dyDescent="0.15">
      <c r="A319" s="120" t="s">
        <v>130</v>
      </c>
      <c r="B319" s="121" t="s">
        <v>128</v>
      </c>
      <c r="C319" s="122" t="s">
        <v>115</v>
      </c>
      <c r="D319" s="123">
        <v>23</v>
      </c>
      <c r="E319" s="123">
        <v>11</v>
      </c>
      <c r="F319" s="123">
        <v>7</v>
      </c>
      <c r="G319" s="123">
        <v>10</v>
      </c>
      <c r="H319" s="123">
        <v>13</v>
      </c>
      <c r="I319" s="123">
        <v>15</v>
      </c>
      <c r="J319" s="123">
        <v>12</v>
      </c>
      <c r="K319" s="123">
        <v>10</v>
      </c>
      <c r="L319" s="123">
        <f t="shared" si="89"/>
        <v>101</v>
      </c>
      <c r="M319" s="123">
        <f t="shared" si="90"/>
        <v>51</v>
      </c>
      <c r="N319" s="124">
        <f t="shared" si="91"/>
        <v>50.5</v>
      </c>
      <c r="O319" s="125">
        <f t="shared" si="92"/>
        <v>51</v>
      </c>
      <c r="P319" s="126">
        <f t="shared" si="87"/>
        <v>41</v>
      </c>
      <c r="Q319" s="126">
        <f t="shared" si="87"/>
        <v>45</v>
      </c>
      <c r="R319" s="126">
        <f t="shared" si="87"/>
        <v>50</v>
      </c>
      <c r="S319" s="127">
        <f t="shared" si="87"/>
        <v>50</v>
      </c>
    </row>
    <row r="320" spans="1:19" x14ac:dyDescent="0.15">
      <c r="A320" s="120" t="s">
        <v>131</v>
      </c>
      <c r="B320" s="121" t="s">
        <v>132</v>
      </c>
      <c r="C320" s="122" t="s">
        <v>115</v>
      </c>
      <c r="D320" s="123">
        <v>8</v>
      </c>
      <c r="E320" s="123">
        <v>7</v>
      </c>
      <c r="F320" s="123">
        <v>9</v>
      </c>
      <c r="G320" s="123">
        <v>12</v>
      </c>
      <c r="H320" s="123">
        <v>8</v>
      </c>
      <c r="I320" s="123">
        <v>18</v>
      </c>
      <c r="J320" s="123">
        <v>14</v>
      </c>
      <c r="K320" s="123">
        <v>15</v>
      </c>
      <c r="L320" s="123">
        <f t="shared" si="89"/>
        <v>91</v>
      </c>
      <c r="M320" s="123">
        <f t="shared" si="90"/>
        <v>55</v>
      </c>
      <c r="N320" s="124">
        <f t="shared" si="91"/>
        <v>45.5</v>
      </c>
      <c r="O320" s="125">
        <f t="shared" si="92"/>
        <v>36</v>
      </c>
      <c r="P320" s="126">
        <f t="shared" si="87"/>
        <v>36</v>
      </c>
      <c r="Q320" s="126">
        <f t="shared" si="87"/>
        <v>47</v>
      </c>
      <c r="R320" s="126">
        <f t="shared" si="87"/>
        <v>52</v>
      </c>
      <c r="S320" s="127">
        <f t="shared" si="87"/>
        <v>55</v>
      </c>
    </row>
    <row r="321" spans="1:19" x14ac:dyDescent="0.15">
      <c r="A321" s="120" t="s">
        <v>133</v>
      </c>
      <c r="B321" s="121" t="s">
        <v>132</v>
      </c>
      <c r="C321" s="122" t="s">
        <v>115</v>
      </c>
      <c r="D321" s="123">
        <f>T321</f>
        <v>0</v>
      </c>
      <c r="E321" s="123">
        <f t="shared" ref="E321:K321" si="95">U321</f>
        <v>0</v>
      </c>
      <c r="F321" s="123">
        <f t="shared" si="95"/>
        <v>0</v>
      </c>
      <c r="G321" s="123">
        <f t="shared" si="95"/>
        <v>0</v>
      </c>
      <c r="H321" s="123">
        <f t="shared" si="95"/>
        <v>0</v>
      </c>
      <c r="I321" s="123">
        <f t="shared" si="95"/>
        <v>0</v>
      </c>
      <c r="J321" s="123">
        <f t="shared" si="95"/>
        <v>0</v>
      </c>
      <c r="K321" s="123">
        <f t="shared" si="95"/>
        <v>0</v>
      </c>
      <c r="L321" s="123">
        <f t="shared" si="89"/>
        <v>0</v>
      </c>
      <c r="M321" s="123">
        <f t="shared" si="90"/>
        <v>0</v>
      </c>
      <c r="N321" s="124">
        <f t="shared" si="91"/>
        <v>0</v>
      </c>
      <c r="O321" s="125">
        <f t="shared" si="92"/>
        <v>0</v>
      </c>
      <c r="P321" s="126">
        <f t="shared" si="87"/>
        <v>0</v>
      </c>
      <c r="Q321" s="126">
        <f t="shared" si="87"/>
        <v>0</v>
      </c>
      <c r="R321" s="126">
        <f t="shared" si="87"/>
        <v>0</v>
      </c>
      <c r="S321" s="127">
        <f t="shared" si="87"/>
        <v>0</v>
      </c>
    </row>
    <row r="322" spans="1:19" x14ac:dyDescent="0.15">
      <c r="A322" s="120" t="s">
        <v>134</v>
      </c>
      <c r="B322" s="121" t="s">
        <v>132</v>
      </c>
      <c r="C322" s="122" t="s">
        <v>115</v>
      </c>
      <c r="D322" s="123">
        <v>0</v>
      </c>
      <c r="E322" s="123">
        <v>0</v>
      </c>
      <c r="F322" s="123">
        <v>0</v>
      </c>
      <c r="G322" s="123">
        <v>1</v>
      </c>
      <c r="H322" s="123">
        <v>0</v>
      </c>
      <c r="I322" s="123">
        <v>1</v>
      </c>
      <c r="J322" s="123">
        <v>0</v>
      </c>
      <c r="K322" s="123">
        <v>0</v>
      </c>
      <c r="L322" s="123">
        <f t="shared" si="89"/>
        <v>2</v>
      </c>
      <c r="M322" s="123">
        <f t="shared" si="90"/>
        <v>2</v>
      </c>
      <c r="N322" s="124">
        <f t="shared" si="91"/>
        <v>1</v>
      </c>
      <c r="O322" s="125">
        <f t="shared" si="92"/>
        <v>1</v>
      </c>
      <c r="P322" s="126">
        <f t="shared" si="87"/>
        <v>1</v>
      </c>
      <c r="Q322" s="126">
        <f t="shared" si="87"/>
        <v>2</v>
      </c>
      <c r="R322" s="126">
        <f t="shared" si="87"/>
        <v>2</v>
      </c>
      <c r="S322" s="127">
        <f t="shared" si="87"/>
        <v>1</v>
      </c>
    </row>
    <row r="323" spans="1:19" x14ac:dyDescent="0.15">
      <c r="A323" s="120" t="s">
        <v>135</v>
      </c>
      <c r="B323" s="121" t="s">
        <v>132</v>
      </c>
      <c r="C323" s="122" t="s">
        <v>115</v>
      </c>
      <c r="D323" s="123">
        <v>2</v>
      </c>
      <c r="E323" s="123">
        <v>3</v>
      </c>
      <c r="F323" s="123">
        <v>2</v>
      </c>
      <c r="G323" s="123">
        <v>5</v>
      </c>
      <c r="H323" s="123">
        <v>9</v>
      </c>
      <c r="I323" s="123">
        <v>8</v>
      </c>
      <c r="J323" s="123">
        <v>7</v>
      </c>
      <c r="K323" s="123">
        <v>11</v>
      </c>
      <c r="L323" s="123">
        <f t="shared" si="89"/>
        <v>47</v>
      </c>
      <c r="M323" s="123">
        <f t="shared" si="90"/>
        <v>35</v>
      </c>
      <c r="N323" s="124">
        <f t="shared" si="91"/>
        <v>23.5</v>
      </c>
      <c r="O323" s="125">
        <f t="shared" si="92"/>
        <v>12</v>
      </c>
      <c r="P323" s="126">
        <f t="shared" si="87"/>
        <v>19</v>
      </c>
      <c r="Q323" s="126">
        <f t="shared" si="87"/>
        <v>24</v>
      </c>
      <c r="R323" s="126">
        <f t="shared" si="87"/>
        <v>29</v>
      </c>
      <c r="S323" s="127">
        <f t="shared" si="87"/>
        <v>35</v>
      </c>
    </row>
    <row r="324" spans="1:19" x14ac:dyDescent="0.15">
      <c r="A324" s="120" t="s">
        <v>136</v>
      </c>
      <c r="B324" s="121" t="s">
        <v>132</v>
      </c>
      <c r="C324" s="122" t="s">
        <v>115</v>
      </c>
      <c r="D324" s="123">
        <v>0</v>
      </c>
      <c r="E324" s="123">
        <v>0</v>
      </c>
      <c r="F324" s="123">
        <v>2</v>
      </c>
      <c r="G324" s="123">
        <v>3</v>
      </c>
      <c r="H324" s="123">
        <v>3</v>
      </c>
      <c r="I324" s="123">
        <v>1</v>
      </c>
      <c r="J324" s="123">
        <v>1</v>
      </c>
      <c r="K324" s="123">
        <v>0</v>
      </c>
      <c r="L324" s="123">
        <f t="shared" si="89"/>
        <v>10</v>
      </c>
      <c r="M324" s="123">
        <f t="shared" si="90"/>
        <v>9</v>
      </c>
      <c r="N324" s="124">
        <f t="shared" si="91"/>
        <v>5</v>
      </c>
      <c r="O324" s="125">
        <f t="shared" si="92"/>
        <v>5</v>
      </c>
      <c r="P324" s="126">
        <f t="shared" si="87"/>
        <v>8</v>
      </c>
      <c r="Q324" s="126">
        <f t="shared" si="87"/>
        <v>9</v>
      </c>
      <c r="R324" s="126">
        <f t="shared" si="87"/>
        <v>8</v>
      </c>
      <c r="S324" s="127">
        <f t="shared" si="87"/>
        <v>5</v>
      </c>
    </row>
    <row r="325" spans="1:19" x14ac:dyDescent="0.15">
      <c r="A325" s="120" t="s">
        <v>137</v>
      </c>
      <c r="B325" s="121" t="s">
        <v>138</v>
      </c>
      <c r="C325" s="122" t="s">
        <v>115</v>
      </c>
      <c r="D325" s="123">
        <v>2</v>
      </c>
      <c r="E325" s="123">
        <v>1</v>
      </c>
      <c r="F325" s="123">
        <v>1</v>
      </c>
      <c r="G325" s="123">
        <v>4</v>
      </c>
      <c r="H325" s="123">
        <v>5</v>
      </c>
      <c r="I325" s="123">
        <v>3</v>
      </c>
      <c r="J325" s="123">
        <v>5</v>
      </c>
      <c r="K325" s="123">
        <v>4</v>
      </c>
      <c r="L325" s="123">
        <f t="shared" si="89"/>
        <v>25</v>
      </c>
      <c r="M325" s="123">
        <f t="shared" si="90"/>
        <v>17</v>
      </c>
      <c r="N325" s="124">
        <f t="shared" si="91"/>
        <v>12.5</v>
      </c>
      <c r="O325" s="125">
        <f t="shared" si="92"/>
        <v>8</v>
      </c>
      <c r="P325" s="126">
        <f t="shared" si="87"/>
        <v>11</v>
      </c>
      <c r="Q325" s="126">
        <f t="shared" si="87"/>
        <v>13</v>
      </c>
      <c r="R325" s="126">
        <f t="shared" si="87"/>
        <v>17</v>
      </c>
      <c r="S325" s="127">
        <f t="shared" si="87"/>
        <v>17</v>
      </c>
    </row>
    <row r="326" spans="1:19" x14ac:dyDescent="0.15">
      <c r="A326" s="120" t="s">
        <v>139</v>
      </c>
      <c r="B326" s="121" t="s">
        <v>140</v>
      </c>
      <c r="C326" s="122" t="s">
        <v>115</v>
      </c>
      <c r="D326" s="123">
        <v>0</v>
      </c>
      <c r="E326" s="123">
        <v>0</v>
      </c>
      <c r="F326" s="123">
        <v>0</v>
      </c>
      <c r="G326" s="123">
        <v>0</v>
      </c>
      <c r="H326" s="123">
        <v>0</v>
      </c>
      <c r="I326" s="123">
        <v>0</v>
      </c>
      <c r="J326" s="123">
        <v>0</v>
      </c>
      <c r="K326" s="123">
        <v>0</v>
      </c>
      <c r="L326" s="123">
        <f t="shared" si="89"/>
        <v>0</v>
      </c>
      <c r="M326" s="123">
        <f t="shared" si="90"/>
        <v>0</v>
      </c>
      <c r="N326" s="124">
        <f t="shared" si="91"/>
        <v>0</v>
      </c>
      <c r="O326" s="125">
        <f t="shared" si="92"/>
        <v>0</v>
      </c>
      <c r="P326" s="126">
        <f t="shared" si="87"/>
        <v>0</v>
      </c>
      <c r="Q326" s="126">
        <f t="shared" si="87"/>
        <v>0</v>
      </c>
      <c r="R326" s="126">
        <f t="shared" si="87"/>
        <v>0</v>
      </c>
      <c r="S326" s="127">
        <f t="shared" si="87"/>
        <v>0</v>
      </c>
    </row>
    <row r="327" spans="1:19" x14ac:dyDescent="0.15">
      <c r="A327" s="120" t="s">
        <v>141</v>
      </c>
      <c r="B327" s="121" t="s">
        <v>142</v>
      </c>
      <c r="C327" s="122" t="s">
        <v>115</v>
      </c>
      <c r="D327" s="123">
        <v>2</v>
      </c>
      <c r="E327" s="123">
        <v>2</v>
      </c>
      <c r="F327" s="123">
        <v>1</v>
      </c>
      <c r="G327" s="123">
        <v>7</v>
      </c>
      <c r="H327" s="123">
        <v>2</v>
      </c>
      <c r="I327" s="123">
        <v>4</v>
      </c>
      <c r="J327" s="123">
        <v>2</v>
      </c>
      <c r="K327" s="123">
        <v>5</v>
      </c>
      <c r="L327" s="123">
        <f t="shared" si="89"/>
        <v>25</v>
      </c>
      <c r="M327" s="123">
        <f t="shared" si="90"/>
        <v>15</v>
      </c>
      <c r="N327" s="124">
        <f t="shared" si="91"/>
        <v>12.5</v>
      </c>
      <c r="O327" s="125">
        <f t="shared" si="92"/>
        <v>12</v>
      </c>
      <c r="P327" s="126">
        <f t="shared" si="87"/>
        <v>12</v>
      </c>
      <c r="Q327" s="126">
        <f t="shared" si="87"/>
        <v>14</v>
      </c>
      <c r="R327" s="126">
        <f t="shared" si="87"/>
        <v>15</v>
      </c>
      <c r="S327" s="127">
        <f t="shared" si="87"/>
        <v>13</v>
      </c>
    </row>
    <row r="328" spans="1:19" x14ac:dyDescent="0.15">
      <c r="A328" s="120" t="s">
        <v>143</v>
      </c>
      <c r="B328" s="121" t="s">
        <v>140</v>
      </c>
      <c r="C328" s="122" t="s">
        <v>115</v>
      </c>
      <c r="D328" s="123">
        <v>0</v>
      </c>
      <c r="E328" s="123">
        <v>0</v>
      </c>
      <c r="F328" s="123">
        <v>0</v>
      </c>
      <c r="G328" s="123">
        <v>1</v>
      </c>
      <c r="H328" s="123">
        <v>3</v>
      </c>
      <c r="I328" s="123">
        <v>1</v>
      </c>
      <c r="J328" s="123">
        <v>3</v>
      </c>
      <c r="K328" s="123">
        <v>2</v>
      </c>
      <c r="L328" s="123">
        <f t="shared" si="89"/>
        <v>10</v>
      </c>
      <c r="M328" s="123">
        <f t="shared" si="90"/>
        <v>9</v>
      </c>
      <c r="N328" s="124">
        <f t="shared" si="91"/>
        <v>5</v>
      </c>
      <c r="O328" s="125">
        <f t="shared" si="92"/>
        <v>1</v>
      </c>
      <c r="P328" s="126">
        <f t="shared" si="87"/>
        <v>4</v>
      </c>
      <c r="Q328" s="126">
        <f t="shared" si="87"/>
        <v>5</v>
      </c>
      <c r="R328" s="126">
        <f t="shared" si="87"/>
        <v>8</v>
      </c>
      <c r="S328" s="127">
        <f t="shared" si="87"/>
        <v>9</v>
      </c>
    </row>
    <row r="329" spans="1:19" x14ac:dyDescent="0.15">
      <c r="A329" s="120" t="s">
        <v>144</v>
      </c>
      <c r="B329" s="121" t="s">
        <v>140</v>
      </c>
      <c r="C329" s="122" t="s">
        <v>115</v>
      </c>
      <c r="D329" s="123">
        <f>T329</f>
        <v>0</v>
      </c>
      <c r="E329" s="123">
        <f t="shared" ref="E329:K329" si="96">U329</f>
        <v>0</v>
      </c>
      <c r="F329" s="123">
        <f t="shared" si="96"/>
        <v>0</v>
      </c>
      <c r="G329" s="123">
        <f t="shared" si="96"/>
        <v>0</v>
      </c>
      <c r="H329" s="123">
        <f t="shared" si="96"/>
        <v>0</v>
      </c>
      <c r="I329" s="123">
        <f t="shared" si="96"/>
        <v>0</v>
      </c>
      <c r="J329" s="123">
        <f t="shared" si="96"/>
        <v>0</v>
      </c>
      <c r="K329" s="123">
        <f t="shared" si="96"/>
        <v>0</v>
      </c>
      <c r="L329" s="123">
        <f t="shared" si="89"/>
        <v>0</v>
      </c>
      <c r="M329" s="123">
        <f t="shared" si="90"/>
        <v>0</v>
      </c>
      <c r="N329" s="124">
        <f t="shared" si="91"/>
        <v>0</v>
      </c>
      <c r="O329" s="125">
        <f t="shared" si="92"/>
        <v>0</v>
      </c>
      <c r="P329" s="126">
        <f t="shared" si="87"/>
        <v>0</v>
      </c>
      <c r="Q329" s="126">
        <f t="shared" si="87"/>
        <v>0</v>
      </c>
      <c r="R329" s="126">
        <f t="shared" si="87"/>
        <v>0</v>
      </c>
      <c r="S329" s="127">
        <f t="shared" si="87"/>
        <v>0</v>
      </c>
    </row>
    <row r="330" spans="1:19" x14ac:dyDescent="0.15">
      <c r="A330" s="120" t="s">
        <v>145</v>
      </c>
      <c r="B330" s="121" t="s">
        <v>140</v>
      </c>
      <c r="C330" s="122" t="s">
        <v>115</v>
      </c>
      <c r="D330" s="123">
        <v>4</v>
      </c>
      <c r="E330" s="123">
        <v>11</v>
      </c>
      <c r="F330" s="123">
        <v>13</v>
      </c>
      <c r="G330" s="123">
        <v>8</v>
      </c>
      <c r="H330" s="123">
        <v>19</v>
      </c>
      <c r="I330" s="123">
        <v>15</v>
      </c>
      <c r="J330" s="123">
        <v>14</v>
      </c>
      <c r="K330" s="123">
        <v>17</v>
      </c>
      <c r="L330" s="123">
        <f t="shared" si="89"/>
        <v>101</v>
      </c>
      <c r="M330" s="123">
        <f t="shared" si="90"/>
        <v>65</v>
      </c>
      <c r="N330" s="124">
        <f t="shared" si="91"/>
        <v>50.5</v>
      </c>
      <c r="O330" s="125">
        <f t="shared" si="92"/>
        <v>36</v>
      </c>
      <c r="P330" s="126">
        <f t="shared" si="87"/>
        <v>51</v>
      </c>
      <c r="Q330" s="126">
        <f t="shared" si="87"/>
        <v>55</v>
      </c>
      <c r="R330" s="126">
        <f t="shared" si="87"/>
        <v>56</v>
      </c>
      <c r="S330" s="127">
        <f t="shared" si="87"/>
        <v>65</v>
      </c>
    </row>
    <row r="331" spans="1:19" x14ac:dyDescent="0.15">
      <c r="A331" s="120" t="s">
        <v>146</v>
      </c>
      <c r="B331" s="121" t="s">
        <v>147</v>
      </c>
      <c r="C331" s="122" t="s">
        <v>115</v>
      </c>
      <c r="D331" s="123">
        <v>3</v>
      </c>
      <c r="E331" s="123">
        <v>1</v>
      </c>
      <c r="F331" s="123">
        <v>3</v>
      </c>
      <c r="G331" s="123">
        <v>3</v>
      </c>
      <c r="H331" s="123">
        <v>4</v>
      </c>
      <c r="I331" s="123">
        <v>7</v>
      </c>
      <c r="J331" s="123">
        <v>6</v>
      </c>
      <c r="K331" s="123">
        <v>4</v>
      </c>
      <c r="L331" s="123">
        <f t="shared" si="89"/>
        <v>31</v>
      </c>
      <c r="M331" s="123">
        <f t="shared" si="90"/>
        <v>21</v>
      </c>
      <c r="N331" s="124">
        <f t="shared" si="91"/>
        <v>15.5</v>
      </c>
      <c r="O331" s="125">
        <f t="shared" si="92"/>
        <v>10</v>
      </c>
      <c r="P331" s="126">
        <f t="shared" si="87"/>
        <v>11</v>
      </c>
      <c r="Q331" s="126">
        <f t="shared" si="87"/>
        <v>17</v>
      </c>
      <c r="R331" s="126">
        <f t="shared" si="87"/>
        <v>20</v>
      </c>
      <c r="S331" s="127">
        <f t="shared" si="87"/>
        <v>21</v>
      </c>
    </row>
    <row r="332" spans="1:19" x14ac:dyDescent="0.15">
      <c r="A332" s="120" t="s">
        <v>148</v>
      </c>
      <c r="B332" s="121" t="s">
        <v>149</v>
      </c>
      <c r="C332" s="122" t="s">
        <v>115</v>
      </c>
      <c r="D332" s="123">
        <v>2</v>
      </c>
      <c r="E332" s="123">
        <v>2</v>
      </c>
      <c r="F332" s="123">
        <v>1</v>
      </c>
      <c r="G332" s="123">
        <v>1</v>
      </c>
      <c r="H332" s="123">
        <v>1</v>
      </c>
      <c r="I332" s="123">
        <v>2</v>
      </c>
      <c r="J332" s="123">
        <v>4</v>
      </c>
      <c r="K332" s="123">
        <v>1</v>
      </c>
      <c r="L332" s="123">
        <f t="shared" si="89"/>
        <v>14</v>
      </c>
      <c r="M332" s="123">
        <f t="shared" si="90"/>
        <v>8</v>
      </c>
      <c r="N332" s="124">
        <f t="shared" si="91"/>
        <v>7</v>
      </c>
      <c r="O332" s="125">
        <f t="shared" si="92"/>
        <v>6</v>
      </c>
      <c r="P332" s="126">
        <f t="shared" si="87"/>
        <v>5</v>
      </c>
      <c r="Q332" s="126">
        <f t="shared" si="87"/>
        <v>5</v>
      </c>
      <c r="R332" s="126">
        <f t="shared" si="87"/>
        <v>8</v>
      </c>
      <c r="S332" s="127">
        <f t="shared" si="87"/>
        <v>8</v>
      </c>
    </row>
    <row r="333" spans="1:19" x14ac:dyDescent="0.15">
      <c r="A333" s="120" t="s">
        <v>150</v>
      </c>
      <c r="B333" s="121" t="s">
        <v>151</v>
      </c>
      <c r="C333" s="122" t="s">
        <v>115</v>
      </c>
      <c r="D333" s="123">
        <v>0</v>
      </c>
      <c r="E333" s="123">
        <v>0</v>
      </c>
      <c r="F333" s="123">
        <v>0</v>
      </c>
      <c r="G333" s="123">
        <v>0</v>
      </c>
      <c r="H333" s="123">
        <v>0</v>
      </c>
      <c r="I333" s="123">
        <v>0</v>
      </c>
      <c r="J333" s="123">
        <v>0</v>
      </c>
      <c r="K333" s="123">
        <v>0</v>
      </c>
      <c r="L333" s="123">
        <f t="shared" si="89"/>
        <v>0</v>
      </c>
      <c r="M333" s="123">
        <f t="shared" si="90"/>
        <v>0</v>
      </c>
      <c r="N333" s="124">
        <f t="shared" si="91"/>
        <v>0</v>
      </c>
      <c r="O333" s="125">
        <f t="shared" si="92"/>
        <v>0</v>
      </c>
      <c r="P333" s="126">
        <f t="shared" si="87"/>
        <v>0</v>
      </c>
      <c r="Q333" s="126">
        <f t="shared" si="87"/>
        <v>0</v>
      </c>
      <c r="R333" s="126">
        <f t="shared" si="87"/>
        <v>0</v>
      </c>
      <c r="S333" s="127">
        <f t="shared" si="87"/>
        <v>0</v>
      </c>
    </row>
    <row r="334" spans="1:19" x14ac:dyDescent="0.15">
      <c r="A334" s="120" t="s">
        <v>152</v>
      </c>
      <c r="B334" s="121" t="s">
        <v>147</v>
      </c>
      <c r="C334" s="122" t="s">
        <v>115</v>
      </c>
      <c r="D334" s="123">
        <v>0</v>
      </c>
      <c r="E334" s="123">
        <v>2</v>
      </c>
      <c r="F334" s="123">
        <v>0</v>
      </c>
      <c r="G334" s="123">
        <v>0</v>
      </c>
      <c r="H334" s="123">
        <v>2</v>
      </c>
      <c r="I334" s="123">
        <v>2</v>
      </c>
      <c r="J334" s="123">
        <v>1</v>
      </c>
      <c r="K334" s="123">
        <v>1</v>
      </c>
      <c r="L334" s="123">
        <f t="shared" si="89"/>
        <v>8</v>
      </c>
      <c r="M334" s="123">
        <f t="shared" si="90"/>
        <v>6</v>
      </c>
      <c r="N334" s="124">
        <f t="shared" si="91"/>
        <v>4</v>
      </c>
      <c r="O334" s="125">
        <f t="shared" si="92"/>
        <v>2</v>
      </c>
      <c r="P334" s="126">
        <f t="shared" si="87"/>
        <v>4</v>
      </c>
      <c r="Q334" s="126">
        <f t="shared" si="87"/>
        <v>4</v>
      </c>
      <c r="R334" s="126">
        <f t="shared" si="87"/>
        <v>5</v>
      </c>
      <c r="S334" s="127">
        <f t="shared" si="87"/>
        <v>6</v>
      </c>
    </row>
    <row r="335" spans="1:19" x14ac:dyDescent="0.15">
      <c r="A335" s="120" t="s">
        <v>19</v>
      </c>
      <c r="B335" s="121" t="s">
        <v>153</v>
      </c>
      <c r="C335" s="122" t="s">
        <v>115</v>
      </c>
      <c r="D335" s="123">
        <v>33</v>
      </c>
      <c r="E335" s="123">
        <v>58</v>
      </c>
      <c r="F335" s="123">
        <v>57</v>
      </c>
      <c r="G335" s="123">
        <v>20</v>
      </c>
      <c r="H335" s="123">
        <v>77</v>
      </c>
      <c r="I335" s="123">
        <v>88</v>
      </c>
      <c r="J335" s="123">
        <v>72</v>
      </c>
      <c r="K335" s="123">
        <v>31</v>
      </c>
      <c r="L335" s="123">
        <f t="shared" si="89"/>
        <v>436</v>
      </c>
      <c r="M335" s="123">
        <f t="shared" si="90"/>
        <v>268</v>
      </c>
      <c r="N335" s="124">
        <f t="shared" si="91"/>
        <v>218</v>
      </c>
      <c r="O335" s="125">
        <f t="shared" si="92"/>
        <v>168</v>
      </c>
      <c r="P335" s="126">
        <f t="shared" si="87"/>
        <v>212</v>
      </c>
      <c r="Q335" s="126">
        <f t="shared" si="87"/>
        <v>242</v>
      </c>
      <c r="R335" s="126">
        <f t="shared" si="87"/>
        <v>257</v>
      </c>
      <c r="S335" s="127">
        <f t="shared" si="87"/>
        <v>268</v>
      </c>
    </row>
    <row r="336" spans="1:19" x14ac:dyDescent="0.15">
      <c r="A336" s="120" t="s">
        <v>154</v>
      </c>
      <c r="B336" s="121" t="s">
        <v>155</v>
      </c>
      <c r="C336" s="122" t="s">
        <v>115</v>
      </c>
      <c r="D336" s="123">
        <f>T336</f>
        <v>0</v>
      </c>
      <c r="E336" s="123">
        <f t="shared" ref="E336:K336" si="97">U336</f>
        <v>0</v>
      </c>
      <c r="F336" s="123">
        <f t="shared" si="97"/>
        <v>0</v>
      </c>
      <c r="G336" s="123">
        <f t="shared" si="97"/>
        <v>0</v>
      </c>
      <c r="H336" s="123">
        <f t="shared" si="97"/>
        <v>0</v>
      </c>
      <c r="I336" s="123">
        <f t="shared" si="97"/>
        <v>0</v>
      </c>
      <c r="J336" s="123">
        <f t="shared" si="97"/>
        <v>0</v>
      </c>
      <c r="K336" s="123">
        <f t="shared" si="97"/>
        <v>0</v>
      </c>
      <c r="L336" s="123">
        <f t="shared" si="89"/>
        <v>0</v>
      </c>
      <c r="M336" s="123">
        <f t="shared" si="90"/>
        <v>0</v>
      </c>
      <c r="N336" s="124">
        <f t="shared" si="91"/>
        <v>0</v>
      </c>
      <c r="O336" s="125">
        <f t="shared" si="92"/>
        <v>0</v>
      </c>
      <c r="P336" s="126">
        <f t="shared" si="87"/>
        <v>0</v>
      </c>
      <c r="Q336" s="126">
        <f t="shared" si="87"/>
        <v>0</v>
      </c>
      <c r="R336" s="126">
        <f t="shared" si="87"/>
        <v>0</v>
      </c>
      <c r="S336" s="127">
        <f t="shared" si="87"/>
        <v>0</v>
      </c>
    </row>
    <row r="337" spans="1:19" x14ac:dyDescent="0.15">
      <c r="A337" s="120" t="s">
        <v>156</v>
      </c>
      <c r="B337" s="128" t="s">
        <v>157</v>
      </c>
      <c r="C337" s="129"/>
      <c r="D337" s="130">
        <f>SUM(D309:D336)</f>
        <v>137</v>
      </c>
      <c r="E337" s="130">
        <f t="shared" ref="E337:K337" si="98">SUM(E309:E336)</f>
        <v>156</v>
      </c>
      <c r="F337" s="130">
        <f t="shared" si="98"/>
        <v>161</v>
      </c>
      <c r="G337" s="130">
        <f t="shared" si="98"/>
        <v>203</v>
      </c>
      <c r="H337" s="130">
        <f t="shared" si="98"/>
        <v>291</v>
      </c>
      <c r="I337" s="130">
        <f t="shared" si="98"/>
        <v>286</v>
      </c>
      <c r="J337" s="130">
        <f t="shared" si="98"/>
        <v>260</v>
      </c>
      <c r="K337" s="130">
        <f t="shared" si="98"/>
        <v>201</v>
      </c>
      <c r="L337" s="123">
        <f t="shared" si="89"/>
        <v>1695</v>
      </c>
      <c r="M337" s="123">
        <f>SUM(M309:M336)</f>
        <v>1086</v>
      </c>
      <c r="N337" s="124">
        <f t="shared" si="91"/>
        <v>847.5</v>
      </c>
      <c r="O337" s="125">
        <f t="shared" si="92"/>
        <v>657</v>
      </c>
      <c r="P337" s="126">
        <f t="shared" si="87"/>
        <v>811</v>
      </c>
      <c r="Q337" s="126">
        <f t="shared" si="87"/>
        <v>941</v>
      </c>
      <c r="R337" s="126">
        <f t="shared" si="87"/>
        <v>1040</v>
      </c>
      <c r="S337" s="127">
        <f t="shared" si="87"/>
        <v>1038</v>
      </c>
    </row>
    <row r="338" spans="1:19" x14ac:dyDescent="0.15">
      <c r="A338" s="120" t="s">
        <v>113</v>
      </c>
      <c r="B338" s="121" t="s">
        <v>114</v>
      </c>
      <c r="C338" s="122" t="s">
        <v>158</v>
      </c>
      <c r="D338" s="123">
        <v>8</v>
      </c>
      <c r="E338" s="123">
        <v>8</v>
      </c>
      <c r="F338" s="123">
        <v>6</v>
      </c>
      <c r="G338" s="123">
        <v>7</v>
      </c>
      <c r="H338" s="123">
        <v>3</v>
      </c>
      <c r="I338" s="123">
        <v>8</v>
      </c>
      <c r="J338" s="123">
        <v>4</v>
      </c>
      <c r="K338" s="123">
        <v>6</v>
      </c>
      <c r="L338" s="123">
        <f t="shared" si="89"/>
        <v>50</v>
      </c>
      <c r="M338" s="123">
        <f t="shared" si="90"/>
        <v>29</v>
      </c>
      <c r="N338" s="124">
        <f t="shared" si="91"/>
        <v>25</v>
      </c>
      <c r="O338" s="125">
        <f t="shared" si="92"/>
        <v>29</v>
      </c>
      <c r="P338" s="126">
        <f t="shared" si="87"/>
        <v>24</v>
      </c>
      <c r="Q338" s="126">
        <f t="shared" si="87"/>
        <v>24</v>
      </c>
      <c r="R338" s="126">
        <f t="shared" si="87"/>
        <v>22</v>
      </c>
      <c r="S338" s="127">
        <f t="shared" si="87"/>
        <v>21</v>
      </c>
    </row>
    <row r="339" spans="1:19" x14ac:dyDescent="0.15">
      <c r="A339" s="120" t="s">
        <v>116</v>
      </c>
      <c r="B339" s="121" t="s">
        <v>117</v>
      </c>
      <c r="C339" s="122" t="s">
        <v>158</v>
      </c>
      <c r="D339" s="123">
        <f>T339</f>
        <v>0</v>
      </c>
      <c r="E339" s="123">
        <f t="shared" ref="E339:K339" si="99">U339</f>
        <v>0</v>
      </c>
      <c r="F339" s="123">
        <f t="shared" si="99"/>
        <v>0</v>
      </c>
      <c r="G339" s="123">
        <f t="shared" si="99"/>
        <v>0</v>
      </c>
      <c r="H339" s="123">
        <f t="shared" si="99"/>
        <v>0</v>
      </c>
      <c r="I339" s="123">
        <f t="shared" si="99"/>
        <v>0</v>
      </c>
      <c r="J339" s="123">
        <f t="shared" si="99"/>
        <v>0</v>
      </c>
      <c r="K339" s="123">
        <f t="shared" si="99"/>
        <v>0</v>
      </c>
      <c r="L339" s="123">
        <f t="shared" si="89"/>
        <v>0</v>
      </c>
      <c r="M339" s="123">
        <f t="shared" si="90"/>
        <v>0</v>
      </c>
      <c r="N339" s="124">
        <f t="shared" si="91"/>
        <v>0</v>
      </c>
      <c r="O339" s="125">
        <f t="shared" si="92"/>
        <v>0</v>
      </c>
      <c r="P339" s="126">
        <f t="shared" si="87"/>
        <v>0</v>
      </c>
      <c r="Q339" s="126">
        <f t="shared" si="87"/>
        <v>0</v>
      </c>
      <c r="R339" s="126">
        <f t="shared" si="87"/>
        <v>0</v>
      </c>
      <c r="S339" s="127">
        <f t="shared" si="87"/>
        <v>0</v>
      </c>
    </row>
    <row r="340" spans="1:19" x14ac:dyDescent="0.15">
      <c r="A340" s="120" t="s">
        <v>118</v>
      </c>
      <c r="B340" s="121" t="s">
        <v>117</v>
      </c>
      <c r="C340" s="122" t="s">
        <v>158</v>
      </c>
      <c r="D340" s="123">
        <v>0</v>
      </c>
      <c r="E340" s="123">
        <v>0</v>
      </c>
      <c r="F340" s="123">
        <v>0</v>
      </c>
      <c r="G340" s="123">
        <v>0</v>
      </c>
      <c r="H340" s="123">
        <v>0</v>
      </c>
      <c r="I340" s="123">
        <v>0</v>
      </c>
      <c r="J340" s="123">
        <v>0</v>
      </c>
      <c r="K340" s="123">
        <v>0</v>
      </c>
      <c r="L340" s="123">
        <f t="shared" si="89"/>
        <v>0</v>
      </c>
      <c r="M340" s="123">
        <f t="shared" si="90"/>
        <v>0</v>
      </c>
      <c r="N340" s="124">
        <f t="shared" si="91"/>
        <v>0</v>
      </c>
      <c r="O340" s="125">
        <f t="shared" si="92"/>
        <v>0</v>
      </c>
      <c r="P340" s="126">
        <f t="shared" si="87"/>
        <v>0</v>
      </c>
      <c r="Q340" s="126">
        <f t="shared" si="87"/>
        <v>0</v>
      </c>
      <c r="R340" s="126">
        <f t="shared" si="87"/>
        <v>0</v>
      </c>
      <c r="S340" s="127">
        <f t="shared" si="87"/>
        <v>0</v>
      </c>
    </row>
    <row r="341" spans="1:19" x14ac:dyDescent="0.15">
      <c r="A341" s="120" t="s">
        <v>119</v>
      </c>
      <c r="B341" s="121" t="s">
        <v>117</v>
      </c>
      <c r="C341" s="122" t="s">
        <v>158</v>
      </c>
      <c r="D341" s="123">
        <v>1</v>
      </c>
      <c r="E341" s="123">
        <v>2</v>
      </c>
      <c r="F341" s="123">
        <v>0</v>
      </c>
      <c r="G341" s="123">
        <v>1</v>
      </c>
      <c r="H341" s="123">
        <v>1</v>
      </c>
      <c r="I341" s="123">
        <v>3</v>
      </c>
      <c r="J341" s="123">
        <v>3</v>
      </c>
      <c r="K341" s="123">
        <v>0</v>
      </c>
      <c r="L341" s="123">
        <f t="shared" si="89"/>
        <v>11</v>
      </c>
      <c r="M341" s="123">
        <f t="shared" si="90"/>
        <v>8</v>
      </c>
      <c r="N341" s="124">
        <f t="shared" si="91"/>
        <v>5.5</v>
      </c>
      <c r="O341" s="125">
        <f t="shared" si="92"/>
        <v>4</v>
      </c>
      <c r="P341" s="126">
        <f t="shared" si="87"/>
        <v>4</v>
      </c>
      <c r="Q341" s="126">
        <f t="shared" si="87"/>
        <v>5</v>
      </c>
      <c r="R341" s="126">
        <f t="shared" si="87"/>
        <v>8</v>
      </c>
      <c r="S341" s="127">
        <f t="shared" si="87"/>
        <v>7</v>
      </c>
    </row>
    <row r="342" spans="1:19" x14ac:dyDescent="0.15">
      <c r="A342" s="120" t="s">
        <v>120</v>
      </c>
      <c r="B342" s="121" t="s">
        <v>121</v>
      </c>
      <c r="C342" s="122" t="s">
        <v>158</v>
      </c>
      <c r="D342" s="123">
        <v>0</v>
      </c>
      <c r="E342" s="123">
        <v>0</v>
      </c>
      <c r="F342" s="123">
        <v>1</v>
      </c>
      <c r="G342" s="123">
        <v>1</v>
      </c>
      <c r="H342" s="123">
        <v>0</v>
      </c>
      <c r="I342" s="123">
        <v>0</v>
      </c>
      <c r="J342" s="123">
        <v>1</v>
      </c>
      <c r="K342" s="123">
        <v>2</v>
      </c>
      <c r="L342" s="123">
        <f t="shared" si="89"/>
        <v>5</v>
      </c>
      <c r="M342" s="123">
        <f t="shared" si="90"/>
        <v>3</v>
      </c>
      <c r="N342" s="124">
        <f t="shared" si="91"/>
        <v>2.5</v>
      </c>
      <c r="O342" s="125">
        <f t="shared" si="92"/>
        <v>2</v>
      </c>
      <c r="P342" s="126">
        <f t="shared" si="87"/>
        <v>2</v>
      </c>
      <c r="Q342" s="126">
        <f t="shared" si="87"/>
        <v>2</v>
      </c>
      <c r="R342" s="126">
        <f t="shared" si="87"/>
        <v>2</v>
      </c>
      <c r="S342" s="127">
        <f t="shared" si="87"/>
        <v>3</v>
      </c>
    </row>
    <row r="343" spans="1:19" x14ac:dyDescent="0.15">
      <c r="A343" s="120" t="s">
        <v>122</v>
      </c>
      <c r="B343" s="121" t="s">
        <v>123</v>
      </c>
      <c r="C343" s="122" t="s">
        <v>158</v>
      </c>
      <c r="D343" s="123">
        <f>T343</f>
        <v>0</v>
      </c>
      <c r="E343" s="123">
        <f t="shared" ref="E343:K343" si="100">U343</f>
        <v>0</v>
      </c>
      <c r="F343" s="123">
        <f t="shared" si="100"/>
        <v>0</v>
      </c>
      <c r="G343" s="123">
        <f t="shared" si="100"/>
        <v>0</v>
      </c>
      <c r="H343" s="123">
        <f t="shared" si="100"/>
        <v>0</v>
      </c>
      <c r="I343" s="123">
        <f t="shared" si="100"/>
        <v>0</v>
      </c>
      <c r="J343" s="123">
        <f t="shared" si="100"/>
        <v>0</v>
      </c>
      <c r="K343" s="123">
        <f t="shared" si="100"/>
        <v>0</v>
      </c>
      <c r="L343" s="123">
        <f t="shared" si="89"/>
        <v>0</v>
      </c>
      <c r="M343" s="123">
        <f t="shared" si="90"/>
        <v>0</v>
      </c>
      <c r="N343" s="124">
        <f t="shared" si="91"/>
        <v>0</v>
      </c>
      <c r="O343" s="125">
        <f t="shared" si="92"/>
        <v>0</v>
      </c>
      <c r="P343" s="126">
        <f t="shared" si="87"/>
        <v>0</v>
      </c>
      <c r="Q343" s="126">
        <f t="shared" si="87"/>
        <v>0</v>
      </c>
      <c r="R343" s="126">
        <f t="shared" si="87"/>
        <v>0</v>
      </c>
      <c r="S343" s="127">
        <f t="shared" si="87"/>
        <v>0</v>
      </c>
    </row>
    <row r="344" spans="1:19" x14ac:dyDescent="0.15">
      <c r="A344" s="120" t="s">
        <v>124</v>
      </c>
      <c r="B344" s="121" t="s">
        <v>125</v>
      </c>
      <c r="C344" s="122" t="s">
        <v>158</v>
      </c>
      <c r="D344" s="123">
        <v>1</v>
      </c>
      <c r="E344" s="123">
        <v>1</v>
      </c>
      <c r="F344" s="123">
        <v>2</v>
      </c>
      <c r="G344" s="123">
        <v>6</v>
      </c>
      <c r="H344" s="123">
        <v>3</v>
      </c>
      <c r="I344" s="123">
        <v>10</v>
      </c>
      <c r="J344" s="123">
        <v>2</v>
      </c>
      <c r="K344" s="123">
        <v>5</v>
      </c>
      <c r="L344" s="123">
        <f t="shared" si="89"/>
        <v>30</v>
      </c>
      <c r="M344" s="123">
        <f t="shared" si="90"/>
        <v>21</v>
      </c>
      <c r="N344" s="124">
        <f t="shared" si="91"/>
        <v>15</v>
      </c>
      <c r="O344" s="125">
        <f t="shared" si="92"/>
        <v>10</v>
      </c>
      <c r="P344" s="126">
        <f t="shared" si="87"/>
        <v>12</v>
      </c>
      <c r="Q344" s="126">
        <f t="shared" si="87"/>
        <v>21</v>
      </c>
      <c r="R344" s="126">
        <f t="shared" si="87"/>
        <v>21</v>
      </c>
      <c r="S344" s="127">
        <f t="shared" si="87"/>
        <v>20</v>
      </c>
    </row>
    <row r="345" spans="1:19" x14ac:dyDescent="0.15">
      <c r="A345" s="120" t="s">
        <v>126</v>
      </c>
      <c r="B345" s="121" t="s">
        <v>125</v>
      </c>
      <c r="C345" s="122" t="s">
        <v>158</v>
      </c>
      <c r="D345" s="123">
        <v>0</v>
      </c>
      <c r="E345" s="123">
        <v>1</v>
      </c>
      <c r="F345" s="123">
        <v>0</v>
      </c>
      <c r="G345" s="123">
        <v>1</v>
      </c>
      <c r="H345" s="123">
        <v>2</v>
      </c>
      <c r="I345" s="123">
        <v>0</v>
      </c>
      <c r="J345" s="123">
        <v>0</v>
      </c>
      <c r="K345" s="123">
        <v>1</v>
      </c>
      <c r="L345" s="123">
        <f t="shared" si="89"/>
        <v>5</v>
      </c>
      <c r="M345" s="123">
        <f t="shared" si="90"/>
        <v>4</v>
      </c>
      <c r="N345" s="124">
        <f t="shared" si="91"/>
        <v>2.5</v>
      </c>
      <c r="O345" s="125">
        <f t="shared" si="92"/>
        <v>2</v>
      </c>
      <c r="P345" s="126">
        <f t="shared" si="87"/>
        <v>4</v>
      </c>
      <c r="Q345" s="126">
        <f t="shared" si="87"/>
        <v>3</v>
      </c>
      <c r="R345" s="126">
        <f t="shared" si="87"/>
        <v>3</v>
      </c>
      <c r="S345" s="127">
        <f t="shared" si="87"/>
        <v>3</v>
      </c>
    </row>
    <row r="346" spans="1:19" x14ac:dyDescent="0.15">
      <c r="A346" s="120" t="s">
        <v>127</v>
      </c>
      <c r="B346" s="121" t="s">
        <v>128</v>
      </c>
      <c r="C346" s="122" t="s">
        <v>158</v>
      </c>
      <c r="D346" s="123">
        <v>0</v>
      </c>
      <c r="E346" s="123">
        <v>0</v>
      </c>
      <c r="F346" s="123">
        <v>0</v>
      </c>
      <c r="G346" s="123">
        <v>2</v>
      </c>
      <c r="H346" s="123">
        <v>1</v>
      </c>
      <c r="I346" s="123">
        <v>3</v>
      </c>
      <c r="J346" s="123">
        <v>0</v>
      </c>
      <c r="K346" s="123">
        <v>0</v>
      </c>
      <c r="L346" s="123">
        <f t="shared" si="89"/>
        <v>6</v>
      </c>
      <c r="M346" s="123">
        <f t="shared" si="90"/>
        <v>6</v>
      </c>
      <c r="N346" s="124">
        <f t="shared" si="91"/>
        <v>3</v>
      </c>
      <c r="O346" s="125">
        <f t="shared" si="92"/>
        <v>2</v>
      </c>
      <c r="P346" s="126">
        <f t="shared" si="87"/>
        <v>3</v>
      </c>
      <c r="Q346" s="126">
        <f t="shared" si="87"/>
        <v>6</v>
      </c>
      <c r="R346" s="126">
        <f t="shared" si="87"/>
        <v>6</v>
      </c>
      <c r="S346" s="127">
        <f t="shared" si="87"/>
        <v>4</v>
      </c>
    </row>
    <row r="347" spans="1:19" x14ac:dyDescent="0.15">
      <c r="A347" s="120" t="s">
        <v>129</v>
      </c>
      <c r="B347" s="121" t="s">
        <v>128</v>
      </c>
      <c r="C347" s="122" t="s">
        <v>158</v>
      </c>
      <c r="D347" s="123">
        <f>T347</f>
        <v>0</v>
      </c>
      <c r="E347" s="123">
        <f t="shared" ref="E347:K347" si="101">U347</f>
        <v>0</v>
      </c>
      <c r="F347" s="123">
        <f t="shared" si="101"/>
        <v>0</v>
      </c>
      <c r="G347" s="123">
        <f t="shared" si="101"/>
        <v>0</v>
      </c>
      <c r="H347" s="123">
        <f t="shared" si="101"/>
        <v>0</v>
      </c>
      <c r="I347" s="123">
        <f t="shared" si="101"/>
        <v>0</v>
      </c>
      <c r="J347" s="123">
        <f t="shared" si="101"/>
        <v>0</v>
      </c>
      <c r="K347" s="123">
        <f t="shared" si="101"/>
        <v>0</v>
      </c>
      <c r="L347" s="123">
        <f t="shared" si="89"/>
        <v>0</v>
      </c>
      <c r="M347" s="123">
        <f t="shared" si="90"/>
        <v>0</v>
      </c>
      <c r="N347" s="124">
        <f t="shared" si="91"/>
        <v>0</v>
      </c>
      <c r="O347" s="125">
        <f t="shared" si="92"/>
        <v>0</v>
      </c>
      <c r="P347" s="126">
        <f t="shared" si="87"/>
        <v>0</v>
      </c>
      <c r="Q347" s="126">
        <f t="shared" si="87"/>
        <v>0</v>
      </c>
      <c r="R347" s="126">
        <f t="shared" si="87"/>
        <v>0</v>
      </c>
      <c r="S347" s="127">
        <f t="shared" si="87"/>
        <v>0</v>
      </c>
    </row>
    <row r="348" spans="1:19" x14ac:dyDescent="0.15">
      <c r="A348" s="120" t="s">
        <v>130</v>
      </c>
      <c r="B348" s="121" t="s">
        <v>128</v>
      </c>
      <c r="C348" s="122" t="s">
        <v>158</v>
      </c>
      <c r="D348" s="123">
        <v>1</v>
      </c>
      <c r="E348" s="123">
        <v>2</v>
      </c>
      <c r="F348" s="123">
        <v>3</v>
      </c>
      <c r="G348" s="123">
        <v>2</v>
      </c>
      <c r="H348" s="123">
        <v>1</v>
      </c>
      <c r="I348" s="123">
        <v>1</v>
      </c>
      <c r="J348" s="123">
        <v>1</v>
      </c>
      <c r="K348" s="123">
        <v>3</v>
      </c>
      <c r="L348" s="123">
        <f t="shared" si="89"/>
        <v>14</v>
      </c>
      <c r="M348" s="123">
        <f t="shared" si="90"/>
        <v>8</v>
      </c>
      <c r="N348" s="124">
        <f t="shared" si="91"/>
        <v>7</v>
      </c>
      <c r="O348" s="125">
        <f t="shared" si="92"/>
        <v>8</v>
      </c>
      <c r="P348" s="126">
        <f t="shared" si="87"/>
        <v>8</v>
      </c>
      <c r="Q348" s="126">
        <f t="shared" si="87"/>
        <v>7</v>
      </c>
      <c r="R348" s="126">
        <f t="shared" si="87"/>
        <v>5</v>
      </c>
      <c r="S348" s="127">
        <f t="shared" si="87"/>
        <v>6</v>
      </c>
    </row>
    <row r="349" spans="1:19" x14ac:dyDescent="0.15">
      <c r="A349" s="120" t="s">
        <v>131</v>
      </c>
      <c r="B349" s="121" t="s">
        <v>132</v>
      </c>
      <c r="C349" s="122" t="s">
        <v>158</v>
      </c>
      <c r="D349" s="123">
        <v>1</v>
      </c>
      <c r="E349" s="123">
        <v>0</v>
      </c>
      <c r="F349" s="123">
        <v>0</v>
      </c>
      <c r="G349" s="123">
        <v>0</v>
      </c>
      <c r="H349" s="123">
        <v>0</v>
      </c>
      <c r="I349" s="123">
        <v>2</v>
      </c>
      <c r="J349" s="123">
        <v>2</v>
      </c>
      <c r="K349" s="123">
        <v>1</v>
      </c>
      <c r="L349" s="123">
        <f t="shared" si="89"/>
        <v>6</v>
      </c>
      <c r="M349" s="123">
        <f t="shared" si="90"/>
        <v>5</v>
      </c>
      <c r="N349" s="124">
        <f t="shared" si="91"/>
        <v>3</v>
      </c>
      <c r="O349" s="125">
        <f t="shared" si="92"/>
        <v>1</v>
      </c>
      <c r="P349" s="126">
        <f t="shared" si="87"/>
        <v>0</v>
      </c>
      <c r="Q349" s="126">
        <f t="shared" si="87"/>
        <v>2</v>
      </c>
      <c r="R349" s="126">
        <f t="shared" si="87"/>
        <v>4</v>
      </c>
      <c r="S349" s="127">
        <f t="shared" si="87"/>
        <v>5</v>
      </c>
    </row>
    <row r="350" spans="1:19" x14ac:dyDescent="0.15">
      <c r="A350" s="120" t="s">
        <v>133</v>
      </c>
      <c r="B350" s="121" t="s">
        <v>132</v>
      </c>
      <c r="C350" s="122" t="s">
        <v>158</v>
      </c>
      <c r="D350" s="123">
        <f>T350</f>
        <v>0</v>
      </c>
      <c r="E350" s="123">
        <f t="shared" ref="E350:K350" si="102">U350</f>
        <v>0</v>
      </c>
      <c r="F350" s="123">
        <f t="shared" si="102"/>
        <v>0</v>
      </c>
      <c r="G350" s="123">
        <f t="shared" si="102"/>
        <v>0</v>
      </c>
      <c r="H350" s="123">
        <f t="shared" si="102"/>
        <v>0</v>
      </c>
      <c r="I350" s="123">
        <f t="shared" si="102"/>
        <v>0</v>
      </c>
      <c r="J350" s="123">
        <f t="shared" si="102"/>
        <v>0</v>
      </c>
      <c r="K350" s="123">
        <f t="shared" si="102"/>
        <v>0</v>
      </c>
      <c r="L350" s="123">
        <f t="shared" si="89"/>
        <v>0</v>
      </c>
      <c r="M350" s="123">
        <f t="shared" si="90"/>
        <v>0</v>
      </c>
      <c r="N350" s="124">
        <f t="shared" si="91"/>
        <v>0</v>
      </c>
      <c r="O350" s="125">
        <f t="shared" si="92"/>
        <v>0</v>
      </c>
      <c r="P350" s="126">
        <f t="shared" si="87"/>
        <v>0</v>
      </c>
      <c r="Q350" s="126">
        <f t="shared" si="87"/>
        <v>0</v>
      </c>
      <c r="R350" s="126">
        <f t="shared" si="87"/>
        <v>0</v>
      </c>
      <c r="S350" s="127">
        <f t="shared" si="87"/>
        <v>0</v>
      </c>
    </row>
    <row r="351" spans="1:19" x14ac:dyDescent="0.15">
      <c r="A351" s="120" t="s">
        <v>134</v>
      </c>
      <c r="B351" s="121" t="s">
        <v>132</v>
      </c>
      <c r="C351" s="122" t="s">
        <v>158</v>
      </c>
      <c r="D351" s="123">
        <v>0</v>
      </c>
      <c r="E351" s="123">
        <v>0</v>
      </c>
      <c r="F351" s="123">
        <v>0</v>
      </c>
      <c r="G351" s="123">
        <v>0</v>
      </c>
      <c r="H351" s="123">
        <v>0</v>
      </c>
      <c r="I351" s="123">
        <v>0</v>
      </c>
      <c r="J351" s="123">
        <v>0</v>
      </c>
      <c r="K351" s="123">
        <v>0</v>
      </c>
      <c r="L351" s="123">
        <f t="shared" si="89"/>
        <v>0</v>
      </c>
      <c r="M351" s="123">
        <f t="shared" si="90"/>
        <v>0</v>
      </c>
      <c r="N351" s="124">
        <f t="shared" si="91"/>
        <v>0</v>
      </c>
      <c r="O351" s="125">
        <f t="shared" si="92"/>
        <v>0</v>
      </c>
      <c r="P351" s="126">
        <f t="shared" si="87"/>
        <v>0</v>
      </c>
      <c r="Q351" s="126">
        <f t="shared" si="87"/>
        <v>0</v>
      </c>
      <c r="R351" s="126">
        <f t="shared" si="87"/>
        <v>0</v>
      </c>
      <c r="S351" s="127">
        <f t="shared" si="87"/>
        <v>0</v>
      </c>
    </row>
    <row r="352" spans="1:19" x14ac:dyDescent="0.15">
      <c r="A352" s="120" t="s">
        <v>135</v>
      </c>
      <c r="B352" s="121" t="s">
        <v>132</v>
      </c>
      <c r="C352" s="122" t="s">
        <v>158</v>
      </c>
      <c r="D352" s="123">
        <v>0</v>
      </c>
      <c r="E352" s="123">
        <v>0</v>
      </c>
      <c r="F352" s="123">
        <v>1</v>
      </c>
      <c r="G352" s="123">
        <v>1</v>
      </c>
      <c r="H352" s="123">
        <v>1</v>
      </c>
      <c r="I352" s="123">
        <v>0</v>
      </c>
      <c r="J352" s="123">
        <v>1</v>
      </c>
      <c r="K352" s="123">
        <v>1</v>
      </c>
      <c r="L352" s="123">
        <f t="shared" si="89"/>
        <v>5</v>
      </c>
      <c r="M352" s="123">
        <f t="shared" si="90"/>
        <v>3</v>
      </c>
      <c r="N352" s="124">
        <f t="shared" si="91"/>
        <v>2.5</v>
      </c>
      <c r="O352" s="125">
        <f t="shared" si="92"/>
        <v>2</v>
      </c>
      <c r="P352" s="126">
        <f t="shared" si="87"/>
        <v>3</v>
      </c>
      <c r="Q352" s="126">
        <f t="shared" si="87"/>
        <v>3</v>
      </c>
      <c r="R352" s="126">
        <f t="shared" si="87"/>
        <v>3</v>
      </c>
      <c r="S352" s="127">
        <f t="shared" si="87"/>
        <v>3</v>
      </c>
    </row>
    <row r="353" spans="1:19" x14ac:dyDescent="0.15">
      <c r="A353" s="120" t="s">
        <v>136</v>
      </c>
      <c r="B353" s="121" t="s">
        <v>132</v>
      </c>
      <c r="C353" s="122" t="s">
        <v>158</v>
      </c>
      <c r="D353" s="123">
        <v>1</v>
      </c>
      <c r="E353" s="123">
        <v>0</v>
      </c>
      <c r="F353" s="123">
        <v>1</v>
      </c>
      <c r="G353" s="123">
        <v>1</v>
      </c>
      <c r="H353" s="123">
        <v>1</v>
      </c>
      <c r="I353" s="123">
        <v>0</v>
      </c>
      <c r="J353" s="123">
        <v>1</v>
      </c>
      <c r="K353" s="123">
        <v>2</v>
      </c>
      <c r="L353" s="123">
        <f t="shared" si="89"/>
        <v>7</v>
      </c>
      <c r="M353" s="123">
        <f t="shared" si="90"/>
        <v>4</v>
      </c>
      <c r="N353" s="124">
        <f t="shared" si="91"/>
        <v>3.5</v>
      </c>
      <c r="O353" s="125">
        <f t="shared" si="92"/>
        <v>3</v>
      </c>
      <c r="P353" s="126">
        <f t="shared" si="87"/>
        <v>3</v>
      </c>
      <c r="Q353" s="126">
        <f t="shared" si="87"/>
        <v>3</v>
      </c>
      <c r="R353" s="126">
        <f t="shared" si="87"/>
        <v>3</v>
      </c>
      <c r="S353" s="127">
        <f t="shared" si="87"/>
        <v>4</v>
      </c>
    </row>
    <row r="354" spans="1:19" x14ac:dyDescent="0.15">
      <c r="A354" s="120" t="s">
        <v>137</v>
      </c>
      <c r="B354" s="121" t="s">
        <v>138</v>
      </c>
      <c r="C354" s="122" t="s">
        <v>158</v>
      </c>
      <c r="D354" s="123">
        <v>0</v>
      </c>
      <c r="E354" s="123">
        <v>0</v>
      </c>
      <c r="F354" s="123">
        <v>1</v>
      </c>
      <c r="G354" s="123">
        <v>2</v>
      </c>
      <c r="H354" s="123">
        <v>1</v>
      </c>
      <c r="I354" s="123">
        <v>0</v>
      </c>
      <c r="J354" s="123">
        <v>0</v>
      </c>
      <c r="K354" s="123">
        <v>0</v>
      </c>
      <c r="L354" s="123">
        <f t="shared" si="89"/>
        <v>4</v>
      </c>
      <c r="M354" s="123">
        <f t="shared" si="90"/>
        <v>4</v>
      </c>
      <c r="N354" s="124">
        <f t="shared" si="91"/>
        <v>2</v>
      </c>
      <c r="O354" s="125">
        <f t="shared" si="92"/>
        <v>3</v>
      </c>
      <c r="P354" s="126">
        <f t="shared" si="87"/>
        <v>4</v>
      </c>
      <c r="Q354" s="126">
        <f t="shared" si="87"/>
        <v>4</v>
      </c>
      <c r="R354" s="126">
        <f t="shared" si="87"/>
        <v>3</v>
      </c>
      <c r="S354" s="127">
        <f t="shared" si="87"/>
        <v>1</v>
      </c>
    </row>
    <row r="355" spans="1:19" x14ac:dyDescent="0.15">
      <c r="A355" s="120" t="s">
        <v>139</v>
      </c>
      <c r="B355" s="121" t="s">
        <v>140</v>
      </c>
      <c r="C355" s="122" t="s">
        <v>158</v>
      </c>
      <c r="D355" s="123">
        <v>0</v>
      </c>
      <c r="E355" s="123">
        <v>0</v>
      </c>
      <c r="F355" s="123">
        <v>0</v>
      </c>
      <c r="G355" s="123">
        <v>0</v>
      </c>
      <c r="H355" s="123">
        <v>0</v>
      </c>
      <c r="I355" s="123">
        <v>0</v>
      </c>
      <c r="J355" s="123">
        <v>0</v>
      </c>
      <c r="K355" s="123">
        <v>0</v>
      </c>
      <c r="L355" s="123">
        <f t="shared" si="89"/>
        <v>0</v>
      </c>
      <c r="M355" s="123">
        <f t="shared" si="90"/>
        <v>0</v>
      </c>
      <c r="N355" s="124">
        <f t="shared" si="91"/>
        <v>0</v>
      </c>
      <c r="O355" s="125">
        <f t="shared" si="92"/>
        <v>0</v>
      </c>
      <c r="P355" s="126">
        <f t="shared" si="87"/>
        <v>0</v>
      </c>
      <c r="Q355" s="126">
        <f t="shared" si="87"/>
        <v>0</v>
      </c>
      <c r="R355" s="126">
        <f t="shared" si="87"/>
        <v>0</v>
      </c>
      <c r="S355" s="127">
        <f t="shared" si="87"/>
        <v>0</v>
      </c>
    </row>
    <row r="356" spans="1:19" x14ac:dyDescent="0.15">
      <c r="A356" s="120" t="s">
        <v>141</v>
      </c>
      <c r="B356" s="121" t="s">
        <v>142</v>
      </c>
      <c r="C356" s="122" t="s">
        <v>158</v>
      </c>
      <c r="D356" s="123">
        <v>0</v>
      </c>
      <c r="E356" s="123">
        <v>0</v>
      </c>
      <c r="F356" s="123">
        <v>0</v>
      </c>
      <c r="G356" s="123">
        <v>7</v>
      </c>
      <c r="H356" s="123">
        <v>2</v>
      </c>
      <c r="I356" s="123">
        <v>4</v>
      </c>
      <c r="J356" s="123">
        <v>1</v>
      </c>
      <c r="K356" s="123">
        <v>0</v>
      </c>
      <c r="L356" s="123">
        <f t="shared" si="89"/>
        <v>14</v>
      </c>
      <c r="M356" s="123">
        <f t="shared" si="90"/>
        <v>14</v>
      </c>
      <c r="N356" s="124">
        <f t="shared" si="91"/>
        <v>7</v>
      </c>
      <c r="O356" s="125">
        <f t="shared" si="92"/>
        <v>7</v>
      </c>
      <c r="P356" s="126">
        <f t="shared" si="87"/>
        <v>9</v>
      </c>
      <c r="Q356" s="126">
        <f t="shared" si="87"/>
        <v>13</v>
      </c>
      <c r="R356" s="126">
        <f t="shared" si="87"/>
        <v>14</v>
      </c>
      <c r="S356" s="127">
        <f t="shared" si="87"/>
        <v>7</v>
      </c>
    </row>
    <row r="357" spans="1:19" x14ac:dyDescent="0.15">
      <c r="A357" s="120" t="s">
        <v>143</v>
      </c>
      <c r="B357" s="121" t="s">
        <v>140</v>
      </c>
      <c r="C357" s="122" t="s">
        <v>158</v>
      </c>
      <c r="D357" s="123">
        <v>1</v>
      </c>
      <c r="E357" s="123">
        <v>1</v>
      </c>
      <c r="F357" s="123">
        <v>4</v>
      </c>
      <c r="G357" s="123">
        <v>4</v>
      </c>
      <c r="H357" s="123">
        <v>5</v>
      </c>
      <c r="I357" s="123">
        <v>4</v>
      </c>
      <c r="J357" s="123">
        <v>11</v>
      </c>
      <c r="K357" s="123">
        <v>1</v>
      </c>
      <c r="L357" s="123">
        <f t="shared" si="89"/>
        <v>31</v>
      </c>
      <c r="M357" s="123">
        <f t="shared" si="90"/>
        <v>24</v>
      </c>
      <c r="N357" s="124">
        <f t="shared" si="91"/>
        <v>15.5</v>
      </c>
      <c r="O357" s="125">
        <f t="shared" si="92"/>
        <v>10</v>
      </c>
      <c r="P357" s="126">
        <f t="shared" si="87"/>
        <v>14</v>
      </c>
      <c r="Q357" s="126">
        <f t="shared" si="87"/>
        <v>17</v>
      </c>
      <c r="R357" s="126">
        <f t="shared" si="87"/>
        <v>24</v>
      </c>
      <c r="S357" s="127">
        <f t="shared" si="87"/>
        <v>21</v>
      </c>
    </row>
    <row r="358" spans="1:19" x14ac:dyDescent="0.15">
      <c r="A358" s="120" t="s">
        <v>144</v>
      </c>
      <c r="B358" s="121" t="s">
        <v>140</v>
      </c>
      <c r="C358" s="122" t="s">
        <v>158</v>
      </c>
      <c r="D358" s="123">
        <f>T358</f>
        <v>0</v>
      </c>
      <c r="E358" s="123">
        <f t="shared" ref="E358:K358" si="103">U358</f>
        <v>0</v>
      </c>
      <c r="F358" s="123">
        <f t="shared" si="103"/>
        <v>0</v>
      </c>
      <c r="G358" s="123">
        <f t="shared" si="103"/>
        <v>0</v>
      </c>
      <c r="H358" s="123">
        <f t="shared" si="103"/>
        <v>0</v>
      </c>
      <c r="I358" s="123">
        <f t="shared" si="103"/>
        <v>0</v>
      </c>
      <c r="J358" s="123">
        <f t="shared" si="103"/>
        <v>0</v>
      </c>
      <c r="K358" s="123">
        <f t="shared" si="103"/>
        <v>0</v>
      </c>
      <c r="L358" s="123">
        <f t="shared" si="89"/>
        <v>0</v>
      </c>
      <c r="M358" s="123">
        <f t="shared" si="90"/>
        <v>0</v>
      </c>
      <c r="N358" s="124">
        <f t="shared" si="91"/>
        <v>0</v>
      </c>
      <c r="O358" s="125">
        <f t="shared" si="92"/>
        <v>0</v>
      </c>
      <c r="P358" s="126">
        <f t="shared" si="87"/>
        <v>0</v>
      </c>
      <c r="Q358" s="126">
        <f t="shared" si="87"/>
        <v>0</v>
      </c>
      <c r="R358" s="126">
        <f t="shared" si="87"/>
        <v>0</v>
      </c>
      <c r="S358" s="127">
        <f t="shared" si="87"/>
        <v>0</v>
      </c>
    </row>
    <row r="359" spans="1:19" x14ac:dyDescent="0.15">
      <c r="A359" s="120" t="s">
        <v>145</v>
      </c>
      <c r="B359" s="121" t="s">
        <v>140</v>
      </c>
      <c r="C359" s="122" t="s">
        <v>158</v>
      </c>
      <c r="D359" s="123">
        <v>0</v>
      </c>
      <c r="E359" s="123">
        <v>2</v>
      </c>
      <c r="F359" s="123">
        <v>1</v>
      </c>
      <c r="G359" s="123">
        <v>3</v>
      </c>
      <c r="H359" s="123">
        <v>5</v>
      </c>
      <c r="I359" s="123">
        <v>3</v>
      </c>
      <c r="J359" s="123">
        <v>3</v>
      </c>
      <c r="K359" s="123">
        <v>3</v>
      </c>
      <c r="L359" s="123">
        <f t="shared" si="89"/>
        <v>20</v>
      </c>
      <c r="M359" s="123">
        <f t="shared" si="90"/>
        <v>14</v>
      </c>
      <c r="N359" s="124">
        <f t="shared" si="91"/>
        <v>10</v>
      </c>
      <c r="O359" s="125">
        <f t="shared" si="92"/>
        <v>6</v>
      </c>
      <c r="P359" s="126">
        <f t="shared" si="87"/>
        <v>11</v>
      </c>
      <c r="Q359" s="126">
        <f t="shared" si="87"/>
        <v>12</v>
      </c>
      <c r="R359" s="126">
        <f t="shared" si="87"/>
        <v>14</v>
      </c>
      <c r="S359" s="127">
        <f t="shared" si="87"/>
        <v>14</v>
      </c>
    </row>
    <row r="360" spans="1:19" x14ac:dyDescent="0.15">
      <c r="A360" s="120" t="s">
        <v>146</v>
      </c>
      <c r="B360" s="121" t="s">
        <v>147</v>
      </c>
      <c r="C360" s="122" t="s">
        <v>158</v>
      </c>
      <c r="D360" s="123">
        <v>0</v>
      </c>
      <c r="E360" s="123">
        <v>0</v>
      </c>
      <c r="F360" s="123">
        <v>0</v>
      </c>
      <c r="G360" s="123">
        <v>0</v>
      </c>
      <c r="H360" s="123">
        <v>0</v>
      </c>
      <c r="I360" s="123">
        <v>0</v>
      </c>
      <c r="J360" s="123">
        <v>0</v>
      </c>
      <c r="K360" s="123"/>
      <c r="L360" s="123">
        <f t="shared" si="89"/>
        <v>0</v>
      </c>
      <c r="M360" s="123">
        <f t="shared" si="90"/>
        <v>0</v>
      </c>
      <c r="N360" s="124">
        <f t="shared" si="91"/>
        <v>0</v>
      </c>
      <c r="O360" s="125">
        <f t="shared" si="92"/>
        <v>0</v>
      </c>
      <c r="P360" s="126">
        <f t="shared" si="87"/>
        <v>0</v>
      </c>
      <c r="Q360" s="126">
        <f t="shared" si="87"/>
        <v>0</v>
      </c>
      <c r="R360" s="126">
        <f t="shared" si="87"/>
        <v>0</v>
      </c>
      <c r="S360" s="127">
        <f t="shared" si="87"/>
        <v>0</v>
      </c>
    </row>
    <row r="361" spans="1:19" x14ac:dyDescent="0.15">
      <c r="A361" s="120" t="s">
        <v>148</v>
      </c>
      <c r="B361" s="121" t="s">
        <v>149</v>
      </c>
      <c r="C361" s="122" t="s">
        <v>158</v>
      </c>
      <c r="D361" s="123">
        <v>0</v>
      </c>
      <c r="E361" s="123">
        <v>1</v>
      </c>
      <c r="F361" s="123">
        <v>0</v>
      </c>
      <c r="G361" s="123">
        <v>0</v>
      </c>
      <c r="H361" s="123">
        <v>3</v>
      </c>
      <c r="I361" s="123">
        <v>0</v>
      </c>
      <c r="J361" s="123">
        <v>1</v>
      </c>
      <c r="K361" s="123">
        <v>0</v>
      </c>
      <c r="L361" s="123">
        <f t="shared" si="89"/>
        <v>5</v>
      </c>
      <c r="M361" s="123">
        <f t="shared" si="90"/>
        <v>4</v>
      </c>
      <c r="N361" s="124">
        <f t="shared" si="91"/>
        <v>2.5</v>
      </c>
      <c r="O361" s="125">
        <f t="shared" si="92"/>
        <v>1</v>
      </c>
      <c r="P361" s="126">
        <f t="shared" si="87"/>
        <v>4</v>
      </c>
      <c r="Q361" s="126">
        <f t="shared" si="87"/>
        <v>3</v>
      </c>
      <c r="R361" s="126">
        <f t="shared" si="87"/>
        <v>4</v>
      </c>
      <c r="S361" s="127">
        <f t="shared" si="87"/>
        <v>4</v>
      </c>
    </row>
    <row r="362" spans="1:19" x14ac:dyDescent="0.15">
      <c r="A362" s="120" t="s">
        <v>150</v>
      </c>
      <c r="B362" s="121" t="s">
        <v>151</v>
      </c>
      <c r="C362" s="122" t="s">
        <v>158</v>
      </c>
      <c r="D362" s="123">
        <v>0</v>
      </c>
      <c r="E362" s="123">
        <v>0</v>
      </c>
      <c r="F362" s="123">
        <v>0</v>
      </c>
      <c r="G362" s="123">
        <v>0</v>
      </c>
      <c r="H362" s="123">
        <v>0</v>
      </c>
      <c r="I362" s="123">
        <v>0</v>
      </c>
      <c r="J362" s="123">
        <v>0</v>
      </c>
      <c r="K362" s="123">
        <v>0</v>
      </c>
      <c r="L362" s="123">
        <f t="shared" si="89"/>
        <v>0</v>
      </c>
      <c r="M362" s="123">
        <f t="shared" si="90"/>
        <v>0</v>
      </c>
      <c r="N362" s="124">
        <f t="shared" si="91"/>
        <v>0</v>
      </c>
      <c r="O362" s="125">
        <f t="shared" si="92"/>
        <v>0</v>
      </c>
      <c r="P362" s="126">
        <f t="shared" si="87"/>
        <v>0</v>
      </c>
      <c r="Q362" s="126">
        <f t="shared" si="87"/>
        <v>0</v>
      </c>
      <c r="R362" s="126">
        <f t="shared" si="87"/>
        <v>0</v>
      </c>
      <c r="S362" s="127">
        <f t="shared" si="87"/>
        <v>0</v>
      </c>
    </row>
    <row r="363" spans="1:19" x14ac:dyDescent="0.15">
      <c r="A363" s="120" t="s">
        <v>152</v>
      </c>
      <c r="B363" s="121" t="s">
        <v>147</v>
      </c>
      <c r="C363" s="122" t="s">
        <v>158</v>
      </c>
      <c r="D363" s="123">
        <v>0</v>
      </c>
      <c r="E363" s="123">
        <v>0</v>
      </c>
      <c r="F363" s="123">
        <v>0</v>
      </c>
      <c r="G363" s="123">
        <v>0</v>
      </c>
      <c r="H363" s="123">
        <v>0</v>
      </c>
      <c r="I363" s="123">
        <v>0</v>
      </c>
      <c r="J363" s="123">
        <v>0</v>
      </c>
      <c r="K363" s="123">
        <v>0</v>
      </c>
      <c r="L363" s="123">
        <f t="shared" si="89"/>
        <v>0</v>
      </c>
      <c r="M363" s="123">
        <f t="shared" si="90"/>
        <v>0</v>
      </c>
      <c r="N363" s="124">
        <f t="shared" si="91"/>
        <v>0</v>
      </c>
      <c r="O363" s="125">
        <f t="shared" si="92"/>
        <v>0</v>
      </c>
      <c r="P363" s="126">
        <f t="shared" si="87"/>
        <v>0</v>
      </c>
      <c r="Q363" s="126">
        <f t="shared" si="87"/>
        <v>0</v>
      </c>
      <c r="R363" s="126">
        <f t="shared" si="87"/>
        <v>0</v>
      </c>
      <c r="S363" s="127">
        <f t="shared" si="87"/>
        <v>0</v>
      </c>
    </row>
    <row r="364" spans="1:19" x14ac:dyDescent="0.15">
      <c r="A364" s="120" t="s">
        <v>19</v>
      </c>
      <c r="B364" s="121" t="s">
        <v>153</v>
      </c>
      <c r="C364" s="122" t="s">
        <v>158</v>
      </c>
      <c r="D364" s="123">
        <v>2</v>
      </c>
      <c r="E364" s="123">
        <v>3</v>
      </c>
      <c r="F364" s="123">
        <v>5</v>
      </c>
      <c r="G364" s="123">
        <v>0</v>
      </c>
      <c r="H364" s="123">
        <v>8</v>
      </c>
      <c r="I364" s="123">
        <v>1</v>
      </c>
      <c r="J364" s="123">
        <v>1</v>
      </c>
      <c r="K364" s="123">
        <v>3</v>
      </c>
      <c r="L364" s="123">
        <f t="shared" si="89"/>
        <v>23</v>
      </c>
      <c r="M364" s="123">
        <f t="shared" si="90"/>
        <v>16</v>
      </c>
      <c r="N364" s="124">
        <f t="shared" si="91"/>
        <v>11.5</v>
      </c>
      <c r="O364" s="125">
        <f t="shared" si="92"/>
        <v>10</v>
      </c>
      <c r="P364" s="126">
        <f t="shared" si="87"/>
        <v>16</v>
      </c>
      <c r="Q364" s="126">
        <f t="shared" si="87"/>
        <v>14</v>
      </c>
      <c r="R364" s="126">
        <f t="shared" si="87"/>
        <v>10</v>
      </c>
      <c r="S364" s="127">
        <f t="shared" si="87"/>
        <v>13</v>
      </c>
    </row>
    <row r="365" spans="1:19" x14ac:dyDescent="0.15">
      <c r="A365" s="120" t="s">
        <v>154</v>
      </c>
      <c r="B365" s="121" t="s">
        <v>155</v>
      </c>
      <c r="C365" s="122" t="s">
        <v>158</v>
      </c>
      <c r="D365" s="123">
        <f>T365</f>
        <v>0</v>
      </c>
      <c r="E365" s="123">
        <f t="shared" ref="E365:K365" si="104">U365</f>
        <v>0</v>
      </c>
      <c r="F365" s="123">
        <f t="shared" si="104"/>
        <v>0</v>
      </c>
      <c r="G365" s="123">
        <f t="shared" si="104"/>
        <v>0</v>
      </c>
      <c r="H365" s="123">
        <f t="shared" si="104"/>
        <v>0</v>
      </c>
      <c r="I365" s="123">
        <f t="shared" si="104"/>
        <v>0</v>
      </c>
      <c r="J365" s="123">
        <f t="shared" si="104"/>
        <v>0</v>
      </c>
      <c r="K365" s="123">
        <f t="shared" si="104"/>
        <v>0</v>
      </c>
      <c r="L365" s="123">
        <f t="shared" si="89"/>
        <v>0</v>
      </c>
      <c r="M365" s="123">
        <f t="shared" si="90"/>
        <v>0</v>
      </c>
      <c r="N365" s="124">
        <f t="shared" si="91"/>
        <v>0</v>
      </c>
      <c r="O365" s="125">
        <f t="shared" si="92"/>
        <v>0</v>
      </c>
      <c r="P365" s="126">
        <f t="shared" si="87"/>
        <v>0</v>
      </c>
      <c r="Q365" s="126">
        <f t="shared" si="87"/>
        <v>0</v>
      </c>
      <c r="R365" s="126">
        <f t="shared" si="87"/>
        <v>0</v>
      </c>
      <c r="S365" s="127">
        <f t="shared" si="87"/>
        <v>0</v>
      </c>
    </row>
    <row r="366" spans="1:19" ht="14" thickBot="1" x14ac:dyDescent="0.2">
      <c r="A366" s="120" t="s">
        <v>156</v>
      </c>
      <c r="B366" s="131" t="s">
        <v>159</v>
      </c>
      <c r="C366" s="132"/>
      <c r="D366" s="133">
        <f>SUM(D338:D365)</f>
        <v>16</v>
      </c>
      <c r="E366" s="133">
        <f t="shared" ref="E366:K366" si="105">SUM(E338:E365)</f>
        <v>21</v>
      </c>
      <c r="F366" s="133">
        <f t="shared" si="105"/>
        <v>25</v>
      </c>
      <c r="G366" s="133">
        <f t="shared" si="105"/>
        <v>38</v>
      </c>
      <c r="H366" s="133">
        <f t="shared" si="105"/>
        <v>37</v>
      </c>
      <c r="I366" s="133">
        <f t="shared" si="105"/>
        <v>39</v>
      </c>
      <c r="J366" s="133">
        <f t="shared" si="105"/>
        <v>32</v>
      </c>
      <c r="K366" s="133">
        <f t="shared" si="105"/>
        <v>28</v>
      </c>
      <c r="L366" s="134">
        <f t="shared" si="89"/>
        <v>236</v>
      </c>
      <c r="M366" s="123">
        <f>SUM(M338:M365)</f>
        <v>167</v>
      </c>
      <c r="N366" s="135">
        <f t="shared" si="91"/>
        <v>118</v>
      </c>
      <c r="O366" s="136">
        <f t="shared" si="92"/>
        <v>100</v>
      </c>
      <c r="P366" s="137">
        <f t="shared" si="87"/>
        <v>121</v>
      </c>
      <c r="Q366" s="137">
        <f t="shared" si="87"/>
        <v>139</v>
      </c>
      <c r="R366" s="137">
        <f t="shared" si="87"/>
        <v>146</v>
      </c>
      <c r="S366" s="138">
        <f t="shared" si="87"/>
        <v>136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26"/>
  <sheetViews>
    <sheetView workbookViewId="0">
      <selection activeCell="AH31" sqref="AH31"/>
    </sheetView>
  </sheetViews>
  <sheetFormatPr baseColWidth="10" defaultColWidth="8.83203125" defaultRowHeight="13" x14ac:dyDescent="0.15"/>
  <sheetData>
    <row r="1" spans="1:31" x14ac:dyDescent="0.15">
      <c r="A1" s="146" t="s">
        <v>163</v>
      </c>
      <c r="B1" s="146"/>
      <c r="C1" s="146"/>
      <c r="D1" s="146"/>
      <c r="E1" s="147"/>
      <c r="F1" s="147"/>
      <c r="G1" s="147"/>
      <c r="H1" s="147"/>
      <c r="I1" s="147"/>
      <c r="J1" s="146" t="s">
        <v>0</v>
      </c>
      <c r="K1" s="147"/>
      <c r="L1" s="147"/>
      <c r="M1" s="148" t="s">
        <v>20</v>
      </c>
      <c r="N1" s="147"/>
      <c r="O1" s="147"/>
      <c r="P1" s="147"/>
      <c r="Q1" s="147"/>
      <c r="R1" s="147"/>
      <c r="S1" s="147"/>
      <c r="T1" s="147"/>
      <c r="U1" s="149"/>
      <c r="V1" s="147"/>
      <c r="W1" s="149"/>
      <c r="X1" s="147"/>
      <c r="Y1" s="149"/>
      <c r="Z1" s="147"/>
      <c r="AA1" s="147"/>
      <c r="AB1" s="147"/>
      <c r="AC1" s="149"/>
      <c r="AD1" s="147"/>
      <c r="AE1" s="147"/>
    </row>
    <row r="2" spans="1:31" x14ac:dyDescent="0.15">
      <c r="A2" s="146">
        <v>36</v>
      </c>
      <c r="B2" s="146">
        <v>6</v>
      </c>
      <c r="C2" s="146">
        <v>5</v>
      </c>
      <c r="D2" s="146"/>
      <c r="E2" s="147"/>
      <c r="F2" s="146"/>
      <c r="G2" s="147"/>
      <c r="H2" s="147"/>
      <c r="I2" s="148"/>
      <c r="J2" s="147"/>
      <c r="K2" s="147">
        <v>4</v>
      </c>
      <c r="L2" s="147">
        <v>3</v>
      </c>
      <c r="M2" s="147"/>
      <c r="N2" s="147">
        <v>2</v>
      </c>
      <c r="O2" s="147"/>
      <c r="P2" s="147">
        <v>1</v>
      </c>
      <c r="Q2" s="147"/>
      <c r="R2" s="147"/>
      <c r="S2" s="147"/>
      <c r="T2" s="147"/>
      <c r="U2" s="149"/>
      <c r="V2" s="147"/>
      <c r="W2" s="149"/>
      <c r="X2" s="147"/>
      <c r="Y2" s="149"/>
      <c r="Z2" s="147"/>
      <c r="AA2" s="147"/>
      <c r="AB2" s="147"/>
      <c r="AC2" s="149"/>
      <c r="AD2" s="147"/>
      <c r="AE2" s="147"/>
    </row>
    <row r="3" spans="1:31" ht="14" thickBot="1" x14ac:dyDescent="0.2">
      <c r="A3" s="146"/>
      <c r="B3" s="146" t="s">
        <v>165</v>
      </c>
      <c r="C3" s="147"/>
      <c r="D3" s="146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9"/>
      <c r="V3" s="147"/>
      <c r="W3" s="149"/>
      <c r="X3" s="147"/>
      <c r="Y3" s="149"/>
      <c r="Z3" s="147"/>
      <c r="AA3" s="147"/>
      <c r="AB3" s="147"/>
      <c r="AC3" s="149"/>
      <c r="AD3" s="147"/>
      <c r="AE3" s="147"/>
    </row>
    <row r="4" spans="1:31" ht="14" thickBot="1" x14ac:dyDescent="0.2">
      <c r="A4" s="151"/>
      <c r="B4" s="152" t="s">
        <v>2</v>
      </c>
      <c r="C4" s="153"/>
      <c r="D4" s="153"/>
      <c r="E4" s="154"/>
      <c r="F4" s="152" t="s">
        <v>3</v>
      </c>
      <c r="G4" s="153"/>
      <c r="H4" s="153"/>
      <c r="I4" s="154"/>
      <c r="J4" s="152" t="s">
        <v>4</v>
      </c>
      <c r="K4" s="153"/>
      <c r="L4" s="153"/>
      <c r="M4" s="154"/>
      <c r="N4" s="152" t="s">
        <v>5</v>
      </c>
      <c r="O4" s="153"/>
      <c r="P4" s="153"/>
      <c r="Q4" s="153"/>
      <c r="R4" s="154"/>
      <c r="S4" s="155" t="s">
        <v>32</v>
      </c>
      <c r="T4" s="147"/>
      <c r="U4" s="149"/>
      <c r="V4" s="147"/>
      <c r="W4" s="149"/>
      <c r="X4" s="147"/>
      <c r="Y4" s="149"/>
      <c r="Z4" s="147"/>
      <c r="AA4" s="147"/>
      <c r="AB4" s="147"/>
      <c r="AC4" s="149"/>
      <c r="AD4" s="147"/>
      <c r="AE4" s="147"/>
    </row>
    <row r="5" spans="1:31" ht="31" thickBot="1" x14ac:dyDescent="0.2">
      <c r="A5" s="156"/>
      <c r="B5" s="446" t="s">
        <v>17</v>
      </c>
      <c r="C5" s="447"/>
      <c r="D5" s="447"/>
      <c r="E5" s="448"/>
      <c r="F5" s="446" t="s">
        <v>1</v>
      </c>
      <c r="G5" s="447"/>
      <c r="H5" s="447"/>
      <c r="I5" s="448"/>
      <c r="J5" s="446" t="s">
        <v>18</v>
      </c>
      <c r="K5" s="447"/>
      <c r="L5" s="447"/>
      <c r="M5" s="448"/>
      <c r="N5" s="446" t="s">
        <v>19</v>
      </c>
      <c r="O5" s="447"/>
      <c r="P5" s="447"/>
      <c r="Q5" s="447"/>
      <c r="R5" s="448"/>
      <c r="S5" s="157"/>
      <c r="T5" s="158" t="s">
        <v>62</v>
      </c>
      <c r="U5" s="449" t="s">
        <v>58</v>
      </c>
      <c r="V5" s="450"/>
      <c r="W5" s="449" t="s">
        <v>56</v>
      </c>
      <c r="X5" s="450"/>
      <c r="Y5" s="449" t="s">
        <v>57</v>
      </c>
      <c r="Z5" s="450"/>
      <c r="AA5" s="449" t="s">
        <v>55</v>
      </c>
      <c r="AB5" s="450"/>
      <c r="AC5" s="449" t="s">
        <v>59</v>
      </c>
      <c r="AD5" s="450"/>
      <c r="AE5" s="451" t="s">
        <v>63</v>
      </c>
    </row>
    <row r="6" spans="1:31" ht="16" thickBot="1" x14ac:dyDescent="0.2">
      <c r="A6" s="159"/>
      <c r="B6" s="160" t="s">
        <v>6</v>
      </c>
      <c r="C6" s="161" t="s">
        <v>7</v>
      </c>
      <c r="D6" s="161" t="s">
        <v>8</v>
      </c>
      <c r="E6" s="162" t="s">
        <v>9</v>
      </c>
      <c r="F6" s="160" t="s">
        <v>6</v>
      </c>
      <c r="G6" s="161" t="s">
        <v>7</v>
      </c>
      <c r="H6" s="161" t="s">
        <v>8</v>
      </c>
      <c r="I6" s="162" t="s">
        <v>9</v>
      </c>
      <c r="J6" s="160" t="s">
        <v>6</v>
      </c>
      <c r="K6" s="161" t="s">
        <v>7</v>
      </c>
      <c r="L6" s="161" t="s">
        <v>8</v>
      </c>
      <c r="M6" s="162" t="s">
        <v>9</v>
      </c>
      <c r="N6" s="160" t="s">
        <v>6</v>
      </c>
      <c r="O6" s="161" t="s">
        <v>7</v>
      </c>
      <c r="P6" s="161" t="s">
        <v>8</v>
      </c>
      <c r="Q6" s="163"/>
      <c r="R6" s="162" t="s">
        <v>9</v>
      </c>
      <c r="S6" s="164"/>
      <c r="T6" s="453" t="s">
        <v>64</v>
      </c>
      <c r="U6" s="165" t="s">
        <v>65</v>
      </c>
      <c r="V6" s="166" t="s">
        <v>66</v>
      </c>
      <c r="W6" s="165" t="s">
        <v>65</v>
      </c>
      <c r="X6" s="166" t="s">
        <v>66</v>
      </c>
      <c r="Y6" s="165" t="s">
        <v>65</v>
      </c>
      <c r="Z6" s="166" t="s">
        <v>66</v>
      </c>
      <c r="AA6" s="165" t="s">
        <v>65</v>
      </c>
      <c r="AB6" s="166" t="s">
        <v>66</v>
      </c>
      <c r="AC6" s="165" t="s">
        <v>65</v>
      </c>
      <c r="AD6" s="166" t="s">
        <v>66</v>
      </c>
      <c r="AE6" s="452"/>
    </row>
    <row r="7" spans="1:31" x14ac:dyDescent="0.15">
      <c r="A7" s="274">
        <v>126</v>
      </c>
      <c r="B7" s="275">
        <v>5</v>
      </c>
      <c r="C7" s="276">
        <v>6</v>
      </c>
      <c r="D7" s="276"/>
      <c r="E7" s="277"/>
      <c r="F7" s="275"/>
      <c r="G7" s="276"/>
      <c r="H7" s="276"/>
      <c r="I7" s="277"/>
      <c r="J7" s="275"/>
      <c r="K7" s="276">
        <v>4</v>
      </c>
      <c r="L7" s="276">
        <v>3</v>
      </c>
      <c r="M7" s="277"/>
      <c r="N7" s="275">
        <v>2</v>
      </c>
      <c r="O7" s="276"/>
      <c r="P7" s="276">
        <v>1</v>
      </c>
      <c r="Q7" s="278"/>
      <c r="R7" s="279"/>
      <c r="S7" s="280"/>
      <c r="T7" s="454"/>
      <c r="U7" s="174"/>
      <c r="V7" s="175"/>
      <c r="W7" s="174"/>
      <c r="X7" s="175"/>
      <c r="Y7" s="174"/>
      <c r="Z7" s="175"/>
      <c r="AA7" s="176"/>
      <c r="AB7" s="175"/>
      <c r="AC7" s="174"/>
      <c r="AD7" s="175"/>
      <c r="AE7" s="177"/>
    </row>
    <row r="8" spans="1:31" ht="14" x14ac:dyDescent="0.15">
      <c r="A8" s="178" t="s">
        <v>103</v>
      </c>
      <c r="B8" s="179">
        <f>AVERAGE(B33,B58,B83,B108)</f>
        <v>32.75</v>
      </c>
      <c r="C8" s="180">
        <f t="shared" ref="C8:S8" si="0">AVERAGE(C33,C58,C83,C108)</f>
        <v>2.5</v>
      </c>
      <c r="D8" s="180">
        <f t="shared" si="0"/>
        <v>0</v>
      </c>
      <c r="E8" s="179">
        <f t="shared" si="0"/>
        <v>35.25</v>
      </c>
      <c r="F8" s="179">
        <f t="shared" si="0"/>
        <v>0</v>
      </c>
      <c r="G8" s="180">
        <f t="shared" si="0"/>
        <v>0</v>
      </c>
      <c r="H8" s="180">
        <f t="shared" si="0"/>
        <v>0</v>
      </c>
      <c r="I8" s="181">
        <f t="shared" si="0"/>
        <v>0</v>
      </c>
      <c r="J8" s="179">
        <f t="shared" si="0"/>
        <v>0</v>
      </c>
      <c r="K8" s="179">
        <f t="shared" si="0"/>
        <v>0.75</v>
      </c>
      <c r="L8" s="180">
        <f t="shared" si="0"/>
        <v>0.5</v>
      </c>
      <c r="M8" s="181">
        <f t="shared" si="0"/>
        <v>1.25</v>
      </c>
      <c r="N8" s="179">
        <f t="shared" si="0"/>
        <v>0</v>
      </c>
      <c r="O8" s="180">
        <f t="shared" si="0"/>
        <v>0</v>
      </c>
      <c r="P8" s="180">
        <f t="shared" si="0"/>
        <v>3.25</v>
      </c>
      <c r="Q8" s="182" t="e">
        <f t="shared" si="0"/>
        <v>#DIV/0!</v>
      </c>
      <c r="R8" s="181">
        <f t="shared" si="0"/>
        <v>3.25</v>
      </c>
      <c r="S8" s="183">
        <f t="shared" si="0"/>
        <v>39.75</v>
      </c>
      <c r="T8" s="178" t="s">
        <v>103</v>
      </c>
      <c r="U8" s="184">
        <f t="shared" ref="U8:AE15" si="1">AVERAGE(U33,U58,U83,U108)</f>
        <v>7.75</v>
      </c>
      <c r="V8" s="185">
        <f t="shared" si="1"/>
        <v>0.20261663286004056</v>
      </c>
      <c r="W8" s="184">
        <f t="shared" si="1"/>
        <v>32</v>
      </c>
      <c r="X8" s="185">
        <f t="shared" si="1"/>
        <v>0.79556518532177756</v>
      </c>
      <c r="Y8" s="184">
        <f t="shared" si="1"/>
        <v>0.75</v>
      </c>
      <c r="Z8" s="185">
        <f t="shared" si="1"/>
        <v>9.3103448275862078E-3</v>
      </c>
      <c r="AA8" s="184">
        <f t="shared" si="1"/>
        <v>36</v>
      </c>
      <c r="AB8" s="185">
        <f t="shared" si="1"/>
        <v>0.92210031347962385</v>
      </c>
      <c r="AC8" s="184">
        <f t="shared" si="1"/>
        <v>3</v>
      </c>
      <c r="AD8" s="185">
        <f t="shared" si="1"/>
        <v>5.5862068965517236E-2</v>
      </c>
      <c r="AE8" s="186">
        <f t="shared" si="1"/>
        <v>39.75</v>
      </c>
    </row>
    <row r="9" spans="1:31" ht="14" x14ac:dyDescent="0.15">
      <c r="A9" s="178" t="s">
        <v>104</v>
      </c>
      <c r="B9" s="179">
        <f t="shared" ref="B9:S15" si="2">AVERAGE(B34,B59,B84,B109)</f>
        <v>59</v>
      </c>
      <c r="C9" s="180">
        <f t="shared" si="2"/>
        <v>2.25</v>
      </c>
      <c r="D9" s="180">
        <f t="shared" si="2"/>
        <v>0</v>
      </c>
      <c r="E9" s="181">
        <f t="shared" si="2"/>
        <v>61.25</v>
      </c>
      <c r="F9" s="179">
        <f t="shared" si="2"/>
        <v>0</v>
      </c>
      <c r="G9" s="180">
        <f t="shared" si="2"/>
        <v>0</v>
      </c>
      <c r="H9" s="180">
        <f t="shared" si="2"/>
        <v>0</v>
      </c>
      <c r="I9" s="181">
        <f t="shared" si="2"/>
        <v>0</v>
      </c>
      <c r="J9" s="179">
        <f t="shared" si="2"/>
        <v>0</v>
      </c>
      <c r="K9" s="179">
        <f t="shared" si="2"/>
        <v>1.75</v>
      </c>
      <c r="L9" s="180">
        <f t="shared" si="2"/>
        <v>1.75</v>
      </c>
      <c r="M9" s="181">
        <f t="shared" si="2"/>
        <v>3.5</v>
      </c>
      <c r="N9" s="179">
        <f t="shared" si="2"/>
        <v>0</v>
      </c>
      <c r="O9" s="180">
        <f t="shared" si="2"/>
        <v>0</v>
      </c>
      <c r="P9" s="180">
        <f t="shared" si="2"/>
        <v>5.25</v>
      </c>
      <c r="Q9" s="182" t="e">
        <f t="shared" si="2"/>
        <v>#DIV/0!</v>
      </c>
      <c r="R9" s="181">
        <f t="shared" si="2"/>
        <v>5.25</v>
      </c>
      <c r="S9" s="183">
        <f t="shared" si="2"/>
        <v>70</v>
      </c>
      <c r="T9" s="178" t="s">
        <v>104</v>
      </c>
      <c r="U9" s="184">
        <f t="shared" si="1"/>
        <v>21.25</v>
      </c>
      <c r="V9" s="185">
        <f t="shared" si="1"/>
        <v>0.29982873851294906</v>
      </c>
      <c r="W9" s="184">
        <f t="shared" si="1"/>
        <v>48.75</v>
      </c>
      <c r="X9" s="185">
        <f t="shared" si="1"/>
        <v>0.69659101457347061</v>
      </c>
      <c r="Y9" s="184">
        <f t="shared" si="1"/>
        <v>0</v>
      </c>
      <c r="Z9" s="185">
        <f t="shared" si="1"/>
        <v>0</v>
      </c>
      <c r="AA9" s="184">
        <f t="shared" si="1"/>
        <v>66.5</v>
      </c>
      <c r="AB9" s="185">
        <f t="shared" si="1"/>
        <v>0.94961593799313082</v>
      </c>
      <c r="AC9" s="184">
        <f t="shared" si="1"/>
        <v>3.5</v>
      </c>
      <c r="AD9" s="185">
        <f t="shared" si="1"/>
        <v>4.7451963241436926E-2</v>
      </c>
      <c r="AE9" s="186">
        <f t="shared" si="1"/>
        <v>70</v>
      </c>
    </row>
    <row r="10" spans="1:31" ht="14" x14ac:dyDescent="0.15">
      <c r="A10" s="178" t="s">
        <v>105</v>
      </c>
      <c r="B10" s="179">
        <f t="shared" si="2"/>
        <v>88.75</v>
      </c>
      <c r="C10" s="180">
        <f t="shared" si="2"/>
        <v>3.25</v>
      </c>
      <c r="D10" s="180">
        <f t="shared" si="2"/>
        <v>0</v>
      </c>
      <c r="E10" s="181">
        <f t="shared" si="2"/>
        <v>92</v>
      </c>
      <c r="F10" s="179">
        <f t="shared" si="2"/>
        <v>0</v>
      </c>
      <c r="G10" s="180">
        <f t="shared" si="2"/>
        <v>0</v>
      </c>
      <c r="H10" s="180">
        <f t="shared" si="2"/>
        <v>0</v>
      </c>
      <c r="I10" s="181">
        <f t="shared" si="2"/>
        <v>0</v>
      </c>
      <c r="J10" s="179">
        <f t="shared" si="2"/>
        <v>0</v>
      </c>
      <c r="K10" s="179">
        <f t="shared" si="2"/>
        <v>0.75</v>
      </c>
      <c r="L10" s="180">
        <f t="shared" si="2"/>
        <v>0.25</v>
      </c>
      <c r="M10" s="181">
        <f t="shared" si="2"/>
        <v>0.5</v>
      </c>
      <c r="N10" s="179">
        <f t="shared" si="2"/>
        <v>0.25</v>
      </c>
      <c r="O10" s="180">
        <f t="shared" si="2"/>
        <v>0</v>
      </c>
      <c r="P10" s="180">
        <f t="shared" si="2"/>
        <v>3.75</v>
      </c>
      <c r="Q10" s="182" t="e">
        <f t="shared" si="2"/>
        <v>#DIV/0!</v>
      </c>
      <c r="R10" s="181">
        <f t="shared" si="2"/>
        <v>4</v>
      </c>
      <c r="S10" s="183">
        <f t="shared" si="2"/>
        <v>96.5</v>
      </c>
      <c r="T10" s="178" t="s">
        <v>105</v>
      </c>
      <c r="U10" s="184">
        <f t="shared" si="1"/>
        <v>21</v>
      </c>
      <c r="V10" s="185">
        <f t="shared" si="1"/>
        <v>0.21952176464312387</v>
      </c>
      <c r="W10" s="184">
        <f t="shared" si="1"/>
        <v>75.5</v>
      </c>
      <c r="X10" s="185">
        <f t="shared" si="1"/>
        <v>0.78032952918458987</v>
      </c>
      <c r="Y10" s="184">
        <f t="shared" si="1"/>
        <v>1</v>
      </c>
      <c r="Z10" s="185">
        <f t="shared" si="1"/>
        <v>7.7472527472527471E-3</v>
      </c>
      <c r="AA10" s="184">
        <f t="shared" si="1"/>
        <v>90.5</v>
      </c>
      <c r="AB10" s="185">
        <f t="shared" si="1"/>
        <v>0.93775338813626719</v>
      </c>
      <c r="AC10" s="184">
        <f t="shared" si="1"/>
        <v>5</v>
      </c>
      <c r="AD10" s="185">
        <f t="shared" si="1"/>
        <v>5.126506988157474E-2</v>
      </c>
      <c r="AE10" s="186">
        <f t="shared" si="1"/>
        <v>96.5</v>
      </c>
    </row>
    <row r="11" spans="1:31" ht="14" x14ac:dyDescent="0.15">
      <c r="A11" s="178" t="s">
        <v>106</v>
      </c>
      <c r="B11" s="179">
        <f t="shared" si="2"/>
        <v>105.5</v>
      </c>
      <c r="C11" s="180">
        <f t="shared" si="2"/>
        <v>3.25</v>
      </c>
      <c r="D11" s="180">
        <f t="shared" si="2"/>
        <v>0</v>
      </c>
      <c r="E11" s="181">
        <f t="shared" si="2"/>
        <v>108.75</v>
      </c>
      <c r="F11" s="179">
        <f t="shared" si="2"/>
        <v>0</v>
      </c>
      <c r="G11" s="180">
        <f t="shared" si="2"/>
        <v>0</v>
      </c>
      <c r="H11" s="180">
        <f t="shared" si="2"/>
        <v>0</v>
      </c>
      <c r="I11" s="181">
        <f t="shared" si="2"/>
        <v>0</v>
      </c>
      <c r="J11" s="179">
        <f t="shared" si="2"/>
        <v>0</v>
      </c>
      <c r="K11" s="179">
        <f t="shared" si="2"/>
        <v>2.5</v>
      </c>
      <c r="L11" s="180">
        <f t="shared" si="2"/>
        <v>0.75</v>
      </c>
      <c r="M11" s="181">
        <f t="shared" si="2"/>
        <v>3.25</v>
      </c>
      <c r="N11" s="179">
        <f t="shared" si="2"/>
        <v>0</v>
      </c>
      <c r="O11" s="180">
        <f t="shared" si="2"/>
        <v>0</v>
      </c>
      <c r="P11" s="180">
        <f t="shared" si="2"/>
        <v>3.25</v>
      </c>
      <c r="Q11" s="182" t="e">
        <f t="shared" si="2"/>
        <v>#DIV/0!</v>
      </c>
      <c r="R11" s="181">
        <f t="shared" si="2"/>
        <v>3.25</v>
      </c>
      <c r="S11" s="183">
        <f t="shared" si="2"/>
        <v>115.25</v>
      </c>
      <c r="T11" s="178" t="s">
        <v>106</v>
      </c>
      <c r="U11" s="184">
        <f t="shared" si="1"/>
        <v>23</v>
      </c>
      <c r="V11" s="185">
        <f t="shared" si="1"/>
        <v>0.19849065084501977</v>
      </c>
      <c r="W11" s="184">
        <f t="shared" si="1"/>
        <v>92.25</v>
      </c>
      <c r="X11" s="185">
        <f t="shared" si="1"/>
        <v>0.79814074679277547</v>
      </c>
      <c r="Y11" s="184">
        <f t="shared" si="1"/>
        <v>0.25</v>
      </c>
      <c r="Z11" s="185">
        <f t="shared" si="1"/>
        <v>1.8518518518518519E-3</v>
      </c>
      <c r="AA11" s="184">
        <f t="shared" si="1"/>
        <v>112.5</v>
      </c>
      <c r="AB11" s="185">
        <f t="shared" si="1"/>
        <v>0.97604904590202923</v>
      </c>
      <c r="AC11" s="184">
        <f t="shared" si="1"/>
        <v>2.5</v>
      </c>
      <c r="AD11" s="185">
        <f t="shared" si="1"/>
        <v>2.0985257101761957E-2</v>
      </c>
      <c r="AE11" s="186">
        <f t="shared" si="1"/>
        <v>115.25</v>
      </c>
    </row>
    <row r="12" spans="1:31" ht="14" x14ac:dyDescent="0.15">
      <c r="A12" s="178" t="s">
        <v>107</v>
      </c>
      <c r="B12" s="179">
        <f t="shared" si="2"/>
        <v>112.75</v>
      </c>
      <c r="C12" s="180">
        <f t="shared" si="2"/>
        <v>3.25</v>
      </c>
      <c r="D12" s="180">
        <f t="shared" si="2"/>
        <v>0</v>
      </c>
      <c r="E12" s="181">
        <f t="shared" si="2"/>
        <v>116</v>
      </c>
      <c r="F12" s="179">
        <f t="shared" si="2"/>
        <v>0</v>
      </c>
      <c r="G12" s="180">
        <f t="shared" si="2"/>
        <v>0</v>
      </c>
      <c r="H12" s="180">
        <f t="shared" si="2"/>
        <v>0</v>
      </c>
      <c r="I12" s="181">
        <f t="shared" si="2"/>
        <v>0</v>
      </c>
      <c r="J12" s="179">
        <f t="shared" si="2"/>
        <v>0</v>
      </c>
      <c r="K12" s="179">
        <f t="shared" si="2"/>
        <v>1</v>
      </c>
      <c r="L12" s="180">
        <f t="shared" si="2"/>
        <v>0.25</v>
      </c>
      <c r="M12" s="181">
        <f t="shared" si="2"/>
        <v>1.25</v>
      </c>
      <c r="N12" s="179">
        <f t="shared" si="2"/>
        <v>0.25</v>
      </c>
      <c r="O12" s="180">
        <f t="shared" si="2"/>
        <v>0</v>
      </c>
      <c r="P12" s="180">
        <f t="shared" si="2"/>
        <v>3.75</v>
      </c>
      <c r="Q12" s="182" t="e">
        <f t="shared" si="2"/>
        <v>#DIV/0!</v>
      </c>
      <c r="R12" s="181">
        <f t="shared" si="2"/>
        <v>4</v>
      </c>
      <c r="S12" s="183">
        <f t="shared" si="2"/>
        <v>121.25</v>
      </c>
      <c r="T12" s="178" t="s">
        <v>107</v>
      </c>
      <c r="U12" s="184">
        <f t="shared" si="1"/>
        <v>18.75</v>
      </c>
      <c r="V12" s="185">
        <f t="shared" si="1"/>
        <v>0.15475954198473282</v>
      </c>
      <c r="W12" s="184">
        <f t="shared" si="1"/>
        <v>102.5</v>
      </c>
      <c r="X12" s="185">
        <f t="shared" si="1"/>
        <v>0.84482684385165308</v>
      </c>
      <c r="Y12" s="184">
        <f t="shared" si="1"/>
        <v>0</v>
      </c>
      <c r="Z12" s="185">
        <f t="shared" si="1"/>
        <v>0</v>
      </c>
      <c r="AA12" s="184">
        <f t="shared" si="1"/>
        <v>119.5</v>
      </c>
      <c r="AB12" s="185">
        <f>AVERAGE(AB37,AB62,AB87,AB112)</f>
        <v>0.98544541611908021</v>
      </c>
      <c r="AC12" s="184">
        <f t="shared" si="1"/>
        <v>1.75</v>
      </c>
      <c r="AD12" s="185">
        <f t="shared" si="1"/>
        <v>1.0816793893129771E-2</v>
      </c>
      <c r="AE12" s="186">
        <f t="shared" si="1"/>
        <v>121.25</v>
      </c>
    </row>
    <row r="13" spans="1:31" ht="14" x14ac:dyDescent="0.15">
      <c r="A13" s="178" t="s">
        <v>108</v>
      </c>
      <c r="B13" s="179">
        <f t="shared" si="2"/>
        <v>104.25</v>
      </c>
      <c r="C13" s="180">
        <f t="shared" si="2"/>
        <v>4</v>
      </c>
      <c r="D13" s="180">
        <f t="shared" si="2"/>
        <v>0</v>
      </c>
      <c r="E13" s="181">
        <f t="shared" si="2"/>
        <v>108.25</v>
      </c>
      <c r="F13" s="179">
        <f t="shared" si="2"/>
        <v>0</v>
      </c>
      <c r="G13" s="180">
        <f t="shared" si="2"/>
        <v>0</v>
      </c>
      <c r="H13" s="180">
        <f t="shared" si="2"/>
        <v>0</v>
      </c>
      <c r="I13" s="181">
        <f t="shared" si="2"/>
        <v>0</v>
      </c>
      <c r="J13" s="179">
        <f t="shared" si="2"/>
        <v>0</v>
      </c>
      <c r="K13" s="179">
        <f t="shared" si="2"/>
        <v>1.25</v>
      </c>
      <c r="L13" s="180">
        <f t="shared" si="2"/>
        <v>0.5</v>
      </c>
      <c r="M13" s="181">
        <f t="shared" si="2"/>
        <v>1.75</v>
      </c>
      <c r="N13" s="179">
        <f t="shared" si="2"/>
        <v>0</v>
      </c>
      <c r="O13" s="180">
        <f t="shared" si="2"/>
        <v>0</v>
      </c>
      <c r="P13" s="180">
        <f t="shared" si="2"/>
        <v>3</v>
      </c>
      <c r="Q13" s="182" t="e">
        <f t="shared" si="2"/>
        <v>#DIV/0!</v>
      </c>
      <c r="R13" s="181">
        <f t="shared" si="2"/>
        <v>3</v>
      </c>
      <c r="S13" s="183">
        <f t="shared" si="2"/>
        <v>113</v>
      </c>
      <c r="T13" s="178" t="s">
        <v>108</v>
      </c>
      <c r="U13" s="184">
        <f t="shared" si="1"/>
        <v>23.75</v>
      </c>
      <c r="V13" s="185">
        <f t="shared" si="1"/>
        <v>0.20747416347474162</v>
      </c>
      <c r="W13" s="184">
        <f t="shared" si="1"/>
        <v>89.25</v>
      </c>
      <c r="X13" s="185">
        <f t="shared" si="1"/>
        <v>0.79041018313602007</v>
      </c>
      <c r="Y13" s="184">
        <f t="shared" si="1"/>
        <v>0</v>
      </c>
      <c r="Z13" s="185">
        <f t="shared" si="1"/>
        <v>0</v>
      </c>
      <c r="AA13" s="184">
        <f t="shared" si="1"/>
        <v>111.5</v>
      </c>
      <c r="AB13" s="185">
        <f t="shared" si="1"/>
        <v>0.98635332419529431</v>
      </c>
      <c r="AC13" s="184">
        <f t="shared" si="1"/>
        <v>1.5</v>
      </c>
      <c r="AD13" s="185">
        <f t="shared" si="1"/>
        <v>9.3000650430006514E-3</v>
      </c>
      <c r="AE13" s="186">
        <f t="shared" si="1"/>
        <v>113</v>
      </c>
    </row>
    <row r="14" spans="1:31" ht="14" x14ac:dyDescent="0.15">
      <c r="A14" s="178" t="s">
        <v>109</v>
      </c>
      <c r="B14" s="179">
        <f t="shared" si="2"/>
        <v>75.25</v>
      </c>
      <c r="C14" s="180">
        <f t="shared" si="2"/>
        <v>3.25</v>
      </c>
      <c r="D14" s="180">
        <f t="shared" si="2"/>
        <v>0</v>
      </c>
      <c r="E14" s="181">
        <f t="shared" si="2"/>
        <v>78.5</v>
      </c>
      <c r="F14" s="179">
        <f t="shared" si="2"/>
        <v>0</v>
      </c>
      <c r="G14" s="180">
        <f t="shared" si="2"/>
        <v>0</v>
      </c>
      <c r="H14" s="180">
        <f t="shared" si="2"/>
        <v>0</v>
      </c>
      <c r="I14" s="181">
        <f t="shared" si="2"/>
        <v>0</v>
      </c>
      <c r="J14" s="179">
        <f t="shared" si="2"/>
        <v>0</v>
      </c>
      <c r="K14" s="179">
        <f t="shared" si="2"/>
        <v>0.75</v>
      </c>
      <c r="L14" s="180">
        <f t="shared" si="2"/>
        <v>0</v>
      </c>
      <c r="M14" s="181">
        <f t="shared" si="2"/>
        <v>0.75</v>
      </c>
      <c r="N14" s="179">
        <f t="shared" si="2"/>
        <v>0</v>
      </c>
      <c r="O14" s="180">
        <f t="shared" si="2"/>
        <v>0</v>
      </c>
      <c r="P14" s="180">
        <f t="shared" si="2"/>
        <v>2.5</v>
      </c>
      <c r="Q14" s="182" t="e">
        <f t="shared" si="2"/>
        <v>#DIV/0!</v>
      </c>
      <c r="R14" s="181">
        <f t="shared" si="2"/>
        <v>2.5</v>
      </c>
      <c r="S14" s="183">
        <f t="shared" si="2"/>
        <v>81.75</v>
      </c>
      <c r="T14" s="178" t="s">
        <v>109</v>
      </c>
      <c r="U14" s="184">
        <f t="shared" si="1"/>
        <v>17</v>
      </c>
      <c r="V14" s="185">
        <f t="shared" si="1"/>
        <v>0.2062401795735129</v>
      </c>
      <c r="W14" s="184">
        <f t="shared" si="1"/>
        <v>64.75</v>
      </c>
      <c r="X14" s="185">
        <f t="shared" si="1"/>
        <v>0.79261430959057377</v>
      </c>
      <c r="Y14" s="184">
        <f t="shared" si="1"/>
        <v>0.75</v>
      </c>
      <c r="Z14" s="185">
        <f t="shared" si="1"/>
        <v>8.787878787878789E-3</v>
      </c>
      <c r="AA14" s="184">
        <f t="shared" si="1"/>
        <v>80</v>
      </c>
      <c r="AB14" s="185">
        <f t="shared" si="1"/>
        <v>0.97819231183524269</v>
      </c>
      <c r="AC14" s="184">
        <f t="shared" si="1"/>
        <v>1</v>
      </c>
      <c r="AD14" s="185">
        <f t="shared" si="1"/>
        <v>1.1874298540965209E-2</v>
      </c>
      <c r="AE14" s="186">
        <f t="shared" si="1"/>
        <v>81.75</v>
      </c>
    </row>
    <row r="15" spans="1:31" ht="14" x14ac:dyDescent="0.15">
      <c r="A15" s="178" t="s">
        <v>110</v>
      </c>
      <c r="B15" s="179">
        <f t="shared" si="2"/>
        <v>44.5</v>
      </c>
      <c r="C15" s="180">
        <f t="shared" si="2"/>
        <v>2</v>
      </c>
      <c r="D15" s="180">
        <f t="shared" si="2"/>
        <v>0</v>
      </c>
      <c r="E15" s="181">
        <f t="shared" si="2"/>
        <v>46.5</v>
      </c>
      <c r="F15" s="179">
        <f t="shared" si="2"/>
        <v>0</v>
      </c>
      <c r="G15" s="180">
        <f t="shared" si="2"/>
        <v>0</v>
      </c>
      <c r="H15" s="180">
        <f t="shared" si="2"/>
        <v>0</v>
      </c>
      <c r="I15" s="181">
        <f t="shared" si="2"/>
        <v>0</v>
      </c>
      <c r="J15" s="179">
        <f t="shared" si="2"/>
        <v>0</v>
      </c>
      <c r="K15" s="179">
        <f t="shared" si="2"/>
        <v>0.25</v>
      </c>
      <c r="L15" s="180">
        <f t="shared" si="2"/>
        <v>0.25</v>
      </c>
      <c r="M15" s="181">
        <f t="shared" si="2"/>
        <v>0.5</v>
      </c>
      <c r="N15" s="179">
        <f t="shared" si="2"/>
        <v>0.25</v>
      </c>
      <c r="O15" s="180">
        <f t="shared" si="2"/>
        <v>0</v>
      </c>
      <c r="P15" s="180">
        <f t="shared" si="2"/>
        <v>1</v>
      </c>
      <c r="Q15" s="182" t="e">
        <f t="shared" si="2"/>
        <v>#DIV/0!</v>
      </c>
      <c r="R15" s="181">
        <f t="shared" si="2"/>
        <v>1.25</v>
      </c>
      <c r="S15" s="183">
        <f t="shared" si="2"/>
        <v>48.25</v>
      </c>
      <c r="T15" s="178" t="s">
        <v>110</v>
      </c>
      <c r="U15" s="184">
        <f t="shared" si="1"/>
        <v>17.5</v>
      </c>
      <c r="V15" s="185">
        <f t="shared" si="1"/>
        <v>0.35642857142857143</v>
      </c>
      <c r="W15" s="184">
        <f t="shared" si="1"/>
        <v>30.75</v>
      </c>
      <c r="X15" s="185">
        <f t="shared" si="1"/>
        <v>0.63930913348946139</v>
      </c>
      <c r="Y15" s="184">
        <f t="shared" si="1"/>
        <v>0</v>
      </c>
      <c r="Z15" s="185">
        <f t="shared" si="1"/>
        <v>0</v>
      </c>
      <c r="AA15" s="184">
        <f t="shared" si="1"/>
        <v>48.25</v>
      </c>
      <c r="AB15" s="185">
        <f t="shared" si="1"/>
        <v>1</v>
      </c>
      <c r="AC15" s="184">
        <f t="shared" si="1"/>
        <v>0</v>
      </c>
      <c r="AD15" s="185">
        <f t="shared" si="1"/>
        <v>0</v>
      </c>
      <c r="AE15" s="186">
        <f t="shared" si="1"/>
        <v>48.25</v>
      </c>
    </row>
    <row r="16" spans="1:31" ht="15" thickBot="1" x14ac:dyDescent="0.2">
      <c r="A16" s="187"/>
      <c r="B16" s="188"/>
      <c r="C16" s="189"/>
      <c r="D16" s="189"/>
      <c r="E16" s="190"/>
      <c r="F16" s="188"/>
      <c r="G16" s="189"/>
      <c r="H16" s="189"/>
      <c r="I16" s="190"/>
      <c r="J16" s="188"/>
      <c r="K16" s="189"/>
      <c r="L16" s="189"/>
      <c r="M16" s="190"/>
      <c r="N16" s="188"/>
      <c r="O16" s="189"/>
      <c r="P16" s="189"/>
      <c r="Q16" s="191"/>
      <c r="R16" s="190"/>
      <c r="S16" s="192"/>
      <c r="T16" s="187"/>
      <c r="U16" s="206"/>
      <c r="V16" s="185"/>
      <c r="W16" s="206"/>
      <c r="X16" s="185"/>
      <c r="Y16" s="266"/>
      <c r="Z16" s="185"/>
      <c r="AA16" s="206"/>
      <c r="AB16" s="185"/>
      <c r="AC16" s="206"/>
      <c r="AD16" s="185"/>
      <c r="AE16" s="216"/>
    </row>
    <row r="17" spans="1:31" ht="14" x14ac:dyDescent="0.15">
      <c r="A17" s="178" t="s">
        <v>169</v>
      </c>
      <c r="B17" s="179">
        <f>SUM(B8:B11)</f>
        <v>286</v>
      </c>
      <c r="C17" s="180">
        <f t="shared" ref="C17:S17" si="3">SUM(C8:C11)</f>
        <v>11.25</v>
      </c>
      <c r="D17" s="180">
        <f t="shared" si="3"/>
        <v>0</v>
      </c>
      <c r="E17" s="181">
        <f t="shared" si="3"/>
        <v>297.25</v>
      </c>
      <c r="F17" s="179">
        <f t="shared" si="3"/>
        <v>0</v>
      </c>
      <c r="G17" s="180">
        <f t="shared" si="3"/>
        <v>0</v>
      </c>
      <c r="H17" s="180">
        <f t="shared" si="3"/>
        <v>0</v>
      </c>
      <c r="I17" s="181">
        <f t="shared" si="3"/>
        <v>0</v>
      </c>
      <c r="J17" s="179">
        <f t="shared" si="3"/>
        <v>0</v>
      </c>
      <c r="K17" s="180">
        <f t="shared" si="3"/>
        <v>5.75</v>
      </c>
      <c r="L17" s="180">
        <f t="shared" si="3"/>
        <v>3.25</v>
      </c>
      <c r="M17" s="181">
        <f t="shared" si="3"/>
        <v>8.5</v>
      </c>
      <c r="N17" s="179">
        <f t="shared" si="3"/>
        <v>0.25</v>
      </c>
      <c r="O17" s="180">
        <f t="shared" si="3"/>
        <v>0</v>
      </c>
      <c r="P17" s="180">
        <f t="shared" si="3"/>
        <v>15.5</v>
      </c>
      <c r="Q17" s="182" t="e">
        <f t="shared" si="3"/>
        <v>#DIV/0!</v>
      </c>
      <c r="R17" s="181">
        <f t="shared" si="3"/>
        <v>15.75</v>
      </c>
      <c r="S17" s="183">
        <f t="shared" si="3"/>
        <v>321.5</v>
      </c>
      <c r="T17" s="178" t="s">
        <v>169</v>
      </c>
      <c r="U17" s="266">
        <f>SUM(U8:U11)</f>
        <v>73</v>
      </c>
      <c r="V17" s="185">
        <f>U17/$AE17</f>
        <v>0.22706065318818042</v>
      </c>
      <c r="W17" s="266">
        <f>SUM(W8:W11)</f>
        <v>248.5</v>
      </c>
      <c r="X17" s="185">
        <f>W17/$AE17</f>
        <v>0.77293934681181964</v>
      </c>
      <c r="Y17" s="266">
        <f>SUM(Y8:Y11)</f>
        <v>2</v>
      </c>
      <c r="Z17" s="185">
        <f>Y17/$AE17</f>
        <v>6.2208398133748056E-3</v>
      </c>
      <c r="AA17" s="266">
        <f>SUM(AA8:AA11)</f>
        <v>305.5</v>
      </c>
      <c r="AB17" s="185">
        <f>AA17/$AE17</f>
        <v>0.95023328149300157</v>
      </c>
      <c r="AC17" s="266">
        <f>SUM(AC8:AC11)</f>
        <v>14</v>
      </c>
      <c r="AD17" s="185">
        <f>AC17/$AE17</f>
        <v>4.3545878693623641E-2</v>
      </c>
      <c r="AE17" s="267">
        <f>SUM(AE8:AE11)</f>
        <v>321.5</v>
      </c>
    </row>
    <row r="18" spans="1:31" ht="14" x14ac:dyDescent="0.15">
      <c r="A18" s="178" t="s">
        <v>170</v>
      </c>
      <c r="B18" s="179">
        <f t="shared" ref="B18:S21" si="4">SUM(B9:B12)</f>
        <v>366</v>
      </c>
      <c r="C18" s="180">
        <f t="shared" si="4"/>
        <v>12</v>
      </c>
      <c r="D18" s="180">
        <f t="shared" si="4"/>
        <v>0</v>
      </c>
      <c r="E18" s="181">
        <f t="shared" si="4"/>
        <v>378</v>
      </c>
      <c r="F18" s="179">
        <f t="shared" si="4"/>
        <v>0</v>
      </c>
      <c r="G18" s="180">
        <f t="shared" si="4"/>
        <v>0</v>
      </c>
      <c r="H18" s="180">
        <f t="shared" si="4"/>
        <v>0</v>
      </c>
      <c r="I18" s="181">
        <f t="shared" si="4"/>
        <v>0</v>
      </c>
      <c r="J18" s="179">
        <f t="shared" si="4"/>
        <v>0</v>
      </c>
      <c r="K18" s="180">
        <f t="shared" si="4"/>
        <v>6</v>
      </c>
      <c r="L18" s="180">
        <f t="shared" si="4"/>
        <v>3</v>
      </c>
      <c r="M18" s="181">
        <f t="shared" si="4"/>
        <v>8.5</v>
      </c>
      <c r="N18" s="179">
        <f t="shared" si="4"/>
        <v>0.5</v>
      </c>
      <c r="O18" s="180">
        <f t="shared" si="4"/>
        <v>0</v>
      </c>
      <c r="P18" s="180">
        <f t="shared" si="4"/>
        <v>16</v>
      </c>
      <c r="Q18" s="182" t="e">
        <f t="shared" si="4"/>
        <v>#DIV/0!</v>
      </c>
      <c r="R18" s="181">
        <f t="shared" si="4"/>
        <v>16.5</v>
      </c>
      <c r="S18" s="183">
        <f t="shared" si="4"/>
        <v>403</v>
      </c>
      <c r="T18" s="178" t="s">
        <v>170</v>
      </c>
      <c r="U18" s="266">
        <f t="shared" ref="U18:U21" si="5">SUM(U9:U12)</f>
        <v>84</v>
      </c>
      <c r="V18" s="185">
        <f t="shared" ref="V18:X21" si="6">U18/$AE18</f>
        <v>0.20843672456575682</v>
      </c>
      <c r="W18" s="266">
        <f t="shared" ref="W18:W21" si="7">SUM(W9:W12)</f>
        <v>319</v>
      </c>
      <c r="X18" s="185">
        <f t="shared" si="6"/>
        <v>0.79156327543424321</v>
      </c>
      <c r="Y18" s="266">
        <f t="shared" ref="Y18:Y21" si="8">SUM(Y9:Y12)</f>
        <v>1.25</v>
      </c>
      <c r="Z18" s="185">
        <f t="shared" ref="Z18:Z21" si="9">Y18/$AE18</f>
        <v>3.1017369727047149E-3</v>
      </c>
      <c r="AA18" s="266">
        <f t="shared" ref="AA18:AA21" si="10">SUM(AA9:AA12)</f>
        <v>389</v>
      </c>
      <c r="AB18" s="185">
        <f t="shared" ref="AB18:AB21" si="11">AA18/$AE18</f>
        <v>0.9652605459057072</v>
      </c>
      <c r="AC18" s="266">
        <f t="shared" ref="AC18:AC21" si="12">SUM(AC9:AC12)</f>
        <v>12.75</v>
      </c>
      <c r="AD18" s="185">
        <f t="shared" ref="AD18:AD21" si="13">AC18/$AE18</f>
        <v>3.163771712158809E-2</v>
      </c>
      <c r="AE18" s="263">
        <f t="shared" ref="AE18:AE21" si="14">SUM(AE9:AE12)</f>
        <v>403</v>
      </c>
    </row>
    <row r="19" spans="1:31" ht="14" x14ac:dyDescent="0.15">
      <c r="A19" s="178" t="s">
        <v>171</v>
      </c>
      <c r="B19" s="179">
        <f t="shared" si="4"/>
        <v>411.25</v>
      </c>
      <c r="C19" s="180">
        <f t="shared" si="4"/>
        <v>13.75</v>
      </c>
      <c r="D19" s="180">
        <f t="shared" si="4"/>
        <v>0</v>
      </c>
      <c r="E19" s="181">
        <f t="shared" si="4"/>
        <v>425</v>
      </c>
      <c r="F19" s="179">
        <f t="shared" si="4"/>
        <v>0</v>
      </c>
      <c r="G19" s="180">
        <f t="shared" si="4"/>
        <v>0</v>
      </c>
      <c r="H19" s="180">
        <f t="shared" si="4"/>
        <v>0</v>
      </c>
      <c r="I19" s="181">
        <f t="shared" si="4"/>
        <v>0</v>
      </c>
      <c r="J19" s="179">
        <f t="shared" si="4"/>
        <v>0</v>
      </c>
      <c r="K19" s="180">
        <f t="shared" si="4"/>
        <v>5.5</v>
      </c>
      <c r="L19" s="180">
        <f t="shared" si="4"/>
        <v>1.75</v>
      </c>
      <c r="M19" s="181">
        <f t="shared" si="4"/>
        <v>6.75</v>
      </c>
      <c r="N19" s="179">
        <f t="shared" si="4"/>
        <v>0.5</v>
      </c>
      <c r="O19" s="180">
        <f t="shared" si="4"/>
        <v>0</v>
      </c>
      <c r="P19" s="180">
        <f t="shared" si="4"/>
        <v>13.75</v>
      </c>
      <c r="Q19" s="182" t="e">
        <f t="shared" si="4"/>
        <v>#DIV/0!</v>
      </c>
      <c r="R19" s="181">
        <f t="shared" si="4"/>
        <v>14.25</v>
      </c>
      <c r="S19" s="183">
        <f t="shared" si="4"/>
        <v>446</v>
      </c>
      <c r="T19" s="178" t="s">
        <v>171</v>
      </c>
      <c r="U19" s="266">
        <f t="shared" si="5"/>
        <v>86.5</v>
      </c>
      <c r="V19" s="185">
        <f t="shared" si="6"/>
        <v>0.19394618834080718</v>
      </c>
      <c r="W19" s="266">
        <f t="shared" si="7"/>
        <v>359.5</v>
      </c>
      <c r="X19" s="185">
        <f t="shared" si="6"/>
        <v>0.80605381165919288</v>
      </c>
      <c r="Y19" s="266">
        <f t="shared" si="8"/>
        <v>1.25</v>
      </c>
      <c r="Z19" s="185">
        <f t="shared" si="9"/>
        <v>2.8026905829596411E-3</v>
      </c>
      <c r="AA19" s="266">
        <f t="shared" si="10"/>
        <v>434</v>
      </c>
      <c r="AB19" s="185">
        <f t="shared" si="11"/>
        <v>0.97309417040358748</v>
      </c>
      <c r="AC19" s="266">
        <f t="shared" si="12"/>
        <v>10.75</v>
      </c>
      <c r="AD19" s="185">
        <f t="shared" si="13"/>
        <v>2.4103139013452915E-2</v>
      </c>
      <c r="AE19" s="263">
        <f t="shared" si="14"/>
        <v>446</v>
      </c>
    </row>
    <row r="20" spans="1:31" ht="14" x14ac:dyDescent="0.15">
      <c r="A20" s="178" t="s">
        <v>172</v>
      </c>
      <c r="B20" s="179">
        <f t="shared" si="4"/>
        <v>397.75</v>
      </c>
      <c r="C20" s="180">
        <f t="shared" si="4"/>
        <v>13.75</v>
      </c>
      <c r="D20" s="180">
        <f t="shared" si="4"/>
        <v>0</v>
      </c>
      <c r="E20" s="181">
        <f t="shared" si="4"/>
        <v>411.5</v>
      </c>
      <c r="F20" s="179">
        <f t="shared" si="4"/>
        <v>0</v>
      </c>
      <c r="G20" s="180">
        <f t="shared" si="4"/>
        <v>0</v>
      </c>
      <c r="H20" s="180">
        <f t="shared" si="4"/>
        <v>0</v>
      </c>
      <c r="I20" s="181">
        <f t="shared" si="4"/>
        <v>0</v>
      </c>
      <c r="J20" s="179">
        <f t="shared" si="4"/>
        <v>0</v>
      </c>
      <c r="K20" s="180">
        <f t="shared" si="4"/>
        <v>5.5</v>
      </c>
      <c r="L20" s="180">
        <f t="shared" si="4"/>
        <v>1.5</v>
      </c>
      <c r="M20" s="181">
        <f t="shared" si="4"/>
        <v>7</v>
      </c>
      <c r="N20" s="179">
        <f t="shared" si="4"/>
        <v>0.25</v>
      </c>
      <c r="O20" s="180">
        <f t="shared" si="4"/>
        <v>0</v>
      </c>
      <c r="P20" s="180">
        <f t="shared" si="4"/>
        <v>12.5</v>
      </c>
      <c r="Q20" s="182" t="e">
        <f t="shared" si="4"/>
        <v>#DIV/0!</v>
      </c>
      <c r="R20" s="181">
        <f t="shared" si="4"/>
        <v>12.75</v>
      </c>
      <c r="S20" s="183">
        <f t="shared" si="4"/>
        <v>431.25</v>
      </c>
      <c r="T20" s="178" t="s">
        <v>172</v>
      </c>
      <c r="U20" s="266">
        <f t="shared" si="5"/>
        <v>82.5</v>
      </c>
      <c r="V20" s="185">
        <f t="shared" si="6"/>
        <v>0.19130434782608696</v>
      </c>
      <c r="W20" s="266">
        <f t="shared" si="7"/>
        <v>348.75</v>
      </c>
      <c r="X20" s="185">
        <f t="shared" si="6"/>
        <v>0.80869565217391304</v>
      </c>
      <c r="Y20" s="266">
        <f t="shared" si="8"/>
        <v>1</v>
      </c>
      <c r="Z20" s="185">
        <f t="shared" si="9"/>
        <v>2.3188405797101449E-3</v>
      </c>
      <c r="AA20" s="266">
        <f t="shared" si="10"/>
        <v>423.5</v>
      </c>
      <c r="AB20" s="185">
        <f t="shared" si="11"/>
        <v>0.98202898550724638</v>
      </c>
      <c r="AC20" s="266">
        <f t="shared" si="12"/>
        <v>6.75</v>
      </c>
      <c r="AD20" s="185">
        <f t="shared" si="13"/>
        <v>1.5652173913043479E-2</v>
      </c>
      <c r="AE20" s="263">
        <f t="shared" si="14"/>
        <v>431.25</v>
      </c>
    </row>
    <row r="21" spans="1:31" ht="15" thickBot="1" x14ac:dyDescent="0.2">
      <c r="A21" s="208" t="s">
        <v>173</v>
      </c>
      <c r="B21" s="209">
        <f t="shared" si="4"/>
        <v>336.75</v>
      </c>
      <c r="C21" s="210">
        <f t="shared" si="4"/>
        <v>12.5</v>
      </c>
      <c r="D21" s="210">
        <f t="shared" si="4"/>
        <v>0</v>
      </c>
      <c r="E21" s="211">
        <f t="shared" si="4"/>
        <v>349.25</v>
      </c>
      <c r="F21" s="209">
        <f t="shared" si="4"/>
        <v>0</v>
      </c>
      <c r="G21" s="210">
        <f t="shared" si="4"/>
        <v>0</v>
      </c>
      <c r="H21" s="210">
        <f t="shared" si="4"/>
        <v>0</v>
      </c>
      <c r="I21" s="211">
        <f t="shared" si="4"/>
        <v>0</v>
      </c>
      <c r="J21" s="209">
        <f t="shared" si="4"/>
        <v>0</v>
      </c>
      <c r="K21" s="210">
        <f t="shared" si="4"/>
        <v>3.25</v>
      </c>
      <c r="L21" s="210">
        <f t="shared" si="4"/>
        <v>1</v>
      </c>
      <c r="M21" s="211">
        <f t="shared" si="4"/>
        <v>4.25</v>
      </c>
      <c r="N21" s="209">
        <f t="shared" si="4"/>
        <v>0.5</v>
      </c>
      <c r="O21" s="210">
        <f t="shared" si="4"/>
        <v>0</v>
      </c>
      <c r="P21" s="210">
        <f t="shared" si="4"/>
        <v>10.25</v>
      </c>
      <c r="Q21" s="212" t="e">
        <f t="shared" si="4"/>
        <v>#DIV/0!</v>
      </c>
      <c r="R21" s="211">
        <f t="shared" si="4"/>
        <v>10.75</v>
      </c>
      <c r="S21" s="213">
        <f t="shared" si="4"/>
        <v>364.25</v>
      </c>
      <c r="T21" s="208" t="s">
        <v>173</v>
      </c>
      <c r="U21" s="266">
        <f t="shared" si="5"/>
        <v>77</v>
      </c>
      <c r="V21" s="185">
        <f t="shared" si="6"/>
        <v>0.21139327385037748</v>
      </c>
      <c r="W21" s="266">
        <f t="shared" si="7"/>
        <v>287.25</v>
      </c>
      <c r="X21" s="185">
        <f t="shared" si="6"/>
        <v>0.78860672614962246</v>
      </c>
      <c r="Y21" s="266">
        <f t="shared" si="8"/>
        <v>0.75</v>
      </c>
      <c r="Z21" s="185">
        <f t="shared" si="9"/>
        <v>2.0590253946465341E-3</v>
      </c>
      <c r="AA21" s="266">
        <f t="shared" si="10"/>
        <v>359.25</v>
      </c>
      <c r="AB21" s="185">
        <f t="shared" si="11"/>
        <v>0.98627316403568976</v>
      </c>
      <c r="AC21" s="266">
        <f t="shared" si="12"/>
        <v>4.25</v>
      </c>
      <c r="AD21" s="185">
        <f t="shared" si="13"/>
        <v>1.1667810569663692E-2</v>
      </c>
      <c r="AE21" s="263">
        <f t="shared" si="14"/>
        <v>364.25</v>
      </c>
    </row>
    <row r="22" spans="1:31" ht="14" x14ac:dyDescent="0.15">
      <c r="A22" s="217"/>
      <c r="B22" s="218"/>
      <c r="C22" s="219"/>
      <c r="D22" s="219"/>
      <c r="E22" s="220"/>
      <c r="F22" s="218"/>
      <c r="G22" s="219"/>
      <c r="H22" s="219"/>
      <c r="I22" s="220"/>
      <c r="J22" s="218"/>
      <c r="K22" s="219"/>
      <c r="L22" s="219"/>
      <c r="M22" s="220"/>
      <c r="N22" s="218"/>
      <c r="O22" s="219"/>
      <c r="P22" s="219"/>
      <c r="Q22" s="221"/>
      <c r="R22" s="220"/>
      <c r="S22" s="222"/>
      <c r="T22" s="223"/>
      <c r="U22" s="224"/>
      <c r="V22" s="225"/>
      <c r="W22" s="224"/>
      <c r="X22" s="225"/>
      <c r="Y22" s="224"/>
      <c r="Z22" s="225"/>
      <c r="AA22" s="224"/>
      <c r="AB22" s="225"/>
      <c r="AC22" s="224"/>
      <c r="AD22" s="225"/>
      <c r="AE22" s="222"/>
    </row>
    <row r="23" spans="1:31" x14ac:dyDescent="0.15">
      <c r="A23" s="187" t="s">
        <v>174</v>
      </c>
      <c r="B23" s="226">
        <f>SUM(B8:B15)</f>
        <v>622.75</v>
      </c>
      <c r="C23" s="227">
        <f t="shared" ref="C23:S23" si="15">SUM(C8:C15)</f>
        <v>23.75</v>
      </c>
      <c r="D23" s="227">
        <f t="shared" si="15"/>
        <v>0</v>
      </c>
      <c r="E23" s="228">
        <f t="shared" si="15"/>
        <v>646.5</v>
      </c>
      <c r="F23" s="226">
        <f t="shared" si="15"/>
        <v>0</v>
      </c>
      <c r="G23" s="227">
        <f t="shared" si="15"/>
        <v>0</v>
      </c>
      <c r="H23" s="227">
        <f t="shared" si="15"/>
        <v>0</v>
      </c>
      <c r="I23" s="228">
        <f t="shared" si="15"/>
        <v>0</v>
      </c>
      <c r="J23" s="226">
        <f t="shared" si="15"/>
        <v>0</v>
      </c>
      <c r="K23" s="227">
        <f t="shared" si="15"/>
        <v>9</v>
      </c>
      <c r="L23" s="227">
        <f t="shared" si="15"/>
        <v>4.25</v>
      </c>
      <c r="M23" s="228">
        <f t="shared" si="15"/>
        <v>12.75</v>
      </c>
      <c r="N23" s="226">
        <f t="shared" si="15"/>
        <v>0.75</v>
      </c>
      <c r="O23" s="227">
        <f t="shared" si="15"/>
        <v>0</v>
      </c>
      <c r="P23" s="227">
        <f t="shared" si="15"/>
        <v>25.75</v>
      </c>
      <c r="Q23" s="229" t="e">
        <f t="shared" si="15"/>
        <v>#DIV/0!</v>
      </c>
      <c r="R23" s="228">
        <f t="shared" si="15"/>
        <v>26.5</v>
      </c>
      <c r="S23" s="230">
        <f t="shared" si="15"/>
        <v>685.75</v>
      </c>
      <c r="T23" s="231" t="s">
        <v>174</v>
      </c>
      <c r="U23" s="232">
        <f>SUM(U8:U15)</f>
        <v>150</v>
      </c>
      <c r="V23" s="233">
        <f>U23/$AE23</f>
        <v>0.21873860736419978</v>
      </c>
      <c r="W23" s="232">
        <f>SUM(W8:W15)</f>
        <v>535.75</v>
      </c>
      <c r="X23" s="233">
        <f>W23/$AE23</f>
        <v>0.78126139263580019</v>
      </c>
      <c r="Y23" s="232">
        <f>SUM(Y8:Y15)</f>
        <v>2.75</v>
      </c>
      <c r="Z23" s="233">
        <f>Y23/$AE23</f>
        <v>4.0102078016769956E-3</v>
      </c>
      <c r="AA23" s="232">
        <f>SUM(AA8:AA15)</f>
        <v>664.75</v>
      </c>
      <c r="AB23" s="233">
        <f>AA23/$AE23</f>
        <v>0.96937659496901207</v>
      </c>
      <c r="AC23" s="232">
        <f>SUM(AC8:AC15)</f>
        <v>18.25</v>
      </c>
      <c r="AD23" s="233">
        <f>AC23/$AE23</f>
        <v>2.6613197229310975E-2</v>
      </c>
      <c r="AE23" s="234">
        <f>SUM(AE8:AE15)</f>
        <v>685.75</v>
      </c>
    </row>
    <row r="24" spans="1:31" x14ac:dyDescent="0.15">
      <c r="A24" s="187" t="s">
        <v>10</v>
      </c>
      <c r="B24" s="226">
        <f t="shared" ref="B24:P24" si="16">INDEX(B17:B21,MATCH($S24,$S17:$S21,0))</f>
        <v>411.25</v>
      </c>
      <c r="C24" s="227">
        <f t="shared" si="16"/>
        <v>13.75</v>
      </c>
      <c r="D24" s="227">
        <f t="shared" si="16"/>
        <v>0</v>
      </c>
      <c r="E24" s="228">
        <f t="shared" si="16"/>
        <v>425</v>
      </c>
      <c r="F24" s="226">
        <f t="shared" si="16"/>
        <v>0</v>
      </c>
      <c r="G24" s="227">
        <f t="shared" si="16"/>
        <v>0</v>
      </c>
      <c r="H24" s="227">
        <f t="shared" si="16"/>
        <v>0</v>
      </c>
      <c r="I24" s="228">
        <f t="shared" si="16"/>
        <v>0</v>
      </c>
      <c r="J24" s="226">
        <f t="shared" si="16"/>
        <v>0</v>
      </c>
      <c r="K24" s="227">
        <f t="shared" si="16"/>
        <v>5.5</v>
      </c>
      <c r="L24" s="227">
        <f t="shared" si="16"/>
        <v>1.75</v>
      </c>
      <c r="M24" s="228">
        <f t="shared" si="16"/>
        <v>6.75</v>
      </c>
      <c r="N24" s="226">
        <f t="shared" si="16"/>
        <v>0.5</v>
      </c>
      <c r="O24" s="227">
        <f t="shared" si="16"/>
        <v>0</v>
      </c>
      <c r="P24" s="227">
        <f t="shared" si="16"/>
        <v>13.75</v>
      </c>
      <c r="Q24" s="229" t="e">
        <f t="shared" ref="Q24" si="17">INDEX(Q8:Q15,MATCH($S24,$S8:$S15,0))</f>
        <v>#N/A</v>
      </c>
      <c r="R24" s="228">
        <f>INDEX(R17:R21,MATCH($S24,$S17:$S21,0))</f>
        <v>14.25</v>
      </c>
      <c r="S24" s="230">
        <f>MAX(S17:S21)</f>
        <v>446</v>
      </c>
      <c r="T24" s="231" t="s">
        <v>10</v>
      </c>
      <c r="U24" s="232">
        <f>INDEX(U17:U21,MATCH($S24,$S17:$S21,0))</f>
        <v>86.5</v>
      </c>
      <c r="V24" s="233">
        <f>U24/$AE24</f>
        <v>0.19394618834080718</v>
      </c>
      <c r="W24" s="232">
        <f>INDEX(W17:W21,MATCH($S24,$S17:$S21,0))</f>
        <v>359.5</v>
      </c>
      <c r="X24" s="233">
        <f>W24/$AE24</f>
        <v>0.80605381165919288</v>
      </c>
      <c r="Y24" s="232">
        <f>INDEX(Y17:Y21,MATCH($S24,$S17:$S21,0))</f>
        <v>1.25</v>
      </c>
      <c r="Z24" s="233">
        <f>Y24/$AE24</f>
        <v>2.8026905829596411E-3</v>
      </c>
      <c r="AA24" s="232">
        <f>INDEX(AA17:AA21,MATCH($S24,$S17:$S21,0))</f>
        <v>434</v>
      </c>
      <c r="AB24" s="233">
        <f>AA24/$AE24</f>
        <v>0.97309417040358748</v>
      </c>
      <c r="AC24" s="232">
        <f>INDEX(AC17:AC21,MATCH($S24,$S17:$S21,0))</f>
        <v>10.75</v>
      </c>
      <c r="AD24" s="233">
        <f>AC24/$AE24</f>
        <v>2.4103139013452915E-2</v>
      </c>
      <c r="AE24" s="234">
        <f>MAX(AE17:AE21)</f>
        <v>446</v>
      </c>
    </row>
    <row r="25" spans="1:31" x14ac:dyDescent="0.15">
      <c r="A25" s="187" t="s">
        <v>11</v>
      </c>
      <c r="B25" s="226">
        <f t="shared" ref="B25:Q25" si="18">B23/2</f>
        <v>311.375</v>
      </c>
      <c r="C25" s="227">
        <f t="shared" si="18"/>
        <v>11.875</v>
      </c>
      <c r="D25" s="227">
        <f t="shared" si="18"/>
        <v>0</v>
      </c>
      <c r="E25" s="228">
        <f t="shared" si="18"/>
        <v>323.25</v>
      </c>
      <c r="F25" s="226">
        <f t="shared" si="18"/>
        <v>0</v>
      </c>
      <c r="G25" s="227">
        <f t="shared" si="18"/>
        <v>0</v>
      </c>
      <c r="H25" s="227">
        <f t="shared" si="18"/>
        <v>0</v>
      </c>
      <c r="I25" s="228">
        <f t="shared" si="18"/>
        <v>0</v>
      </c>
      <c r="J25" s="226">
        <f t="shared" si="18"/>
        <v>0</v>
      </c>
      <c r="K25" s="227">
        <f t="shared" si="18"/>
        <v>4.5</v>
      </c>
      <c r="L25" s="227">
        <f t="shared" si="18"/>
        <v>2.125</v>
      </c>
      <c r="M25" s="228">
        <f t="shared" si="18"/>
        <v>6.375</v>
      </c>
      <c r="N25" s="226">
        <f t="shared" si="18"/>
        <v>0.375</v>
      </c>
      <c r="O25" s="227">
        <f t="shared" si="18"/>
        <v>0</v>
      </c>
      <c r="P25" s="227">
        <f t="shared" si="18"/>
        <v>12.875</v>
      </c>
      <c r="Q25" s="229" t="e">
        <f t="shared" si="18"/>
        <v>#DIV/0!</v>
      </c>
      <c r="R25" s="228">
        <f>R23/2</f>
        <v>13.25</v>
      </c>
      <c r="S25" s="230">
        <f t="shared" ref="S25" si="19">S23/2</f>
        <v>342.875</v>
      </c>
      <c r="T25" s="231" t="s">
        <v>11</v>
      </c>
      <c r="U25" s="232">
        <f>U23/2</f>
        <v>75</v>
      </c>
      <c r="V25" s="233">
        <f>U25/$AE25</f>
        <v>0.21873860736419978</v>
      </c>
      <c r="W25" s="232">
        <f>W23/2</f>
        <v>267.875</v>
      </c>
      <c r="X25" s="233">
        <f>W25/$AE25</f>
        <v>0.78126139263580019</v>
      </c>
      <c r="Y25" s="232">
        <f>Y23/2</f>
        <v>1.375</v>
      </c>
      <c r="Z25" s="233">
        <f>Y25/$AE25</f>
        <v>4.0102078016769956E-3</v>
      </c>
      <c r="AA25" s="232">
        <f>AA23/2</f>
        <v>332.375</v>
      </c>
      <c r="AB25" s="233">
        <f>AA25/$AE25</f>
        <v>0.96937659496901207</v>
      </c>
      <c r="AC25" s="232">
        <f>AC23/2</f>
        <v>9.125</v>
      </c>
      <c r="AD25" s="233">
        <f>AC25/$AE25</f>
        <v>2.6613197229310975E-2</v>
      </c>
      <c r="AE25" s="234">
        <f>AE23/2</f>
        <v>342.875</v>
      </c>
    </row>
    <row r="26" spans="1:31" ht="15" thickBot="1" x14ac:dyDescent="0.2">
      <c r="A26" s="235"/>
      <c r="B26" s="236"/>
      <c r="C26" s="237"/>
      <c r="D26" s="237"/>
      <c r="E26" s="238"/>
      <c r="F26" s="236"/>
      <c r="G26" s="237"/>
      <c r="H26" s="237"/>
      <c r="I26" s="238"/>
      <c r="J26" s="236"/>
      <c r="K26" s="237"/>
      <c r="L26" s="237"/>
      <c r="M26" s="238"/>
      <c r="N26" s="236"/>
      <c r="O26" s="237"/>
      <c r="P26" s="237"/>
      <c r="Q26" s="239"/>
      <c r="R26" s="238"/>
      <c r="S26" s="240"/>
      <c r="T26" s="241"/>
      <c r="U26" s="242"/>
      <c r="V26" s="243"/>
      <c r="W26" s="242"/>
      <c r="X26" s="243"/>
      <c r="Y26" s="242"/>
      <c r="Z26" s="243"/>
      <c r="AA26" s="242"/>
      <c r="AB26" s="243"/>
      <c r="AC26" s="242"/>
      <c r="AD26" s="243"/>
      <c r="AE26" s="240"/>
    </row>
    <row r="27" spans="1:31" x14ac:dyDescent="0.1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147"/>
      <c r="U27" s="149"/>
      <c r="V27" s="147"/>
      <c r="W27" s="149"/>
      <c r="X27" s="147"/>
      <c r="Y27" s="149"/>
      <c r="Z27" s="147"/>
      <c r="AA27" s="147"/>
      <c r="AB27" s="147"/>
      <c r="AC27" s="149"/>
      <c r="AD27" s="147"/>
      <c r="AE27" s="147"/>
    </row>
    <row r="28" spans="1:31" ht="14" thickBot="1" x14ac:dyDescent="0.2">
      <c r="A28" s="146"/>
      <c r="B28" s="443">
        <v>43528</v>
      </c>
      <c r="C28" s="443"/>
      <c r="D28" s="443"/>
      <c r="E28" s="443"/>
      <c r="F28" s="443"/>
      <c r="G28" s="443"/>
      <c r="H28" s="443"/>
      <c r="I28" s="443"/>
      <c r="J28" s="443"/>
      <c r="K28" s="443"/>
      <c r="L28" s="245"/>
      <c r="M28" s="246" t="s">
        <v>175</v>
      </c>
      <c r="N28" s="245"/>
      <c r="O28" s="245"/>
      <c r="P28" s="245"/>
      <c r="Q28" s="245"/>
      <c r="R28" s="245"/>
      <c r="S28" s="245"/>
      <c r="T28" s="147"/>
      <c r="U28" s="149"/>
      <c r="V28" s="147"/>
      <c r="W28" s="149"/>
      <c r="X28" s="147"/>
      <c r="Y28" s="149"/>
      <c r="Z28" s="147"/>
      <c r="AA28" s="147"/>
      <c r="AB28" s="147"/>
      <c r="AC28" s="149"/>
      <c r="AD28" s="147"/>
      <c r="AE28" s="147"/>
    </row>
    <row r="29" spans="1:31" ht="14" thickBot="1" x14ac:dyDescent="0.2">
      <c r="A29" s="151"/>
      <c r="B29" s="247" t="s">
        <v>2</v>
      </c>
      <c r="C29" s="248"/>
      <c r="D29" s="248"/>
      <c r="E29" s="249"/>
      <c r="F29" s="247" t="s">
        <v>3</v>
      </c>
      <c r="G29" s="248"/>
      <c r="H29" s="248"/>
      <c r="I29" s="249"/>
      <c r="J29" s="247" t="s">
        <v>4</v>
      </c>
      <c r="K29" s="248"/>
      <c r="L29" s="248"/>
      <c r="M29" s="249"/>
      <c r="N29" s="247" t="s">
        <v>5</v>
      </c>
      <c r="O29" s="248"/>
      <c r="P29" s="248"/>
      <c r="Q29" s="248"/>
      <c r="R29" s="249"/>
      <c r="S29" s="222" t="s">
        <v>32</v>
      </c>
      <c r="T29" s="147"/>
      <c r="U29" s="149"/>
      <c r="V29" s="147"/>
      <c r="W29" s="149"/>
      <c r="X29" s="147"/>
      <c r="Y29" s="149"/>
      <c r="Z29" s="147"/>
      <c r="AA29" s="147"/>
      <c r="AB29" s="147"/>
      <c r="AC29" s="149"/>
      <c r="AD29" s="147"/>
      <c r="AE29" s="147"/>
    </row>
    <row r="30" spans="1:31" ht="31" thickBot="1" x14ac:dyDescent="0.2">
      <c r="A30" s="156"/>
      <c r="B30" s="455" t="s">
        <v>17</v>
      </c>
      <c r="C30" s="456"/>
      <c r="D30" s="456"/>
      <c r="E30" s="457"/>
      <c r="F30" s="455" t="s">
        <v>1</v>
      </c>
      <c r="G30" s="456"/>
      <c r="H30" s="456"/>
      <c r="I30" s="457"/>
      <c r="J30" s="455" t="s">
        <v>18</v>
      </c>
      <c r="K30" s="456"/>
      <c r="L30" s="456"/>
      <c r="M30" s="457"/>
      <c r="N30" s="455" t="s">
        <v>19</v>
      </c>
      <c r="O30" s="456"/>
      <c r="P30" s="456"/>
      <c r="Q30" s="456"/>
      <c r="R30" s="457"/>
      <c r="S30" s="250"/>
      <c r="T30" s="158" t="s">
        <v>62</v>
      </c>
      <c r="U30" s="449" t="s">
        <v>58</v>
      </c>
      <c r="V30" s="450"/>
      <c r="W30" s="449" t="s">
        <v>56</v>
      </c>
      <c r="X30" s="450"/>
      <c r="Y30" s="449" t="s">
        <v>57</v>
      </c>
      <c r="Z30" s="450"/>
      <c r="AA30" s="449" t="s">
        <v>55</v>
      </c>
      <c r="AB30" s="450"/>
      <c r="AC30" s="449" t="s">
        <v>59</v>
      </c>
      <c r="AD30" s="450"/>
      <c r="AE30" s="451" t="s">
        <v>63</v>
      </c>
    </row>
    <row r="31" spans="1:31" ht="16" thickBot="1" x14ac:dyDescent="0.2">
      <c r="A31" s="159"/>
      <c r="B31" s="251" t="s">
        <v>6</v>
      </c>
      <c r="C31" s="252" t="s">
        <v>7</v>
      </c>
      <c r="D31" s="252" t="s">
        <v>8</v>
      </c>
      <c r="E31" s="253" t="s">
        <v>9</v>
      </c>
      <c r="F31" s="251" t="s">
        <v>6</v>
      </c>
      <c r="G31" s="252" t="s">
        <v>7</v>
      </c>
      <c r="H31" s="252" t="s">
        <v>8</v>
      </c>
      <c r="I31" s="253" t="s">
        <v>9</v>
      </c>
      <c r="J31" s="251" t="s">
        <v>6</v>
      </c>
      <c r="K31" s="252" t="s">
        <v>7</v>
      </c>
      <c r="L31" s="252" t="s">
        <v>8</v>
      </c>
      <c r="M31" s="253" t="s">
        <v>9</v>
      </c>
      <c r="N31" s="251" t="s">
        <v>6</v>
      </c>
      <c r="O31" s="252" t="s">
        <v>7</v>
      </c>
      <c r="P31" s="252" t="s">
        <v>8</v>
      </c>
      <c r="Q31" s="254"/>
      <c r="R31" s="253" t="s">
        <v>9</v>
      </c>
      <c r="S31" s="255"/>
      <c r="T31" s="453" t="s">
        <v>64</v>
      </c>
      <c r="U31" s="165" t="s">
        <v>65</v>
      </c>
      <c r="V31" s="166" t="s">
        <v>66</v>
      </c>
      <c r="W31" s="165" t="s">
        <v>65</v>
      </c>
      <c r="X31" s="166" t="s">
        <v>66</v>
      </c>
      <c r="Y31" s="165" t="s">
        <v>65</v>
      </c>
      <c r="Z31" s="166" t="s">
        <v>66</v>
      </c>
      <c r="AA31" s="165" t="s">
        <v>65</v>
      </c>
      <c r="AB31" s="166" t="s">
        <v>66</v>
      </c>
      <c r="AC31" s="165" t="s">
        <v>65</v>
      </c>
      <c r="AD31" s="166" t="s">
        <v>66</v>
      </c>
      <c r="AE31" s="452"/>
    </row>
    <row r="32" spans="1:31" x14ac:dyDescent="0.15">
      <c r="A32" s="156"/>
      <c r="B32" s="256"/>
      <c r="C32" s="257"/>
      <c r="D32" s="257"/>
      <c r="E32" s="258"/>
      <c r="F32" s="256"/>
      <c r="G32" s="257"/>
      <c r="H32" s="257"/>
      <c r="I32" s="258"/>
      <c r="J32" s="256"/>
      <c r="K32" s="257"/>
      <c r="L32" s="257"/>
      <c r="M32" s="258"/>
      <c r="N32" s="256"/>
      <c r="O32" s="257"/>
      <c r="P32" s="257"/>
      <c r="Q32" s="259"/>
      <c r="R32" s="260"/>
      <c r="S32" s="192"/>
      <c r="T32" s="454"/>
      <c r="U32" s="174"/>
      <c r="V32" s="175"/>
      <c r="W32" s="174"/>
      <c r="X32" s="175"/>
      <c r="Y32" s="174"/>
      <c r="Z32" s="175"/>
      <c r="AA32" s="176"/>
      <c r="AB32" s="175"/>
      <c r="AC32" s="174"/>
      <c r="AD32" s="175"/>
      <c r="AE32" s="261"/>
    </row>
    <row r="33" spans="1:31" ht="14" x14ac:dyDescent="0.15">
      <c r="A33" s="268" t="s">
        <v>103</v>
      </c>
      <c r="B33" s="269">
        <v>48</v>
      </c>
      <c r="C33" s="270">
        <v>5</v>
      </c>
      <c r="D33" s="270">
        <v>0</v>
      </c>
      <c r="E33" s="271">
        <f>SUM(B33:D33)</f>
        <v>53</v>
      </c>
      <c r="F33" s="269">
        <v>0</v>
      </c>
      <c r="G33" s="270">
        <v>0</v>
      </c>
      <c r="H33" s="270">
        <v>0</v>
      </c>
      <c r="I33" s="271">
        <f>SUM(F33:H33)</f>
        <v>0</v>
      </c>
      <c r="J33" s="269">
        <v>0</v>
      </c>
      <c r="K33" s="270">
        <v>3</v>
      </c>
      <c r="L33" s="270">
        <v>1</v>
      </c>
      <c r="M33" s="271">
        <f>SUM(J33:L33)</f>
        <v>4</v>
      </c>
      <c r="N33" s="269">
        <v>0</v>
      </c>
      <c r="O33" s="270">
        <v>0</v>
      </c>
      <c r="P33" s="270">
        <v>1</v>
      </c>
      <c r="Q33" s="272"/>
      <c r="R33" s="271">
        <f>SUM(N33:P33)</f>
        <v>1</v>
      </c>
      <c r="S33" s="273">
        <f>SUM(E33,I33,M33,R33)</f>
        <v>58</v>
      </c>
      <c r="T33" s="268" t="s">
        <v>103</v>
      </c>
      <c r="U33" s="206">
        <v>9</v>
      </c>
      <c r="V33" s="185">
        <f>U33/$S33</f>
        <v>0.15517241379310345</v>
      </c>
      <c r="W33" s="206">
        <v>49</v>
      </c>
      <c r="X33" s="185">
        <f>W33/$S33</f>
        <v>0.84482758620689657</v>
      </c>
      <c r="Y33" s="206">
        <v>1</v>
      </c>
      <c r="Z33" s="185">
        <f>Y33/$S33</f>
        <v>1.7241379310344827E-2</v>
      </c>
      <c r="AA33" s="206">
        <v>51</v>
      </c>
      <c r="AB33" s="185">
        <f>AA33/$S33</f>
        <v>0.87931034482758619</v>
      </c>
      <c r="AC33" s="206">
        <v>6</v>
      </c>
      <c r="AD33" s="185">
        <f>AC33/$S33</f>
        <v>0.10344827586206896</v>
      </c>
      <c r="AE33" s="263">
        <f>S33</f>
        <v>58</v>
      </c>
    </row>
    <row r="34" spans="1:31" ht="14" x14ac:dyDescent="0.15">
      <c r="A34" s="268" t="s">
        <v>104</v>
      </c>
      <c r="B34" s="269">
        <v>52</v>
      </c>
      <c r="C34" s="270">
        <v>2</v>
      </c>
      <c r="D34" s="270">
        <v>0</v>
      </c>
      <c r="E34" s="271">
        <f t="shared" ref="E34:E40" si="20">SUM(B34:D34)</f>
        <v>54</v>
      </c>
      <c r="F34" s="269">
        <v>0</v>
      </c>
      <c r="G34" s="270">
        <v>0</v>
      </c>
      <c r="H34" s="270">
        <v>0</v>
      </c>
      <c r="I34" s="271">
        <f t="shared" ref="I34:I40" si="21">SUM(F34:H34)</f>
        <v>0</v>
      </c>
      <c r="J34" s="269">
        <v>0</v>
      </c>
      <c r="K34" s="270">
        <v>2</v>
      </c>
      <c r="L34" s="270">
        <v>1</v>
      </c>
      <c r="M34" s="271">
        <f t="shared" ref="M34:M40" si="22">SUM(J34:L34)</f>
        <v>3</v>
      </c>
      <c r="N34" s="269">
        <v>0</v>
      </c>
      <c r="O34" s="270">
        <v>0</v>
      </c>
      <c r="P34" s="270">
        <v>6</v>
      </c>
      <c r="Q34" s="272"/>
      <c r="R34" s="271">
        <f t="shared" ref="R34:R40" si="23">SUM(N34:P34)</f>
        <v>6</v>
      </c>
      <c r="S34" s="273">
        <f t="shared" ref="S34:S40" si="24">SUM(E34,I34,M34,R34)</f>
        <v>63</v>
      </c>
      <c r="T34" s="268" t="s">
        <v>104</v>
      </c>
      <c r="U34" s="206">
        <v>17</v>
      </c>
      <c r="V34" s="185">
        <f t="shared" ref="V34:V40" si="25">U34/$S34</f>
        <v>0.26984126984126983</v>
      </c>
      <c r="W34" s="206">
        <v>46</v>
      </c>
      <c r="X34" s="185">
        <f t="shared" ref="X34:X40" si="26">W34/$S34</f>
        <v>0.73015873015873012</v>
      </c>
      <c r="Y34" s="206">
        <v>0</v>
      </c>
      <c r="Z34" s="185">
        <f t="shared" ref="Z34:Z40" si="27">Y34/$S34</f>
        <v>0</v>
      </c>
      <c r="AA34" s="206">
        <v>59</v>
      </c>
      <c r="AB34" s="185">
        <f t="shared" ref="AB34:AB40" si="28">AA34/$S34</f>
        <v>0.93650793650793651</v>
      </c>
      <c r="AC34" s="206">
        <v>4</v>
      </c>
      <c r="AD34" s="185">
        <f t="shared" ref="AD34:AD40" si="29">AC34/$S34</f>
        <v>6.3492063492063489E-2</v>
      </c>
      <c r="AE34" s="263">
        <f t="shared" ref="AE34:AE40" si="30">S34</f>
        <v>63</v>
      </c>
    </row>
    <row r="35" spans="1:31" ht="14" x14ac:dyDescent="0.15">
      <c r="A35" s="268" t="s">
        <v>105</v>
      </c>
      <c r="B35" s="269">
        <v>85</v>
      </c>
      <c r="C35" s="270">
        <v>4</v>
      </c>
      <c r="D35" s="270">
        <v>0</v>
      </c>
      <c r="E35" s="271">
        <f t="shared" si="20"/>
        <v>89</v>
      </c>
      <c r="F35" s="269">
        <v>0</v>
      </c>
      <c r="G35" s="270">
        <v>0</v>
      </c>
      <c r="H35" s="270">
        <v>0</v>
      </c>
      <c r="I35" s="271">
        <f t="shared" si="21"/>
        <v>0</v>
      </c>
      <c r="J35" s="269">
        <v>0</v>
      </c>
      <c r="K35" s="270">
        <v>0</v>
      </c>
      <c r="L35" s="270">
        <v>0</v>
      </c>
      <c r="M35" s="271">
        <f t="shared" si="22"/>
        <v>0</v>
      </c>
      <c r="N35" s="269">
        <v>0</v>
      </c>
      <c r="O35" s="270">
        <v>0</v>
      </c>
      <c r="P35" s="270">
        <v>2</v>
      </c>
      <c r="Q35" s="272"/>
      <c r="R35" s="271">
        <f t="shared" si="23"/>
        <v>2</v>
      </c>
      <c r="S35" s="273">
        <f t="shared" si="24"/>
        <v>91</v>
      </c>
      <c r="T35" s="268" t="s">
        <v>105</v>
      </c>
      <c r="U35" s="206">
        <v>23</v>
      </c>
      <c r="V35" s="185">
        <f t="shared" si="25"/>
        <v>0.25274725274725274</v>
      </c>
      <c r="W35" s="206">
        <v>68</v>
      </c>
      <c r="X35" s="185">
        <f t="shared" si="26"/>
        <v>0.74725274725274726</v>
      </c>
      <c r="Y35" s="206">
        <v>1</v>
      </c>
      <c r="Z35" s="185">
        <f t="shared" si="27"/>
        <v>1.098901098901099E-2</v>
      </c>
      <c r="AA35" s="206">
        <v>84</v>
      </c>
      <c r="AB35" s="185">
        <f t="shared" si="28"/>
        <v>0.92307692307692313</v>
      </c>
      <c r="AC35" s="206">
        <v>6</v>
      </c>
      <c r="AD35" s="185">
        <f t="shared" si="29"/>
        <v>6.5934065934065936E-2</v>
      </c>
      <c r="AE35" s="263">
        <f t="shared" si="30"/>
        <v>91</v>
      </c>
    </row>
    <row r="36" spans="1:31" ht="14" x14ac:dyDescent="0.15">
      <c r="A36" s="268" t="s">
        <v>106</v>
      </c>
      <c r="B36" s="269">
        <v>127</v>
      </c>
      <c r="C36" s="270">
        <v>2</v>
      </c>
      <c r="D36" s="270">
        <v>0</v>
      </c>
      <c r="E36" s="271">
        <f t="shared" si="20"/>
        <v>129</v>
      </c>
      <c r="F36" s="269">
        <v>0</v>
      </c>
      <c r="G36" s="270">
        <v>0</v>
      </c>
      <c r="H36" s="270">
        <v>0</v>
      </c>
      <c r="I36" s="271">
        <f t="shared" si="21"/>
        <v>0</v>
      </c>
      <c r="J36" s="269">
        <v>0</v>
      </c>
      <c r="K36" s="270">
        <v>2</v>
      </c>
      <c r="L36" s="270">
        <v>0</v>
      </c>
      <c r="M36" s="271">
        <f t="shared" si="22"/>
        <v>2</v>
      </c>
      <c r="N36" s="269">
        <v>0</v>
      </c>
      <c r="O36" s="270">
        <v>0</v>
      </c>
      <c r="P36" s="270">
        <v>4</v>
      </c>
      <c r="Q36" s="272"/>
      <c r="R36" s="271">
        <f t="shared" si="23"/>
        <v>4</v>
      </c>
      <c r="S36" s="273">
        <f t="shared" si="24"/>
        <v>135</v>
      </c>
      <c r="T36" s="268" t="s">
        <v>106</v>
      </c>
      <c r="U36" s="206">
        <v>23</v>
      </c>
      <c r="V36" s="185">
        <f t="shared" si="25"/>
        <v>0.17037037037037037</v>
      </c>
      <c r="W36" s="206">
        <v>112</v>
      </c>
      <c r="X36" s="185">
        <f t="shared" si="26"/>
        <v>0.82962962962962961</v>
      </c>
      <c r="Y36" s="206">
        <v>1</v>
      </c>
      <c r="Z36" s="185">
        <f t="shared" si="27"/>
        <v>7.4074074074074077E-3</v>
      </c>
      <c r="AA36" s="206">
        <v>132</v>
      </c>
      <c r="AB36" s="185">
        <f t="shared" si="28"/>
        <v>0.97777777777777775</v>
      </c>
      <c r="AC36" s="206">
        <v>2</v>
      </c>
      <c r="AD36" s="185">
        <f t="shared" si="29"/>
        <v>1.4814814814814815E-2</v>
      </c>
      <c r="AE36" s="263">
        <f t="shared" si="30"/>
        <v>135</v>
      </c>
    </row>
    <row r="37" spans="1:31" ht="14" x14ac:dyDescent="0.15">
      <c r="A37" s="268" t="s">
        <v>107</v>
      </c>
      <c r="B37" s="269">
        <v>123</v>
      </c>
      <c r="C37" s="270">
        <v>4</v>
      </c>
      <c r="D37" s="270">
        <v>0</v>
      </c>
      <c r="E37" s="271">
        <f t="shared" si="20"/>
        <v>127</v>
      </c>
      <c r="F37" s="269">
        <v>0</v>
      </c>
      <c r="G37" s="270">
        <v>0</v>
      </c>
      <c r="H37" s="270">
        <v>0</v>
      </c>
      <c r="I37" s="271">
        <f t="shared" si="21"/>
        <v>0</v>
      </c>
      <c r="J37" s="269">
        <v>0</v>
      </c>
      <c r="K37" s="270">
        <v>1</v>
      </c>
      <c r="L37" s="270">
        <v>0</v>
      </c>
      <c r="M37" s="271">
        <f t="shared" si="22"/>
        <v>1</v>
      </c>
      <c r="N37" s="269">
        <v>0</v>
      </c>
      <c r="O37" s="270">
        <v>0</v>
      </c>
      <c r="P37" s="270">
        <v>3</v>
      </c>
      <c r="Q37" s="272"/>
      <c r="R37" s="271">
        <f t="shared" si="23"/>
        <v>3</v>
      </c>
      <c r="S37" s="273">
        <f t="shared" si="24"/>
        <v>131</v>
      </c>
      <c r="T37" s="268" t="s">
        <v>107</v>
      </c>
      <c r="U37" s="206">
        <v>19</v>
      </c>
      <c r="V37" s="185">
        <f t="shared" si="25"/>
        <v>0.14503816793893129</v>
      </c>
      <c r="W37" s="206">
        <v>112</v>
      </c>
      <c r="X37" s="185">
        <f t="shared" si="26"/>
        <v>0.85496183206106868</v>
      </c>
      <c r="Y37" s="206">
        <v>0</v>
      </c>
      <c r="Z37" s="185">
        <f t="shared" si="27"/>
        <v>0</v>
      </c>
      <c r="AA37" s="206">
        <v>129</v>
      </c>
      <c r="AB37" s="185">
        <f t="shared" si="28"/>
        <v>0.98473282442748089</v>
      </c>
      <c r="AC37" s="206">
        <v>2</v>
      </c>
      <c r="AD37" s="185">
        <f t="shared" si="29"/>
        <v>1.5267175572519083E-2</v>
      </c>
      <c r="AE37" s="263">
        <f t="shared" si="30"/>
        <v>131</v>
      </c>
    </row>
    <row r="38" spans="1:31" ht="14" x14ac:dyDescent="0.15">
      <c r="A38" s="268" t="s">
        <v>108</v>
      </c>
      <c r="B38" s="269">
        <v>122</v>
      </c>
      <c r="C38" s="270">
        <v>6</v>
      </c>
      <c r="D38" s="270">
        <v>0</v>
      </c>
      <c r="E38" s="271">
        <f t="shared" si="20"/>
        <v>128</v>
      </c>
      <c r="F38" s="269">
        <v>0</v>
      </c>
      <c r="G38" s="270">
        <v>0</v>
      </c>
      <c r="H38" s="270">
        <v>0</v>
      </c>
      <c r="I38" s="271">
        <f t="shared" si="21"/>
        <v>0</v>
      </c>
      <c r="J38" s="269">
        <v>0</v>
      </c>
      <c r="K38" s="270">
        <v>3</v>
      </c>
      <c r="L38" s="270">
        <v>1</v>
      </c>
      <c r="M38" s="271">
        <f t="shared" si="22"/>
        <v>4</v>
      </c>
      <c r="N38" s="269">
        <v>0</v>
      </c>
      <c r="O38" s="270">
        <v>0</v>
      </c>
      <c r="P38" s="270">
        <v>5</v>
      </c>
      <c r="Q38" s="272"/>
      <c r="R38" s="271">
        <f t="shared" si="23"/>
        <v>5</v>
      </c>
      <c r="S38" s="273">
        <f t="shared" si="24"/>
        <v>137</v>
      </c>
      <c r="T38" s="268" t="s">
        <v>108</v>
      </c>
      <c r="U38" s="206">
        <v>29</v>
      </c>
      <c r="V38" s="185">
        <f t="shared" si="25"/>
        <v>0.21167883211678831</v>
      </c>
      <c r="W38" s="206">
        <v>108</v>
      </c>
      <c r="X38" s="185">
        <f t="shared" si="26"/>
        <v>0.78832116788321172</v>
      </c>
      <c r="Y38" s="206">
        <v>0</v>
      </c>
      <c r="Z38" s="185">
        <f t="shared" si="27"/>
        <v>0</v>
      </c>
      <c r="AA38" s="206">
        <v>136</v>
      </c>
      <c r="AB38" s="185">
        <f t="shared" si="28"/>
        <v>0.99270072992700731</v>
      </c>
      <c r="AC38" s="206">
        <v>1</v>
      </c>
      <c r="AD38" s="185">
        <f t="shared" si="29"/>
        <v>7.2992700729927005E-3</v>
      </c>
      <c r="AE38" s="263">
        <f t="shared" si="30"/>
        <v>137</v>
      </c>
    </row>
    <row r="39" spans="1:31" ht="14" x14ac:dyDescent="0.15">
      <c r="A39" s="268" t="s">
        <v>109</v>
      </c>
      <c r="B39" s="269">
        <v>61</v>
      </c>
      <c r="C39" s="270">
        <v>2</v>
      </c>
      <c r="D39" s="270">
        <v>0</v>
      </c>
      <c r="E39" s="271">
        <f t="shared" si="20"/>
        <v>63</v>
      </c>
      <c r="F39" s="269">
        <v>0</v>
      </c>
      <c r="G39" s="270">
        <v>0</v>
      </c>
      <c r="H39" s="270">
        <v>0</v>
      </c>
      <c r="I39" s="271">
        <f t="shared" si="21"/>
        <v>0</v>
      </c>
      <c r="J39" s="269">
        <v>0</v>
      </c>
      <c r="K39" s="270">
        <v>1</v>
      </c>
      <c r="L39" s="270">
        <v>0</v>
      </c>
      <c r="M39" s="271">
        <f t="shared" si="22"/>
        <v>1</v>
      </c>
      <c r="N39" s="269">
        <v>0</v>
      </c>
      <c r="O39" s="270">
        <v>0</v>
      </c>
      <c r="P39" s="270">
        <v>2</v>
      </c>
      <c r="Q39" s="272"/>
      <c r="R39" s="271">
        <f t="shared" si="23"/>
        <v>2</v>
      </c>
      <c r="S39" s="273">
        <f t="shared" si="24"/>
        <v>66</v>
      </c>
      <c r="T39" s="268" t="s">
        <v>109</v>
      </c>
      <c r="U39" s="206">
        <v>14</v>
      </c>
      <c r="V39" s="185">
        <f t="shared" si="25"/>
        <v>0.21212121212121213</v>
      </c>
      <c r="W39" s="206">
        <v>52</v>
      </c>
      <c r="X39" s="185">
        <f t="shared" si="26"/>
        <v>0.78787878787878785</v>
      </c>
      <c r="Y39" s="206">
        <v>1</v>
      </c>
      <c r="Z39" s="185">
        <f t="shared" si="27"/>
        <v>1.5151515151515152E-2</v>
      </c>
      <c r="AA39" s="206">
        <v>64</v>
      </c>
      <c r="AB39" s="185">
        <f t="shared" si="28"/>
        <v>0.96969696969696972</v>
      </c>
      <c r="AC39" s="206">
        <v>1</v>
      </c>
      <c r="AD39" s="185">
        <f t="shared" si="29"/>
        <v>1.5151515151515152E-2</v>
      </c>
      <c r="AE39" s="263">
        <f t="shared" si="30"/>
        <v>66</v>
      </c>
    </row>
    <row r="40" spans="1:31" ht="14" x14ac:dyDescent="0.15">
      <c r="A40" s="268" t="s">
        <v>110</v>
      </c>
      <c r="B40" s="269">
        <v>37</v>
      </c>
      <c r="C40" s="270">
        <v>2</v>
      </c>
      <c r="D40" s="270">
        <v>0</v>
      </c>
      <c r="E40" s="271">
        <f t="shared" si="20"/>
        <v>39</v>
      </c>
      <c r="F40" s="269">
        <v>0</v>
      </c>
      <c r="G40" s="270">
        <v>0</v>
      </c>
      <c r="H40" s="270">
        <v>0</v>
      </c>
      <c r="I40" s="271">
        <f t="shared" si="21"/>
        <v>0</v>
      </c>
      <c r="J40" s="269">
        <v>0</v>
      </c>
      <c r="K40" s="270">
        <v>1</v>
      </c>
      <c r="L40" s="270">
        <v>0</v>
      </c>
      <c r="M40" s="271">
        <f t="shared" si="22"/>
        <v>1</v>
      </c>
      <c r="N40" s="269">
        <v>0</v>
      </c>
      <c r="O40" s="270">
        <v>0</v>
      </c>
      <c r="P40" s="270">
        <v>0</v>
      </c>
      <c r="Q40" s="272"/>
      <c r="R40" s="271">
        <f t="shared" si="23"/>
        <v>0</v>
      </c>
      <c r="S40" s="273">
        <f t="shared" si="24"/>
        <v>40</v>
      </c>
      <c r="T40" s="268" t="s">
        <v>110</v>
      </c>
      <c r="U40" s="206">
        <v>16</v>
      </c>
      <c r="V40" s="185">
        <f t="shared" si="25"/>
        <v>0.4</v>
      </c>
      <c r="W40" s="206">
        <v>24</v>
      </c>
      <c r="X40" s="185">
        <f t="shared" si="26"/>
        <v>0.6</v>
      </c>
      <c r="Y40" s="206">
        <v>0</v>
      </c>
      <c r="Z40" s="185">
        <f t="shared" si="27"/>
        <v>0</v>
      </c>
      <c r="AA40" s="206">
        <v>40</v>
      </c>
      <c r="AB40" s="185">
        <f t="shared" si="28"/>
        <v>1</v>
      </c>
      <c r="AC40" s="206">
        <v>0</v>
      </c>
      <c r="AD40" s="185">
        <f t="shared" si="29"/>
        <v>0</v>
      </c>
      <c r="AE40" s="263">
        <f t="shared" si="30"/>
        <v>40</v>
      </c>
    </row>
    <row r="41" spans="1:31" ht="15" thickBot="1" x14ac:dyDescent="0.2">
      <c r="A41" s="187"/>
      <c r="B41" s="188"/>
      <c r="C41" s="189"/>
      <c r="D41" s="189"/>
      <c r="E41" s="190"/>
      <c r="F41" s="188"/>
      <c r="G41" s="189"/>
      <c r="H41" s="189"/>
      <c r="I41" s="190"/>
      <c r="J41" s="188"/>
      <c r="K41" s="189"/>
      <c r="L41" s="189"/>
      <c r="M41" s="190"/>
      <c r="N41" s="188"/>
      <c r="O41" s="189"/>
      <c r="P41" s="189"/>
      <c r="Q41" s="191"/>
      <c r="R41" s="190"/>
      <c r="S41" s="250"/>
      <c r="T41" s="187"/>
      <c r="U41" s="206"/>
      <c r="V41" s="185"/>
      <c r="W41" s="206"/>
      <c r="X41" s="185"/>
      <c r="Y41" s="206"/>
      <c r="Z41" s="185"/>
      <c r="AA41" s="206"/>
      <c r="AB41" s="185"/>
      <c r="AC41" s="206"/>
      <c r="AD41" s="185"/>
      <c r="AE41" s="207"/>
    </row>
    <row r="42" spans="1:31" ht="14" x14ac:dyDescent="0.15">
      <c r="A42" s="197" t="s">
        <v>169</v>
      </c>
      <c r="B42" s="198">
        <f>SUM(B33:B36)</f>
        <v>312</v>
      </c>
      <c r="C42" s="199">
        <f t="shared" ref="C42:S42" si="31">SUM(C33:C36)</f>
        <v>13</v>
      </c>
      <c r="D42" s="199">
        <f t="shared" si="31"/>
        <v>0</v>
      </c>
      <c r="E42" s="200">
        <f t="shared" si="31"/>
        <v>325</v>
      </c>
      <c r="F42" s="198">
        <f t="shared" si="31"/>
        <v>0</v>
      </c>
      <c r="G42" s="199">
        <f t="shared" si="31"/>
        <v>0</v>
      </c>
      <c r="H42" s="199">
        <f t="shared" si="31"/>
        <v>0</v>
      </c>
      <c r="I42" s="200">
        <f t="shared" si="31"/>
        <v>0</v>
      </c>
      <c r="J42" s="198">
        <f t="shared" si="31"/>
        <v>0</v>
      </c>
      <c r="K42" s="199">
        <f t="shared" si="31"/>
        <v>7</v>
      </c>
      <c r="L42" s="199">
        <f t="shared" si="31"/>
        <v>2</v>
      </c>
      <c r="M42" s="200">
        <f t="shared" si="31"/>
        <v>9</v>
      </c>
      <c r="N42" s="198">
        <f t="shared" si="31"/>
        <v>0</v>
      </c>
      <c r="O42" s="199">
        <f t="shared" si="31"/>
        <v>0</v>
      </c>
      <c r="P42" s="199">
        <f t="shared" si="31"/>
        <v>13</v>
      </c>
      <c r="Q42" s="201">
        <f t="shared" si="31"/>
        <v>0</v>
      </c>
      <c r="R42" s="200">
        <f t="shared" si="31"/>
        <v>13</v>
      </c>
      <c r="S42" s="202">
        <f t="shared" si="31"/>
        <v>347</v>
      </c>
      <c r="T42" s="197" t="s">
        <v>169</v>
      </c>
      <c r="U42" s="203">
        <f>SUM(U33:U36)</f>
        <v>72</v>
      </c>
      <c r="V42" s="204">
        <f>U42/$AE42</f>
        <v>0.207492795389049</v>
      </c>
      <c r="W42" s="203">
        <f>SUM(W33:W36)</f>
        <v>275</v>
      </c>
      <c r="X42" s="204">
        <f>W42/$AE42</f>
        <v>0.79250720461095103</v>
      </c>
      <c r="Y42" s="203">
        <f>SUM(Y33:Y36)</f>
        <v>3</v>
      </c>
      <c r="Z42" s="204">
        <f>Y42/$AE42</f>
        <v>8.6455331412103754E-3</v>
      </c>
      <c r="AA42" s="203">
        <f>SUM(AA33:AA36)</f>
        <v>326</v>
      </c>
      <c r="AB42" s="204">
        <f>AA42/$AE42</f>
        <v>0.93948126801152743</v>
      </c>
      <c r="AC42" s="203">
        <f>SUM(AC33:AC36)</f>
        <v>18</v>
      </c>
      <c r="AD42" s="204">
        <f>AC42/$AE42</f>
        <v>5.1873198847262249E-2</v>
      </c>
      <c r="AE42" s="205">
        <f>SUM(AE33:AE36)</f>
        <v>347</v>
      </c>
    </row>
    <row r="43" spans="1:31" ht="14" x14ac:dyDescent="0.15">
      <c r="A43" s="178" t="s">
        <v>170</v>
      </c>
      <c r="B43" s="179">
        <f t="shared" ref="B43:S46" si="32">SUM(B34:B37)</f>
        <v>387</v>
      </c>
      <c r="C43" s="180">
        <f t="shared" si="32"/>
        <v>12</v>
      </c>
      <c r="D43" s="180">
        <f t="shared" si="32"/>
        <v>0</v>
      </c>
      <c r="E43" s="181">
        <f t="shared" si="32"/>
        <v>399</v>
      </c>
      <c r="F43" s="179">
        <f t="shared" si="32"/>
        <v>0</v>
      </c>
      <c r="G43" s="180">
        <f t="shared" si="32"/>
        <v>0</v>
      </c>
      <c r="H43" s="180">
        <f t="shared" si="32"/>
        <v>0</v>
      </c>
      <c r="I43" s="181">
        <f t="shared" si="32"/>
        <v>0</v>
      </c>
      <c r="J43" s="179">
        <f t="shared" si="32"/>
        <v>0</v>
      </c>
      <c r="K43" s="180">
        <f t="shared" si="32"/>
        <v>5</v>
      </c>
      <c r="L43" s="180">
        <f t="shared" si="32"/>
        <v>1</v>
      </c>
      <c r="M43" s="181">
        <f t="shared" si="32"/>
        <v>6</v>
      </c>
      <c r="N43" s="179">
        <f t="shared" si="32"/>
        <v>0</v>
      </c>
      <c r="O43" s="180">
        <f t="shared" si="32"/>
        <v>0</v>
      </c>
      <c r="P43" s="180">
        <f t="shared" si="32"/>
        <v>15</v>
      </c>
      <c r="Q43" s="182">
        <f t="shared" si="32"/>
        <v>0</v>
      </c>
      <c r="R43" s="181">
        <f t="shared" si="32"/>
        <v>15</v>
      </c>
      <c r="S43" s="183">
        <f t="shared" si="32"/>
        <v>420</v>
      </c>
      <c r="T43" s="178" t="s">
        <v>170</v>
      </c>
      <c r="U43" s="206">
        <f t="shared" ref="U43:U46" si="33">SUM(U34:U37)</f>
        <v>82</v>
      </c>
      <c r="V43" s="185">
        <f t="shared" ref="V43:X46" si="34">U43/$AE43</f>
        <v>0.19523809523809524</v>
      </c>
      <c r="W43" s="206">
        <f t="shared" ref="W43:W46" si="35">SUM(W34:W37)</f>
        <v>338</v>
      </c>
      <c r="X43" s="185">
        <f t="shared" si="34"/>
        <v>0.80476190476190479</v>
      </c>
      <c r="Y43" s="206">
        <f t="shared" ref="Y43:Y46" si="36">SUM(Y34:Y37)</f>
        <v>2</v>
      </c>
      <c r="Z43" s="185">
        <f t="shared" ref="Z43:Z46" si="37">Y43/$AE43</f>
        <v>4.7619047619047623E-3</v>
      </c>
      <c r="AA43" s="206">
        <f t="shared" ref="AA43:AA46" si="38">SUM(AA34:AA37)</f>
        <v>404</v>
      </c>
      <c r="AB43" s="185">
        <f t="shared" ref="AB43:AB46" si="39">AA43/$AE43</f>
        <v>0.96190476190476193</v>
      </c>
      <c r="AC43" s="206">
        <f t="shared" ref="AC43:AC46" si="40">SUM(AC34:AC37)</f>
        <v>14</v>
      </c>
      <c r="AD43" s="185">
        <f t="shared" ref="AD43:AD46" si="41">AC43/$AE43</f>
        <v>3.3333333333333333E-2</v>
      </c>
      <c r="AE43" s="207">
        <f t="shared" ref="AE43:AE46" si="42">SUM(AE34:AE37)</f>
        <v>420</v>
      </c>
    </row>
    <row r="44" spans="1:31" ht="14" x14ac:dyDescent="0.15">
      <c r="A44" s="178" t="s">
        <v>171</v>
      </c>
      <c r="B44" s="179">
        <f t="shared" si="32"/>
        <v>457</v>
      </c>
      <c r="C44" s="180">
        <f t="shared" si="32"/>
        <v>16</v>
      </c>
      <c r="D44" s="180">
        <f t="shared" si="32"/>
        <v>0</v>
      </c>
      <c r="E44" s="181">
        <f t="shared" si="32"/>
        <v>473</v>
      </c>
      <c r="F44" s="179">
        <f t="shared" si="32"/>
        <v>0</v>
      </c>
      <c r="G44" s="180">
        <f t="shared" si="32"/>
        <v>0</v>
      </c>
      <c r="H44" s="180">
        <f t="shared" si="32"/>
        <v>0</v>
      </c>
      <c r="I44" s="181">
        <f t="shared" si="32"/>
        <v>0</v>
      </c>
      <c r="J44" s="179">
        <f t="shared" si="32"/>
        <v>0</v>
      </c>
      <c r="K44" s="180">
        <f t="shared" si="32"/>
        <v>6</v>
      </c>
      <c r="L44" s="180">
        <f t="shared" si="32"/>
        <v>1</v>
      </c>
      <c r="M44" s="181">
        <f t="shared" si="32"/>
        <v>7</v>
      </c>
      <c r="N44" s="179">
        <f t="shared" si="32"/>
        <v>0</v>
      </c>
      <c r="O44" s="180">
        <f t="shared" si="32"/>
        <v>0</v>
      </c>
      <c r="P44" s="180">
        <f t="shared" si="32"/>
        <v>14</v>
      </c>
      <c r="Q44" s="182">
        <f t="shared" si="32"/>
        <v>0</v>
      </c>
      <c r="R44" s="181">
        <f t="shared" si="32"/>
        <v>14</v>
      </c>
      <c r="S44" s="183">
        <f t="shared" si="32"/>
        <v>494</v>
      </c>
      <c r="T44" s="178" t="s">
        <v>171</v>
      </c>
      <c r="U44" s="206">
        <f t="shared" si="33"/>
        <v>94</v>
      </c>
      <c r="V44" s="185">
        <f t="shared" si="34"/>
        <v>0.19028340080971659</v>
      </c>
      <c r="W44" s="206">
        <f t="shared" si="35"/>
        <v>400</v>
      </c>
      <c r="X44" s="185">
        <f t="shared" si="34"/>
        <v>0.80971659919028338</v>
      </c>
      <c r="Y44" s="206">
        <f t="shared" si="36"/>
        <v>2</v>
      </c>
      <c r="Z44" s="185">
        <f t="shared" si="37"/>
        <v>4.048582995951417E-3</v>
      </c>
      <c r="AA44" s="206">
        <f t="shared" si="38"/>
        <v>481</v>
      </c>
      <c r="AB44" s="185">
        <f t="shared" si="39"/>
        <v>0.97368421052631582</v>
      </c>
      <c r="AC44" s="206">
        <f t="shared" si="40"/>
        <v>11</v>
      </c>
      <c r="AD44" s="185">
        <f t="shared" si="41"/>
        <v>2.2267206477732792E-2</v>
      </c>
      <c r="AE44" s="207">
        <f t="shared" si="42"/>
        <v>494</v>
      </c>
    </row>
    <row r="45" spans="1:31" ht="14" x14ac:dyDescent="0.15">
      <c r="A45" s="178" t="s">
        <v>172</v>
      </c>
      <c r="B45" s="179">
        <f t="shared" si="32"/>
        <v>433</v>
      </c>
      <c r="C45" s="180">
        <f t="shared" si="32"/>
        <v>14</v>
      </c>
      <c r="D45" s="180">
        <f t="shared" si="32"/>
        <v>0</v>
      </c>
      <c r="E45" s="181">
        <f t="shared" si="32"/>
        <v>447</v>
      </c>
      <c r="F45" s="179">
        <f t="shared" si="32"/>
        <v>0</v>
      </c>
      <c r="G45" s="180">
        <f t="shared" si="32"/>
        <v>0</v>
      </c>
      <c r="H45" s="180">
        <f t="shared" si="32"/>
        <v>0</v>
      </c>
      <c r="I45" s="181">
        <f t="shared" si="32"/>
        <v>0</v>
      </c>
      <c r="J45" s="179">
        <f t="shared" si="32"/>
        <v>0</v>
      </c>
      <c r="K45" s="180">
        <f t="shared" si="32"/>
        <v>7</v>
      </c>
      <c r="L45" s="180">
        <f t="shared" si="32"/>
        <v>1</v>
      </c>
      <c r="M45" s="181">
        <f t="shared" si="32"/>
        <v>8</v>
      </c>
      <c r="N45" s="179">
        <f t="shared" si="32"/>
        <v>0</v>
      </c>
      <c r="O45" s="180">
        <f t="shared" si="32"/>
        <v>0</v>
      </c>
      <c r="P45" s="180">
        <f t="shared" si="32"/>
        <v>14</v>
      </c>
      <c r="Q45" s="182">
        <f t="shared" si="32"/>
        <v>0</v>
      </c>
      <c r="R45" s="181">
        <f t="shared" si="32"/>
        <v>14</v>
      </c>
      <c r="S45" s="183">
        <f t="shared" si="32"/>
        <v>469</v>
      </c>
      <c r="T45" s="178" t="s">
        <v>172</v>
      </c>
      <c r="U45" s="206">
        <f t="shared" si="33"/>
        <v>85</v>
      </c>
      <c r="V45" s="185">
        <f t="shared" si="34"/>
        <v>0.18123667377398719</v>
      </c>
      <c r="W45" s="206">
        <f t="shared" si="35"/>
        <v>384</v>
      </c>
      <c r="X45" s="185">
        <f t="shared" si="34"/>
        <v>0.81876332622601278</v>
      </c>
      <c r="Y45" s="206">
        <f t="shared" si="36"/>
        <v>2</v>
      </c>
      <c r="Z45" s="185">
        <f t="shared" si="37"/>
        <v>4.2643923240938165E-3</v>
      </c>
      <c r="AA45" s="206">
        <f t="shared" si="38"/>
        <v>461</v>
      </c>
      <c r="AB45" s="185">
        <f t="shared" si="39"/>
        <v>0.98294243070362475</v>
      </c>
      <c r="AC45" s="206">
        <f t="shared" si="40"/>
        <v>6</v>
      </c>
      <c r="AD45" s="185">
        <f t="shared" si="41"/>
        <v>1.279317697228145E-2</v>
      </c>
      <c r="AE45" s="207">
        <f t="shared" si="42"/>
        <v>469</v>
      </c>
    </row>
    <row r="46" spans="1:31" ht="15" thickBot="1" x14ac:dyDescent="0.2">
      <c r="A46" s="208" t="s">
        <v>173</v>
      </c>
      <c r="B46" s="209">
        <f t="shared" si="32"/>
        <v>343</v>
      </c>
      <c r="C46" s="210">
        <f t="shared" si="32"/>
        <v>14</v>
      </c>
      <c r="D46" s="210">
        <f t="shared" si="32"/>
        <v>0</v>
      </c>
      <c r="E46" s="211">
        <f t="shared" si="32"/>
        <v>357</v>
      </c>
      <c r="F46" s="209">
        <f t="shared" si="32"/>
        <v>0</v>
      </c>
      <c r="G46" s="210">
        <f t="shared" si="32"/>
        <v>0</v>
      </c>
      <c r="H46" s="210">
        <f t="shared" si="32"/>
        <v>0</v>
      </c>
      <c r="I46" s="211">
        <f t="shared" si="32"/>
        <v>0</v>
      </c>
      <c r="J46" s="209">
        <f t="shared" si="32"/>
        <v>0</v>
      </c>
      <c r="K46" s="210">
        <f t="shared" si="32"/>
        <v>6</v>
      </c>
      <c r="L46" s="210">
        <f t="shared" si="32"/>
        <v>1</v>
      </c>
      <c r="M46" s="211">
        <f t="shared" si="32"/>
        <v>7</v>
      </c>
      <c r="N46" s="209">
        <f t="shared" si="32"/>
        <v>0</v>
      </c>
      <c r="O46" s="210">
        <f t="shared" si="32"/>
        <v>0</v>
      </c>
      <c r="P46" s="210">
        <f t="shared" si="32"/>
        <v>10</v>
      </c>
      <c r="Q46" s="212">
        <f t="shared" si="32"/>
        <v>0</v>
      </c>
      <c r="R46" s="211">
        <f t="shared" si="32"/>
        <v>10</v>
      </c>
      <c r="S46" s="213">
        <f t="shared" si="32"/>
        <v>374</v>
      </c>
      <c r="T46" s="208" t="s">
        <v>173</v>
      </c>
      <c r="U46" s="214">
        <f t="shared" si="33"/>
        <v>78</v>
      </c>
      <c r="V46" s="215">
        <f t="shared" si="34"/>
        <v>0.20855614973262032</v>
      </c>
      <c r="W46" s="214">
        <f t="shared" si="35"/>
        <v>296</v>
      </c>
      <c r="X46" s="215">
        <f t="shared" si="34"/>
        <v>0.79144385026737973</v>
      </c>
      <c r="Y46" s="214">
        <f t="shared" si="36"/>
        <v>1</v>
      </c>
      <c r="Z46" s="215">
        <f t="shared" si="37"/>
        <v>2.6737967914438501E-3</v>
      </c>
      <c r="AA46" s="214">
        <f t="shared" si="38"/>
        <v>369</v>
      </c>
      <c r="AB46" s="215">
        <f t="shared" si="39"/>
        <v>0.9866310160427807</v>
      </c>
      <c r="AC46" s="214">
        <f t="shared" si="40"/>
        <v>4</v>
      </c>
      <c r="AD46" s="215">
        <f t="shared" si="41"/>
        <v>1.06951871657754E-2</v>
      </c>
      <c r="AE46" s="216">
        <f t="shared" si="42"/>
        <v>374</v>
      </c>
    </row>
    <row r="47" spans="1:31" ht="14" x14ac:dyDescent="0.15">
      <c r="A47" s="217"/>
      <c r="B47" s="218"/>
      <c r="C47" s="219"/>
      <c r="D47" s="219"/>
      <c r="E47" s="220"/>
      <c r="F47" s="218"/>
      <c r="G47" s="219"/>
      <c r="H47" s="219"/>
      <c r="I47" s="220"/>
      <c r="J47" s="218"/>
      <c r="K47" s="219"/>
      <c r="L47" s="219"/>
      <c r="M47" s="220"/>
      <c r="N47" s="218"/>
      <c r="O47" s="219"/>
      <c r="P47" s="219"/>
      <c r="Q47" s="221"/>
      <c r="R47" s="220"/>
      <c r="S47" s="222"/>
      <c r="T47" s="223"/>
      <c r="U47" s="224"/>
      <c r="V47" s="225"/>
      <c r="W47" s="224"/>
      <c r="X47" s="225"/>
      <c r="Y47" s="224"/>
      <c r="Z47" s="225"/>
      <c r="AA47" s="224"/>
      <c r="AB47" s="225"/>
      <c r="AC47" s="224"/>
      <c r="AD47" s="225"/>
      <c r="AE47" s="222"/>
    </row>
    <row r="48" spans="1:31" x14ac:dyDescent="0.15">
      <c r="A48" s="187" t="s">
        <v>174</v>
      </c>
      <c r="B48" s="226">
        <f>SUM(B33:B40)</f>
        <v>655</v>
      </c>
      <c r="C48" s="227">
        <f t="shared" ref="C48:S48" si="43">SUM(C33:C40)</f>
        <v>27</v>
      </c>
      <c r="D48" s="227">
        <f t="shared" si="43"/>
        <v>0</v>
      </c>
      <c r="E48" s="228">
        <f t="shared" si="43"/>
        <v>682</v>
      </c>
      <c r="F48" s="226">
        <f t="shared" si="43"/>
        <v>0</v>
      </c>
      <c r="G48" s="227">
        <f t="shared" si="43"/>
        <v>0</v>
      </c>
      <c r="H48" s="227">
        <f t="shared" si="43"/>
        <v>0</v>
      </c>
      <c r="I48" s="228">
        <f t="shared" si="43"/>
        <v>0</v>
      </c>
      <c r="J48" s="226">
        <f t="shared" si="43"/>
        <v>0</v>
      </c>
      <c r="K48" s="227">
        <f t="shared" si="43"/>
        <v>13</v>
      </c>
      <c r="L48" s="227">
        <f t="shared" si="43"/>
        <v>3</v>
      </c>
      <c r="M48" s="228">
        <f t="shared" si="43"/>
        <v>16</v>
      </c>
      <c r="N48" s="226">
        <f t="shared" si="43"/>
        <v>0</v>
      </c>
      <c r="O48" s="227">
        <f t="shared" si="43"/>
        <v>0</v>
      </c>
      <c r="P48" s="227">
        <f t="shared" si="43"/>
        <v>23</v>
      </c>
      <c r="Q48" s="229">
        <f t="shared" si="43"/>
        <v>0</v>
      </c>
      <c r="R48" s="228">
        <f t="shared" si="43"/>
        <v>23</v>
      </c>
      <c r="S48" s="230">
        <f t="shared" si="43"/>
        <v>721</v>
      </c>
      <c r="T48" s="231" t="s">
        <v>174</v>
      </c>
      <c r="U48" s="232">
        <f>SUM(U33:U40)</f>
        <v>150</v>
      </c>
      <c r="V48" s="233">
        <f>U48/$AE48</f>
        <v>0.20804438280166435</v>
      </c>
      <c r="W48" s="232">
        <f>SUM(W33:W40)</f>
        <v>571</v>
      </c>
      <c r="X48" s="233">
        <f>W48/$AE48</f>
        <v>0.79195561719833563</v>
      </c>
      <c r="Y48" s="232">
        <f>SUM(Y33:Y40)</f>
        <v>4</v>
      </c>
      <c r="Z48" s="233">
        <f>Y48/$AE48</f>
        <v>5.5478502080443829E-3</v>
      </c>
      <c r="AA48" s="232">
        <f>SUM(AA33:AA40)</f>
        <v>695</v>
      </c>
      <c r="AB48" s="233">
        <f>AA48/$AE48</f>
        <v>0.96393897364771153</v>
      </c>
      <c r="AC48" s="232">
        <f>SUM(AC33:AC40)</f>
        <v>22</v>
      </c>
      <c r="AD48" s="233">
        <f>AC48/$AE48</f>
        <v>3.0513176144244106E-2</v>
      </c>
      <c r="AE48" s="234">
        <f>SUM(AE33:AE40)</f>
        <v>721</v>
      </c>
    </row>
    <row r="49" spans="1:31" x14ac:dyDescent="0.15">
      <c r="A49" s="187" t="s">
        <v>10</v>
      </c>
      <c r="B49" s="226">
        <f t="shared" ref="B49:P49" si="44">INDEX(B42:B46,MATCH($S49,$S42:$S46,0))</f>
        <v>457</v>
      </c>
      <c r="C49" s="227">
        <f t="shared" si="44"/>
        <v>16</v>
      </c>
      <c r="D49" s="227">
        <f t="shared" si="44"/>
        <v>0</v>
      </c>
      <c r="E49" s="228">
        <f t="shared" si="44"/>
        <v>473</v>
      </c>
      <c r="F49" s="226">
        <f t="shared" si="44"/>
        <v>0</v>
      </c>
      <c r="G49" s="227">
        <f t="shared" si="44"/>
        <v>0</v>
      </c>
      <c r="H49" s="227">
        <f t="shared" si="44"/>
        <v>0</v>
      </c>
      <c r="I49" s="228">
        <f t="shared" si="44"/>
        <v>0</v>
      </c>
      <c r="J49" s="226">
        <f t="shared" si="44"/>
        <v>0</v>
      </c>
      <c r="K49" s="227">
        <f t="shared" si="44"/>
        <v>6</v>
      </c>
      <c r="L49" s="227">
        <f t="shared" si="44"/>
        <v>1</v>
      </c>
      <c r="M49" s="228">
        <f t="shared" si="44"/>
        <v>7</v>
      </c>
      <c r="N49" s="226">
        <f t="shared" si="44"/>
        <v>0</v>
      </c>
      <c r="O49" s="227">
        <f t="shared" si="44"/>
        <v>0</v>
      </c>
      <c r="P49" s="227">
        <f t="shared" si="44"/>
        <v>14</v>
      </c>
      <c r="Q49" s="229" t="e">
        <f t="shared" ref="Q49" si="45">INDEX(Q33:Q40,MATCH($S49,$S33:$S40,0))</f>
        <v>#N/A</v>
      </c>
      <c r="R49" s="228">
        <f>INDEX(R42:R46,MATCH($S49,$S42:$S46,0))</f>
        <v>14</v>
      </c>
      <c r="S49" s="230">
        <f>MAX(S42:S46)</f>
        <v>494</v>
      </c>
      <c r="T49" s="231" t="s">
        <v>10</v>
      </c>
      <c r="U49" s="232">
        <f>INDEX(U42:U46,MATCH($S49,$S42:$S46,0))</f>
        <v>94</v>
      </c>
      <c r="V49" s="233">
        <f>U49/$AE49</f>
        <v>0.19028340080971659</v>
      </c>
      <c r="W49" s="232">
        <f>INDEX(W42:W46,MATCH($S49,$S42:$S46,0))</f>
        <v>400</v>
      </c>
      <c r="X49" s="233">
        <f>W49/$AE49</f>
        <v>0.80971659919028338</v>
      </c>
      <c r="Y49" s="232">
        <f>INDEX(Y42:Y46,MATCH($S49,$S42:$S46,0))</f>
        <v>2</v>
      </c>
      <c r="Z49" s="233">
        <f>Y49/$AE49</f>
        <v>4.048582995951417E-3</v>
      </c>
      <c r="AA49" s="232">
        <f>INDEX(AA42:AA46,MATCH($S49,$S42:$S46,0))</f>
        <v>481</v>
      </c>
      <c r="AB49" s="233">
        <f>AA49/$AE49</f>
        <v>0.97368421052631582</v>
      </c>
      <c r="AC49" s="232">
        <f>INDEX(AC42:AC46,MATCH($S49,$S42:$S46,0))</f>
        <v>11</v>
      </c>
      <c r="AD49" s="233">
        <f>AC49/$AE49</f>
        <v>2.2267206477732792E-2</v>
      </c>
      <c r="AE49" s="230">
        <f>MAX(AE42:AE46)</f>
        <v>494</v>
      </c>
    </row>
    <row r="50" spans="1:31" x14ac:dyDescent="0.15">
      <c r="A50" s="187" t="s">
        <v>11</v>
      </c>
      <c r="B50" s="226">
        <f t="shared" ref="B50:Q50" si="46">B48/2</f>
        <v>327.5</v>
      </c>
      <c r="C50" s="227">
        <f t="shared" si="46"/>
        <v>13.5</v>
      </c>
      <c r="D50" s="227">
        <f t="shared" si="46"/>
        <v>0</v>
      </c>
      <c r="E50" s="228">
        <f t="shared" si="46"/>
        <v>341</v>
      </c>
      <c r="F50" s="226">
        <f t="shared" si="46"/>
        <v>0</v>
      </c>
      <c r="G50" s="227">
        <f t="shared" si="46"/>
        <v>0</v>
      </c>
      <c r="H50" s="227">
        <f t="shared" si="46"/>
        <v>0</v>
      </c>
      <c r="I50" s="228">
        <f t="shared" si="46"/>
        <v>0</v>
      </c>
      <c r="J50" s="226">
        <f t="shared" si="46"/>
        <v>0</v>
      </c>
      <c r="K50" s="227">
        <f t="shared" si="46"/>
        <v>6.5</v>
      </c>
      <c r="L50" s="227">
        <f t="shared" si="46"/>
        <v>1.5</v>
      </c>
      <c r="M50" s="228">
        <f t="shared" si="46"/>
        <v>8</v>
      </c>
      <c r="N50" s="226">
        <f t="shared" si="46"/>
        <v>0</v>
      </c>
      <c r="O50" s="227">
        <f t="shared" si="46"/>
        <v>0</v>
      </c>
      <c r="P50" s="227">
        <f t="shared" si="46"/>
        <v>11.5</v>
      </c>
      <c r="Q50" s="229">
        <f t="shared" si="46"/>
        <v>0</v>
      </c>
      <c r="R50" s="228">
        <f>R48/2</f>
        <v>11.5</v>
      </c>
      <c r="S50" s="230">
        <f t="shared" ref="S50" si="47">S48/2</f>
        <v>360.5</v>
      </c>
      <c r="T50" s="231" t="s">
        <v>11</v>
      </c>
      <c r="U50" s="232">
        <f>U48/2</f>
        <v>75</v>
      </c>
      <c r="V50" s="233">
        <f>U50/$AE50</f>
        <v>0.20804438280166435</v>
      </c>
      <c r="W50" s="232">
        <f>W48/2</f>
        <v>285.5</v>
      </c>
      <c r="X50" s="233">
        <f>W50/$AE50</f>
        <v>0.79195561719833563</v>
      </c>
      <c r="Y50" s="232">
        <f>Y48/2</f>
        <v>2</v>
      </c>
      <c r="Z50" s="233">
        <f>Y50/$AE50</f>
        <v>5.5478502080443829E-3</v>
      </c>
      <c r="AA50" s="232">
        <f>AA48/2</f>
        <v>347.5</v>
      </c>
      <c r="AB50" s="233">
        <f>AA50/$AE50</f>
        <v>0.96393897364771153</v>
      </c>
      <c r="AC50" s="232">
        <f>AC48/2</f>
        <v>11</v>
      </c>
      <c r="AD50" s="233">
        <f>AC50/$AE50</f>
        <v>3.0513176144244106E-2</v>
      </c>
      <c r="AE50" s="234">
        <f>AE48/2</f>
        <v>360.5</v>
      </c>
    </row>
    <row r="51" spans="1:31" ht="15" thickBot="1" x14ac:dyDescent="0.2">
      <c r="A51" s="235"/>
      <c r="B51" s="236"/>
      <c r="C51" s="237"/>
      <c r="D51" s="237"/>
      <c r="E51" s="238"/>
      <c r="F51" s="236"/>
      <c r="G51" s="237"/>
      <c r="H51" s="237"/>
      <c r="I51" s="238"/>
      <c r="J51" s="236"/>
      <c r="K51" s="237"/>
      <c r="L51" s="237"/>
      <c r="M51" s="238"/>
      <c r="N51" s="236"/>
      <c r="O51" s="237"/>
      <c r="P51" s="237"/>
      <c r="Q51" s="239"/>
      <c r="R51" s="238"/>
      <c r="S51" s="240"/>
      <c r="T51" s="241"/>
      <c r="U51" s="242"/>
      <c r="V51" s="243"/>
      <c r="W51" s="242"/>
      <c r="X51" s="243"/>
      <c r="Y51" s="242"/>
      <c r="Z51" s="243"/>
      <c r="AA51" s="242"/>
      <c r="AB51" s="243"/>
      <c r="AC51" s="242"/>
      <c r="AD51" s="243"/>
      <c r="AE51" s="240"/>
    </row>
    <row r="52" spans="1:31" x14ac:dyDescent="0.15">
      <c r="A52" s="244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147"/>
      <c r="U52" s="149"/>
      <c r="V52" s="147"/>
      <c r="W52" s="149"/>
      <c r="X52" s="147"/>
      <c r="Y52" s="149"/>
      <c r="Z52" s="147"/>
      <c r="AA52" s="147"/>
      <c r="AB52" s="147"/>
      <c r="AC52" s="149"/>
      <c r="AD52" s="147"/>
      <c r="AE52" s="147"/>
    </row>
    <row r="53" spans="1:31" ht="14" thickBot="1" x14ac:dyDescent="0.2">
      <c r="A53" s="146"/>
      <c r="B53" s="443">
        <f>B28+1</f>
        <v>43529</v>
      </c>
      <c r="C53" s="443"/>
      <c r="D53" s="443"/>
      <c r="E53" s="443"/>
      <c r="F53" s="443"/>
      <c r="G53" s="443"/>
      <c r="H53" s="443"/>
      <c r="I53" s="443"/>
      <c r="J53" s="443"/>
      <c r="K53" s="443"/>
      <c r="L53" s="245"/>
      <c r="M53" s="246" t="s">
        <v>176</v>
      </c>
      <c r="N53" s="245"/>
      <c r="O53" s="245"/>
      <c r="P53" s="245"/>
      <c r="Q53" s="245"/>
      <c r="R53" s="245"/>
      <c r="S53" s="245"/>
      <c r="T53" s="147"/>
      <c r="U53" s="149"/>
      <c r="V53" s="147"/>
      <c r="W53" s="149"/>
      <c r="X53" s="147"/>
      <c r="Y53" s="149"/>
      <c r="Z53" s="147"/>
      <c r="AA53" s="147"/>
      <c r="AB53" s="147"/>
      <c r="AC53" s="149"/>
      <c r="AD53" s="147"/>
      <c r="AE53" s="147"/>
    </row>
    <row r="54" spans="1:31" ht="14" thickBot="1" x14ac:dyDescent="0.2">
      <c r="A54" s="151"/>
      <c r="B54" s="247" t="s">
        <v>2</v>
      </c>
      <c r="C54" s="248"/>
      <c r="D54" s="248"/>
      <c r="E54" s="249"/>
      <c r="F54" s="247" t="s">
        <v>3</v>
      </c>
      <c r="G54" s="248"/>
      <c r="H54" s="248"/>
      <c r="I54" s="249"/>
      <c r="J54" s="247" t="s">
        <v>4</v>
      </c>
      <c r="K54" s="248"/>
      <c r="L54" s="248"/>
      <c r="M54" s="249"/>
      <c r="N54" s="247" t="s">
        <v>5</v>
      </c>
      <c r="O54" s="248"/>
      <c r="P54" s="248"/>
      <c r="Q54" s="248"/>
      <c r="R54" s="249"/>
      <c r="S54" s="222" t="s">
        <v>32</v>
      </c>
      <c r="T54" s="147"/>
      <c r="U54" s="149"/>
      <c r="V54" s="147"/>
      <c r="W54" s="149"/>
      <c r="X54" s="147"/>
      <c r="Y54" s="149"/>
      <c r="Z54" s="147"/>
      <c r="AA54" s="147"/>
      <c r="AB54" s="147"/>
      <c r="AC54" s="149"/>
      <c r="AD54" s="147"/>
      <c r="AE54" s="147"/>
    </row>
    <row r="55" spans="1:31" ht="31" thickBot="1" x14ac:dyDescent="0.2">
      <c r="A55" s="156"/>
      <c r="B55" s="455" t="s">
        <v>17</v>
      </c>
      <c r="C55" s="456"/>
      <c r="D55" s="456"/>
      <c r="E55" s="457"/>
      <c r="F55" s="455" t="s">
        <v>1</v>
      </c>
      <c r="G55" s="456"/>
      <c r="H55" s="456"/>
      <c r="I55" s="457"/>
      <c r="J55" s="455" t="s">
        <v>18</v>
      </c>
      <c r="K55" s="456"/>
      <c r="L55" s="456"/>
      <c r="M55" s="457"/>
      <c r="N55" s="455" t="s">
        <v>19</v>
      </c>
      <c r="O55" s="456"/>
      <c r="P55" s="456"/>
      <c r="Q55" s="456"/>
      <c r="R55" s="457"/>
      <c r="S55" s="250"/>
      <c r="T55" s="158" t="s">
        <v>62</v>
      </c>
      <c r="U55" s="449" t="s">
        <v>58</v>
      </c>
      <c r="V55" s="450"/>
      <c r="W55" s="449" t="s">
        <v>56</v>
      </c>
      <c r="X55" s="450"/>
      <c r="Y55" s="449" t="s">
        <v>57</v>
      </c>
      <c r="Z55" s="450"/>
      <c r="AA55" s="449" t="s">
        <v>55</v>
      </c>
      <c r="AB55" s="450"/>
      <c r="AC55" s="449" t="s">
        <v>59</v>
      </c>
      <c r="AD55" s="450"/>
      <c r="AE55" s="451" t="s">
        <v>63</v>
      </c>
    </row>
    <row r="56" spans="1:31" ht="16" thickBot="1" x14ac:dyDescent="0.2">
      <c r="A56" s="159"/>
      <c r="B56" s="251" t="s">
        <v>6</v>
      </c>
      <c r="C56" s="252" t="s">
        <v>7</v>
      </c>
      <c r="D56" s="252" t="s">
        <v>8</v>
      </c>
      <c r="E56" s="253" t="s">
        <v>9</v>
      </c>
      <c r="F56" s="251" t="s">
        <v>6</v>
      </c>
      <c r="G56" s="252" t="s">
        <v>7</v>
      </c>
      <c r="H56" s="252" t="s">
        <v>8</v>
      </c>
      <c r="I56" s="253" t="s">
        <v>9</v>
      </c>
      <c r="J56" s="251" t="s">
        <v>6</v>
      </c>
      <c r="K56" s="252" t="s">
        <v>7</v>
      </c>
      <c r="L56" s="252" t="s">
        <v>8</v>
      </c>
      <c r="M56" s="253" t="s">
        <v>9</v>
      </c>
      <c r="N56" s="251" t="s">
        <v>6</v>
      </c>
      <c r="O56" s="252" t="s">
        <v>7</v>
      </c>
      <c r="P56" s="252" t="s">
        <v>8</v>
      </c>
      <c r="Q56" s="254"/>
      <c r="R56" s="253" t="s">
        <v>9</v>
      </c>
      <c r="S56" s="255"/>
      <c r="T56" s="453" t="s">
        <v>64</v>
      </c>
      <c r="U56" s="165" t="s">
        <v>65</v>
      </c>
      <c r="V56" s="166" t="s">
        <v>66</v>
      </c>
      <c r="W56" s="165" t="s">
        <v>65</v>
      </c>
      <c r="X56" s="166" t="s">
        <v>66</v>
      </c>
      <c r="Y56" s="165" t="s">
        <v>65</v>
      </c>
      <c r="Z56" s="166" t="s">
        <v>66</v>
      </c>
      <c r="AA56" s="165" t="s">
        <v>65</v>
      </c>
      <c r="AB56" s="166" t="s">
        <v>66</v>
      </c>
      <c r="AC56" s="165" t="s">
        <v>65</v>
      </c>
      <c r="AD56" s="166" t="s">
        <v>66</v>
      </c>
      <c r="AE56" s="452"/>
    </row>
    <row r="57" spans="1:31" x14ac:dyDescent="0.15">
      <c r="A57" s="156"/>
      <c r="B57" s="256"/>
      <c r="C57" s="257"/>
      <c r="D57" s="257"/>
      <c r="E57" s="258"/>
      <c r="F57" s="256"/>
      <c r="G57" s="257"/>
      <c r="H57" s="257"/>
      <c r="I57" s="258"/>
      <c r="J57" s="256"/>
      <c r="K57" s="257"/>
      <c r="L57" s="257"/>
      <c r="M57" s="258"/>
      <c r="N57" s="256"/>
      <c r="O57" s="257"/>
      <c r="P57" s="257"/>
      <c r="Q57" s="259"/>
      <c r="R57" s="260"/>
      <c r="S57" s="192"/>
      <c r="T57" s="454"/>
      <c r="U57" s="174"/>
      <c r="V57" s="175"/>
      <c r="W57" s="174"/>
      <c r="X57" s="175"/>
      <c r="Y57" s="174"/>
      <c r="Z57" s="175"/>
      <c r="AA57" s="176"/>
      <c r="AB57" s="175"/>
      <c r="AC57" s="174"/>
      <c r="AD57" s="175"/>
      <c r="AE57" s="261"/>
    </row>
    <row r="58" spans="1:31" ht="14" x14ac:dyDescent="0.15">
      <c r="A58" s="268" t="s">
        <v>103</v>
      </c>
      <c r="B58" s="269">
        <v>14</v>
      </c>
      <c r="C58" s="270">
        <v>1</v>
      </c>
      <c r="D58" s="270">
        <v>0</v>
      </c>
      <c r="E58" s="271">
        <f>SUM(B58:D58)</f>
        <v>15</v>
      </c>
      <c r="F58" s="269">
        <v>0</v>
      </c>
      <c r="G58" s="270">
        <v>0</v>
      </c>
      <c r="H58" s="270">
        <v>0</v>
      </c>
      <c r="I58" s="271">
        <f>SUM(F58:H58)</f>
        <v>0</v>
      </c>
      <c r="J58" s="269">
        <v>0</v>
      </c>
      <c r="K58" s="270">
        <v>0</v>
      </c>
      <c r="L58" s="270">
        <v>0</v>
      </c>
      <c r="M58" s="271">
        <f>SUM(J58:L58)</f>
        <v>0</v>
      </c>
      <c r="N58" s="269">
        <v>0</v>
      </c>
      <c r="O58" s="270">
        <v>0</v>
      </c>
      <c r="P58" s="270">
        <v>2</v>
      </c>
      <c r="Q58" s="272"/>
      <c r="R58" s="271">
        <f>SUM(N58:P58)</f>
        <v>2</v>
      </c>
      <c r="S58" s="273">
        <f>SUM(E58,I58,M58,R58)</f>
        <v>17</v>
      </c>
      <c r="T58" s="268" t="s">
        <v>103</v>
      </c>
      <c r="U58" s="206">
        <v>4</v>
      </c>
      <c r="V58" s="185">
        <f>U58/$S58</f>
        <v>0.23529411764705882</v>
      </c>
      <c r="W58" s="206">
        <v>13</v>
      </c>
      <c r="X58" s="185">
        <f>W58/$S58</f>
        <v>0.76470588235294112</v>
      </c>
      <c r="Y58" s="206">
        <v>0</v>
      </c>
      <c r="Z58" s="185">
        <f>Y58/$S58</f>
        <v>0</v>
      </c>
      <c r="AA58" s="206">
        <v>17</v>
      </c>
      <c r="AB58" s="185">
        <f>AA58/$S58</f>
        <v>1</v>
      </c>
      <c r="AC58" s="206">
        <v>0</v>
      </c>
      <c r="AD58" s="185">
        <f>AC58/$S58</f>
        <v>0</v>
      </c>
      <c r="AE58" s="263">
        <f>S58</f>
        <v>17</v>
      </c>
    </row>
    <row r="59" spans="1:31" ht="14" x14ac:dyDescent="0.15">
      <c r="A59" s="268" t="s">
        <v>104</v>
      </c>
      <c r="B59" s="269">
        <v>69</v>
      </c>
      <c r="C59" s="270">
        <v>3</v>
      </c>
      <c r="D59" s="270">
        <v>0</v>
      </c>
      <c r="E59" s="271">
        <f t="shared" ref="E59:E65" si="48">SUM(B59:D59)</f>
        <v>72</v>
      </c>
      <c r="F59" s="269">
        <v>0</v>
      </c>
      <c r="G59" s="270">
        <v>0</v>
      </c>
      <c r="H59" s="270">
        <v>0</v>
      </c>
      <c r="I59" s="271">
        <f t="shared" ref="I59:I65" si="49">SUM(F59:H59)</f>
        <v>0</v>
      </c>
      <c r="J59" s="269">
        <v>0</v>
      </c>
      <c r="K59" s="270">
        <v>2</v>
      </c>
      <c r="L59" s="270">
        <v>1</v>
      </c>
      <c r="M59" s="271">
        <f t="shared" ref="M59:M65" si="50">SUM(J59:L59)</f>
        <v>3</v>
      </c>
      <c r="N59" s="269">
        <v>0</v>
      </c>
      <c r="O59" s="270">
        <v>0</v>
      </c>
      <c r="P59" s="270">
        <v>1</v>
      </c>
      <c r="Q59" s="272"/>
      <c r="R59" s="271">
        <f t="shared" ref="R59:R65" si="51">SUM(N59:P59)</f>
        <v>1</v>
      </c>
      <c r="S59" s="273">
        <f t="shared" ref="S59:S65" si="52">SUM(E59,I59,M59,R59)</f>
        <v>76</v>
      </c>
      <c r="T59" s="268" t="s">
        <v>104</v>
      </c>
      <c r="U59" s="206">
        <v>22</v>
      </c>
      <c r="V59" s="185">
        <f t="shared" ref="V59:X65" si="53">U59/$S59</f>
        <v>0.28947368421052633</v>
      </c>
      <c r="W59" s="206">
        <v>54</v>
      </c>
      <c r="X59" s="185">
        <f t="shared" si="53"/>
        <v>0.71052631578947367</v>
      </c>
      <c r="Y59" s="206">
        <v>0</v>
      </c>
      <c r="Z59" s="185">
        <f t="shared" ref="Z59:Z65" si="54">Y59/$S59</f>
        <v>0</v>
      </c>
      <c r="AA59" s="206">
        <v>74</v>
      </c>
      <c r="AB59" s="185">
        <f t="shared" ref="AB59:AB65" si="55">AA59/$S59</f>
        <v>0.97368421052631582</v>
      </c>
      <c r="AC59" s="206">
        <v>2</v>
      </c>
      <c r="AD59" s="185">
        <f t="shared" ref="AD59:AD65" si="56">AC59/$S59</f>
        <v>2.6315789473684209E-2</v>
      </c>
      <c r="AE59" s="263">
        <f t="shared" ref="AE59:AE65" si="57">S59</f>
        <v>76</v>
      </c>
    </row>
    <row r="60" spans="1:31" ht="14" x14ac:dyDescent="0.15">
      <c r="A60" s="268" t="s">
        <v>105</v>
      </c>
      <c r="B60" s="269">
        <v>94</v>
      </c>
      <c r="C60" s="270">
        <v>5</v>
      </c>
      <c r="D60" s="270">
        <v>0</v>
      </c>
      <c r="E60" s="271">
        <f t="shared" si="48"/>
        <v>99</v>
      </c>
      <c r="F60" s="269">
        <v>0</v>
      </c>
      <c r="G60" s="270">
        <v>0</v>
      </c>
      <c r="H60" s="270">
        <v>0</v>
      </c>
      <c r="I60" s="271">
        <f t="shared" si="49"/>
        <v>0</v>
      </c>
      <c r="J60" s="269">
        <v>0</v>
      </c>
      <c r="K60" s="270">
        <v>0</v>
      </c>
      <c r="L60" s="270">
        <v>1</v>
      </c>
      <c r="M60" s="271">
        <f t="shared" si="50"/>
        <v>1</v>
      </c>
      <c r="N60" s="269">
        <v>0</v>
      </c>
      <c r="O60" s="270">
        <v>0</v>
      </c>
      <c r="P60" s="270">
        <v>3</v>
      </c>
      <c r="Q60" s="272"/>
      <c r="R60" s="271">
        <f t="shared" si="51"/>
        <v>3</v>
      </c>
      <c r="S60" s="273">
        <f t="shared" si="52"/>
        <v>103</v>
      </c>
      <c r="T60" s="268" t="s">
        <v>105</v>
      </c>
      <c r="U60" s="206">
        <v>16</v>
      </c>
      <c r="V60" s="185">
        <f t="shared" si="53"/>
        <v>0.1553398058252427</v>
      </c>
      <c r="W60" s="206">
        <v>87</v>
      </c>
      <c r="X60" s="185">
        <f t="shared" si="53"/>
        <v>0.84466019417475724</v>
      </c>
      <c r="Y60" s="206">
        <v>0</v>
      </c>
      <c r="Z60" s="185">
        <f t="shared" si="54"/>
        <v>0</v>
      </c>
      <c r="AA60" s="206">
        <v>100</v>
      </c>
      <c r="AB60" s="185">
        <f t="shared" si="55"/>
        <v>0.970873786407767</v>
      </c>
      <c r="AC60" s="206">
        <v>3</v>
      </c>
      <c r="AD60" s="185">
        <f t="shared" si="56"/>
        <v>2.9126213592233011E-2</v>
      </c>
      <c r="AE60" s="263">
        <f t="shared" si="57"/>
        <v>103</v>
      </c>
    </row>
    <row r="61" spans="1:31" ht="14" x14ac:dyDescent="0.15">
      <c r="A61" s="268" t="s">
        <v>106</v>
      </c>
      <c r="B61" s="269">
        <v>90</v>
      </c>
      <c r="C61" s="270">
        <v>5</v>
      </c>
      <c r="D61" s="270">
        <v>0</v>
      </c>
      <c r="E61" s="271">
        <f t="shared" si="48"/>
        <v>95</v>
      </c>
      <c r="F61" s="269">
        <v>0</v>
      </c>
      <c r="G61" s="270">
        <v>0</v>
      </c>
      <c r="H61" s="270">
        <v>0</v>
      </c>
      <c r="I61" s="271">
        <f t="shared" si="49"/>
        <v>0</v>
      </c>
      <c r="J61" s="269">
        <v>0</v>
      </c>
      <c r="K61" s="270">
        <v>2</v>
      </c>
      <c r="L61" s="270">
        <v>2</v>
      </c>
      <c r="M61" s="271">
        <f t="shared" si="50"/>
        <v>4</v>
      </c>
      <c r="N61" s="269">
        <v>0</v>
      </c>
      <c r="O61" s="270">
        <v>0</v>
      </c>
      <c r="P61" s="270">
        <v>4</v>
      </c>
      <c r="Q61" s="272"/>
      <c r="R61" s="271">
        <f t="shared" si="51"/>
        <v>4</v>
      </c>
      <c r="S61" s="273">
        <f t="shared" si="52"/>
        <v>103</v>
      </c>
      <c r="T61" s="268" t="s">
        <v>106</v>
      </c>
      <c r="U61" s="206">
        <v>22</v>
      </c>
      <c r="V61" s="185">
        <f t="shared" si="53"/>
        <v>0.21359223300970873</v>
      </c>
      <c r="W61" s="206">
        <v>81</v>
      </c>
      <c r="X61" s="185">
        <f t="shared" si="53"/>
        <v>0.78640776699029125</v>
      </c>
      <c r="Y61" s="206">
        <v>0</v>
      </c>
      <c r="Z61" s="185">
        <f t="shared" si="54"/>
        <v>0</v>
      </c>
      <c r="AA61" s="206">
        <v>100</v>
      </c>
      <c r="AB61" s="185">
        <f t="shared" si="55"/>
        <v>0.970873786407767</v>
      </c>
      <c r="AC61" s="206">
        <v>3</v>
      </c>
      <c r="AD61" s="185">
        <f t="shared" si="56"/>
        <v>2.9126213592233011E-2</v>
      </c>
      <c r="AE61" s="263">
        <f t="shared" si="57"/>
        <v>103</v>
      </c>
    </row>
    <row r="62" spans="1:31" ht="14" x14ac:dyDescent="0.15">
      <c r="A62" s="268" t="s">
        <v>107</v>
      </c>
      <c r="B62" s="269">
        <v>114</v>
      </c>
      <c r="C62" s="270">
        <v>5</v>
      </c>
      <c r="D62" s="270">
        <v>0</v>
      </c>
      <c r="E62" s="271">
        <f t="shared" si="48"/>
        <v>119</v>
      </c>
      <c r="F62" s="269">
        <v>0</v>
      </c>
      <c r="G62" s="270">
        <v>0</v>
      </c>
      <c r="H62" s="270">
        <v>0</v>
      </c>
      <c r="I62" s="271">
        <f t="shared" si="49"/>
        <v>0</v>
      </c>
      <c r="J62" s="269">
        <v>0</v>
      </c>
      <c r="K62" s="270">
        <v>1</v>
      </c>
      <c r="L62" s="270">
        <v>0</v>
      </c>
      <c r="M62" s="271">
        <f t="shared" si="50"/>
        <v>1</v>
      </c>
      <c r="N62" s="269">
        <v>1</v>
      </c>
      <c r="O62" s="270">
        <v>0</v>
      </c>
      <c r="P62" s="270">
        <v>4</v>
      </c>
      <c r="Q62" s="272"/>
      <c r="R62" s="271">
        <f t="shared" si="51"/>
        <v>5</v>
      </c>
      <c r="S62" s="273">
        <f t="shared" si="52"/>
        <v>125</v>
      </c>
      <c r="T62" s="268" t="s">
        <v>107</v>
      </c>
      <c r="U62" s="206">
        <v>18</v>
      </c>
      <c r="V62" s="185">
        <f t="shared" si="53"/>
        <v>0.14399999999999999</v>
      </c>
      <c r="W62" s="206">
        <v>107</v>
      </c>
      <c r="X62" s="185">
        <f t="shared" si="53"/>
        <v>0.85599999999999998</v>
      </c>
      <c r="Y62" s="206">
        <v>0</v>
      </c>
      <c r="Z62" s="185">
        <f t="shared" si="54"/>
        <v>0</v>
      </c>
      <c r="AA62" s="206">
        <v>124</v>
      </c>
      <c r="AB62" s="185">
        <f t="shared" si="55"/>
        <v>0.99199999999999999</v>
      </c>
      <c r="AC62" s="206">
        <v>1</v>
      </c>
      <c r="AD62" s="185">
        <f t="shared" si="56"/>
        <v>8.0000000000000002E-3</v>
      </c>
      <c r="AE62" s="263">
        <f t="shared" si="57"/>
        <v>125</v>
      </c>
    </row>
    <row r="63" spans="1:31" ht="14" x14ac:dyDescent="0.15">
      <c r="A63" s="268" t="s">
        <v>108</v>
      </c>
      <c r="B63" s="269">
        <v>99</v>
      </c>
      <c r="C63" s="270">
        <v>1</v>
      </c>
      <c r="D63" s="270">
        <v>0</v>
      </c>
      <c r="E63" s="271">
        <f t="shared" si="48"/>
        <v>100</v>
      </c>
      <c r="F63" s="269">
        <v>0</v>
      </c>
      <c r="G63" s="270">
        <v>0</v>
      </c>
      <c r="H63" s="270">
        <v>0</v>
      </c>
      <c r="I63" s="271">
        <f t="shared" si="49"/>
        <v>0</v>
      </c>
      <c r="J63" s="269">
        <v>0</v>
      </c>
      <c r="K63" s="270">
        <v>0</v>
      </c>
      <c r="L63" s="270">
        <v>1</v>
      </c>
      <c r="M63" s="271">
        <f t="shared" si="50"/>
        <v>1</v>
      </c>
      <c r="N63" s="269">
        <v>0</v>
      </c>
      <c r="O63" s="270">
        <v>0</v>
      </c>
      <c r="P63" s="270">
        <v>0</v>
      </c>
      <c r="Q63" s="272"/>
      <c r="R63" s="271">
        <f t="shared" si="51"/>
        <v>0</v>
      </c>
      <c r="S63" s="273">
        <f t="shared" si="52"/>
        <v>101</v>
      </c>
      <c r="T63" s="268" t="s">
        <v>108</v>
      </c>
      <c r="U63" s="206">
        <v>18</v>
      </c>
      <c r="V63" s="185">
        <f t="shared" si="53"/>
        <v>0.17821782178217821</v>
      </c>
      <c r="W63" s="206">
        <v>83</v>
      </c>
      <c r="X63" s="185">
        <f t="shared" si="53"/>
        <v>0.82178217821782173</v>
      </c>
      <c r="Y63" s="206">
        <v>0</v>
      </c>
      <c r="Z63" s="185">
        <f t="shared" si="54"/>
        <v>0</v>
      </c>
      <c r="AA63" s="206">
        <v>100</v>
      </c>
      <c r="AB63" s="185">
        <f t="shared" si="55"/>
        <v>0.99009900990099009</v>
      </c>
      <c r="AC63" s="206">
        <v>1</v>
      </c>
      <c r="AD63" s="185">
        <f t="shared" si="56"/>
        <v>9.9009900990099011E-3</v>
      </c>
      <c r="AE63" s="263">
        <f t="shared" si="57"/>
        <v>101</v>
      </c>
    </row>
    <row r="64" spans="1:31" ht="14" x14ac:dyDescent="0.15">
      <c r="A64" s="268" t="s">
        <v>109</v>
      </c>
      <c r="B64" s="269">
        <v>74</v>
      </c>
      <c r="C64" s="270">
        <v>4</v>
      </c>
      <c r="D64" s="270">
        <v>0</v>
      </c>
      <c r="E64" s="271">
        <f t="shared" si="48"/>
        <v>78</v>
      </c>
      <c r="F64" s="269">
        <v>0</v>
      </c>
      <c r="G64" s="270">
        <v>0</v>
      </c>
      <c r="H64" s="270">
        <v>0</v>
      </c>
      <c r="I64" s="271">
        <f t="shared" si="49"/>
        <v>0</v>
      </c>
      <c r="J64" s="269">
        <v>0</v>
      </c>
      <c r="K64" s="270">
        <v>0</v>
      </c>
      <c r="L64" s="270">
        <v>0</v>
      </c>
      <c r="M64" s="271">
        <f t="shared" si="50"/>
        <v>0</v>
      </c>
      <c r="N64" s="269">
        <v>0</v>
      </c>
      <c r="O64" s="270">
        <v>0</v>
      </c>
      <c r="P64" s="270">
        <v>3</v>
      </c>
      <c r="Q64" s="272"/>
      <c r="R64" s="271">
        <f t="shared" si="51"/>
        <v>3</v>
      </c>
      <c r="S64" s="273">
        <f t="shared" si="52"/>
        <v>81</v>
      </c>
      <c r="T64" s="268" t="s">
        <v>109</v>
      </c>
      <c r="U64" s="206">
        <v>14</v>
      </c>
      <c r="V64" s="185">
        <f t="shared" si="53"/>
        <v>0.1728395061728395</v>
      </c>
      <c r="W64" s="206">
        <v>67</v>
      </c>
      <c r="X64" s="185">
        <f t="shared" si="53"/>
        <v>0.8271604938271605</v>
      </c>
      <c r="Y64" s="206">
        <v>0</v>
      </c>
      <c r="Z64" s="185">
        <f t="shared" si="54"/>
        <v>0</v>
      </c>
      <c r="AA64" s="206">
        <v>80</v>
      </c>
      <c r="AB64" s="185">
        <f t="shared" si="55"/>
        <v>0.98765432098765427</v>
      </c>
      <c r="AC64" s="206">
        <v>1</v>
      </c>
      <c r="AD64" s="185">
        <f t="shared" si="56"/>
        <v>1.2345679012345678E-2</v>
      </c>
      <c r="AE64" s="263">
        <f t="shared" si="57"/>
        <v>81</v>
      </c>
    </row>
    <row r="65" spans="1:31" ht="14" x14ac:dyDescent="0.15">
      <c r="A65" s="268" t="s">
        <v>110</v>
      </c>
      <c r="B65" s="269">
        <v>38</v>
      </c>
      <c r="C65" s="270">
        <v>1</v>
      </c>
      <c r="D65" s="270">
        <v>0</v>
      </c>
      <c r="E65" s="271">
        <f t="shared" si="48"/>
        <v>39</v>
      </c>
      <c r="F65" s="269">
        <v>0</v>
      </c>
      <c r="G65" s="270">
        <v>0</v>
      </c>
      <c r="H65" s="270">
        <v>0</v>
      </c>
      <c r="I65" s="271">
        <f t="shared" si="49"/>
        <v>0</v>
      </c>
      <c r="J65" s="269">
        <v>0</v>
      </c>
      <c r="K65" s="270">
        <v>0</v>
      </c>
      <c r="L65" s="270">
        <v>0</v>
      </c>
      <c r="M65" s="271">
        <f t="shared" si="50"/>
        <v>0</v>
      </c>
      <c r="N65" s="269">
        <v>1</v>
      </c>
      <c r="O65" s="270">
        <v>0</v>
      </c>
      <c r="P65" s="270">
        <v>2</v>
      </c>
      <c r="Q65" s="272"/>
      <c r="R65" s="271">
        <f t="shared" si="51"/>
        <v>3</v>
      </c>
      <c r="S65" s="273">
        <f t="shared" si="52"/>
        <v>42</v>
      </c>
      <c r="T65" s="268" t="s">
        <v>110</v>
      </c>
      <c r="U65" s="206">
        <v>12</v>
      </c>
      <c r="V65" s="185">
        <f t="shared" si="53"/>
        <v>0.2857142857142857</v>
      </c>
      <c r="W65" s="206">
        <v>30</v>
      </c>
      <c r="X65" s="185">
        <f t="shared" si="53"/>
        <v>0.7142857142857143</v>
      </c>
      <c r="Y65" s="206">
        <v>0</v>
      </c>
      <c r="Z65" s="185">
        <f t="shared" si="54"/>
        <v>0</v>
      </c>
      <c r="AA65" s="206">
        <v>42</v>
      </c>
      <c r="AB65" s="185">
        <f t="shared" si="55"/>
        <v>1</v>
      </c>
      <c r="AC65" s="206">
        <v>0</v>
      </c>
      <c r="AD65" s="185">
        <f t="shared" si="56"/>
        <v>0</v>
      </c>
      <c r="AE65" s="263">
        <f t="shared" si="57"/>
        <v>42</v>
      </c>
    </row>
    <row r="66" spans="1:31" ht="15" thickBot="1" x14ac:dyDescent="0.2">
      <c r="A66" s="187"/>
      <c r="B66" s="188"/>
      <c r="C66" s="189"/>
      <c r="D66" s="189"/>
      <c r="E66" s="190"/>
      <c r="F66" s="188"/>
      <c r="G66" s="189"/>
      <c r="H66" s="189"/>
      <c r="I66" s="190"/>
      <c r="J66" s="188"/>
      <c r="K66" s="189"/>
      <c r="L66" s="189"/>
      <c r="M66" s="190"/>
      <c r="N66" s="188"/>
      <c r="O66" s="189"/>
      <c r="P66" s="189"/>
      <c r="Q66" s="191"/>
      <c r="R66" s="190"/>
      <c r="S66" s="250"/>
      <c r="T66" s="187"/>
      <c r="U66" s="206"/>
      <c r="V66" s="185"/>
      <c r="W66" s="206"/>
      <c r="X66" s="185"/>
      <c r="Y66" s="206"/>
      <c r="Z66" s="185"/>
      <c r="AA66" s="206"/>
      <c r="AB66" s="185"/>
      <c r="AC66" s="206"/>
      <c r="AD66" s="185"/>
      <c r="AE66" s="207"/>
    </row>
    <row r="67" spans="1:31" ht="14" x14ac:dyDescent="0.15">
      <c r="A67" s="197" t="s">
        <v>169</v>
      </c>
      <c r="B67" s="198">
        <f>SUM(B58:B61)</f>
        <v>267</v>
      </c>
      <c r="C67" s="199">
        <f t="shared" ref="C67:S67" si="58">SUM(C58:C61)</f>
        <v>14</v>
      </c>
      <c r="D67" s="199">
        <f t="shared" si="58"/>
        <v>0</v>
      </c>
      <c r="E67" s="200">
        <f t="shared" si="58"/>
        <v>281</v>
      </c>
      <c r="F67" s="198">
        <f t="shared" si="58"/>
        <v>0</v>
      </c>
      <c r="G67" s="199">
        <f t="shared" si="58"/>
        <v>0</v>
      </c>
      <c r="H67" s="199">
        <f t="shared" si="58"/>
        <v>0</v>
      </c>
      <c r="I67" s="200">
        <f t="shared" si="58"/>
        <v>0</v>
      </c>
      <c r="J67" s="198">
        <f t="shared" si="58"/>
        <v>0</v>
      </c>
      <c r="K67" s="199">
        <f t="shared" si="58"/>
        <v>4</v>
      </c>
      <c r="L67" s="199">
        <f t="shared" si="58"/>
        <v>4</v>
      </c>
      <c r="M67" s="200">
        <f t="shared" si="58"/>
        <v>8</v>
      </c>
      <c r="N67" s="198">
        <f t="shared" si="58"/>
        <v>0</v>
      </c>
      <c r="O67" s="199">
        <f t="shared" si="58"/>
        <v>0</v>
      </c>
      <c r="P67" s="199">
        <f t="shared" si="58"/>
        <v>10</v>
      </c>
      <c r="Q67" s="201">
        <f t="shared" si="58"/>
        <v>0</v>
      </c>
      <c r="R67" s="200">
        <f t="shared" si="58"/>
        <v>10</v>
      </c>
      <c r="S67" s="202">
        <f t="shared" si="58"/>
        <v>299</v>
      </c>
      <c r="T67" s="197" t="s">
        <v>169</v>
      </c>
      <c r="U67" s="203">
        <f>SUM(U58:U61)</f>
        <v>64</v>
      </c>
      <c r="V67" s="204">
        <f>U67/$AE67</f>
        <v>0.21404682274247491</v>
      </c>
      <c r="W67" s="203">
        <f>SUM(W58:W61)</f>
        <v>235</v>
      </c>
      <c r="X67" s="204">
        <f>W67/$AE67</f>
        <v>0.78595317725752512</v>
      </c>
      <c r="Y67" s="203">
        <f>SUM(Y58:Y61)</f>
        <v>0</v>
      </c>
      <c r="Z67" s="204">
        <f>Y67/$AE67</f>
        <v>0</v>
      </c>
      <c r="AA67" s="203">
        <f>SUM(AA58:AA61)</f>
        <v>291</v>
      </c>
      <c r="AB67" s="204">
        <f>AA67/$AE67</f>
        <v>0.97324414715719065</v>
      </c>
      <c r="AC67" s="203">
        <f>SUM(AC58:AC61)</f>
        <v>8</v>
      </c>
      <c r="AD67" s="204">
        <f>AC67/$AE67</f>
        <v>2.6755852842809364E-2</v>
      </c>
      <c r="AE67" s="205">
        <f>SUM(AE58:AE61)</f>
        <v>299</v>
      </c>
    </row>
    <row r="68" spans="1:31" ht="14" x14ac:dyDescent="0.15">
      <c r="A68" s="178" t="s">
        <v>170</v>
      </c>
      <c r="B68" s="179">
        <f t="shared" ref="B68:S71" si="59">SUM(B59:B62)</f>
        <v>367</v>
      </c>
      <c r="C68" s="180">
        <f t="shared" si="59"/>
        <v>18</v>
      </c>
      <c r="D68" s="180">
        <f t="shared" si="59"/>
        <v>0</v>
      </c>
      <c r="E68" s="181">
        <f t="shared" si="59"/>
        <v>385</v>
      </c>
      <c r="F68" s="179">
        <f t="shared" si="59"/>
        <v>0</v>
      </c>
      <c r="G68" s="180">
        <f t="shared" si="59"/>
        <v>0</v>
      </c>
      <c r="H68" s="180">
        <f t="shared" si="59"/>
        <v>0</v>
      </c>
      <c r="I68" s="181">
        <f t="shared" si="59"/>
        <v>0</v>
      </c>
      <c r="J68" s="179">
        <f t="shared" si="59"/>
        <v>0</v>
      </c>
      <c r="K68" s="180">
        <f t="shared" si="59"/>
        <v>5</v>
      </c>
      <c r="L68" s="180">
        <f t="shared" si="59"/>
        <v>4</v>
      </c>
      <c r="M68" s="181">
        <f t="shared" si="59"/>
        <v>9</v>
      </c>
      <c r="N68" s="179">
        <f t="shared" si="59"/>
        <v>1</v>
      </c>
      <c r="O68" s="180">
        <f t="shared" si="59"/>
        <v>0</v>
      </c>
      <c r="P68" s="180">
        <f t="shared" si="59"/>
        <v>12</v>
      </c>
      <c r="Q68" s="182">
        <f t="shared" si="59"/>
        <v>0</v>
      </c>
      <c r="R68" s="181">
        <f t="shared" si="59"/>
        <v>13</v>
      </c>
      <c r="S68" s="183">
        <f t="shared" si="59"/>
        <v>407</v>
      </c>
      <c r="T68" s="178" t="s">
        <v>170</v>
      </c>
      <c r="U68" s="206">
        <f t="shared" ref="U68:U71" si="60">SUM(U59:U62)</f>
        <v>78</v>
      </c>
      <c r="V68" s="185">
        <f t="shared" ref="V68:X71" si="61">U68/$AE68</f>
        <v>0.19164619164619165</v>
      </c>
      <c r="W68" s="206">
        <f t="shared" ref="W68:W71" si="62">SUM(W59:W62)</f>
        <v>329</v>
      </c>
      <c r="X68" s="185">
        <f t="shared" si="61"/>
        <v>0.80835380835380832</v>
      </c>
      <c r="Y68" s="206">
        <f t="shared" ref="Y68:Y71" si="63">SUM(Y59:Y62)</f>
        <v>0</v>
      </c>
      <c r="Z68" s="185">
        <f t="shared" ref="Z68:Z71" si="64">Y68/$AE68</f>
        <v>0</v>
      </c>
      <c r="AA68" s="206">
        <f t="shared" ref="AA68:AA71" si="65">SUM(AA59:AA62)</f>
        <v>398</v>
      </c>
      <c r="AB68" s="185">
        <f t="shared" ref="AB68:AB71" si="66">AA68/$AE68</f>
        <v>0.97788697788697787</v>
      </c>
      <c r="AC68" s="206">
        <f t="shared" ref="AC68:AC71" si="67">SUM(AC59:AC62)</f>
        <v>9</v>
      </c>
      <c r="AD68" s="185">
        <f t="shared" ref="AD68:AD71" si="68">AC68/$AE68</f>
        <v>2.2113022113022112E-2</v>
      </c>
      <c r="AE68" s="207">
        <f t="shared" ref="AE68:AE71" si="69">SUM(AE59:AE62)</f>
        <v>407</v>
      </c>
    </row>
    <row r="69" spans="1:31" ht="14" x14ac:dyDescent="0.15">
      <c r="A69" s="178" t="s">
        <v>171</v>
      </c>
      <c r="B69" s="179">
        <f t="shared" si="59"/>
        <v>397</v>
      </c>
      <c r="C69" s="180">
        <f t="shared" si="59"/>
        <v>16</v>
      </c>
      <c r="D69" s="180">
        <f t="shared" si="59"/>
        <v>0</v>
      </c>
      <c r="E69" s="181">
        <f t="shared" si="59"/>
        <v>413</v>
      </c>
      <c r="F69" s="179">
        <f t="shared" si="59"/>
        <v>0</v>
      </c>
      <c r="G69" s="180">
        <f t="shared" si="59"/>
        <v>0</v>
      </c>
      <c r="H69" s="180">
        <f t="shared" si="59"/>
        <v>0</v>
      </c>
      <c r="I69" s="181">
        <f t="shared" si="59"/>
        <v>0</v>
      </c>
      <c r="J69" s="179">
        <f t="shared" si="59"/>
        <v>0</v>
      </c>
      <c r="K69" s="180">
        <f t="shared" si="59"/>
        <v>3</v>
      </c>
      <c r="L69" s="180">
        <f t="shared" si="59"/>
        <v>4</v>
      </c>
      <c r="M69" s="181">
        <f t="shared" si="59"/>
        <v>7</v>
      </c>
      <c r="N69" s="179">
        <f t="shared" si="59"/>
        <v>1</v>
      </c>
      <c r="O69" s="180">
        <f t="shared" si="59"/>
        <v>0</v>
      </c>
      <c r="P69" s="180">
        <f t="shared" si="59"/>
        <v>11</v>
      </c>
      <c r="Q69" s="182">
        <f t="shared" si="59"/>
        <v>0</v>
      </c>
      <c r="R69" s="181">
        <f t="shared" si="59"/>
        <v>12</v>
      </c>
      <c r="S69" s="183">
        <f t="shared" si="59"/>
        <v>432</v>
      </c>
      <c r="T69" s="178" t="s">
        <v>171</v>
      </c>
      <c r="U69" s="206">
        <f t="shared" si="60"/>
        <v>74</v>
      </c>
      <c r="V69" s="185">
        <f t="shared" si="61"/>
        <v>0.17129629629629631</v>
      </c>
      <c r="W69" s="206">
        <f t="shared" si="62"/>
        <v>358</v>
      </c>
      <c r="X69" s="185">
        <f t="shared" si="61"/>
        <v>0.82870370370370372</v>
      </c>
      <c r="Y69" s="206">
        <f t="shared" si="63"/>
        <v>0</v>
      </c>
      <c r="Z69" s="185">
        <f t="shared" si="64"/>
        <v>0</v>
      </c>
      <c r="AA69" s="206">
        <f t="shared" si="65"/>
        <v>424</v>
      </c>
      <c r="AB69" s="185">
        <f t="shared" si="66"/>
        <v>0.98148148148148151</v>
      </c>
      <c r="AC69" s="206">
        <f t="shared" si="67"/>
        <v>8</v>
      </c>
      <c r="AD69" s="185">
        <f t="shared" si="68"/>
        <v>1.8518518518518517E-2</v>
      </c>
      <c r="AE69" s="207">
        <f t="shared" si="69"/>
        <v>432</v>
      </c>
    </row>
    <row r="70" spans="1:31" ht="14" x14ac:dyDescent="0.15">
      <c r="A70" s="178" t="s">
        <v>172</v>
      </c>
      <c r="B70" s="179">
        <f t="shared" si="59"/>
        <v>377</v>
      </c>
      <c r="C70" s="180">
        <f t="shared" si="59"/>
        <v>15</v>
      </c>
      <c r="D70" s="180">
        <f t="shared" si="59"/>
        <v>0</v>
      </c>
      <c r="E70" s="181">
        <f t="shared" si="59"/>
        <v>392</v>
      </c>
      <c r="F70" s="179">
        <f t="shared" si="59"/>
        <v>0</v>
      </c>
      <c r="G70" s="180">
        <f t="shared" si="59"/>
        <v>0</v>
      </c>
      <c r="H70" s="180">
        <f t="shared" si="59"/>
        <v>0</v>
      </c>
      <c r="I70" s="181">
        <f t="shared" si="59"/>
        <v>0</v>
      </c>
      <c r="J70" s="179">
        <f t="shared" si="59"/>
        <v>0</v>
      </c>
      <c r="K70" s="180">
        <f t="shared" si="59"/>
        <v>3</v>
      </c>
      <c r="L70" s="180">
        <f t="shared" si="59"/>
        <v>3</v>
      </c>
      <c r="M70" s="181">
        <f t="shared" si="59"/>
        <v>6</v>
      </c>
      <c r="N70" s="179">
        <f t="shared" si="59"/>
        <v>1</v>
      </c>
      <c r="O70" s="180">
        <f t="shared" si="59"/>
        <v>0</v>
      </c>
      <c r="P70" s="180">
        <f t="shared" si="59"/>
        <v>11</v>
      </c>
      <c r="Q70" s="182">
        <f t="shared" si="59"/>
        <v>0</v>
      </c>
      <c r="R70" s="181">
        <f t="shared" si="59"/>
        <v>12</v>
      </c>
      <c r="S70" s="183">
        <f t="shared" si="59"/>
        <v>410</v>
      </c>
      <c r="T70" s="178" t="s">
        <v>172</v>
      </c>
      <c r="U70" s="206">
        <f t="shared" si="60"/>
        <v>72</v>
      </c>
      <c r="V70" s="185">
        <f t="shared" si="61"/>
        <v>0.17560975609756097</v>
      </c>
      <c r="W70" s="206">
        <f t="shared" si="62"/>
        <v>338</v>
      </c>
      <c r="X70" s="185">
        <f t="shared" si="61"/>
        <v>0.82439024390243898</v>
      </c>
      <c r="Y70" s="206">
        <f t="shared" si="63"/>
        <v>0</v>
      </c>
      <c r="Z70" s="185">
        <f t="shared" si="64"/>
        <v>0</v>
      </c>
      <c r="AA70" s="206">
        <f t="shared" si="65"/>
        <v>404</v>
      </c>
      <c r="AB70" s="185">
        <f t="shared" si="66"/>
        <v>0.98536585365853657</v>
      </c>
      <c r="AC70" s="206">
        <f t="shared" si="67"/>
        <v>6</v>
      </c>
      <c r="AD70" s="185">
        <f t="shared" si="68"/>
        <v>1.4634146341463415E-2</v>
      </c>
      <c r="AE70" s="207">
        <f t="shared" si="69"/>
        <v>410</v>
      </c>
    </row>
    <row r="71" spans="1:31" ht="15" thickBot="1" x14ac:dyDescent="0.2">
      <c r="A71" s="208" t="s">
        <v>173</v>
      </c>
      <c r="B71" s="209">
        <f t="shared" si="59"/>
        <v>325</v>
      </c>
      <c r="C71" s="210">
        <f t="shared" si="59"/>
        <v>11</v>
      </c>
      <c r="D71" s="210">
        <f t="shared" si="59"/>
        <v>0</v>
      </c>
      <c r="E71" s="211">
        <f t="shared" si="59"/>
        <v>336</v>
      </c>
      <c r="F71" s="209">
        <f t="shared" si="59"/>
        <v>0</v>
      </c>
      <c r="G71" s="210">
        <f t="shared" si="59"/>
        <v>0</v>
      </c>
      <c r="H71" s="210">
        <f t="shared" si="59"/>
        <v>0</v>
      </c>
      <c r="I71" s="211">
        <f t="shared" si="59"/>
        <v>0</v>
      </c>
      <c r="J71" s="209">
        <f t="shared" si="59"/>
        <v>0</v>
      </c>
      <c r="K71" s="210">
        <f t="shared" si="59"/>
        <v>1</v>
      </c>
      <c r="L71" s="210">
        <f t="shared" si="59"/>
        <v>1</v>
      </c>
      <c r="M71" s="211">
        <f t="shared" si="59"/>
        <v>2</v>
      </c>
      <c r="N71" s="209">
        <f t="shared" si="59"/>
        <v>2</v>
      </c>
      <c r="O71" s="210">
        <f t="shared" si="59"/>
        <v>0</v>
      </c>
      <c r="P71" s="210">
        <f t="shared" si="59"/>
        <v>9</v>
      </c>
      <c r="Q71" s="212">
        <f t="shared" si="59"/>
        <v>0</v>
      </c>
      <c r="R71" s="211">
        <f t="shared" si="59"/>
        <v>11</v>
      </c>
      <c r="S71" s="213">
        <f t="shared" si="59"/>
        <v>349</v>
      </c>
      <c r="T71" s="208" t="s">
        <v>173</v>
      </c>
      <c r="U71" s="214">
        <f t="shared" si="60"/>
        <v>62</v>
      </c>
      <c r="V71" s="215">
        <f t="shared" si="61"/>
        <v>0.17765042979942694</v>
      </c>
      <c r="W71" s="214">
        <f t="shared" si="62"/>
        <v>287</v>
      </c>
      <c r="X71" s="215">
        <f t="shared" si="61"/>
        <v>0.82234957020057309</v>
      </c>
      <c r="Y71" s="214">
        <f t="shared" si="63"/>
        <v>0</v>
      </c>
      <c r="Z71" s="215">
        <f t="shared" si="64"/>
        <v>0</v>
      </c>
      <c r="AA71" s="214">
        <f t="shared" si="65"/>
        <v>346</v>
      </c>
      <c r="AB71" s="215">
        <f t="shared" si="66"/>
        <v>0.99140401146131807</v>
      </c>
      <c r="AC71" s="214">
        <f t="shared" si="67"/>
        <v>3</v>
      </c>
      <c r="AD71" s="215">
        <f t="shared" si="68"/>
        <v>8.5959885386819486E-3</v>
      </c>
      <c r="AE71" s="216">
        <f t="shared" si="69"/>
        <v>349</v>
      </c>
    </row>
    <row r="72" spans="1:31" ht="14" x14ac:dyDescent="0.15">
      <c r="A72" s="217"/>
      <c r="B72" s="218"/>
      <c r="C72" s="219"/>
      <c r="D72" s="219"/>
      <c r="E72" s="220"/>
      <c r="F72" s="218"/>
      <c r="G72" s="219"/>
      <c r="H72" s="219"/>
      <c r="I72" s="220"/>
      <c r="J72" s="218"/>
      <c r="K72" s="219"/>
      <c r="L72" s="219"/>
      <c r="M72" s="220"/>
      <c r="N72" s="218"/>
      <c r="O72" s="219"/>
      <c r="P72" s="219"/>
      <c r="Q72" s="221"/>
      <c r="R72" s="220"/>
      <c r="S72" s="222"/>
      <c r="T72" s="223"/>
      <c r="U72" s="224"/>
      <c r="V72" s="225"/>
      <c r="W72" s="224"/>
      <c r="X72" s="225"/>
      <c r="Y72" s="224"/>
      <c r="Z72" s="225"/>
      <c r="AA72" s="224"/>
      <c r="AB72" s="225"/>
      <c r="AC72" s="224"/>
      <c r="AD72" s="225"/>
      <c r="AE72" s="222"/>
    </row>
    <row r="73" spans="1:31" x14ac:dyDescent="0.15">
      <c r="A73" s="187" t="s">
        <v>174</v>
      </c>
      <c r="B73" s="226">
        <f>SUM(B58:B65)</f>
        <v>592</v>
      </c>
      <c r="C73" s="227">
        <f t="shared" ref="C73:S73" si="70">SUM(C58:C65)</f>
        <v>25</v>
      </c>
      <c r="D73" s="227">
        <f t="shared" si="70"/>
        <v>0</v>
      </c>
      <c r="E73" s="228">
        <f t="shared" si="70"/>
        <v>617</v>
      </c>
      <c r="F73" s="226">
        <f t="shared" si="70"/>
        <v>0</v>
      </c>
      <c r="G73" s="227">
        <f t="shared" si="70"/>
        <v>0</v>
      </c>
      <c r="H73" s="227">
        <f t="shared" si="70"/>
        <v>0</v>
      </c>
      <c r="I73" s="228">
        <f t="shared" si="70"/>
        <v>0</v>
      </c>
      <c r="J73" s="226">
        <f t="shared" si="70"/>
        <v>0</v>
      </c>
      <c r="K73" s="227">
        <f t="shared" si="70"/>
        <v>5</v>
      </c>
      <c r="L73" s="227">
        <f t="shared" si="70"/>
        <v>5</v>
      </c>
      <c r="M73" s="228">
        <f t="shared" si="70"/>
        <v>10</v>
      </c>
      <c r="N73" s="226">
        <f t="shared" si="70"/>
        <v>2</v>
      </c>
      <c r="O73" s="227">
        <f t="shared" si="70"/>
        <v>0</v>
      </c>
      <c r="P73" s="227">
        <f t="shared" si="70"/>
        <v>19</v>
      </c>
      <c r="Q73" s="229">
        <f t="shared" si="70"/>
        <v>0</v>
      </c>
      <c r="R73" s="228">
        <f t="shared" si="70"/>
        <v>21</v>
      </c>
      <c r="S73" s="230">
        <f t="shared" si="70"/>
        <v>648</v>
      </c>
      <c r="T73" s="231" t="s">
        <v>174</v>
      </c>
      <c r="U73" s="232">
        <f>SUM(U58:U65)</f>
        <v>126</v>
      </c>
      <c r="V73" s="233">
        <f>U73/$AE73</f>
        <v>0.19444444444444445</v>
      </c>
      <c r="W73" s="232">
        <f>SUM(W58:W65)</f>
        <v>522</v>
      </c>
      <c r="X73" s="233">
        <f>W73/$AE73</f>
        <v>0.80555555555555558</v>
      </c>
      <c r="Y73" s="232">
        <f>SUM(Y58:Y65)</f>
        <v>0</v>
      </c>
      <c r="Z73" s="233">
        <f>Y73/$AE73</f>
        <v>0</v>
      </c>
      <c r="AA73" s="232">
        <f>SUM(AA58:AA65)</f>
        <v>637</v>
      </c>
      <c r="AB73" s="233">
        <f>AA73/$AE73</f>
        <v>0.98302469135802473</v>
      </c>
      <c r="AC73" s="232">
        <f>SUM(AC58:AC65)</f>
        <v>11</v>
      </c>
      <c r="AD73" s="233">
        <f>AC73/$AE73</f>
        <v>1.6975308641975308E-2</v>
      </c>
      <c r="AE73" s="234">
        <f>SUM(AE58:AE65)</f>
        <v>648</v>
      </c>
    </row>
    <row r="74" spans="1:31" x14ac:dyDescent="0.15">
      <c r="A74" s="187" t="s">
        <v>10</v>
      </c>
      <c r="B74" s="226">
        <f t="shared" ref="B74:P74" si="71">INDEX(B67:B71,MATCH($S74,$S67:$S71,0))</f>
        <v>397</v>
      </c>
      <c r="C74" s="227">
        <f t="shared" si="71"/>
        <v>16</v>
      </c>
      <c r="D74" s="227">
        <f t="shared" si="71"/>
        <v>0</v>
      </c>
      <c r="E74" s="228">
        <f t="shared" si="71"/>
        <v>413</v>
      </c>
      <c r="F74" s="226">
        <f t="shared" si="71"/>
        <v>0</v>
      </c>
      <c r="G74" s="227">
        <f t="shared" si="71"/>
        <v>0</v>
      </c>
      <c r="H74" s="227">
        <f t="shared" si="71"/>
        <v>0</v>
      </c>
      <c r="I74" s="228">
        <f t="shared" si="71"/>
        <v>0</v>
      </c>
      <c r="J74" s="226">
        <f t="shared" si="71"/>
        <v>0</v>
      </c>
      <c r="K74" s="227">
        <f t="shared" si="71"/>
        <v>3</v>
      </c>
      <c r="L74" s="227">
        <f t="shared" si="71"/>
        <v>4</v>
      </c>
      <c r="M74" s="228">
        <f t="shared" si="71"/>
        <v>7</v>
      </c>
      <c r="N74" s="226">
        <f t="shared" si="71"/>
        <v>1</v>
      </c>
      <c r="O74" s="227">
        <f t="shared" si="71"/>
        <v>0</v>
      </c>
      <c r="P74" s="227">
        <f t="shared" si="71"/>
        <v>11</v>
      </c>
      <c r="Q74" s="229" t="e">
        <f t="shared" ref="Q74" si="72">INDEX(Q58:Q65,MATCH($S74,$S58:$S65,0))</f>
        <v>#N/A</v>
      </c>
      <c r="R74" s="228">
        <f>INDEX(R67:R71,MATCH($S74,$S67:$S71,0))</f>
        <v>12</v>
      </c>
      <c r="S74" s="230">
        <f>MAX(S67:S71)</f>
        <v>432</v>
      </c>
      <c r="T74" s="231" t="s">
        <v>10</v>
      </c>
      <c r="U74" s="232">
        <f>INDEX(U67:U71,MATCH($S74,$S67:$S71,0))</f>
        <v>74</v>
      </c>
      <c r="V74" s="233">
        <f>U74/$AE74</f>
        <v>0.17129629629629631</v>
      </c>
      <c r="W74" s="232">
        <f>INDEX(W67:W71,MATCH($S74,$S67:$S71,0))</f>
        <v>358</v>
      </c>
      <c r="X74" s="233">
        <f>W74/$AE74</f>
        <v>0.82870370370370372</v>
      </c>
      <c r="Y74" s="232">
        <f>INDEX(Y67:Y71,MATCH($S74,$S67:$S71,0))</f>
        <v>0</v>
      </c>
      <c r="Z74" s="233">
        <f>Y74/$AE74</f>
        <v>0</v>
      </c>
      <c r="AA74" s="232">
        <f>INDEX(AA67:AA71,MATCH($S74,$S67:$S71,0))</f>
        <v>424</v>
      </c>
      <c r="AB74" s="233">
        <f>AA74/$AE74</f>
        <v>0.98148148148148151</v>
      </c>
      <c r="AC74" s="232">
        <f>INDEX(AC67:AC71,MATCH($S74,$S67:$S71,0))</f>
        <v>8</v>
      </c>
      <c r="AD74" s="233">
        <f>AC74/$AE74</f>
        <v>1.8518518518518517E-2</v>
      </c>
      <c r="AE74" s="230">
        <f>MAX(AE67:AE71)</f>
        <v>432</v>
      </c>
    </row>
    <row r="75" spans="1:31" x14ac:dyDescent="0.15">
      <c r="A75" s="187" t="s">
        <v>11</v>
      </c>
      <c r="B75" s="226">
        <f t="shared" ref="B75:Q75" si="73">B73/2</f>
        <v>296</v>
      </c>
      <c r="C75" s="227">
        <f t="shared" si="73"/>
        <v>12.5</v>
      </c>
      <c r="D75" s="227">
        <f t="shared" si="73"/>
        <v>0</v>
      </c>
      <c r="E75" s="228">
        <f t="shared" si="73"/>
        <v>308.5</v>
      </c>
      <c r="F75" s="226">
        <f t="shared" si="73"/>
        <v>0</v>
      </c>
      <c r="G75" s="227">
        <f t="shared" si="73"/>
        <v>0</v>
      </c>
      <c r="H75" s="227">
        <f t="shared" si="73"/>
        <v>0</v>
      </c>
      <c r="I75" s="228">
        <f t="shared" si="73"/>
        <v>0</v>
      </c>
      <c r="J75" s="226">
        <f t="shared" si="73"/>
        <v>0</v>
      </c>
      <c r="K75" s="227">
        <f t="shared" si="73"/>
        <v>2.5</v>
      </c>
      <c r="L75" s="227">
        <f t="shared" si="73"/>
        <v>2.5</v>
      </c>
      <c r="M75" s="228">
        <f t="shared" si="73"/>
        <v>5</v>
      </c>
      <c r="N75" s="226">
        <f t="shared" si="73"/>
        <v>1</v>
      </c>
      <c r="O75" s="227">
        <f t="shared" si="73"/>
        <v>0</v>
      </c>
      <c r="P75" s="227">
        <f t="shared" si="73"/>
        <v>9.5</v>
      </c>
      <c r="Q75" s="229">
        <f t="shared" si="73"/>
        <v>0</v>
      </c>
      <c r="R75" s="228">
        <f>R73/2</f>
        <v>10.5</v>
      </c>
      <c r="S75" s="230">
        <f t="shared" ref="S75" si="74">S73/2</f>
        <v>324</v>
      </c>
      <c r="T75" s="231" t="s">
        <v>11</v>
      </c>
      <c r="U75" s="232">
        <f>U73/2</f>
        <v>63</v>
      </c>
      <c r="V75" s="233">
        <f>U75/$AE75</f>
        <v>0.19444444444444445</v>
      </c>
      <c r="W75" s="232">
        <f>W73/2</f>
        <v>261</v>
      </c>
      <c r="X75" s="233">
        <f>W75/$AE75</f>
        <v>0.80555555555555558</v>
      </c>
      <c r="Y75" s="232">
        <f>Y73/2</f>
        <v>0</v>
      </c>
      <c r="Z75" s="233">
        <f>Y75/$AE75</f>
        <v>0</v>
      </c>
      <c r="AA75" s="232">
        <f>AA73/2</f>
        <v>318.5</v>
      </c>
      <c r="AB75" s="233">
        <f>AA75/$AE75</f>
        <v>0.98302469135802473</v>
      </c>
      <c r="AC75" s="232">
        <f>AC73/2</f>
        <v>5.5</v>
      </c>
      <c r="AD75" s="233">
        <f>AC75/$AE75</f>
        <v>1.6975308641975308E-2</v>
      </c>
      <c r="AE75" s="234">
        <f>AE73/2</f>
        <v>324</v>
      </c>
    </row>
    <row r="76" spans="1:31" ht="15" thickBot="1" x14ac:dyDescent="0.2">
      <c r="A76" s="235"/>
      <c r="B76" s="236"/>
      <c r="C76" s="237"/>
      <c r="D76" s="237"/>
      <c r="E76" s="238"/>
      <c r="F76" s="236"/>
      <c r="G76" s="237"/>
      <c r="H76" s="237"/>
      <c r="I76" s="238"/>
      <c r="J76" s="236"/>
      <c r="K76" s="237"/>
      <c r="L76" s="237"/>
      <c r="M76" s="238"/>
      <c r="N76" s="236"/>
      <c r="O76" s="237"/>
      <c r="P76" s="237"/>
      <c r="Q76" s="239"/>
      <c r="R76" s="238"/>
      <c r="S76" s="240"/>
      <c r="T76" s="241"/>
      <c r="U76" s="242"/>
      <c r="V76" s="243"/>
      <c r="W76" s="242"/>
      <c r="X76" s="243"/>
      <c r="Y76" s="242"/>
      <c r="Z76" s="243"/>
      <c r="AA76" s="242"/>
      <c r="AB76" s="243"/>
      <c r="AC76" s="242"/>
      <c r="AD76" s="243"/>
      <c r="AE76" s="240"/>
    </row>
    <row r="77" spans="1:31" x14ac:dyDescent="0.15">
      <c r="A77" s="244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147"/>
      <c r="U77" s="149"/>
      <c r="V77" s="147"/>
      <c r="W77" s="149"/>
      <c r="X77" s="147"/>
      <c r="Y77" s="149"/>
      <c r="Z77" s="147"/>
      <c r="AA77" s="147"/>
      <c r="AB77" s="147"/>
      <c r="AC77" s="149"/>
      <c r="AD77" s="147"/>
      <c r="AE77" s="147"/>
    </row>
    <row r="78" spans="1:31" ht="14" thickBot="1" x14ac:dyDescent="0.2">
      <c r="A78" s="146"/>
      <c r="B78" s="443">
        <f>B53+1</f>
        <v>43530</v>
      </c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246" t="s">
        <v>176</v>
      </c>
      <c r="N78" s="245"/>
      <c r="O78" s="245"/>
      <c r="P78" s="245"/>
      <c r="Q78" s="245"/>
      <c r="R78" s="245"/>
      <c r="S78" s="245"/>
      <c r="T78" s="147"/>
      <c r="U78" s="149"/>
      <c r="V78" s="147"/>
      <c r="W78" s="149"/>
      <c r="X78" s="147"/>
      <c r="Y78" s="149"/>
      <c r="Z78" s="147"/>
      <c r="AA78" s="147"/>
      <c r="AB78" s="147"/>
      <c r="AC78" s="149"/>
      <c r="AD78" s="147"/>
      <c r="AE78" s="147"/>
    </row>
    <row r="79" spans="1:31" ht="14" thickBot="1" x14ac:dyDescent="0.2">
      <c r="A79" s="151"/>
      <c r="B79" s="247" t="s">
        <v>2</v>
      </c>
      <c r="C79" s="248"/>
      <c r="D79" s="248"/>
      <c r="E79" s="249"/>
      <c r="F79" s="247" t="s">
        <v>3</v>
      </c>
      <c r="G79" s="248"/>
      <c r="H79" s="248"/>
      <c r="I79" s="249"/>
      <c r="J79" s="247" t="s">
        <v>4</v>
      </c>
      <c r="K79" s="248"/>
      <c r="L79" s="248"/>
      <c r="M79" s="249"/>
      <c r="N79" s="247" t="s">
        <v>5</v>
      </c>
      <c r="O79" s="248"/>
      <c r="P79" s="248"/>
      <c r="Q79" s="248"/>
      <c r="R79" s="249"/>
      <c r="S79" s="222" t="s">
        <v>32</v>
      </c>
      <c r="T79" s="147"/>
      <c r="U79" s="149"/>
      <c r="V79" s="147"/>
      <c r="W79" s="149"/>
      <c r="X79" s="147"/>
      <c r="Y79" s="149"/>
      <c r="Z79" s="147"/>
      <c r="AA79" s="147"/>
      <c r="AB79" s="147"/>
      <c r="AC79" s="149"/>
      <c r="AD79" s="147"/>
      <c r="AE79" s="147"/>
    </row>
    <row r="80" spans="1:31" ht="31" thickBot="1" x14ac:dyDescent="0.2">
      <c r="A80" s="156"/>
      <c r="B80" s="455" t="s">
        <v>17</v>
      </c>
      <c r="C80" s="456"/>
      <c r="D80" s="456"/>
      <c r="E80" s="457"/>
      <c r="F80" s="455" t="s">
        <v>1</v>
      </c>
      <c r="G80" s="456"/>
      <c r="H80" s="456"/>
      <c r="I80" s="457"/>
      <c r="J80" s="455" t="s">
        <v>18</v>
      </c>
      <c r="K80" s="456"/>
      <c r="L80" s="456"/>
      <c r="M80" s="457"/>
      <c r="N80" s="455" t="s">
        <v>19</v>
      </c>
      <c r="O80" s="456"/>
      <c r="P80" s="456"/>
      <c r="Q80" s="456"/>
      <c r="R80" s="457"/>
      <c r="S80" s="250"/>
      <c r="T80" s="158" t="s">
        <v>62</v>
      </c>
      <c r="U80" s="449" t="s">
        <v>58</v>
      </c>
      <c r="V80" s="450"/>
      <c r="W80" s="449" t="s">
        <v>56</v>
      </c>
      <c r="X80" s="450"/>
      <c r="Y80" s="449" t="s">
        <v>57</v>
      </c>
      <c r="Z80" s="450"/>
      <c r="AA80" s="449" t="s">
        <v>55</v>
      </c>
      <c r="AB80" s="450"/>
      <c r="AC80" s="449" t="s">
        <v>59</v>
      </c>
      <c r="AD80" s="450"/>
      <c r="AE80" s="451" t="s">
        <v>63</v>
      </c>
    </row>
    <row r="81" spans="1:31" ht="16" thickBot="1" x14ac:dyDescent="0.2">
      <c r="A81" s="159"/>
      <c r="B81" s="251" t="s">
        <v>6</v>
      </c>
      <c r="C81" s="252" t="s">
        <v>7</v>
      </c>
      <c r="D81" s="252" t="s">
        <v>8</v>
      </c>
      <c r="E81" s="253" t="s">
        <v>9</v>
      </c>
      <c r="F81" s="251" t="s">
        <v>6</v>
      </c>
      <c r="G81" s="252" t="s">
        <v>7</v>
      </c>
      <c r="H81" s="252" t="s">
        <v>8</v>
      </c>
      <c r="I81" s="253" t="s">
        <v>9</v>
      </c>
      <c r="J81" s="251" t="s">
        <v>6</v>
      </c>
      <c r="K81" s="252" t="s">
        <v>7</v>
      </c>
      <c r="L81" s="252" t="s">
        <v>8</v>
      </c>
      <c r="M81" s="253" t="s">
        <v>9</v>
      </c>
      <c r="N81" s="251" t="s">
        <v>6</v>
      </c>
      <c r="O81" s="252" t="s">
        <v>7</v>
      </c>
      <c r="P81" s="252" t="s">
        <v>8</v>
      </c>
      <c r="Q81" s="254"/>
      <c r="R81" s="253" t="s">
        <v>9</v>
      </c>
      <c r="S81" s="255"/>
      <c r="T81" s="453" t="s">
        <v>64</v>
      </c>
      <c r="U81" s="165" t="s">
        <v>65</v>
      </c>
      <c r="V81" s="166" t="s">
        <v>66</v>
      </c>
      <c r="W81" s="165" t="s">
        <v>65</v>
      </c>
      <c r="X81" s="166" t="s">
        <v>66</v>
      </c>
      <c r="Y81" s="165" t="s">
        <v>65</v>
      </c>
      <c r="Z81" s="166" t="s">
        <v>66</v>
      </c>
      <c r="AA81" s="165" t="s">
        <v>65</v>
      </c>
      <c r="AB81" s="166" t="s">
        <v>66</v>
      </c>
      <c r="AC81" s="165" t="s">
        <v>65</v>
      </c>
      <c r="AD81" s="166" t="s">
        <v>66</v>
      </c>
      <c r="AE81" s="452"/>
    </row>
    <row r="82" spans="1:31" x14ac:dyDescent="0.15">
      <c r="A82" s="156"/>
      <c r="B82" s="256"/>
      <c r="C82" s="257"/>
      <c r="D82" s="257"/>
      <c r="E82" s="258"/>
      <c r="F82" s="256"/>
      <c r="G82" s="257"/>
      <c r="H82" s="257"/>
      <c r="I82" s="258"/>
      <c r="J82" s="256"/>
      <c r="K82" s="257"/>
      <c r="L82" s="257"/>
      <c r="M82" s="258"/>
      <c r="N82" s="256"/>
      <c r="O82" s="257"/>
      <c r="P82" s="257"/>
      <c r="Q82" s="259"/>
      <c r="R82" s="260"/>
      <c r="S82" s="192"/>
      <c r="T82" s="454"/>
      <c r="U82" s="174"/>
      <c r="V82" s="175"/>
      <c r="W82" s="174"/>
      <c r="X82" s="175"/>
      <c r="Y82" s="174"/>
      <c r="Z82" s="175"/>
      <c r="AA82" s="176"/>
      <c r="AB82" s="175"/>
      <c r="AC82" s="174"/>
      <c r="AD82" s="175"/>
      <c r="AE82" s="261"/>
    </row>
    <row r="83" spans="1:31" ht="14" x14ac:dyDescent="0.15">
      <c r="A83" s="268" t="s">
        <v>103</v>
      </c>
      <c r="B83" s="269">
        <v>34</v>
      </c>
      <c r="C83" s="270">
        <v>2</v>
      </c>
      <c r="D83" s="270">
        <v>0</v>
      </c>
      <c r="E83" s="271">
        <f>SUM(B83:D83)</f>
        <v>36</v>
      </c>
      <c r="F83" s="269">
        <v>0</v>
      </c>
      <c r="G83" s="270">
        <v>0</v>
      </c>
      <c r="H83" s="270">
        <v>0</v>
      </c>
      <c r="I83" s="271">
        <f>SUM(F83:H83)</f>
        <v>0</v>
      </c>
      <c r="J83" s="269">
        <v>0</v>
      </c>
      <c r="K83" s="270">
        <v>0</v>
      </c>
      <c r="L83" s="270">
        <v>0</v>
      </c>
      <c r="M83" s="271">
        <f>SUM(J83:L83)</f>
        <v>0</v>
      </c>
      <c r="N83" s="269">
        <v>0</v>
      </c>
      <c r="O83" s="270">
        <v>0</v>
      </c>
      <c r="P83" s="270">
        <v>8</v>
      </c>
      <c r="Q83" s="272"/>
      <c r="R83" s="271">
        <f>SUM(N83:P83)</f>
        <v>8</v>
      </c>
      <c r="S83" s="273">
        <f>SUM(E83,I83,M83,R83)</f>
        <v>44</v>
      </c>
      <c r="T83" s="268" t="s">
        <v>103</v>
      </c>
      <c r="U83" s="206">
        <v>10</v>
      </c>
      <c r="V83" s="185">
        <v>0.22</v>
      </c>
      <c r="W83" s="266">
        <v>34</v>
      </c>
      <c r="X83" s="185">
        <v>0.77272727272727271</v>
      </c>
      <c r="Y83" s="206">
        <v>1</v>
      </c>
      <c r="Z83" s="185">
        <v>0.01</v>
      </c>
      <c r="AA83" s="266">
        <v>40</v>
      </c>
      <c r="AB83" s="185">
        <v>0.90909090909090906</v>
      </c>
      <c r="AC83" s="206">
        <v>3</v>
      </c>
      <c r="AD83" s="185">
        <v>0.06</v>
      </c>
      <c r="AE83" s="263">
        <v>44</v>
      </c>
    </row>
    <row r="84" spans="1:31" ht="14" x14ac:dyDescent="0.15">
      <c r="A84" s="268" t="s">
        <v>104</v>
      </c>
      <c r="B84" s="269">
        <v>52</v>
      </c>
      <c r="C84" s="270">
        <v>1</v>
      </c>
      <c r="D84" s="270">
        <v>0</v>
      </c>
      <c r="E84" s="271">
        <f t="shared" ref="E84:E90" si="75">SUM(B84:D84)</f>
        <v>53</v>
      </c>
      <c r="F84" s="269">
        <v>0</v>
      </c>
      <c r="G84" s="270">
        <v>0</v>
      </c>
      <c r="H84" s="270">
        <v>0</v>
      </c>
      <c r="I84" s="271">
        <f t="shared" ref="I84:I90" si="76">SUM(F84:H84)</f>
        <v>0</v>
      </c>
      <c r="J84" s="269">
        <v>0</v>
      </c>
      <c r="K84" s="270">
        <v>3</v>
      </c>
      <c r="L84" s="270">
        <v>2</v>
      </c>
      <c r="M84" s="271">
        <f t="shared" ref="M84:M90" si="77">SUM(J84:L84)</f>
        <v>5</v>
      </c>
      <c r="N84" s="269">
        <v>0</v>
      </c>
      <c r="O84" s="270">
        <v>0</v>
      </c>
      <c r="P84" s="270">
        <v>2</v>
      </c>
      <c r="Q84" s="272"/>
      <c r="R84" s="271">
        <f t="shared" ref="R84:R90" si="78">SUM(N84:P84)</f>
        <v>2</v>
      </c>
      <c r="S84" s="273">
        <f t="shared" ref="S84:S90" si="79">SUM(E84,I84,M84,R84)</f>
        <v>60</v>
      </c>
      <c r="T84" s="268" t="s">
        <v>104</v>
      </c>
      <c r="U84" s="206">
        <v>20</v>
      </c>
      <c r="V84" s="185">
        <v>0.33</v>
      </c>
      <c r="W84" s="266">
        <v>40</v>
      </c>
      <c r="X84" s="185">
        <v>0.66666666666666663</v>
      </c>
      <c r="Y84" s="206">
        <v>0</v>
      </c>
      <c r="Z84" s="185">
        <v>0</v>
      </c>
      <c r="AA84" s="266">
        <v>57</v>
      </c>
      <c r="AB84" s="185">
        <v>0.95</v>
      </c>
      <c r="AC84" s="206">
        <v>3</v>
      </c>
      <c r="AD84" s="185">
        <v>0.05</v>
      </c>
      <c r="AE84" s="263">
        <v>60</v>
      </c>
    </row>
    <row r="85" spans="1:31" ht="14" x14ac:dyDescent="0.15">
      <c r="A85" s="268" t="s">
        <v>105</v>
      </c>
      <c r="B85" s="269">
        <v>104</v>
      </c>
      <c r="C85" s="270">
        <v>3</v>
      </c>
      <c r="D85" s="270">
        <v>0</v>
      </c>
      <c r="E85" s="271">
        <f t="shared" si="75"/>
        <v>107</v>
      </c>
      <c r="F85" s="269">
        <v>0</v>
      </c>
      <c r="G85" s="270">
        <v>0</v>
      </c>
      <c r="H85" s="270">
        <v>0</v>
      </c>
      <c r="I85" s="271">
        <f t="shared" si="76"/>
        <v>0</v>
      </c>
      <c r="J85" s="269">
        <v>0</v>
      </c>
      <c r="K85" s="270">
        <v>2</v>
      </c>
      <c r="L85" s="270">
        <v>0</v>
      </c>
      <c r="M85" s="271">
        <v>0</v>
      </c>
      <c r="N85" s="269">
        <v>0</v>
      </c>
      <c r="O85" s="270">
        <v>0</v>
      </c>
      <c r="P85" s="270">
        <v>6</v>
      </c>
      <c r="Q85" s="272"/>
      <c r="R85" s="271">
        <f t="shared" si="78"/>
        <v>6</v>
      </c>
      <c r="S85" s="273">
        <f t="shared" si="79"/>
        <v>113</v>
      </c>
      <c r="T85" s="268" t="s">
        <v>105</v>
      </c>
      <c r="U85" s="206">
        <v>26</v>
      </c>
      <c r="V85" s="185">
        <v>0.23</v>
      </c>
      <c r="W85" s="266">
        <v>87</v>
      </c>
      <c r="X85" s="185">
        <v>0.76991150442477874</v>
      </c>
      <c r="Y85" s="206">
        <v>2</v>
      </c>
      <c r="Z85" s="185">
        <v>0.01</v>
      </c>
      <c r="AA85" s="266">
        <v>104</v>
      </c>
      <c r="AB85" s="185">
        <v>0.92035398230088494</v>
      </c>
      <c r="AC85" s="206">
        <v>7</v>
      </c>
      <c r="AD85" s="185">
        <v>0.06</v>
      </c>
      <c r="AE85" s="263">
        <v>113</v>
      </c>
    </row>
    <row r="86" spans="1:31" ht="14" x14ac:dyDescent="0.15">
      <c r="A86" s="268" t="s">
        <v>106</v>
      </c>
      <c r="B86" s="269">
        <v>117</v>
      </c>
      <c r="C86" s="270">
        <v>4</v>
      </c>
      <c r="D86" s="270">
        <v>0</v>
      </c>
      <c r="E86" s="271">
        <f t="shared" si="75"/>
        <v>121</v>
      </c>
      <c r="F86" s="269">
        <v>0</v>
      </c>
      <c r="G86" s="270">
        <v>0</v>
      </c>
      <c r="H86" s="270">
        <v>0</v>
      </c>
      <c r="I86" s="271">
        <f t="shared" si="76"/>
        <v>0</v>
      </c>
      <c r="J86" s="269">
        <v>0</v>
      </c>
      <c r="K86" s="270">
        <v>3</v>
      </c>
      <c r="L86" s="270">
        <v>1</v>
      </c>
      <c r="M86" s="271">
        <f t="shared" si="77"/>
        <v>4</v>
      </c>
      <c r="N86" s="269">
        <v>0</v>
      </c>
      <c r="O86" s="270">
        <v>0</v>
      </c>
      <c r="P86" s="270">
        <v>2</v>
      </c>
      <c r="Q86" s="272"/>
      <c r="R86" s="271">
        <f t="shared" si="78"/>
        <v>2</v>
      </c>
      <c r="S86" s="273">
        <f t="shared" si="79"/>
        <v>127</v>
      </c>
      <c r="T86" s="268" t="s">
        <v>106</v>
      </c>
      <c r="U86" s="206">
        <v>26</v>
      </c>
      <c r="V86" s="185">
        <v>0.2</v>
      </c>
      <c r="W86" s="266">
        <v>101</v>
      </c>
      <c r="X86" s="185">
        <v>0.79527559055118113</v>
      </c>
      <c r="Y86" s="206">
        <v>0</v>
      </c>
      <c r="Z86" s="185">
        <v>0</v>
      </c>
      <c r="AA86" s="266">
        <v>124</v>
      </c>
      <c r="AB86" s="185">
        <v>0.97637795275590555</v>
      </c>
      <c r="AC86" s="206">
        <v>3</v>
      </c>
      <c r="AD86" s="185">
        <v>0.02</v>
      </c>
      <c r="AE86" s="263">
        <v>127</v>
      </c>
    </row>
    <row r="87" spans="1:31" ht="14" x14ac:dyDescent="0.15">
      <c r="A87" s="268" t="s">
        <v>107</v>
      </c>
      <c r="B87" s="269">
        <v>105</v>
      </c>
      <c r="C87" s="270">
        <v>3</v>
      </c>
      <c r="D87" s="270">
        <v>0</v>
      </c>
      <c r="E87" s="271">
        <f t="shared" si="75"/>
        <v>108</v>
      </c>
      <c r="F87" s="269">
        <v>0</v>
      </c>
      <c r="G87" s="270">
        <v>0</v>
      </c>
      <c r="H87" s="270">
        <v>0</v>
      </c>
      <c r="I87" s="271">
        <f t="shared" si="76"/>
        <v>0</v>
      </c>
      <c r="J87" s="269">
        <v>0</v>
      </c>
      <c r="K87" s="270">
        <v>1</v>
      </c>
      <c r="L87" s="270">
        <v>0</v>
      </c>
      <c r="M87" s="271">
        <f t="shared" si="77"/>
        <v>1</v>
      </c>
      <c r="N87" s="269">
        <v>0</v>
      </c>
      <c r="O87" s="270">
        <v>0</v>
      </c>
      <c r="P87" s="270">
        <v>3</v>
      </c>
      <c r="Q87" s="272"/>
      <c r="R87" s="271">
        <f t="shared" si="78"/>
        <v>3</v>
      </c>
      <c r="S87" s="273">
        <f t="shared" si="79"/>
        <v>112</v>
      </c>
      <c r="T87" s="268" t="s">
        <v>107</v>
      </c>
      <c r="U87" s="206">
        <v>18</v>
      </c>
      <c r="V87" s="185">
        <v>0.16</v>
      </c>
      <c r="W87" s="266">
        <v>94</v>
      </c>
      <c r="X87" s="185">
        <v>0.8392857142857143</v>
      </c>
      <c r="Y87" s="206">
        <v>0</v>
      </c>
      <c r="Z87" s="185">
        <v>0</v>
      </c>
      <c r="AA87" s="266">
        <v>110</v>
      </c>
      <c r="AB87" s="185">
        <v>0.9821428571428571</v>
      </c>
      <c r="AC87" s="206">
        <v>2</v>
      </c>
      <c r="AD87" s="185">
        <v>0.01</v>
      </c>
      <c r="AE87" s="263">
        <v>112</v>
      </c>
    </row>
    <row r="88" spans="1:31" ht="14" x14ac:dyDescent="0.15">
      <c r="A88" s="268" t="s">
        <v>108</v>
      </c>
      <c r="B88" s="269">
        <v>98</v>
      </c>
      <c r="C88" s="270">
        <v>4</v>
      </c>
      <c r="D88" s="270">
        <v>0</v>
      </c>
      <c r="E88" s="271">
        <f t="shared" si="75"/>
        <v>102</v>
      </c>
      <c r="F88" s="269">
        <v>0</v>
      </c>
      <c r="G88" s="270">
        <v>0</v>
      </c>
      <c r="H88" s="270">
        <v>0</v>
      </c>
      <c r="I88" s="271">
        <f t="shared" si="76"/>
        <v>0</v>
      </c>
      <c r="J88" s="269">
        <v>0</v>
      </c>
      <c r="K88" s="270">
        <v>0</v>
      </c>
      <c r="L88" s="270">
        <v>0</v>
      </c>
      <c r="M88" s="271">
        <f t="shared" si="77"/>
        <v>0</v>
      </c>
      <c r="N88" s="269">
        <v>0</v>
      </c>
      <c r="O88" s="270">
        <v>0</v>
      </c>
      <c r="P88" s="270">
        <v>4</v>
      </c>
      <c r="Q88" s="272"/>
      <c r="R88" s="271">
        <f t="shared" si="78"/>
        <v>4</v>
      </c>
      <c r="S88" s="273">
        <f t="shared" si="79"/>
        <v>106</v>
      </c>
      <c r="T88" s="268" t="s">
        <v>108</v>
      </c>
      <c r="U88" s="206">
        <v>23</v>
      </c>
      <c r="V88" s="185">
        <v>0.21</v>
      </c>
      <c r="W88" s="266">
        <v>83</v>
      </c>
      <c r="X88" s="185">
        <v>0.78301886792452835</v>
      </c>
      <c r="Y88" s="206">
        <v>0</v>
      </c>
      <c r="Z88" s="185">
        <v>0</v>
      </c>
      <c r="AA88" s="266">
        <v>104</v>
      </c>
      <c r="AB88" s="185">
        <v>0.98113207547169812</v>
      </c>
      <c r="AC88" s="206">
        <v>2</v>
      </c>
      <c r="AD88" s="185">
        <v>0.01</v>
      </c>
      <c r="AE88" s="263">
        <v>106</v>
      </c>
    </row>
    <row r="89" spans="1:31" ht="14" x14ac:dyDescent="0.15">
      <c r="A89" s="268" t="s">
        <v>109</v>
      </c>
      <c r="B89" s="269">
        <v>85</v>
      </c>
      <c r="C89" s="270">
        <v>6</v>
      </c>
      <c r="D89" s="270">
        <v>0</v>
      </c>
      <c r="E89" s="271">
        <f t="shared" si="75"/>
        <v>91</v>
      </c>
      <c r="F89" s="269">
        <v>0</v>
      </c>
      <c r="G89" s="270">
        <v>0</v>
      </c>
      <c r="H89" s="270">
        <v>0</v>
      </c>
      <c r="I89" s="271">
        <f t="shared" si="76"/>
        <v>0</v>
      </c>
      <c r="J89" s="269">
        <v>0</v>
      </c>
      <c r="K89" s="270">
        <v>1</v>
      </c>
      <c r="L89" s="270">
        <v>0</v>
      </c>
      <c r="M89" s="271">
        <f t="shared" si="77"/>
        <v>1</v>
      </c>
      <c r="N89" s="269">
        <v>0</v>
      </c>
      <c r="O89" s="270">
        <v>0</v>
      </c>
      <c r="P89" s="270">
        <v>3</v>
      </c>
      <c r="Q89" s="272"/>
      <c r="R89" s="271">
        <f t="shared" si="78"/>
        <v>3</v>
      </c>
      <c r="S89" s="273">
        <f t="shared" si="79"/>
        <v>95</v>
      </c>
      <c r="T89" s="268" t="s">
        <v>109</v>
      </c>
      <c r="U89" s="206">
        <v>21</v>
      </c>
      <c r="V89" s="185">
        <v>0.22</v>
      </c>
      <c r="W89" s="266">
        <v>74</v>
      </c>
      <c r="X89" s="185">
        <v>0.77894736842105261</v>
      </c>
      <c r="Y89" s="206">
        <v>1</v>
      </c>
      <c r="Z89" s="185">
        <v>0.01</v>
      </c>
      <c r="AA89" s="266">
        <v>93</v>
      </c>
      <c r="AB89" s="185">
        <v>0.97894736842105268</v>
      </c>
      <c r="AC89" s="206">
        <v>1</v>
      </c>
      <c r="AD89" s="185">
        <v>0.01</v>
      </c>
      <c r="AE89" s="263">
        <v>95</v>
      </c>
    </row>
    <row r="90" spans="1:31" ht="14" x14ac:dyDescent="0.15">
      <c r="A90" s="268" t="s">
        <v>110</v>
      </c>
      <c r="B90" s="269">
        <v>46</v>
      </c>
      <c r="C90" s="270">
        <v>2</v>
      </c>
      <c r="D90" s="270">
        <v>0</v>
      </c>
      <c r="E90" s="271">
        <f t="shared" si="75"/>
        <v>48</v>
      </c>
      <c r="F90" s="269">
        <v>0</v>
      </c>
      <c r="G90" s="270">
        <v>0</v>
      </c>
      <c r="H90" s="270">
        <v>0</v>
      </c>
      <c r="I90" s="271">
        <f t="shared" si="76"/>
        <v>0</v>
      </c>
      <c r="J90" s="269">
        <v>0</v>
      </c>
      <c r="K90" s="270">
        <v>0</v>
      </c>
      <c r="L90" s="270">
        <v>1</v>
      </c>
      <c r="M90" s="271">
        <f t="shared" si="77"/>
        <v>1</v>
      </c>
      <c r="N90" s="269">
        <v>0</v>
      </c>
      <c r="O90" s="270">
        <v>0</v>
      </c>
      <c r="P90" s="270">
        <v>1</v>
      </c>
      <c r="Q90" s="272"/>
      <c r="R90" s="271">
        <f t="shared" si="78"/>
        <v>1</v>
      </c>
      <c r="S90" s="273">
        <f t="shared" si="79"/>
        <v>50</v>
      </c>
      <c r="T90" s="268" t="s">
        <v>110</v>
      </c>
      <c r="U90" s="206">
        <v>19</v>
      </c>
      <c r="V90" s="185">
        <v>0.37</v>
      </c>
      <c r="W90" s="266">
        <v>31</v>
      </c>
      <c r="X90" s="185">
        <v>0.62</v>
      </c>
      <c r="Y90" s="206">
        <v>0</v>
      </c>
      <c r="Z90" s="185">
        <v>0</v>
      </c>
      <c r="AA90" s="266">
        <v>50</v>
      </c>
      <c r="AB90" s="185">
        <v>1</v>
      </c>
      <c r="AC90" s="206">
        <v>0</v>
      </c>
      <c r="AD90" s="185">
        <v>0</v>
      </c>
      <c r="AE90" s="263">
        <v>50</v>
      </c>
    </row>
    <row r="91" spans="1:31" ht="15" thickBot="1" x14ac:dyDescent="0.2">
      <c r="A91" s="281"/>
      <c r="B91" s="226"/>
      <c r="C91" s="227"/>
      <c r="D91" s="227"/>
      <c r="E91" s="228"/>
      <c r="F91" s="226"/>
      <c r="G91" s="227"/>
      <c r="H91" s="227"/>
      <c r="I91" s="228"/>
      <c r="J91" s="226"/>
      <c r="K91" s="227"/>
      <c r="L91" s="227"/>
      <c r="M91" s="228"/>
      <c r="N91" s="226"/>
      <c r="O91" s="227"/>
      <c r="P91" s="227"/>
      <c r="Q91" s="229"/>
      <c r="R91" s="228"/>
      <c r="S91" s="230"/>
      <c r="T91" s="281"/>
      <c r="U91" s="206"/>
      <c r="V91" s="185"/>
      <c r="W91" s="206"/>
      <c r="X91" s="185"/>
      <c r="Y91" s="206"/>
      <c r="Z91" s="185"/>
      <c r="AA91" s="206"/>
      <c r="AB91" s="185"/>
      <c r="AC91" s="206"/>
      <c r="AD91" s="185"/>
      <c r="AE91" s="207"/>
    </row>
    <row r="92" spans="1:31" ht="14" x14ac:dyDescent="0.15">
      <c r="A92" s="197" t="s">
        <v>169</v>
      </c>
      <c r="B92" s="198">
        <f>SUM(B83:B86)</f>
        <v>307</v>
      </c>
      <c r="C92" s="199">
        <f t="shared" ref="C92:S92" si="80">SUM(C83:C86)</f>
        <v>10</v>
      </c>
      <c r="D92" s="199">
        <f t="shared" si="80"/>
        <v>0</v>
      </c>
      <c r="E92" s="200">
        <f t="shared" si="80"/>
        <v>317</v>
      </c>
      <c r="F92" s="198">
        <f t="shared" si="80"/>
        <v>0</v>
      </c>
      <c r="G92" s="199">
        <f t="shared" si="80"/>
        <v>0</v>
      </c>
      <c r="H92" s="199">
        <f t="shared" si="80"/>
        <v>0</v>
      </c>
      <c r="I92" s="200">
        <f t="shared" si="80"/>
        <v>0</v>
      </c>
      <c r="J92" s="198">
        <f t="shared" si="80"/>
        <v>0</v>
      </c>
      <c r="K92" s="199">
        <f t="shared" si="80"/>
        <v>8</v>
      </c>
      <c r="L92" s="199">
        <f t="shared" si="80"/>
        <v>3</v>
      </c>
      <c r="M92" s="200">
        <f t="shared" si="80"/>
        <v>9</v>
      </c>
      <c r="N92" s="198">
        <f t="shared" si="80"/>
        <v>0</v>
      </c>
      <c r="O92" s="199">
        <f t="shared" si="80"/>
        <v>0</v>
      </c>
      <c r="P92" s="199">
        <f t="shared" si="80"/>
        <v>18</v>
      </c>
      <c r="Q92" s="201">
        <f t="shared" si="80"/>
        <v>0</v>
      </c>
      <c r="R92" s="200">
        <f t="shared" si="80"/>
        <v>18</v>
      </c>
      <c r="S92" s="202">
        <f t="shared" si="80"/>
        <v>344</v>
      </c>
      <c r="T92" s="197" t="s">
        <v>169</v>
      </c>
      <c r="U92" s="203">
        <f>SUM(U83:U86)</f>
        <v>82</v>
      </c>
      <c r="V92" s="204">
        <f>U92/$AE92</f>
        <v>0.23837209302325582</v>
      </c>
      <c r="W92" s="203">
        <f>SUM(W83:W86)</f>
        <v>262</v>
      </c>
      <c r="X92" s="204">
        <f>W92/$AE92</f>
        <v>0.76162790697674421</v>
      </c>
      <c r="Y92" s="203">
        <f>SUM(Y83:Y86)</f>
        <v>3</v>
      </c>
      <c r="Z92" s="204">
        <f>Y92/$AE92</f>
        <v>8.7209302325581394E-3</v>
      </c>
      <c r="AA92" s="203">
        <f>SUM(AA83:AA86)</f>
        <v>325</v>
      </c>
      <c r="AB92" s="204">
        <f>AA92/$AE92</f>
        <v>0.94476744186046513</v>
      </c>
      <c r="AC92" s="203">
        <f>SUM(AC83:AC86)</f>
        <v>16</v>
      </c>
      <c r="AD92" s="204">
        <f>AC92/$AE92</f>
        <v>4.6511627906976744E-2</v>
      </c>
      <c r="AE92" s="205">
        <f>SUM(AE83:AE86)</f>
        <v>344</v>
      </c>
    </row>
    <row r="93" spans="1:31" ht="14" x14ac:dyDescent="0.15">
      <c r="A93" s="178" t="s">
        <v>170</v>
      </c>
      <c r="B93" s="179">
        <f t="shared" ref="B93:S96" si="81">SUM(B84:B87)</f>
        <v>378</v>
      </c>
      <c r="C93" s="180">
        <f t="shared" si="81"/>
        <v>11</v>
      </c>
      <c r="D93" s="180">
        <f t="shared" si="81"/>
        <v>0</v>
      </c>
      <c r="E93" s="181">
        <f t="shared" si="81"/>
        <v>389</v>
      </c>
      <c r="F93" s="179">
        <f t="shared" si="81"/>
        <v>0</v>
      </c>
      <c r="G93" s="180">
        <f t="shared" si="81"/>
        <v>0</v>
      </c>
      <c r="H93" s="180">
        <f t="shared" si="81"/>
        <v>0</v>
      </c>
      <c r="I93" s="181">
        <f t="shared" si="81"/>
        <v>0</v>
      </c>
      <c r="J93" s="179">
        <f t="shared" si="81"/>
        <v>0</v>
      </c>
      <c r="K93" s="180">
        <f t="shared" si="81"/>
        <v>9</v>
      </c>
      <c r="L93" s="180">
        <f t="shared" si="81"/>
        <v>3</v>
      </c>
      <c r="M93" s="181">
        <f t="shared" si="81"/>
        <v>10</v>
      </c>
      <c r="N93" s="179">
        <f t="shared" si="81"/>
        <v>0</v>
      </c>
      <c r="O93" s="180">
        <f t="shared" si="81"/>
        <v>0</v>
      </c>
      <c r="P93" s="180">
        <f t="shared" si="81"/>
        <v>13</v>
      </c>
      <c r="Q93" s="182">
        <f t="shared" si="81"/>
        <v>0</v>
      </c>
      <c r="R93" s="181">
        <f t="shared" si="81"/>
        <v>13</v>
      </c>
      <c r="S93" s="183">
        <f t="shared" si="81"/>
        <v>412</v>
      </c>
      <c r="T93" s="178" t="s">
        <v>170</v>
      </c>
      <c r="U93" s="206">
        <f t="shared" ref="U93:U96" si="82">SUM(U84:U87)</f>
        <v>90</v>
      </c>
      <c r="V93" s="185">
        <f t="shared" ref="V93:X96" si="83">U93/$AE93</f>
        <v>0.21844660194174756</v>
      </c>
      <c r="W93" s="206">
        <f t="shared" ref="W93:W96" si="84">SUM(W84:W87)</f>
        <v>322</v>
      </c>
      <c r="X93" s="185">
        <f t="shared" si="83"/>
        <v>0.78155339805825241</v>
      </c>
      <c r="Y93" s="206">
        <f t="shared" ref="Y93:Y96" si="85">SUM(Y84:Y87)</f>
        <v>2</v>
      </c>
      <c r="Z93" s="185">
        <f t="shared" ref="Z93:Z96" si="86">Y93/$AE93</f>
        <v>4.8543689320388345E-3</v>
      </c>
      <c r="AA93" s="206">
        <f t="shared" ref="AA93:AA96" si="87">SUM(AA84:AA87)</f>
        <v>395</v>
      </c>
      <c r="AB93" s="185">
        <f t="shared" ref="AB93:AB96" si="88">AA93/$AE93</f>
        <v>0.95873786407766992</v>
      </c>
      <c r="AC93" s="206">
        <f t="shared" ref="AC93:AC96" si="89">SUM(AC84:AC87)</f>
        <v>15</v>
      </c>
      <c r="AD93" s="185">
        <f t="shared" ref="AD93:AD96" si="90">AC93/$AE93</f>
        <v>3.640776699029126E-2</v>
      </c>
      <c r="AE93" s="207">
        <f t="shared" ref="AE93:AE96" si="91">SUM(AE84:AE87)</f>
        <v>412</v>
      </c>
    </row>
    <row r="94" spans="1:31" ht="14" x14ac:dyDescent="0.15">
      <c r="A94" s="178" t="s">
        <v>171</v>
      </c>
      <c r="B94" s="179">
        <f t="shared" si="81"/>
        <v>424</v>
      </c>
      <c r="C94" s="180">
        <f t="shared" si="81"/>
        <v>14</v>
      </c>
      <c r="D94" s="180">
        <f t="shared" si="81"/>
        <v>0</v>
      </c>
      <c r="E94" s="181">
        <f t="shared" si="81"/>
        <v>438</v>
      </c>
      <c r="F94" s="179">
        <f t="shared" si="81"/>
        <v>0</v>
      </c>
      <c r="G94" s="180">
        <f t="shared" si="81"/>
        <v>0</v>
      </c>
      <c r="H94" s="180">
        <f t="shared" si="81"/>
        <v>0</v>
      </c>
      <c r="I94" s="181">
        <f t="shared" si="81"/>
        <v>0</v>
      </c>
      <c r="J94" s="179">
        <f t="shared" si="81"/>
        <v>0</v>
      </c>
      <c r="K94" s="180">
        <f t="shared" si="81"/>
        <v>6</v>
      </c>
      <c r="L94" s="180">
        <f t="shared" si="81"/>
        <v>1</v>
      </c>
      <c r="M94" s="181">
        <f t="shared" si="81"/>
        <v>5</v>
      </c>
      <c r="N94" s="179">
        <f t="shared" si="81"/>
        <v>0</v>
      </c>
      <c r="O94" s="180">
        <f t="shared" si="81"/>
        <v>0</v>
      </c>
      <c r="P94" s="180">
        <f t="shared" si="81"/>
        <v>15</v>
      </c>
      <c r="Q94" s="182">
        <f t="shared" si="81"/>
        <v>0</v>
      </c>
      <c r="R94" s="181">
        <f t="shared" si="81"/>
        <v>15</v>
      </c>
      <c r="S94" s="183">
        <f t="shared" si="81"/>
        <v>458</v>
      </c>
      <c r="T94" s="178" t="s">
        <v>171</v>
      </c>
      <c r="U94" s="206">
        <f t="shared" si="82"/>
        <v>93</v>
      </c>
      <c r="V94" s="185">
        <f t="shared" si="83"/>
        <v>0.20305676855895197</v>
      </c>
      <c r="W94" s="206">
        <f t="shared" si="84"/>
        <v>365</v>
      </c>
      <c r="X94" s="185">
        <f t="shared" si="83"/>
        <v>0.79694323144104806</v>
      </c>
      <c r="Y94" s="206">
        <f t="shared" si="85"/>
        <v>2</v>
      </c>
      <c r="Z94" s="185">
        <f t="shared" si="86"/>
        <v>4.3668122270742356E-3</v>
      </c>
      <c r="AA94" s="206">
        <f t="shared" si="87"/>
        <v>442</v>
      </c>
      <c r="AB94" s="185">
        <f t="shared" si="88"/>
        <v>0.96506550218340614</v>
      </c>
      <c r="AC94" s="206">
        <f t="shared" si="89"/>
        <v>14</v>
      </c>
      <c r="AD94" s="185">
        <f t="shared" si="90"/>
        <v>3.0567685589519649E-2</v>
      </c>
      <c r="AE94" s="207">
        <f t="shared" si="91"/>
        <v>458</v>
      </c>
    </row>
    <row r="95" spans="1:31" ht="14" x14ac:dyDescent="0.15">
      <c r="A95" s="178" t="s">
        <v>172</v>
      </c>
      <c r="B95" s="179">
        <f t="shared" si="81"/>
        <v>405</v>
      </c>
      <c r="C95" s="180">
        <f t="shared" si="81"/>
        <v>17</v>
      </c>
      <c r="D95" s="180">
        <f t="shared" si="81"/>
        <v>0</v>
      </c>
      <c r="E95" s="181">
        <f t="shared" si="81"/>
        <v>422</v>
      </c>
      <c r="F95" s="179">
        <f t="shared" si="81"/>
        <v>0</v>
      </c>
      <c r="G95" s="180">
        <f t="shared" si="81"/>
        <v>0</v>
      </c>
      <c r="H95" s="180">
        <f t="shared" si="81"/>
        <v>0</v>
      </c>
      <c r="I95" s="181">
        <f t="shared" si="81"/>
        <v>0</v>
      </c>
      <c r="J95" s="179">
        <f t="shared" si="81"/>
        <v>0</v>
      </c>
      <c r="K95" s="180">
        <f t="shared" si="81"/>
        <v>5</v>
      </c>
      <c r="L95" s="180">
        <f t="shared" si="81"/>
        <v>1</v>
      </c>
      <c r="M95" s="181">
        <f t="shared" si="81"/>
        <v>6</v>
      </c>
      <c r="N95" s="179">
        <f t="shared" si="81"/>
        <v>0</v>
      </c>
      <c r="O95" s="180">
        <f t="shared" si="81"/>
        <v>0</v>
      </c>
      <c r="P95" s="180">
        <f t="shared" si="81"/>
        <v>12</v>
      </c>
      <c r="Q95" s="182">
        <f t="shared" si="81"/>
        <v>0</v>
      </c>
      <c r="R95" s="181">
        <f t="shared" si="81"/>
        <v>12</v>
      </c>
      <c r="S95" s="183">
        <f t="shared" si="81"/>
        <v>440</v>
      </c>
      <c r="T95" s="178" t="s">
        <v>172</v>
      </c>
      <c r="U95" s="206">
        <f t="shared" si="82"/>
        <v>88</v>
      </c>
      <c r="V95" s="185">
        <f t="shared" si="83"/>
        <v>0.2</v>
      </c>
      <c r="W95" s="206">
        <f t="shared" si="84"/>
        <v>352</v>
      </c>
      <c r="X95" s="185">
        <f t="shared" si="83"/>
        <v>0.8</v>
      </c>
      <c r="Y95" s="206">
        <f t="shared" si="85"/>
        <v>1</v>
      </c>
      <c r="Z95" s="185">
        <f t="shared" si="86"/>
        <v>2.2727272727272726E-3</v>
      </c>
      <c r="AA95" s="206">
        <f t="shared" si="87"/>
        <v>431</v>
      </c>
      <c r="AB95" s="185">
        <f t="shared" si="88"/>
        <v>0.9795454545454545</v>
      </c>
      <c r="AC95" s="206">
        <f t="shared" si="89"/>
        <v>8</v>
      </c>
      <c r="AD95" s="185">
        <f t="shared" si="90"/>
        <v>1.8181818181818181E-2</v>
      </c>
      <c r="AE95" s="207">
        <f t="shared" si="91"/>
        <v>440</v>
      </c>
    </row>
    <row r="96" spans="1:31" ht="15" thickBot="1" x14ac:dyDescent="0.2">
      <c r="A96" s="208" t="s">
        <v>173</v>
      </c>
      <c r="B96" s="209">
        <f t="shared" si="81"/>
        <v>334</v>
      </c>
      <c r="C96" s="210">
        <f t="shared" si="81"/>
        <v>15</v>
      </c>
      <c r="D96" s="210">
        <f t="shared" si="81"/>
        <v>0</v>
      </c>
      <c r="E96" s="211">
        <f t="shared" si="81"/>
        <v>349</v>
      </c>
      <c r="F96" s="209">
        <f t="shared" si="81"/>
        <v>0</v>
      </c>
      <c r="G96" s="210">
        <f t="shared" si="81"/>
        <v>0</v>
      </c>
      <c r="H96" s="210">
        <f t="shared" si="81"/>
        <v>0</v>
      </c>
      <c r="I96" s="211">
        <f t="shared" si="81"/>
        <v>0</v>
      </c>
      <c r="J96" s="209">
        <f t="shared" si="81"/>
        <v>0</v>
      </c>
      <c r="K96" s="210">
        <f t="shared" si="81"/>
        <v>2</v>
      </c>
      <c r="L96" s="210">
        <f t="shared" si="81"/>
        <v>1</v>
      </c>
      <c r="M96" s="211">
        <f t="shared" si="81"/>
        <v>3</v>
      </c>
      <c r="N96" s="209">
        <f t="shared" si="81"/>
        <v>0</v>
      </c>
      <c r="O96" s="210">
        <f t="shared" si="81"/>
        <v>0</v>
      </c>
      <c r="P96" s="210">
        <f t="shared" si="81"/>
        <v>11</v>
      </c>
      <c r="Q96" s="212">
        <f t="shared" si="81"/>
        <v>0</v>
      </c>
      <c r="R96" s="211">
        <f t="shared" si="81"/>
        <v>11</v>
      </c>
      <c r="S96" s="213">
        <f t="shared" si="81"/>
        <v>363</v>
      </c>
      <c r="T96" s="208" t="s">
        <v>173</v>
      </c>
      <c r="U96" s="214">
        <f t="shared" si="82"/>
        <v>81</v>
      </c>
      <c r="V96" s="215">
        <f t="shared" si="83"/>
        <v>0.2231404958677686</v>
      </c>
      <c r="W96" s="214">
        <f t="shared" si="84"/>
        <v>282</v>
      </c>
      <c r="X96" s="215">
        <f t="shared" si="83"/>
        <v>0.77685950413223137</v>
      </c>
      <c r="Y96" s="214">
        <f t="shared" si="85"/>
        <v>1</v>
      </c>
      <c r="Z96" s="215">
        <f t="shared" si="86"/>
        <v>2.7548209366391185E-3</v>
      </c>
      <c r="AA96" s="214">
        <f t="shared" si="87"/>
        <v>357</v>
      </c>
      <c r="AB96" s="215">
        <f t="shared" si="88"/>
        <v>0.98347107438016534</v>
      </c>
      <c r="AC96" s="214">
        <f t="shared" si="89"/>
        <v>5</v>
      </c>
      <c r="AD96" s="215">
        <f t="shared" si="90"/>
        <v>1.3774104683195593E-2</v>
      </c>
      <c r="AE96" s="216">
        <f t="shared" si="91"/>
        <v>363</v>
      </c>
    </row>
    <row r="97" spans="1:31" ht="14" x14ac:dyDescent="0.15">
      <c r="A97" s="217"/>
      <c r="B97" s="218"/>
      <c r="C97" s="219"/>
      <c r="D97" s="219"/>
      <c r="E97" s="220"/>
      <c r="F97" s="218"/>
      <c r="G97" s="219"/>
      <c r="H97" s="219"/>
      <c r="I97" s="220"/>
      <c r="J97" s="218"/>
      <c r="K97" s="219"/>
      <c r="L97" s="219"/>
      <c r="M97" s="220"/>
      <c r="N97" s="218"/>
      <c r="O97" s="219"/>
      <c r="P97" s="219"/>
      <c r="Q97" s="221"/>
      <c r="R97" s="220"/>
      <c r="S97" s="222"/>
      <c r="T97" s="223"/>
      <c r="U97" s="224"/>
      <c r="V97" s="225"/>
      <c r="W97" s="224"/>
      <c r="X97" s="225"/>
      <c r="Y97" s="224"/>
      <c r="Z97" s="225"/>
      <c r="AA97" s="224"/>
      <c r="AB97" s="225"/>
      <c r="AC97" s="224"/>
      <c r="AD97" s="225"/>
      <c r="AE97" s="222"/>
    </row>
    <row r="98" spans="1:31" x14ac:dyDescent="0.15">
      <c r="A98" s="187" t="s">
        <v>174</v>
      </c>
      <c r="B98" s="226">
        <f>SUM(B83:B90)</f>
        <v>641</v>
      </c>
      <c r="C98" s="227">
        <f t="shared" ref="C98:S98" si="92">SUM(C83:C90)</f>
        <v>25</v>
      </c>
      <c r="D98" s="227">
        <f t="shared" si="92"/>
        <v>0</v>
      </c>
      <c r="E98" s="228">
        <f t="shared" si="92"/>
        <v>666</v>
      </c>
      <c r="F98" s="226">
        <f t="shared" si="92"/>
        <v>0</v>
      </c>
      <c r="G98" s="227">
        <f t="shared" si="92"/>
        <v>0</v>
      </c>
      <c r="H98" s="227">
        <f t="shared" si="92"/>
        <v>0</v>
      </c>
      <c r="I98" s="228">
        <f t="shared" si="92"/>
        <v>0</v>
      </c>
      <c r="J98" s="226">
        <f t="shared" si="92"/>
        <v>0</v>
      </c>
      <c r="K98" s="227">
        <f t="shared" si="92"/>
        <v>10</v>
      </c>
      <c r="L98" s="227">
        <f t="shared" si="92"/>
        <v>4</v>
      </c>
      <c r="M98" s="228">
        <f t="shared" si="92"/>
        <v>12</v>
      </c>
      <c r="N98" s="226">
        <f t="shared" si="92"/>
        <v>0</v>
      </c>
      <c r="O98" s="227">
        <f t="shared" si="92"/>
        <v>0</v>
      </c>
      <c r="P98" s="227">
        <f t="shared" si="92"/>
        <v>29</v>
      </c>
      <c r="Q98" s="229">
        <f t="shared" si="92"/>
        <v>0</v>
      </c>
      <c r="R98" s="228">
        <f t="shared" si="92"/>
        <v>29</v>
      </c>
      <c r="S98" s="230">
        <f t="shared" si="92"/>
        <v>707</v>
      </c>
      <c r="T98" s="231" t="s">
        <v>174</v>
      </c>
      <c r="U98" s="232">
        <f>SUM(U83:U90)</f>
        <v>163</v>
      </c>
      <c r="V98" s="233">
        <f>U98/$AE98</f>
        <v>0.23055162659123055</v>
      </c>
      <c r="W98" s="232">
        <f>SUM(W83:W90)</f>
        <v>544</v>
      </c>
      <c r="X98" s="233">
        <f>W98/$AE98</f>
        <v>0.76944837340876948</v>
      </c>
      <c r="Y98" s="232">
        <f>SUM(Y83:Y90)</f>
        <v>4</v>
      </c>
      <c r="Z98" s="233">
        <f>Y98/$AE98</f>
        <v>5.6577086280056579E-3</v>
      </c>
      <c r="AA98" s="232">
        <f>SUM(AA83:AA90)</f>
        <v>682</v>
      </c>
      <c r="AB98" s="233">
        <f>AA98/$AE98</f>
        <v>0.96463932107496464</v>
      </c>
      <c r="AC98" s="232">
        <f>SUM(AC83:AC90)</f>
        <v>21</v>
      </c>
      <c r="AD98" s="233">
        <f>AC98/$AE98</f>
        <v>2.9702970297029702E-2</v>
      </c>
      <c r="AE98" s="234">
        <f>SUM(AE83:AE90)</f>
        <v>707</v>
      </c>
    </row>
    <row r="99" spans="1:31" x14ac:dyDescent="0.15">
      <c r="A99" s="187" t="s">
        <v>10</v>
      </c>
      <c r="B99" s="226">
        <f t="shared" ref="B99:P99" si="93">INDEX(B92:B96,MATCH($S99,$S92:$S96,0))</f>
        <v>424</v>
      </c>
      <c r="C99" s="227">
        <f t="shared" si="93"/>
        <v>14</v>
      </c>
      <c r="D99" s="227">
        <f t="shared" si="93"/>
        <v>0</v>
      </c>
      <c r="E99" s="228">
        <f t="shared" si="93"/>
        <v>438</v>
      </c>
      <c r="F99" s="226">
        <f t="shared" si="93"/>
        <v>0</v>
      </c>
      <c r="G99" s="227">
        <f t="shared" si="93"/>
        <v>0</v>
      </c>
      <c r="H99" s="227">
        <f t="shared" si="93"/>
        <v>0</v>
      </c>
      <c r="I99" s="228">
        <f t="shared" si="93"/>
        <v>0</v>
      </c>
      <c r="J99" s="226">
        <f t="shared" si="93"/>
        <v>0</v>
      </c>
      <c r="K99" s="227">
        <f t="shared" si="93"/>
        <v>6</v>
      </c>
      <c r="L99" s="227">
        <f t="shared" si="93"/>
        <v>1</v>
      </c>
      <c r="M99" s="228">
        <f t="shared" si="93"/>
        <v>5</v>
      </c>
      <c r="N99" s="226">
        <f t="shared" si="93"/>
        <v>0</v>
      </c>
      <c r="O99" s="227">
        <f t="shared" si="93"/>
        <v>0</v>
      </c>
      <c r="P99" s="227">
        <f t="shared" si="93"/>
        <v>15</v>
      </c>
      <c r="Q99" s="229" t="e">
        <f t="shared" ref="Q99" si="94">INDEX(Q83:Q90,MATCH($S99,$S83:$S90,0))</f>
        <v>#N/A</v>
      </c>
      <c r="R99" s="228">
        <f>INDEX(R92:R96,MATCH($S99,$S92:$S96,0))</f>
        <v>15</v>
      </c>
      <c r="S99" s="230">
        <f>MAX(S92:S96)</f>
        <v>458</v>
      </c>
      <c r="T99" s="231" t="s">
        <v>10</v>
      </c>
      <c r="U99" s="232">
        <f>INDEX(U92:U96,MATCH($S99,$S92:$S96,0))</f>
        <v>93</v>
      </c>
      <c r="V99" s="233">
        <f>U99/$AE99</f>
        <v>0.20305676855895197</v>
      </c>
      <c r="W99" s="232">
        <f>INDEX(W92:W96,MATCH($S99,$S92:$S96,0))</f>
        <v>365</v>
      </c>
      <c r="X99" s="233">
        <f>W99/$AE99</f>
        <v>0.79694323144104806</v>
      </c>
      <c r="Y99" s="232">
        <f>INDEX(Y92:Y96,MATCH($S99,$S92:$S96,0))</f>
        <v>2</v>
      </c>
      <c r="Z99" s="233">
        <f>Y99/$AE99</f>
        <v>4.3668122270742356E-3</v>
      </c>
      <c r="AA99" s="232">
        <f>INDEX(AA92:AA96,MATCH($S99,$S92:$S96,0))</f>
        <v>442</v>
      </c>
      <c r="AB99" s="233">
        <f>AA99/$AE99</f>
        <v>0.96506550218340614</v>
      </c>
      <c r="AC99" s="232">
        <f>INDEX(AC92:AC96,MATCH($S99,$S92:$S96,0))</f>
        <v>14</v>
      </c>
      <c r="AD99" s="233">
        <f>AC99/$AE99</f>
        <v>3.0567685589519649E-2</v>
      </c>
      <c r="AE99" s="230">
        <f>MAX(AE92:AE96)</f>
        <v>458</v>
      </c>
    </row>
    <row r="100" spans="1:31" x14ac:dyDescent="0.15">
      <c r="A100" s="187" t="s">
        <v>11</v>
      </c>
      <c r="B100" s="226">
        <f t="shared" ref="B100:Q100" si="95">B98/2</f>
        <v>320.5</v>
      </c>
      <c r="C100" s="227">
        <f t="shared" si="95"/>
        <v>12.5</v>
      </c>
      <c r="D100" s="227">
        <f t="shared" si="95"/>
        <v>0</v>
      </c>
      <c r="E100" s="228">
        <f t="shared" si="95"/>
        <v>333</v>
      </c>
      <c r="F100" s="226">
        <f t="shared" si="95"/>
        <v>0</v>
      </c>
      <c r="G100" s="227">
        <f t="shared" si="95"/>
        <v>0</v>
      </c>
      <c r="H100" s="227">
        <f t="shared" si="95"/>
        <v>0</v>
      </c>
      <c r="I100" s="228">
        <f t="shared" si="95"/>
        <v>0</v>
      </c>
      <c r="J100" s="226">
        <f t="shared" si="95"/>
        <v>0</v>
      </c>
      <c r="K100" s="227">
        <f t="shared" si="95"/>
        <v>5</v>
      </c>
      <c r="L100" s="227">
        <f t="shared" si="95"/>
        <v>2</v>
      </c>
      <c r="M100" s="228">
        <f t="shared" si="95"/>
        <v>6</v>
      </c>
      <c r="N100" s="226">
        <f t="shared" si="95"/>
        <v>0</v>
      </c>
      <c r="O100" s="227">
        <f t="shared" si="95"/>
        <v>0</v>
      </c>
      <c r="P100" s="227">
        <f t="shared" si="95"/>
        <v>14.5</v>
      </c>
      <c r="Q100" s="229">
        <f t="shared" si="95"/>
        <v>0</v>
      </c>
      <c r="R100" s="228">
        <f>R98/2</f>
        <v>14.5</v>
      </c>
      <c r="S100" s="230">
        <f t="shared" ref="S100" si="96">S98/2</f>
        <v>353.5</v>
      </c>
      <c r="T100" s="231" t="s">
        <v>11</v>
      </c>
      <c r="U100" s="232">
        <f>U98/2</f>
        <v>81.5</v>
      </c>
      <c r="V100" s="233">
        <f>U100/$AE100</f>
        <v>0.23055162659123055</v>
      </c>
      <c r="W100" s="232">
        <f>W98/2</f>
        <v>272</v>
      </c>
      <c r="X100" s="233">
        <f>W100/$AE100</f>
        <v>0.76944837340876948</v>
      </c>
      <c r="Y100" s="232">
        <f>Y98/2</f>
        <v>2</v>
      </c>
      <c r="Z100" s="233">
        <f>Y100/$AE100</f>
        <v>5.6577086280056579E-3</v>
      </c>
      <c r="AA100" s="232">
        <f>AA98/2</f>
        <v>341</v>
      </c>
      <c r="AB100" s="233">
        <f>AA100/$AE100</f>
        <v>0.96463932107496464</v>
      </c>
      <c r="AC100" s="232">
        <f>AC98/2</f>
        <v>10.5</v>
      </c>
      <c r="AD100" s="233">
        <f>AC100/$AE100</f>
        <v>2.9702970297029702E-2</v>
      </c>
      <c r="AE100" s="234">
        <f>AE98/2</f>
        <v>353.5</v>
      </c>
    </row>
    <row r="101" spans="1:31" ht="15" thickBot="1" x14ac:dyDescent="0.2">
      <c r="A101" s="235"/>
      <c r="B101" s="236"/>
      <c r="C101" s="237"/>
      <c r="D101" s="237"/>
      <c r="E101" s="238"/>
      <c r="F101" s="236"/>
      <c r="G101" s="237"/>
      <c r="H101" s="237"/>
      <c r="I101" s="238"/>
      <c r="J101" s="236"/>
      <c r="K101" s="237"/>
      <c r="L101" s="237"/>
      <c r="M101" s="238"/>
      <c r="N101" s="236"/>
      <c r="O101" s="237"/>
      <c r="P101" s="237"/>
      <c r="Q101" s="239"/>
      <c r="R101" s="238"/>
      <c r="S101" s="240"/>
      <c r="T101" s="241"/>
      <c r="U101" s="242"/>
      <c r="V101" s="243"/>
      <c r="W101" s="242"/>
      <c r="X101" s="243"/>
      <c r="Y101" s="242"/>
      <c r="Z101" s="243"/>
      <c r="AA101" s="242"/>
      <c r="AB101" s="243"/>
      <c r="AC101" s="242"/>
      <c r="AD101" s="243"/>
      <c r="AE101" s="240"/>
    </row>
    <row r="102" spans="1:31" x14ac:dyDescent="0.15">
      <c r="A102" s="149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147"/>
      <c r="U102" s="149"/>
      <c r="V102" s="147"/>
      <c r="W102" s="149"/>
      <c r="X102" s="147"/>
      <c r="Y102" s="149"/>
      <c r="Z102" s="147"/>
      <c r="AA102" s="147"/>
      <c r="AB102" s="147"/>
      <c r="AC102" s="149"/>
      <c r="AD102" s="147"/>
      <c r="AE102" s="147"/>
    </row>
    <row r="103" spans="1:31" ht="14" thickBot="1" x14ac:dyDescent="0.2">
      <c r="A103" s="146"/>
      <c r="B103" s="443">
        <f>B78+1</f>
        <v>43531</v>
      </c>
      <c r="C103" s="443"/>
      <c r="D103" s="443"/>
      <c r="E103" s="443"/>
      <c r="F103" s="443"/>
      <c r="G103" s="443"/>
      <c r="H103" s="443"/>
      <c r="I103" s="443"/>
      <c r="J103" s="443"/>
      <c r="K103" s="443"/>
      <c r="L103" s="246" t="s">
        <v>176</v>
      </c>
      <c r="M103" s="245"/>
      <c r="N103" s="245"/>
      <c r="O103" s="245"/>
      <c r="P103" s="245"/>
      <c r="Q103" s="245"/>
      <c r="R103" s="245"/>
      <c r="S103" s="245"/>
      <c r="T103" s="147"/>
      <c r="U103" s="149"/>
      <c r="V103" s="147"/>
      <c r="W103" s="149"/>
      <c r="X103" s="147"/>
      <c r="Y103" s="149"/>
      <c r="Z103" s="147"/>
      <c r="AA103" s="147"/>
      <c r="AB103" s="147"/>
      <c r="AC103" s="149"/>
      <c r="AD103" s="147"/>
      <c r="AE103" s="147"/>
    </row>
    <row r="104" spans="1:31" ht="14" thickBot="1" x14ac:dyDescent="0.2">
      <c r="A104" s="151"/>
      <c r="B104" s="247" t="s">
        <v>2</v>
      </c>
      <c r="C104" s="248"/>
      <c r="D104" s="248"/>
      <c r="E104" s="249"/>
      <c r="F104" s="247" t="s">
        <v>3</v>
      </c>
      <c r="G104" s="248"/>
      <c r="H104" s="248"/>
      <c r="I104" s="249"/>
      <c r="J104" s="247" t="s">
        <v>4</v>
      </c>
      <c r="K104" s="248"/>
      <c r="L104" s="248"/>
      <c r="M104" s="249"/>
      <c r="N104" s="247" t="s">
        <v>5</v>
      </c>
      <c r="O104" s="248"/>
      <c r="P104" s="248"/>
      <c r="Q104" s="248"/>
      <c r="R104" s="249"/>
      <c r="S104" s="222" t="s">
        <v>32</v>
      </c>
      <c r="T104" s="147"/>
      <c r="U104" s="149"/>
      <c r="V104" s="147"/>
      <c r="W104" s="149"/>
      <c r="X104" s="147"/>
      <c r="Y104" s="149"/>
      <c r="Z104" s="147"/>
      <c r="AA104" s="147"/>
      <c r="AB104" s="147"/>
      <c r="AC104" s="149"/>
      <c r="AD104" s="147"/>
      <c r="AE104" s="147"/>
    </row>
    <row r="105" spans="1:31" ht="31" thickBot="1" x14ac:dyDescent="0.2">
      <c r="A105" s="156"/>
      <c r="B105" s="455" t="s">
        <v>17</v>
      </c>
      <c r="C105" s="456"/>
      <c r="D105" s="456"/>
      <c r="E105" s="457"/>
      <c r="F105" s="455" t="s">
        <v>1</v>
      </c>
      <c r="G105" s="456"/>
      <c r="H105" s="456"/>
      <c r="I105" s="457"/>
      <c r="J105" s="455" t="s">
        <v>18</v>
      </c>
      <c r="K105" s="456"/>
      <c r="L105" s="456"/>
      <c r="M105" s="457"/>
      <c r="N105" s="455" t="s">
        <v>19</v>
      </c>
      <c r="O105" s="456"/>
      <c r="P105" s="456"/>
      <c r="Q105" s="456"/>
      <c r="R105" s="457"/>
      <c r="S105" s="240"/>
      <c r="T105" s="158" t="s">
        <v>62</v>
      </c>
      <c r="U105" s="449" t="s">
        <v>58</v>
      </c>
      <c r="V105" s="450"/>
      <c r="W105" s="449" t="s">
        <v>56</v>
      </c>
      <c r="X105" s="450"/>
      <c r="Y105" s="449" t="s">
        <v>57</v>
      </c>
      <c r="Z105" s="450"/>
      <c r="AA105" s="449" t="s">
        <v>55</v>
      </c>
      <c r="AB105" s="450"/>
      <c r="AC105" s="449" t="s">
        <v>59</v>
      </c>
      <c r="AD105" s="450"/>
      <c r="AE105" s="451" t="s">
        <v>63</v>
      </c>
    </row>
    <row r="106" spans="1:31" ht="16" thickBot="1" x14ac:dyDescent="0.2">
      <c r="A106" s="159"/>
      <c r="B106" s="251" t="s">
        <v>6</v>
      </c>
      <c r="C106" s="252" t="s">
        <v>7</v>
      </c>
      <c r="D106" s="252" t="s">
        <v>8</v>
      </c>
      <c r="E106" s="253" t="s">
        <v>9</v>
      </c>
      <c r="F106" s="251" t="s">
        <v>6</v>
      </c>
      <c r="G106" s="252" t="s">
        <v>7</v>
      </c>
      <c r="H106" s="252" t="s">
        <v>8</v>
      </c>
      <c r="I106" s="253" t="s">
        <v>9</v>
      </c>
      <c r="J106" s="251" t="s">
        <v>6</v>
      </c>
      <c r="K106" s="252" t="s">
        <v>7</v>
      </c>
      <c r="L106" s="252" t="s">
        <v>8</v>
      </c>
      <c r="M106" s="253" t="s">
        <v>9</v>
      </c>
      <c r="N106" s="251" t="s">
        <v>6</v>
      </c>
      <c r="O106" s="252" t="s">
        <v>7</v>
      </c>
      <c r="P106" s="252" t="s">
        <v>8</v>
      </c>
      <c r="Q106" s="254"/>
      <c r="R106" s="253" t="s">
        <v>9</v>
      </c>
      <c r="S106" s="255"/>
      <c r="T106" s="453" t="s">
        <v>64</v>
      </c>
      <c r="U106" s="165" t="s">
        <v>65</v>
      </c>
      <c r="V106" s="166" t="s">
        <v>66</v>
      </c>
      <c r="W106" s="165" t="s">
        <v>65</v>
      </c>
      <c r="X106" s="166" t="s">
        <v>66</v>
      </c>
      <c r="Y106" s="165" t="s">
        <v>65</v>
      </c>
      <c r="Z106" s="166" t="s">
        <v>66</v>
      </c>
      <c r="AA106" s="165" t="s">
        <v>65</v>
      </c>
      <c r="AB106" s="166" t="s">
        <v>66</v>
      </c>
      <c r="AC106" s="165" t="s">
        <v>65</v>
      </c>
      <c r="AD106" s="166" t="s">
        <v>66</v>
      </c>
      <c r="AE106" s="452"/>
    </row>
    <row r="107" spans="1:31" x14ac:dyDescent="0.15">
      <c r="A107" s="156"/>
      <c r="B107" s="256"/>
      <c r="C107" s="257"/>
      <c r="D107" s="257"/>
      <c r="E107" s="258"/>
      <c r="F107" s="256"/>
      <c r="G107" s="257"/>
      <c r="H107" s="257"/>
      <c r="I107" s="258"/>
      <c r="J107" s="256"/>
      <c r="K107" s="257"/>
      <c r="L107" s="257"/>
      <c r="M107" s="258"/>
      <c r="N107" s="256"/>
      <c r="O107" s="257"/>
      <c r="P107" s="257"/>
      <c r="Q107" s="259"/>
      <c r="R107" s="282"/>
      <c r="S107" s="230"/>
      <c r="T107" s="454"/>
      <c r="U107" s="174"/>
      <c r="V107" s="175"/>
      <c r="W107" s="174"/>
      <c r="X107" s="175"/>
      <c r="Y107" s="174"/>
      <c r="Z107" s="175"/>
      <c r="AA107" s="176"/>
      <c r="AB107" s="175"/>
      <c r="AC107" s="174"/>
      <c r="AD107" s="175"/>
      <c r="AE107" s="261"/>
    </row>
    <row r="108" spans="1:31" ht="14" x14ac:dyDescent="0.15">
      <c r="A108" s="268" t="s">
        <v>103</v>
      </c>
      <c r="B108" s="269">
        <v>35</v>
      </c>
      <c r="C108" s="270">
        <v>2</v>
      </c>
      <c r="D108" s="270">
        <v>0</v>
      </c>
      <c r="E108" s="271">
        <f>SUM(B108:D108)</f>
        <v>37</v>
      </c>
      <c r="F108" s="269">
        <v>0</v>
      </c>
      <c r="G108" s="270">
        <v>0</v>
      </c>
      <c r="H108" s="270">
        <v>0</v>
      </c>
      <c r="I108" s="271">
        <f>SUM(F108:H108)</f>
        <v>0</v>
      </c>
      <c r="J108" s="269">
        <v>0</v>
      </c>
      <c r="K108" s="270">
        <v>0</v>
      </c>
      <c r="L108" s="270">
        <v>1</v>
      </c>
      <c r="M108" s="271">
        <f>SUM(J108:L108)</f>
        <v>1</v>
      </c>
      <c r="N108" s="269">
        <v>0</v>
      </c>
      <c r="O108" s="270">
        <v>0</v>
      </c>
      <c r="P108" s="270">
        <v>2</v>
      </c>
      <c r="Q108" s="272"/>
      <c r="R108" s="271">
        <f>SUM(N108:P108)</f>
        <v>2</v>
      </c>
      <c r="S108" s="273">
        <f>SUM(E108,I108,M108,R108)</f>
        <v>40</v>
      </c>
      <c r="T108" s="268" t="s">
        <v>103</v>
      </c>
      <c r="U108" s="206">
        <v>8</v>
      </c>
      <c r="V108" s="185">
        <v>0.2</v>
      </c>
      <c r="W108" s="266">
        <v>32</v>
      </c>
      <c r="X108" s="185">
        <v>0.8</v>
      </c>
      <c r="Y108" s="206">
        <v>1</v>
      </c>
      <c r="Z108" s="185">
        <v>0.01</v>
      </c>
      <c r="AA108" s="266">
        <v>36</v>
      </c>
      <c r="AB108" s="185">
        <v>0.9</v>
      </c>
      <c r="AC108" s="206">
        <v>3</v>
      </c>
      <c r="AD108" s="185">
        <v>0.06</v>
      </c>
      <c r="AE108" s="263">
        <v>40</v>
      </c>
    </row>
    <row r="109" spans="1:31" ht="14" x14ac:dyDescent="0.15">
      <c r="A109" s="268" t="s">
        <v>104</v>
      </c>
      <c r="B109" s="269">
        <v>63</v>
      </c>
      <c r="C109" s="270">
        <v>3</v>
      </c>
      <c r="D109" s="270">
        <v>0</v>
      </c>
      <c r="E109" s="271">
        <f t="shared" ref="E109:E115" si="97">SUM(B109:D109)</f>
        <v>66</v>
      </c>
      <c r="F109" s="269">
        <v>0</v>
      </c>
      <c r="G109" s="270">
        <v>0</v>
      </c>
      <c r="H109" s="270">
        <v>0</v>
      </c>
      <c r="I109" s="271">
        <f t="shared" ref="I109:I115" si="98">SUM(F109:H109)</f>
        <v>0</v>
      </c>
      <c r="J109" s="269">
        <v>0</v>
      </c>
      <c r="K109" s="270">
        <v>0</v>
      </c>
      <c r="L109" s="270">
        <v>3</v>
      </c>
      <c r="M109" s="271">
        <f t="shared" ref="M109:M115" si="99">SUM(J109:L109)</f>
        <v>3</v>
      </c>
      <c r="N109" s="269">
        <v>0</v>
      </c>
      <c r="O109" s="270">
        <v>0</v>
      </c>
      <c r="P109" s="270">
        <v>12</v>
      </c>
      <c r="Q109" s="272"/>
      <c r="R109" s="271">
        <f t="shared" ref="R109:R115" si="100">SUM(N109:P109)</f>
        <v>12</v>
      </c>
      <c r="S109" s="273">
        <f t="shared" ref="S109:S115" si="101">SUM(E109,I109,M109,R109)</f>
        <v>81</v>
      </c>
      <c r="T109" s="268" t="s">
        <v>104</v>
      </c>
      <c r="U109" s="206">
        <v>26</v>
      </c>
      <c r="V109" s="185">
        <v>0.31</v>
      </c>
      <c r="W109" s="266">
        <v>55</v>
      </c>
      <c r="X109" s="185">
        <v>0.67901234567901236</v>
      </c>
      <c r="Y109" s="206">
        <v>0</v>
      </c>
      <c r="Z109" s="185">
        <v>0</v>
      </c>
      <c r="AA109" s="266">
        <v>76</v>
      </c>
      <c r="AB109" s="185">
        <v>0.93827160493827155</v>
      </c>
      <c r="AC109" s="206">
        <v>5</v>
      </c>
      <c r="AD109" s="185">
        <v>0.05</v>
      </c>
      <c r="AE109" s="263">
        <v>81</v>
      </c>
    </row>
    <row r="110" spans="1:31" ht="14" x14ac:dyDescent="0.15">
      <c r="A110" s="268" t="s">
        <v>105</v>
      </c>
      <c r="B110" s="269">
        <v>72</v>
      </c>
      <c r="C110" s="270">
        <v>1</v>
      </c>
      <c r="D110" s="270">
        <v>0</v>
      </c>
      <c r="E110" s="271">
        <f t="shared" si="97"/>
        <v>73</v>
      </c>
      <c r="F110" s="269">
        <v>0</v>
      </c>
      <c r="G110" s="270">
        <v>0</v>
      </c>
      <c r="H110" s="270">
        <v>0</v>
      </c>
      <c r="I110" s="271">
        <f t="shared" si="98"/>
        <v>0</v>
      </c>
      <c r="J110" s="269">
        <v>0</v>
      </c>
      <c r="K110" s="270">
        <v>1</v>
      </c>
      <c r="L110" s="270">
        <v>0</v>
      </c>
      <c r="M110" s="271">
        <f t="shared" si="99"/>
        <v>1</v>
      </c>
      <c r="N110" s="269">
        <v>1</v>
      </c>
      <c r="O110" s="270">
        <v>0</v>
      </c>
      <c r="P110" s="270">
        <v>4</v>
      </c>
      <c r="Q110" s="272"/>
      <c r="R110" s="271">
        <f t="shared" si="100"/>
        <v>5</v>
      </c>
      <c r="S110" s="273">
        <f t="shared" si="101"/>
        <v>79</v>
      </c>
      <c r="T110" s="268" t="s">
        <v>105</v>
      </c>
      <c r="U110" s="206">
        <v>19</v>
      </c>
      <c r="V110" s="185">
        <v>0.24</v>
      </c>
      <c r="W110" s="266">
        <v>60</v>
      </c>
      <c r="X110" s="185">
        <v>0.759493670886076</v>
      </c>
      <c r="Y110" s="206">
        <v>1</v>
      </c>
      <c r="Z110" s="185">
        <v>0.01</v>
      </c>
      <c r="AA110" s="266">
        <v>74</v>
      </c>
      <c r="AB110" s="185">
        <v>0.93670886075949367</v>
      </c>
      <c r="AC110" s="206">
        <v>4</v>
      </c>
      <c r="AD110" s="185">
        <v>0.05</v>
      </c>
      <c r="AE110" s="263">
        <v>79</v>
      </c>
    </row>
    <row r="111" spans="1:31" ht="14" x14ac:dyDescent="0.15">
      <c r="A111" s="268" t="s">
        <v>106</v>
      </c>
      <c r="B111" s="269">
        <v>88</v>
      </c>
      <c r="C111" s="270">
        <v>2</v>
      </c>
      <c r="D111" s="270">
        <v>0</v>
      </c>
      <c r="E111" s="271">
        <f t="shared" si="97"/>
        <v>90</v>
      </c>
      <c r="F111" s="269">
        <v>0</v>
      </c>
      <c r="G111" s="270">
        <v>0</v>
      </c>
      <c r="H111" s="270">
        <v>0</v>
      </c>
      <c r="I111" s="271">
        <f t="shared" si="98"/>
        <v>0</v>
      </c>
      <c r="J111" s="269">
        <v>0</v>
      </c>
      <c r="K111" s="270">
        <v>3</v>
      </c>
      <c r="L111" s="270">
        <v>0</v>
      </c>
      <c r="M111" s="271">
        <f t="shared" si="99"/>
        <v>3</v>
      </c>
      <c r="N111" s="269">
        <v>0</v>
      </c>
      <c r="O111" s="270">
        <v>0</v>
      </c>
      <c r="P111" s="270">
        <v>3</v>
      </c>
      <c r="Q111" s="272"/>
      <c r="R111" s="271">
        <f t="shared" si="100"/>
        <v>3</v>
      </c>
      <c r="S111" s="273">
        <f t="shared" si="101"/>
        <v>96</v>
      </c>
      <c r="T111" s="268" t="s">
        <v>106</v>
      </c>
      <c r="U111" s="206">
        <v>21</v>
      </c>
      <c r="V111" s="185">
        <v>0.21</v>
      </c>
      <c r="W111" s="266">
        <v>75</v>
      </c>
      <c r="X111" s="185">
        <v>0.78125</v>
      </c>
      <c r="Y111" s="206">
        <v>0</v>
      </c>
      <c r="Z111" s="185">
        <v>0</v>
      </c>
      <c r="AA111" s="266">
        <v>94</v>
      </c>
      <c r="AB111" s="185">
        <v>0.97916666666666663</v>
      </c>
      <c r="AC111" s="206">
        <v>2</v>
      </c>
      <c r="AD111" s="185">
        <v>0.02</v>
      </c>
      <c r="AE111" s="263">
        <v>96</v>
      </c>
    </row>
    <row r="112" spans="1:31" ht="14" x14ac:dyDescent="0.15">
      <c r="A112" s="268" t="s">
        <v>107</v>
      </c>
      <c r="B112" s="269">
        <v>109</v>
      </c>
      <c r="C112" s="270">
        <v>1</v>
      </c>
      <c r="D112" s="270">
        <v>0</v>
      </c>
      <c r="E112" s="271">
        <f t="shared" si="97"/>
        <v>110</v>
      </c>
      <c r="F112" s="269">
        <v>0</v>
      </c>
      <c r="G112" s="270">
        <v>0</v>
      </c>
      <c r="H112" s="270">
        <v>0</v>
      </c>
      <c r="I112" s="271">
        <f t="shared" si="98"/>
        <v>0</v>
      </c>
      <c r="J112" s="269">
        <v>0</v>
      </c>
      <c r="K112" s="270">
        <v>1</v>
      </c>
      <c r="L112" s="270">
        <v>1</v>
      </c>
      <c r="M112" s="271">
        <f t="shared" si="99"/>
        <v>2</v>
      </c>
      <c r="N112" s="269">
        <v>0</v>
      </c>
      <c r="O112" s="270">
        <v>0</v>
      </c>
      <c r="P112" s="270">
        <v>5</v>
      </c>
      <c r="Q112" s="272"/>
      <c r="R112" s="271">
        <f t="shared" si="100"/>
        <v>5</v>
      </c>
      <c r="S112" s="273">
        <f t="shared" si="101"/>
        <v>117</v>
      </c>
      <c r="T112" s="268" t="s">
        <v>107</v>
      </c>
      <c r="U112" s="206">
        <v>20</v>
      </c>
      <c r="V112" s="185">
        <v>0.17</v>
      </c>
      <c r="W112" s="266">
        <v>97</v>
      </c>
      <c r="X112" s="185">
        <v>0.82905982905982911</v>
      </c>
      <c r="Y112" s="206">
        <v>0</v>
      </c>
      <c r="Z112" s="185">
        <v>0</v>
      </c>
      <c r="AA112" s="266">
        <v>115</v>
      </c>
      <c r="AB112" s="185">
        <v>0.98290598290598286</v>
      </c>
      <c r="AC112" s="206">
        <v>2</v>
      </c>
      <c r="AD112" s="185">
        <v>0.01</v>
      </c>
      <c r="AE112" s="263">
        <v>117</v>
      </c>
    </row>
    <row r="113" spans="1:31" ht="14" x14ac:dyDescent="0.15">
      <c r="A113" s="268" t="s">
        <v>108</v>
      </c>
      <c r="B113" s="269">
        <v>98</v>
      </c>
      <c r="C113" s="270">
        <v>5</v>
      </c>
      <c r="D113" s="270">
        <v>0</v>
      </c>
      <c r="E113" s="271">
        <f t="shared" si="97"/>
        <v>103</v>
      </c>
      <c r="F113" s="269">
        <v>0</v>
      </c>
      <c r="G113" s="270">
        <v>0</v>
      </c>
      <c r="H113" s="270">
        <v>0</v>
      </c>
      <c r="I113" s="271">
        <f t="shared" si="98"/>
        <v>0</v>
      </c>
      <c r="J113" s="269">
        <v>0</v>
      </c>
      <c r="K113" s="270">
        <v>2</v>
      </c>
      <c r="L113" s="270">
        <v>0</v>
      </c>
      <c r="M113" s="271">
        <f t="shared" si="99"/>
        <v>2</v>
      </c>
      <c r="N113" s="269">
        <v>0</v>
      </c>
      <c r="O113" s="270">
        <v>0</v>
      </c>
      <c r="P113" s="270">
        <v>3</v>
      </c>
      <c r="Q113" s="272"/>
      <c r="R113" s="271">
        <f t="shared" si="100"/>
        <v>3</v>
      </c>
      <c r="S113" s="273">
        <f t="shared" si="101"/>
        <v>108</v>
      </c>
      <c r="T113" s="268" t="s">
        <v>108</v>
      </c>
      <c r="U113" s="206">
        <v>25</v>
      </c>
      <c r="V113" s="185">
        <v>0.23</v>
      </c>
      <c r="W113" s="266">
        <v>83</v>
      </c>
      <c r="X113" s="185">
        <v>0.76851851851851849</v>
      </c>
      <c r="Y113" s="206">
        <v>0</v>
      </c>
      <c r="Z113" s="185">
        <v>0</v>
      </c>
      <c r="AA113" s="266">
        <v>106</v>
      </c>
      <c r="AB113" s="185">
        <v>0.98148148148148151</v>
      </c>
      <c r="AC113" s="206">
        <v>2</v>
      </c>
      <c r="AD113" s="185">
        <v>0.01</v>
      </c>
      <c r="AE113" s="263">
        <v>108</v>
      </c>
    </row>
    <row r="114" spans="1:31" ht="14" x14ac:dyDescent="0.15">
      <c r="A114" s="268" t="s">
        <v>109</v>
      </c>
      <c r="B114" s="269">
        <v>81</v>
      </c>
      <c r="C114" s="270">
        <v>1</v>
      </c>
      <c r="D114" s="270">
        <v>0</v>
      </c>
      <c r="E114" s="271">
        <f t="shared" si="97"/>
        <v>82</v>
      </c>
      <c r="F114" s="269">
        <v>0</v>
      </c>
      <c r="G114" s="270">
        <v>0</v>
      </c>
      <c r="H114" s="270">
        <v>0</v>
      </c>
      <c r="I114" s="271">
        <f t="shared" si="98"/>
        <v>0</v>
      </c>
      <c r="J114" s="269">
        <v>0</v>
      </c>
      <c r="K114" s="270">
        <v>1</v>
      </c>
      <c r="L114" s="270">
        <v>0</v>
      </c>
      <c r="M114" s="271">
        <f t="shared" si="99"/>
        <v>1</v>
      </c>
      <c r="N114" s="269">
        <v>0</v>
      </c>
      <c r="O114" s="270">
        <v>0</v>
      </c>
      <c r="P114" s="270">
        <v>2</v>
      </c>
      <c r="Q114" s="272"/>
      <c r="R114" s="271">
        <f t="shared" si="100"/>
        <v>2</v>
      </c>
      <c r="S114" s="273">
        <f t="shared" si="101"/>
        <v>85</v>
      </c>
      <c r="T114" s="268" t="s">
        <v>109</v>
      </c>
      <c r="U114" s="206">
        <v>19</v>
      </c>
      <c r="V114" s="185">
        <v>0.22</v>
      </c>
      <c r="W114" s="266">
        <v>66</v>
      </c>
      <c r="X114" s="185">
        <v>0.77647058823529413</v>
      </c>
      <c r="Y114" s="206">
        <v>1</v>
      </c>
      <c r="Z114" s="185">
        <v>0.01</v>
      </c>
      <c r="AA114" s="266">
        <v>83</v>
      </c>
      <c r="AB114" s="185">
        <v>0.97647058823529409</v>
      </c>
      <c r="AC114" s="206">
        <v>1</v>
      </c>
      <c r="AD114" s="185">
        <v>0.01</v>
      </c>
      <c r="AE114" s="263">
        <v>85</v>
      </c>
    </row>
    <row r="115" spans="1:31" ht="14" x14ac:dyDescent="0.15">
      <c r="A115" s="268" t="s">
        <v>110</v>
      </c>
      <c r="B115" s="269">
        <v>57</v>
      </c>
      <c r="C115" s="270">
        <v>3</v>
      </c>
      <c r="D115" s="270">
        <v>0</v>
      </c>
      <c r="E115" s="271">
        <f t="shared" si="97"/>
        <v>60</v>
      </c>
      <c r="F115" s="269">
        <v>0</v>
      </c>
      <c r="G115" s="270">
        <v>0</v>
      </c>
      <c r="H115" s="270">
        <v>0</v>
      </c>
      <c r="I115" s="271">
        <f t="shared" si="98"/>
        <v>0</v>
      </c>
      <c r="J115" s="269">
        <v>0</v>
      </c>
      <c r="K115" s="270">
        <v>0</v>
      </c>
      <c r="L115" s="270">
        <v>0</v>
      </c>
      <c r="M115" s="271">
        <f t="shared" si="99"/>
        <v>0</v>
      </c>
      <c r="N115" s="269">
        <v>0</v>
      </c>
      <c r="O115" s="270">
        <v>0</v>
      </c>
      <c r="P115" s="270">
        <v>1</v>
      </c>
      <c r="Q115" s="272"/>
      <c r="R115" s="271">
        <f t="shared" si="100"/>
        <v>1</v>
      </c>
      <c r="S115" s="273">
        <f t="shared" si="101"/>
        <v>61</v>
      </c>
      <c r="T115" s="268" t="s">
        <v>110</v>
      </c>
      <c r="U115" s="206">
        <v>23</v>
      </c>
      <c r="V115" s="185">
        <v>0.37</v>
      </c>
      <c r="W115" s="266">
        <v>38</v>
      </c>
      <c r="X115" s="185">
        <v>0.62295081967213117</v>
      </c>
      <c r="Y115" s="206">
        <v>0</v>
      </c>
      <c r="Z115" s="185">
        <v>0</v>
      </c>
      <c r="AA115" s="266">
        <v>61</v>
      </c>
      <c r="AB115" s="185">
        <v>1</v>
      </c>
      <c r="AC115" s="206">
        <v>0</v>
      </c>
      <c r="AD115" s="185">
        <v>0</v>
      </c>
      <c r="AE115" s="263">
        <v>61</v>
      </c>
    </row>
    <row r="116" spans="1:31" ht="15" thickBot="1" x14ac:dyDescent="0.2">
      <c r="A116" s="281"/>
      <c r="B116" s="226"/>
      <c r="C116" s="227"/>
      <c r="D116" s="227"/>
      <c r="E116" s="228"/>
      <c r="F116" s="226"/>
      <c r="G116" s="227"/>
      <c r="H116" s="227"/>
      <c r="I116" s="228"/>
      <c r="J116" s="226"/>
      <c r="K116" s="227"/>
      <c r="L116" s="227"/>
      <c r="M116" s="228"/>
      <c r="N116" s="226"/>
      <c r="O116" s="227"/>
      <c r="P116" s="227"/>
      <c r="Q116" s="229"/>
      <c r="R116" s="228"/>
      <c r="S116" s="230"/>
      <c r="T116" s="281"/>
      <c r="U116" s="206"/>
      <c r="V116" s="185"/>
      <c r="W116" s="206"/>
      <c r="X116" s="185"/>
      <c r="Y116" s="206"/>
      <c r="Z116" s="185"/>
      <c r="AA116" s="206"/>
      <c r="AB116" s="185"/>
      <c r="AC116" s="206"/>
      <c r="AD116" s="185"/>
      <c r="AE116" s="207"/>
    </row>
    <row r="117" spans="1:31" ht="14" x14ac:dyDescent="0.15">
      <c r="A117" s="197" t="s">
        <v>169</v>
      </c>
      <c r="B117" s="198">
        <f>SUM(B108:B111)</f>
        <v>258</v>
      </c>
      <c r="C117" s="199">
        <f t="shared" ref="C117:S117" si="102">SUM(C108:C111)</f>
        <v>8</v>
      </c>
      <c r="D117" s="199">
        <f t="shared" si="102"/>
        <v>0</v>
      </c>
      <c r="E117" s="200">
        <f t="shared" si="102"/>
        <v>266</v>
      </c>
      <c r="F117" s="198">
        <f t="shared" si="102"/>
        <v>0</v>
      </c>
      <c r="G117" s="199">
        <f t="shared" si="102"/>
        <v>0</v>
      </c>
      <c r="H117" s="199">
        <f t="shared" si="102"/>
        <v>0</v>
      </c>
      <c r="I117" s="200">
        <f t="shared" si="102"/>
        <v>0</v>
      </c>
      <c r="J117" s="198">
        <f t="shared" si="102"/>
        <v>0</v>
      </c>
      <c r="K117" s="199">
        <f t="shared" si="102"/>
        <v>4</v>
      </c>
      <c r="L117" s="199">
        <f t="shared" si="102"/>
        <v>4</v>
      </c>
      <c r="M117" s="200">
        <f t="shared" si="102"/>
        <v>8</v>
      </c>
      <c r="N117" s="198">
        <f t="shared" si="102"/>
        <v>1</v>
      </c>
      <c r="O117" s="199">
        <f t="shared" si="102"/>
        <v>0</v>
      </c>
      <c r="P117" s="199">
        <f t="shared" si="102"/>
        <v>21</v>
      </c>
      <c r="Q117" s="201">
        <f t="shared" si="102"/>
        <v>0</v>
      </c>
      <c r="R117" s="200">
        <f t="shared" si="102"/>
        <v>22</v>
      </c>
      <c r="S117" s="202">
        <f t="shared" si="102"/>
        <v>296</v>
      </c>
      <c r="T117" s="197" t="s">
        <v>169</v>
      </c>
      <c r="U117" s="203">
        <f>SUM(U108:U111)</f>
        <v>74</v>
      </c>
      <c r="V117" s="204">
        <f>U117/$AE117</f>
        <v>0.25</v>
      </c>
      <c r="W117" s="203">
        <f>SUM(W108:W111)</f>
        <v>222</v>
      </c>
      <c r="X117" s="204">
        <f>W117/$AE117</f>
        <v>0.75</v>
      </c>
      <c r="Y117" s="203">
        <f>SUM(Y108:Y111)</f>
        <v>2</v>
      </c>
      <c r="Z117" s="204">
        <f>Y117/$AE117</f>
        <v>6.7567567567567571E-3</v>
      </c>
      <c r="AA117" s="203">
        <f>SUM(AA108:AA111)</f>
        <v>280</v>
      </c>
      <c r="AB117" s="204">
        <f>AA117/$AE117</f>
        <v>0.94594594594594594</v>
      </c>
      <c r="AC117" s="203">
        <f>SUM(AC108:AC111)</f>
        <v>14</v>
      </c>
      <c r="AD117" s="204">
        <f>AC117/$AE117</f>
        <v>4.72972972972973E-2</v>
      </c>
      <c r="AE117" s="205">
        <f>SUM(AE108:AE111)</f>
        <v>296</v>
      </c>
    </row>
    <row r="118" spans="1:31" ht="14" x14ac:dyDescent="0.15">
      <c r="A118" s="178" t="s">
        <v>170</v>
      </c>
      <c r="B118" s="179">
        <f t="shared" ref="B118:S121" si="103">SUM(B109:B112)</f>
        <v>332</v>
      </c>
      <c r="C118" s="180">
        <f t="shared" si="103"/>
        <v>7</v>
      </c>
      <c r="D118" s="180">
        <f t="shared" si="103"/>
        <v>0</v>
      </c>
      <c r="E118" s="181">
        <f t="shared" si="103"/>
        <v>339</v>
      </c>
      <c r="F118" s="179">
        <f t="shared" si="103"/>
        <v>0</v>
      </c>
      <c r="G118" s="180">
        <f t="shared" si="103"/>
        <v>0</v>
      </c>
      <c r="H118" s="180">
        <f t="shared" si="103"/>
        <v>0</v>
      </c>
      <c r="I118" s="181">
        <f t="shared" si="103"/>
        <v>0</v>
      </c>
      <c r="J118" s="179">
        <f t="shared" si="103"/>
        <v>0</v>
      </c>
      <c r="K118" s="180">
        <f t="shared" si="103"/>
        <v>5</v>
      </c>
      <c r="L118" s="180">
        <f t="shared" si="103"/>
        <v>4</v>
      </c>
      <c r="M118" s="181">
        <f t="shared" si="103"/>
        <v>9</v>
      </c>
      <c r="N118" s="179">
        <f t="shared" si="103"/>
        <v>1</v>
      </c>
      <c r="O118" s="180">
        <f t="shared" si="103"/>
        <v>0</v>
      </c>
      <c r="P118" s="180">
        <f t="shared" si="103"/>
        <v>24</v>
      </c>
      <c r="Q118" s="182">
        <f t="shared" si="103"/>
        <v>0</v>
      </c>
      <c r="R118" s="181">
        <f t="shared" si="103"/>
        <v>25</v>
      </c>
      <c r="S118" s="183">
        <f t="shared" si="103"/>
        <v>373</v>
      </c>
      <c r="T118" s="178" t="s">
        <v>170</v>
      </c>
      <c r="U118" s="206">
        <f t="shared" ref="U118:U121" si="104">SUM(U109:U112)</f>
        <v>86</v>
      </c>
      <c r="V118" s="185">
        <f t="shared" ref="V118:X121" si="105">U118/$AE118</f>
        <v>0.23056300268096513</v>
      </c>
      <c r="W118" s="206">
        <f t="shared" ref="W118:W121" si="106">SUM(W109:W112)</f>
        <v>287</v>
      </c>
      <c r="X118" s="185">
        <f t="shared" si="105"/>
        <v>0.76943699731903481</v>
      </c>
      <c r="Y118" s="206">
        <f t="shared" ref="Y118:Y121" si="107">SUM(Y109:Y112)</f>
        <v>1</v>
      </c>
      <c r="Z118" s="185">
        <f t="shared" ref="Z118:Z121" si="108">Y118/$AE118</f>
        <v>2.6809651474530832E-3</v>
      </c>
      <c r="AA118" s="206">
        <f t="shared" ref="AA118:AA121" si="109">SUM(AA109:AA112)</f>
        <v>359</v>
      </c>
      <c r="AB118" s="185">
        <f t="shared" ref="AB118:AB121" si="110">AA118/$AE118</f>
        <v>0.96246648793565681</v>
      </c>
      <c r="AC118" s="206">
        <f t="shared" ref="AC118:AC121" si="111">SUM(AC109:AC112)</f>
        <v>13</v>
      </c>
      <c r="AD118" s="185">
        <f t="shared" ref="AD118:AD121" si="112">AC118/$AE118</f>
        <v>3.4852546916890083E-2</v>
      </c>
      <c r="AE118" s="207">
        <f t="shared" ref="AE118:AE121" si="113">SUM(AE109:AE112)</f>
        <v>373</v>
      </c>
    </row>
    <row r="119" spans="1:31" ht="14" x14ac:dyDescent="0.15">
      <c r="A119" s="178" t="s">
        <v>171</v>
      </c>
      <c r="B119" s="179">
        <f t="shared" si="103"/>
        <v>367</v>
      </c>
      <c r="C119" s="180">
        <f t="shared" si="103"/>
        <v>9</v>
      </c>
      <c r="D119" s="180">
        <f t="shared" si="103"/>
        <v>0</v>
      </c>
      <c r="E119" s="181">
        <f t="shared" si="103"/>
        <v>376</v>
      </c>
      <c r="F119" s="179">
        <f t="shared" si="103"/>
        <v>0</v>
      </c>
      <c r="G119" s="180">
        <f t="shared" si="103"/>
        <v>0</v>
      </c>
      <c r="H119" s="180">
        <f t="shared" si="103"/>
        <v>0</v>
      </c>
      <c r="I119" s="181">
        <f t="shared" si="103"/>
        <v>0</v>
      </c>
      <c r="J119" s="179">
        <f t="shared" si="103"/>
        <v>0</v>
      </c>
      <c r="K119" s="180">
        <f t="shared" si="103"/>
        <v>7</v>
      </c>
      <c r="L119" s="180">
        <f t="shared" si="103"/>
        <v>1</v>
      </c>
      <c r="M119" s="181">
        <f t="shared" si="103"/>
        <v>8</v>
      </c>
      <c r="N119" s="179">
        <f t="shared" si="103"/>
        <v>1</v>
      </c>
      <c r="O119" s="180">
        <f t="shared" si="103"/>
        <v>0</v>
      </c>
      <c r="P119" s="180">
        <f t="shared" si="103"/>
        <v>15</v>
      </c>
      <c r="Q119" s="182">
        <f t="shared" si="103"/>
        <v>0</v>
      </c>
      <c r="R119" s="181">
        <f t="shared" si="103"/>
        <v>16</v>
      </c>
      <c r="S119" s="183">
        <f t="shared" si="103"/>
        <v>400</v>
      </c>
      <c r="T119" s="178" t="s">
        <v>171</v>
      </c>
      <c r="U119" s="206">
        <f t="shared" si="104"/>
        <v>85</v>
      </c>
      <c r="V119" s="185">
        <f t="shared" si="105"/>
        <v>0.21249999999999999</v>
      </c>
      <c r="W119" s="206">
        <f t="shared" si="106"/>
        <v>315</v>
      </c>
      <c r="X119" s="185">
        <f t="shared" si="105"/>
        <v>0.78749999999999998</v>
      </c>
      <c r="Y119" s="206">
        <f t="shared" si="107"/>
        <v>1</v>
      </c>
      <c r="Z119" s="185">
        <f t="shared" si="108"/>
        <v>2.5000000000000001E-3</v>
      </c>
      <c r="AA119" s="206">
        <f t="shared" si="109"/>
        <v>389</v>
      </c>
      <c r="AB119" s="185">
        <f t="shared" si="110"/>
        <v>0.97250000000000003</v>
      </c>
      <c r="AC119" s="206">
        <f t="shared" si="111"/>
        <v>10</v>
      </c>
      <c r="AD119" s="185">
        <f t="shared" si="112"/>
        <v>2.5000000000000001E-2</v>
      </c>
      <c r="AE119" s="207">
        <f t="shared" si="113"/>
        <v>400</v>
      </c>
    </row>
    <row r="120" spans="1:31" ht="14" x14ac:dyDescent="0.15">
      <c r="A120" s="178" t="s">
        <v>172</v>
      </c>
      <c r="B120" s="179">
        <f t="shared" si="103"/>
        <v>376</v>
      </c>
      <c r="C120" s="180">
        <f t="shared" si="103"/>
        <v>9</v>
      </c>
      <c r="D120" s="180">
        <f t="shared" si="103"/>
        <v>0</v>
      </c>
      <c r="E120" s="181">
        <f t="shared" si="103"/>
        <v>385</v>
      </c>
      <c r="F120" s="179">
        <f t="shared" si="103"/>
        <v>0</v>
      </c>
      <c r="G120" s="180">
        <f t="shared" si="103"/>
        <v>0</v>
      </c>
      <c r="H120" s="180">
        <f t="shared" si="103"/>
        <v>0</v>
      </c>
      <c r="I120" s="181">
        <f t="shared" si="103"/>
        <v>0</v>
      </c>
      <c r="J120" s="179">
        <f t="shared" si="103"/>
        <v>0</v>
      </c>
      <c r="K120" s="180">
        <f t="shared" si="103"/>
        <v>7</v>
      </c>
      <c r="L120" s="180">
        <f t="shared" si="103"/>
        <v>1</v>
      </c>
      <c r="M120" s="181">
        <f t="shared" si="103"/>
        <v>8</v>
      </c>
      <c r="N120" s="179">
        <f t="shared" si="103"/>
        <v>0</v>
      </c>
      <c r="O120" s="180">
        <f t="shared" si="103"/>
        <v>0</v>
      </c>
      <c r="P120" s="180">
        <f t="shared" si="103"/>
        <v>13</v>
      </c>
      <c r="Q120" s="182">
        <f t="shared" si="103"/>
        <v>0</v>
      </c>
      <c r="R120" s="181">
        <f t="shared" si="103"/>
        <v>13</v>
      </c>
      <c r="S120" s="183">
        <f t="shared" si="103"/>
        <v>406</v>
      </c>
      <c r="T120" s="178" t="s">
        <v>172</v>
      </c>
      <c r="U120" s="206">
        <f t="shared" si="104"/>
        <v>85</v>
      </c>
      <c r="V120" s="185">
        <f t="shared" si="105"/>
        <v>0.20935960591133004</v>
      </c>
      <c r="W120" s="206">
        <f t="shared" si="106"/>
        <v>321</v>
      </c>
      <c r="X120" s="185">
        <f t="shared" si="105"/>
        <v>0.79064039408866993</v>
      </c>
      <c r="Y120" s="206">
        <f t="shared" si="107"/>
        <v>1</v>
      </c>
      <c r="Z120" s="185">
        <f t="shared" si="108"/>
        <v>2.4630541871921183E-3</v>
      </c>
      <c r="AA120" s="206">
        <f t="shared" si="109"/>
        <v>398</v>
      </c>
      <c r="AB120" s="185">
        <f t="shared" si="110"/>
        <v>0.98029556650246308</v>
      </c>
      <c r="AC120" s="206">
        <f t="shared" si="111"/>
        <v>7</v>
      </c>
      <c r="AD120" s="185">
        <f t="shared" si="112"/>
        <v>1.7241379310344827E-2</v>
      </c>
      <c r="AE120" s="207">
        <f t="shared" si="113"/>
        <v>406</v>
      </c>
    </row>
    <row r="121" spans="1:31" ht="15" thickBot="1" x14ac:dyDescent="0.2">
      <c r="A121" s="208" t="s">
        <v>173</v>
      </c>
      <c r="B121" s="209">
        <f t="shared" si="103"/>
        <v>345</v>
      </c>
      <c r="C121" s="210">
        <f t="shared" si="103"/>
        <v>10</v>
      </c>
      <c r="D121" s="210">
        <f t="shared" si="103"/>
        <v>0</v>
      </c>
      <c r="E121" s="211">
        <f t="shared" si="103"/>
        <v>355</v>
      </c>
      <c r="F121" s="209">
        <f t="shared" si="103"/>
        <v>0</v>
      </c>
      <c r="G121" s="210">
        <f t="shared" si="103"/>
        <v>0</v>
      </c>
      <c r="H121" s="210">
        <f t="shared" si="103"/>
        <v>0</v>
      </c>
      <c r="I121" s="211">
        <f t="shared" si="103"/>
        <v>0</v>
      </c>
      <c r="J121" s="209">
        <f t="shared" si="103"/>
        <v>0</v>
      </c>
      <c r="K121" s="210">
        <f t="shared" si="103"/>
        <v>4</v>
      </c>
      <c r="L121" s="210">
        <f t="shared" si="103"/>
        <v>1</v>
      </c>
      <c r="M121" s="211">
        <f t="shared" si="103"/>
        <v>5</v>
      </c>
      <c r="N121" s="209">
        <f t="shared" si="103"/>
        <v>0</v>
      </c>
      <c r="O121" s="210">
        <f t="shared" si="103"/>
        <v>0</v>
      </c>
      <c r="P121" s="210">
        <f t="shared" si="103"/>
        <v>11</v>
      </c>
      <c r="Q121" s="212">
        <f t="shared" si="103"/>
        <v>0</v>
      </c>
      <c r="R121" s="211">
        <f t="shared" si="103"/>
        <v>11</v>
      </c>
      <c r="S121" s="213">
        <f t="shared" si="103"/>
        <v>371</v>
      </c>
      <c r="T121" s="208" t="s">
        <v>173</v>
      </c>
      <c r="U121" s="214">
        <f t="shared" si="104"/>
        <v>87</v>
      </c>
      <c r="V121" s="215">
        <f t="shared" si="105"/>
        <v>0.23450134770889489</v>
      </c>
      <c r="W121" s="214">
        <f t="shared" si="106"/>
        <v>284</v>
      </c>
      <c r="X121" s="215">
        <f t="shared" si="105"/>
        <v>0.76549865229110514</v>
      </c>
      <c r="Y121" s="214">
        <f t="shared" si="107"/>
        <v>1</v>
      </c>
      <c r="Z121" s="215">
        <f t="shared" si="108"/>
        <v>2.6954177897574125E-3</v>
      </c>
      <c r="AA121" s="214">
        <f t="shared" si="109"/>
        <v>365</v>
      </c>
      <c r="AB121" s="215">
        <f t="shared" si="110"/>
        <v>0.98382749326145558</v>
      </c>
      <c r="AC121" s="214">
        <f t="shared" si="111"/>
        <v>5</v>
      </c>
      <c r="AD121" s="215">
        <f t="shared" si="112"/>
        <v>1.3477088948787063E-2</v>
      </c>
      <c r="AE121" s="216">
        <f t="shared" si="113"/>
        <v>371</v>
      </c>
    </row>
    <row r="122" spans="1:31" ht="14" x14ac:dyDescent="0.15">
      <c r="A122" s="217"/>
      <c r="B122" s="218"/>
      <c r="C122" s="219"/>
      <c r="D122" s="219"/>
      <c r="E122" s="220"/>
      <c r="F122" s="218"/>
      <c r="G122" s="219"/>
      <c r="H122" s="219"/>
      <c r="I122" s="220"/>
      <c r="J122" s="218"/>
      <c r="K122" s="219"/>
      <c r="L122" s="219"/>
      <c r="M122" s="220"/>
      <c r="N122" s="218"/>
      <c r="O122" s="219"/>
      <c r="P122" s="219"/>
      <c r="Q122" s="221"/>
      <c r="R122" s="220"/>
      <c r="S122" s="222"/>
      <c r="T122" s="223"/>
      <c r="U122" s="224"/>
      <c r="V122" s="225"/>
      <c r="W122" s="224"/>
      <c r="X122" s="225"/>
      <c r="Y122" s="224"/>
      <c r="Z122" s="225"/>
      <c r="AA122" s="224"/>
      <c r="AB122" s="225"/>
      <c r="AC122" s="224"/>
      <c r="AD122" s="225"/>
      <c r="AE122" s="222"/>
    </row>
    <row r="123" spans="1:31" x14ac:dyDescent="0.15">
      <c r="A123" s="187" t="s">
        <v>174</v>
      </c>
      <c r="B123" s="226">
        <f>SUM(B108:B115)</f>
        <v>603</v>
      </c>
      <c r="C123" s="227">
        <f t="shared" ref="C123:S123" si="114">SUM(C108:C115)</f>
        <v>18</v>
      </c>
      <c r="D123" s="227">
        <f t="shared" si="114"/>
        <v>0</v>
      </c>
      <c r="E123" s="228">
        <f t="shared" si="114"/>
        <v>621</v>
      </c>
      <c r="F123" s="226">
        <f t="shared" si="114"/>
        <v>0</v>
      </c>
      <c r="G123" s="227">
        <f t="shared" si="114"/>
        <v>0</v>
      </c>
      <c r="H123" s="227">
        <f t="shared" si="114"/>
        <v>0</v>
      </c>
      <c r="I123" s="228">
        <f t="shared" si="114"/>
        <v>0</v>
      </c>
      <c r="J123" s="226">
        <f t="shared" si="114"/>
        <v>0</v>
      </c>
      <c r="K123" s="227">
        <f t="shared" si="114"/>
        <v>8</v>
      </c>
      <c r="L123" s="227">
        <f t="shared" si="114"/>
        <v>5</v>
      </c>
      <c r="M123" s="228">
        <f t="shared" si="114"/>
        <v>13</v>
      </c>
      <c r="N123" s="226">
        <f t="shared" si="114"/>
        <v>1</v>
      </c>
      <c r="O123" s="227">
        <f t="shared" si="114"/>
        <v>0</v>
      </c>
      <c r="P123" s="227">
        <f t="shared" si="114"/>
        <v>32</v>
      </c>
      <c r="Q123" s="229">
        <f t="shared" si="114"/>
        <v>0</v>
      </c>
      <c r="R123" s="228">
        <f t="shared" si="114"/>
        <v>33</v>
      </c>
      <c r="S123" s="230">
        <f t="shared" si="114"/>
        <v>667</v>
      </c>
      <c r="T123" s="231" t="s">
        <v>174</v>
      </c>
      <c r="U123" s="232">
        <f>SUM(U108:U115)</f>
        <v>161</v>
      </c>
      <c r="V123" s="233">
        <f>U123/$AE123</f>
        <v>0.2413793103448276</v>
      </c>
      <c r="W123" s="232">
        <f>SUM(W108:W115)</f>
        <v>506</v>
      </c>
      <c r="X123" s="233">
        <f>W123/$AE123</f>
        <v>0.75862068965517238</v>
      </c>
      <c r="Y123" s="232">
        <f>SUM(Y108:Y115)</f>
        <v>3</v>
      </c>
      <c r="Z123" s="233">
        <f>Y123/$AE123</f>
        <v>4.4977511244377807E-3</v>
      </c>
      <c r="AA123" s="232">
        <f>SUM(AA108:AA115)</f>
        <v>645</v>
      </c>
      <c r="AB123" s="233">
        <f>AA123/$AE123</f>
        <v>0.96701649175412296</v>
      </c>
      <c r="AC123" s="232">
        <f>SUM(AC108:AC115)</f>
        <v>19</v>
      </c>
      <c r="AD123" s="233">
        <f>AC123/$AE123</f>
        <v>2.8485757121439279E-2</v>
      </c>
      <c r="AE123" s="234">
        <f>SUM(AE108:AE115)</f>
        <v>667</v>
      </c>
    </row>
    <row r="124" spans="1:31" x14ac:dyDescent="0.15">
      <c r="A124" s="187" t="s">
        <v>10</v>
      </c>
      <c r="B124" s="226">
        <f t="shared" ref="B124:P124" si="115">INDEX(B117:B121,MATCH($S124,$S117:$S121,0))</f>
        <v>376</v>
      </c>
      <c r="C124" s="227">
        <f t="shared" si="115"/>
        <v>9</v>
      </c>
      <c r="D124" s="227">
        <f t="shared" si="115"/>
        <v>0</v>
      </c>
      <c r="E124" s="228">
        <f t="shared" si="115"/>
        <v>385</v>
      </c>
      <c r="F124" s="226">
        <f t="shared" si="115"/>
        <v>0</v>
      </c>
      <c r="G124" s="227">
        <f t="shared" si="115"/>
        <v>0</v>
      </c>
      <c r="H124" s="227">
        <f t="shared" si="115"/>
        <v>0</v>
      </c>
      <c r="I124" s="228">
        <f t="shared" si="115"/>
        <v>0</v>
      </c>
      <c r="J124" s="226">
        <f t="shared" si="115"/>
        <v>0</v>
      </c>
      <c r="K124" s="227">
        <f t="shared" si="115"/>
        <v>7</v>
      </c>
      <c r="L124" s="227">
        <f t="shared" si="115"/>
        <v>1</v>
      </c>
      <c r="M124" s="228">
        <f t="shared" si="115"/>
        <v>8</v>
      </c>
      <c r="N124" s="226">
        <f t="shared" si="115"/>
        <v>0</v>
      </c>
      <c r="O124" s="227">
        <f t="shared" si="115"/>
        <v>0</v>
      </c>
      <c r="P124" s="227">
        <f t="shared" si="115"/>
        <v>13</v>
      </c>
      <c r="Q124" s="229" t="e">
        <f t="shared" ref="Q124" si="116">INDEX(Q108:Q115,MATCH($S124,$S108:$S115,0))</f>
        <v>#N/A</v>
      </c>
      <c r="R124" s="228">
        <f>INDEX(R117:R121,MATCH($S124,$S117:$S121,0))</f>
        <v>13</v>
      </c>
      <c r="S124" s="230">
        <f>MAX(S117:S121)</f>
        <v>406</v>
      </c>
      <c r="T124" s="231" t="s">
        <v>10</v>
      </c>
      <c r="U124" s="232">
        <f>INDEX(U117:U121,MATCH($S124,$S117:$S121,0))</f>
        <v>85</v>
      </c>
      <c r="V124" s="233">
        <f>U124/$AE124</f>
        <v>0.20935960591133004</v>
      </c>
      <c r="W124" s="232">
        <f>INDEX(W117:W121,MATCH($S124,$S117:$S121,0))</f>
        <v>321</v>
      </c>
      <c r="X124" s="233">
        <f>W124/$AE124</f>
        <v>0.79064039408866993</v>
      </c>
      <c r="Y124" s="232">
        <f>INDEX(Y117:Y121,MATCH($S124,$S117:$S121,0))</f>
        <v>1</v>
      </c>
      <c r="Z124" s="233">
        <f>Y124/$AE124</f>
        <v>2.4630541871921183E-3</v>
      </c>
      <c r="AA124" s="232">
        <f>INDEX(AA117:AA121,MATCH($S124,$S117:$S121,0))</f>
        <v>398</v>
      </c>
      <c r="AB124" s="233">
        <f>AA124/$AE124</f>
        <v>0.98029556650246308</v>
      </c>
      <c r="AC124" s="232">
        <f>INDEX(AC117:AC121,MATCH($S124,$S117:$S121,0))</f>
        <v>7</v>
      </c>
      <c r="AD124" s="233">
        <f>AC124/$AE124</f>
        <v>1.7241379310344827E-2</v>
      </c>
      <c r="AE124" s="230">
        <f>MAX(AE117:AE121)</f>
        <v>406</v>
      </c>
    </row>
    <row r="125" spans="1:31" x14ac:dyDescent="0.15">
      <c r="A125" s="187" t="s">
        <v>11</v>
      </c>
      <c r="B125" s="226">
        <f t="shared" ref="B125:Q125" si="117">B123/2</f>
        <v>301.5</v>
      </c>
      <c r="C125" s="227">
        <f t="shared" si="117"/>
        <v>9</v>
      </c>
      <c r="D125" s="227">
        <f t="shared" si="117"/>
        <v>0</v>
      </c>
      <c r="E125" s="228">
        <f t="shared" si="117"/>
        <v>310.5</v>
      </c>
      <c r="F125" s="226">
        <f t="shared" si="117"/>
        <v>0</v>
      </c>
      <c r="G125" s="227">
        <f t="shared" si="117"/>
        <v>0</v>
      </c>
      <c r="H125" s="227">
        <f t="shared" si="117"/>
        <v>0</v>
      </c>
      <c r="I125" s="228">
        <f t="shared" si="117"/>
        <v>0</v>
      </c>
      <c r="J125" s="226">
        <f t="shared" si="117"/>
        <v>0</v>
      </c>
      <c r="K125" s="227">
        <f t="shared" si="117"/>
        <v>4</v>
      </c>
      <c r="L125" s="227">
        <f t="shared" si="117"/>
        <v>2.5</v>
      </c>
      <c r="M125" s="228">
        <f t="shared" si="117"/>
        <v>6.5</v>
      </c>
      <c r="N125" s="226">
        <f t="shared" si="117"/>
        <v>0.5</v>
      </c>
      <c r="O125" s="227">
        <f t="shared" si="117"/>
        <v>0</v>
      </c>
      <c r="P125" s="227">
        <f t="shared" si="117"/>
        <v>16</v>
      </c>
      <c r="Q125" s="229">
        <f t="shared" si="117"/>
        <v>0</v>
      </c>
      <c r="R125" s="228">
        <f>R123/2</f>
        <v>16.5</v>
      </c>
      <c r="S125" s="230">
        <f t="shared" ref="S125" si="118">S123/2</f>
        <v>333.5</v>
      </c>
      <c r="T125" s="231" t="s">
        <v>11</v>
      </c>
      <c r="U125" s="232">
        <f>U123/2</f>
        <v>80.5</v>
      </c>
      <c r="V125" s="233">
        <f>U125/$AE125</f>
        <v>0.2413793103448276</v>
      </c>
      <c r="W125" s="232">
        <f>W123/2</f>
        <v>253</v>
      </c>
      <c r="X125" s="233">
        <f>W125/$AE125</f>
        <v>0.75862068965517238</v>
      </c>
      <c r="Y125" s="232">
        <f>Y123/2</f>
        <v>1.5</v>
      </c>
      <c r="Z125" s="233">
        <f>Y125/$AE125</f>
        <v>4.4977511244377807E-3</v>
      </c>
      <c r="AA125" s="232">
        <f>AA123/2</f>
        <v>322.5</v>
      </c>
      <c r="AB125" s="233">
        <f>AA125/$AE125</f>
        <v>0.96701649175412296</v>
      </c>
      <c r="AC125" s="232">
        <f>AC123/2</f>
        <v>9.5</v>
      </c>
      <c r="AD125" s="233">
        <f>AC125/$AE125</f>
        <v>2.8485757121439279E-2</v>
      </c>
      <c r="AE125" s="234">
        <f>AE123/2</f>
        <v>333.5</v>
      </c>
    </row>
    <row r="126" spans="1:31" ht="15" thickBot="1" x14ac:dyDescent="0.2">
      <c r="A126" s="235"/>
      <c r="B126" s="236"/>
      <c r="C126" s="237"/>
      <c r="D126" s="237"/>
      <c r="E126" s="238"/>
      <c r="F126" s="236"/>
      <c r="G126" s="237"/>
      <c r="H126" s="237"/>
      <c r="I126" s="238"/>
      <c r="J126" s="236"/>
      <c r="K126" s="237"/>
      <c r="L126" s="237"/>
      <c r="M126" s="238"/>
      <c r="N126" s="236"/>
      <c r="O126" s="237"/>
      <c r="P126" s="237"/>
      <c r="Q126" s="239"/>
      <c r="R126" s="238"/>
      <c r="S126" s="240"/>
      <c r="T126" s="241"/>
      <c r="U126" s="242"/>
      <c r="V126" s="243"/>
      <c r="W126" s="242"/>
      <c r="X126" s="243"/>
      <c r="Y126" s="242"/>
      <c r="Z126" s="243"/>
      <c r="AA126" s="242"/>
      <c r="AB126" s="243"/>
      <c r="AC126" s="242"/>
      <c r="AD126" s="243"/>
      <c r="AE126" s="240"/>
    </row>
  </sheetData>
  <mergeCells count="59">
    <mergeCell ref="Y105:Z105"/>
    <mergeCell ref="AA105:AB105"/>
    <mergeCell ref="AC105:AD105"/>
    <mergeCell ref="AE105:AE106"/>
    <mergeCell ref="T106:T107"/>
    <mergeCell ref="W105:X105"/>
    <mergeCell ref="B105:E105"/>
    <mergeCell ref="F105:I105"/>
    <mergeCell ref="J105:M105"/>
    <mergeCell ref="N105:R105"/>
    <mergeCell ref="U105:V105"/>
    <mergeCell ref="Y80:Z80"/>
    <mergeCell ref="AA80:AB80"/>
    <mergeCell ref="AC80:AD80"/>
    <mergeCell ref="AE80:AE81"/>
    <mergeCell ref="T81:T82"/>
    <mergeCell ref="U80:V80"/>
    <mergeCell ref="W80:X80"/>
    <mergeCell ref="B103:K103"/>
    <mergeCell ref="B80:E80"/>
    <mergeCell ref="F80:I80"/>
    <mergeCell ref="J80:M80"/>
    <mergeCell ref="N80:R80"/>
    <mergeCell ref="Y55:Z55"/>
    <mergeCell ref="AA55:AB55"/>
    <mergeCell ref="AC55:AD55"/>
    <mergeCell ref="AE55:AE56"/>
    <mergeCell ref="T56:T57"/>
    <mergeCell ref="U55:V55"/>
    <mergeCell ref="W55:X55"/>
    <mergeCell ref="B78:L78"/>
    <mergeCell ref="B55:E55"/>
    <mergeCell ref="F55:I55"/>
    <mergeCell ref="J55:M55"/>
    <mergeCell ref="N55:R55"/>
    <mergeCell ref="Y30:Z30"/>
    <mergeCell ref="AA30:AB30"/>
    <mergeCell ref="AC30:AD30"/>
    <mergeCell ref="AE30:AE31"/>
    <mergeCell ref="T31:T32"/>
    <mergeCell ref="U30:V30"/>
    <mergeCell ref="W30:X30"/>
    <mergeCell ref="B53:K53"/>
    <mergeCell ref="B30:E30"/>
    <mergeCell ref="F30:I30"/>
    <mergeCell ref="J30:M30"/>
    <mergeCell ref="N30:R30"/>
    <mergeCell ref="Y5:Z5"/>
    <mergeCell ref="AA5:AB5"/>
    <mergeCell ref="AC5:AD5"/>
    <mergeCell ref="AE5:AE6"/>
    <mergeCell ref="T6:T7"/>
    <mergeCell ref="U5:V5"/>
    <mergeCell ref="W5:X5"/>
    <mergeCell ref="B28:K28"/>
    <mergeCell ref="B5:E5"/>
    <mergeCell ref="F5:I5"/>
    <mergeCell ref="J5:M5"/>
    <mergeCell ref="N5:R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26"/>
  <sheetViews>
    <sheetView workbookViewId="0">
      <selection activeCell="V53" sqref="V53"/>
    </sheetView>
  </sheetViews>
  <sheetFormatPr baseColWidth="10" defaultColWidth="8.83203125" defaultRowHeight="13" x14ac:dyDescent="0.15"/>
  <sheetData>
    <row r="1" spans="1:31" x14ac:dyDescent="0.15">
      <c r="A1" s="146" t="s">
        <v>163</v>
      </c>
      <c r="B1" s="146"/>
      <c r="C1" s="146"/>
      <c r="D1" s="146"/>
      <c r="E1" s="147"/>
      <c r="F1" s="146" t="s">
        <v>0</v>
      </c>
      <c r="G1" s="147"/>
      <c r="H1" s="147"/>
      <c r="I1" s="148" t="s">
        <v>182</v>
      </c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9"/>
      <c r="V1" s="147"/>
      <c r="W1" s="149"/>
      <c r="X1" s="147"/>
      <c r="Y1" s="149"/>
      <c r="Z1" s="147"/>
      <c r="AA1" s="149"/>
      <c r="AB1" s="147"/>
      <c r="AC1" s="149"/>
      <c r="AD1" s="147"/>
      <c r="AE1" s="147"/>
    </row>
    <row r="2" spans="1:31" x14ac:dyDescent="0.15">
      <c r="A2" s="146">
        <v>37</v>
      </c>
      <c r="B2" s="146">
        <v>3</v>
      </c>
      <c r="C2" s="146">
        <v>2</v>
      </c>
      <c r="D2" s="146">
        <v>1</v>
      </c>
      <c r="E2" s="150"/>
      <c r="F2" s="146">
        <v>13</v>
      </c>
      <c r="G2" s="146">
        <v>12</v>
      </c>
      <c r="H2" s="146">
        <v>11</v>
      </c>
      <c r="I2" s="146"/>
      <c r="J2" s="146">
        <v>10</v>
      </c>
      <c r="K2" s="146">
        <v>9</v>
      </c>
      <c r="L2" s="146">
        <v>8</v>
      </c>
      <c r="M2" s="150"/>
      <c r="N2" s="146">
        <v>7</v>
      </c>
      <c r="O2" s="146">
        <v>6</v>
      </c>
      <c r="P2" s="146">
        <v>5</v>
      </c>
      <c r="Q2" s="146">
        <v>4</v>
      </c>
      <c r="R2" s="147"/>
      <c r="S2" s="147"/>
      <c r="T2" s="147"/>
      <c r="U2" s="149"/>
      <c r="V2" s="147"/>
      <c r="W2" s="149"/>
      <c r="X2" s="147"/>
      <c r="Y2" s="149"/>
      <c r="Z2" s="147"/>
      <c r="AA2" s="149"/>
      <c r="AB2" s="147"/>
      <c r="AC2" s="149"/>
      <c r="AD2" s="147"/>
      <c r="AE2" s="147"/>
    </row>
    <row r="3" spans="1:31" ht="14" thickBot="1" x14ac:dyDescent="0.2">
      <c r="A3" s="146"/>
      <c r="B3" s="146" t="s">
        <v>165</v>
      </c>
      <c r="C3" s="147"/>
      <c r="D3" s="146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9"/>
      <c r="V3" s="147"/>
      <c r="W3" s="149"/>
      <c r="X3" s="147"/>
      <c r="Y3" s="149"/>
      <c r="Z3" s="147"/>
      <c r="AA3" s="149"/>
      <c r="AB3" s="147"/>
      <c r="AC3" s="149"/>
      <c r="AD3" s="147"/>
      <c r="AE3" s="147"/>
    </row>
    <row r="4" spans="1:31" ht="14" thickBot="1" x14ac:dyDescent="0.2">
      <c r="A4" s="151"/>
      <c r="B4" s="152" t="s">
        <v>2</v>
      </c>
      <c r="C4" s="153"/>
      <c r="D4" s="153"/>
      <c r="E4" s="154"/>
      <c r="F4" s="152" t="s">
        <v>3</v>
      </c>
      <c r="G4" s="153"/>
      <c r="H4" s="153"/>
      <c r="I4" s="154"/>
      <c r="J4" s="152" t="s">
        <v>4</v>
      </c>
      <c r="K4" s="153"/>
      <c r="L4" s="153"/>
      <c r="M4" s="154"/>
      <c r="N4" s="152" t="s">
        <v>5</v>
      </c>
      <c r="O4" s="153"/>
      <c r="P4" s="153"/>
      <c r="Q4" s="153"/>
      <c r="R4" s="154"/>
      <c r="S4" s="155" t="s">
        <v>32</v>
      </c>
      <c r="T4" s="147"/>
      <c r="U4" s="149"/>
      <c r="V4" s="147"/>
      <c r="W4" s="149"/>
      <c r="X4" s="147"/>
      <c r="Y4" s="149"/>
      <c r="Z4" s="147"/>
      <c r="AA4" s="149"/>
      <c r="AB4" s="147"/>
      <c r="AC4" s="149"/>
      <c r="AD4" s="147"/>
      <c r="AE4" s="147"/>
    </row>
    <row r="5" spans="1:31" ht="31" thickBot="1" x14ac:dyDescent="0.2">
      <c r="A5" s="156"/>
      <c r="B5" s="446" t="s">
        <v>183</v>
      </c>
      <c r="C5" s="447"/>
      <c r="D5" s="447"/>
      <c r="E5" s="448"/>
      <c r="F5" s="446" t="s">
        <v>184</v>
      </c>
      <c r="G5" s="447"/>
      <c r="H5" s="447"/>
      <c r="I5" s="448"/>
      <c r="J5" s="446" t="s">
        <v>21</v>
      </c>
      <c r="K5" s="447"/>
      <c r="L5" s="447"/>
      <c r="M5" s="448"/>
      <c r="N5" s="446" t="s">
        <v>22</v>
      </c>
      <c r="O5" s="447"/>
      <c r="P5" s="447"/>
      <c r="Q5" s="447"/>
      <c r="R5" s="448"/>
      <c r="S5" s="157"/>
      <c r="T5" s="158" t="s">
        <v>62</v>
      </c>
      <c r="U5" s="449" t="s">
        <v>58</v>
      </c>
      <c r="V5" s="450"/>
      <c r="W5" s="449" t="s">
        <v>56</v>
      </c>
      <c r="X5" s="450"/>
      <c r="Y5" s="449" t="s">
        <v>57</v>
      </c>
      <c r="Z5" s="450"/>
      <c r="AA5" s="449" t="s">
        <v>55</v>
      </c>
      <c r="AB5" s="450"/>
      <c r="AC5" s="449" t="s">
        <v>59</v>
      </c>
      <c r="AD5" s="450"/>
      <c r="AE5" s="451" t="s">
        <v>63</v>
      </c>
    </row>
    <row r="6" spans="1:31" ht="16" thickBot="1" x14ac:dyDescent="0.2">
      <c r="A6" s="159"/>
      <c r="B6" s="160" t="s">
        <v>185</v>
      </c>
      <c r="C6" s="161" t="s">
        <v>186</v>
      </c>
      <c r="D6" s="161" t="s">
        <v>187</v>
      </c>
      <c r="E6" s="170" t="s">
        <v>9</v>
      </c>
      <c r="F6" s="160" t="s">
        <v>188</v>
      </c>
      <c r="G6" s="161" t="s">
        <v>185</v>
      </c>
      <c r="H6" s="161" t="s">
        <v>186</v>
      </c>
      <c r="I6" s="170" t="s">
        <v>9</v>
      </c>
      <c r="J6" s="160" t="s">
        <v>187</v>
      </c>
      <c r="K6" s="161" t="s">
        <v>188</v>
      </c>
      <c r="L6" s="161" t="s">
        <v>185</v>
      </c>
      <c r="M6" s="170" t="s">
        <v>9</v>
      </c>
      <c r="N6" s="160" t="s">
        <v>186</v>
      </c>
      <c r="O6" s="161" t="s">
        <v>187</v>
      </c>
      <c r="P6" s="161" t="s">
        <v>188</v>
      </c>
      <c r="Q6" s="252" t="s">
        <v>189</v>
      </c>
      <c r="R6" s="170" t="s">
        <v>9</v>
      </c>
      <c r="S6" s="164"/>
      <c r="T6" s="453" t="s">
        <v>64</v>
      </c>
      <c r="U6" s="165" t="s">
        <v>65</v>
      </c>
      <c r="V6" s="166" t="s">
        <v>66</v>
      </c>
      <c r="W6" s="165" t="s">
        <v>65</v>
      </c>
      <c r="X6" s="166" t="s">
        <v>66</v>
      </c>
      <c r="Y6" s="165" t="s">
        <v>65</v>
      </c>
      <c r="Z6" s="166" t="s">
        <v>66</v>
      </c>
      <c r="AA6" s="165" t="s">
        <v>65</v>
      </c>
      <c r="AB6" s="166" t="s">
        <v>66</v>
      </c>
      <c r="AC6" s="165" t="s">
        <v>65</v>
      </c>
      <c r="AD6" s="166" t="s">
        <v>66</v>
      </c>
      <c r="AE6" s="452"/>
    </row>
    <row r="7" spans="1:31" x14ac:dyDescent="0.15">
      <c r="A7" s="156">
        <v>130</v>
      </c>
      <c r="B7" s="168">
        <v>3</v>
      </c>
      <c r="C7" s="169">
        <v>2</v>
      </c>
      <c r="D7" s="169">
        <v>1</v>
      </c>
      <c r="E7" s="170"/>
      <c r="F7" s="168">
        <v>13</v>
      </c>
      <c r="G7" s="169">
        <v>12</v>
      </c>
      <c r="H7" s="169">
        <v>11</v>
      </c>
      <c r="I7" s="170"/>
      <c r="J7" s="168">
        <v>10</v>
      </c>
      <c r="K7" s="169">
        <v>9</v>
      </c>
      <c r="L7" s="169">
        <v>8</v>
      </c>
      <c r="M7" s="170"/>
      <c r="N7" s="168">
        <v>7</v>
      </c>
      <c r="O7" s="169">
        <v>6</v>
      </c>
      <c r="P7" s="169">
        <v>5</v>
      </c>
      <c r="Q7" s="257">
        <v>4</v>
      </c>
      <c r="R7" s="283"/>
      <c r="S7" s="284"/>
      <c r="T7" s="454"/>
      <c r="U7" s="174"/>
      <c r="V7" s="175"/>
      <c r="W7" s="174"/>
      <c r="X7" s="175"/>
      <c r="Y7" s="174"/>
      <c r="Z7" s="175"/>
      <c r="AA7" s="174"/>
      <c r="AB7" s="175"/>
      <c r="AC7" s="174"/>
      <c r="AD7" s="175"/>
      <c r="AE7" s="177"/>
    </row>
    <row r="8" spans="1:31" ht="14" x14ac:dyDescent="0.15">
      <c r="A8" s="178" t="s">
        <v>103</v>
      </c>
      <c r="B8" s="179" t="e">
        <f>AVERAGE(B33,B58,B83,B108)</f>
        <v>#VALUE!</v>
      </c>
      <c r="C8" s="180" t="e">
        <f t="shared" ref="C8:S8" si="0">AVERAGE(C33,C58,C83,C108)</f>
        <v>#VALUE!</v>
      </c>
      <c r="D8" s="180" t="e">
        <f t="shared" si="0"/>
        <v>#VALUE!</v>
      </c>
      <c r="E8" s="179" t="e">
        <f t="shared" si="0"/>
        <v>#VALUE!</v>
      </c>
      <c r="F8" s="179" t="e">
        <f t="shared" si="0"/>
        <v>#VALUE!</v>
      </c>
      <c r="G8" s="180" t="e">
        <f t="shared" si="0"/>
        <v>#VALUE!</v>
      </c>
      <c r="H8" s="180" t="e">
        <f t="shared" si="0"/>
        <v>#VALUE!</v>
      </c>
      <c r="I8" s="181" t="e">
        <f t="shared" si="0"/>
        <v>#VALUE!</v>
      </c>
      <c r="J8" s="179" t="e">
        <f t="shared" si="0"/>
        <v>#VALUE!</v>
      </c>
      <c r="K8" s="179" t="e">
        <f t="shared" si="0"/>
        <v>#VALUE!</v>
      </c>
      <c r="L8" s="180" t="e">
        <f t="shared" si="0"/>
        <v>#VALUE!</v>
      </c>
      <c r="M8" s="181" t="e">
        <f t="shared" si="0"/>
        <v>#VALUE!</v>
      </c>
      <c r="N8" s="179" t="e">
        <f t="shared" si="0"/>
        <v>#VALUE!</v>
      </c>
      <c r="O8" s="180" t="e">
        <f t="shared" si="0"/>
        <v>#VALUE!</v>
      </c>
      <c r="P8" s="180" t="e">
        <f t="shared" si="0"/>
        <v>#VALUE!</v>
      </c>
      <c r="Q8" s="182" t="e">
        <f t="shared" si="0"/>
        <v>#VALUE!</v>
      </c>
      <c r="R8" s="181" t="e">
        <f t="shared" si="0"/>
        <v>#VALUE!</v>
      </c>
      <c r="S8" s="183" t="e">
        <f t="shared" si="0"/>
        <v>#VALUE!</v>
      </c>
      <c r="T8" s="178" t="s">
        <v>103</v>
      </c>
      <c r="U8" s="184" t="e">
        <f t="shared" ref="U8:AE15" si="1">AVERAGE(U33,U58,U83,U108)</f>
        <v>#VALUE!</v>
      </c>
      <c r="V8" s="185" t="e">
        <f t="shared" si="1"/>
        <v>#VALUE!</v>
      </c>
      <c r="W8" s="184" t="e">
        <f t="shared" si="1"/>
        <v>#VALUE!</v>
      </c>
      <c r="X8" s="185" t="e">
        <f t="shared" si="1"/>
        <v>#VALUE!</v>
      </c>
      <c r="Y8" s="184" t="e">
        <f t="shared" si="1"/>
        <v>#VALUE!</v>
      </c>
      <c r="Z8" s="185" t="e">
        <f t="shared" si="1"/>
        <v>#VALUE!</v>
      </c>
      <c r="AA8" s="184" t="e">
        <f t="shared" si="1"/>
        <v>#VALUE!</v>
      </c>
      <c r="AB8" s="185" t="e">
        <f t="shared" si="1"/>
        <v>#VALUE!</v>
      </c>
      <c r="AC8" s="184" t="e">
        <f t="shared" si="1"/>
        <v>#VALUE!</v>
      </c>
      <c r="AD8" s="185" t="e">
        <f t="shared" si="1"/>
        <v>#VALUE!</v>
      </c>
      <c r="AE8" s="186" t="e">
        <f t="shared" si="1"/>
        <v>#VALUE!</v>
      </c>
    </row>
    <row r="9" spans="1:31" ht="14" x14ac:dyDescent="0.15">
      <c r="A9" s="178" t="s">
        <v>104</v>
      </c>
      <c r="B9" s="179" t="e">
        <f t="shared" ref="B9:S15" si="2">AVERAGE(B34,B59,B84,B109)</f>
        <v>#VALUE!</v>
      </c>
      <c r="C9" s="180" t="e">
        <f t="shared" si="2"/>
        <v>#VALUE!</v>
      </c>
      <c r="D9" s="180" t="e">
        <f t="shared" si="2"/>
        <v>#VALUE!</v>
      </c>
      <c r="E9" s="181" t="e">
        <f t="shared" si="2"/>
        <v>#VALUE!</v>
      </c>
      <c r="F9" s="179" t="e">
        <f t="shared" si="2"/>
        <v>#VALUE!</v>
      </c>
      <c r="G9" s="180" t="e">
        <f t="shared" si="2"/>
        <v>#VALUE!</v>
      </c>
      <c r="H9" s="180" t="e">
        <f t="shared" si="2"/>
        <v>#VALUE!</v>
      </c>
      <c r="I9" s="181" t="e">
        <f t="shared" si="2"/>
        <v>#VALUE!</v>
      </c>
      <c r="J9" s="179" t="e">
        <f t="shared" si="2"/>
        <v>#VALUE!</v>
      </c>
      <c r="K9" s="179" t="e">
        <f t="shared" si="2"/>
        <v>#VALUE!</v>
      </c>
      <c r="L9" s="180" t="e">
        <f t="shared" si="2"/>
        <v>#VALUE!</v>
      </c>
      <c r="M9" s="181" t="e">
        <f t="shared" si="2"/>
        <v>#VALUE!</v>
      </c>
      <c r="N9" s="179" t="e">
        <f t="shared" si="2"/>
        <v>#VALUE!</v>
      </c>
      <c r="O9" s="180" t="e">
        <f t="shared" si="2"/>
        <v>#VALUE!</v>
      </c>
      <c r="P9" s="180" t="e">
        <f t="shared" si="2"/>
        <v>#VALUE!</v>
      </c>
      <c r="Q9" s="182" t="e">
        <f t="shared" si="2"/>
        <v>#VALUE!</v>
      </c>
      <c r="R9" s="181" t="e">
        <f t="shared" si="2"/>
        <v>#VALUE!</v>
      </c>
      <c r="S9" s="183" t="e">
        <f t="shared" si="2"/>
        <v>#VALUE!</v>
      </c>
      <c r="T9" s="178" t="s">
        <v>104</v>
      </c>
      <c r="U9" s="184" t="e">
        <f t="shared" si="1"/>
        <v>#VALUE!</v>
      </c>
      <c r="V9" s="185" t="e">
        <f t="shared" si="1"/>
        <v>#VALUE!</v>
      </c>
      <c r="W9" s="184" t="e">
        <f t="shared" si="1"/>
        <v>#VALUE!</v>
      </c>
      <c r="X9" s="185" t="e">
        <f t="shared" si="1"/>
        <v>#VALUE!</v>
      </c>
      <c r="Y9" s="184" t="e">
        <f t="shared" si="1"/>
        <v>#VALUE!</v>
      </c>
      <c r="Z9" s="185" t="e">
        <f t="shared" si="1"/>
        <v>#VALUE!</v>
      </c>
      <c r="AA9" s="184" t="e">
        <f t="shared" si="1"/>
        <v>#VALUE!</v>
      </c>
      <c r="AB9" s="185" t="e">
        <f t="shared" si="1"/>
        <v>#VALUE!</v>
      </c>
      <c r="AC9" s="184" t="e">
        <f t="shared" si="1"/>
        <v>#VALUE!</v>
      </c>
      <c r="AD9" s="185" t="e">
        <f t="shared" si="1"/>
        <v>#VALUE!</v>
      </c>
      <c r="AE9" s="186" t="e">
        <f t="shared" si="1"/>
        <v>#VALUE!</v>
      </c>
    </row>
    <row r="10" spans="1:31" ht="14" x14ac:dyDescent="0.15">
      <c r="A10" s="178" t="s">
        <v>105</v>
      </c>
      <c r="B10" s="179" t="e">
        <f t="shared" si="2"/>
        <v>#VALUE!</v>
      </c>
      <c r="C10" s="180" t="e">
        <f t="shared" si="2"/>
        <v>#VALUE!</v>
      </c>
      <c r="D10" s="180" t="e">
        <f t="shared" si="2"/>
        <v>#VALUE!</v>
      </c>
      <c r="E10" s="181" t="e">
        <f t="shared" si="2"/>
        <v>#VALUE!</v>
      </c>
      <c r="F10" s="179" t="e">
        <f t="shared" si="2"/>
        <v>#VALUE!</v>
      </c>
      <c r="G10" s="180" t="e">
        <f t="shared" si="2"/>
        <v>#VALUE!</v>
      </c>
      <c r="H10" s="180" t="e">
        <f t="shared" si="2"/>
        <v>#VALUE!</v>
      </c>
      <c r="I10" s="181" t="e">
        <f t="shared" si="2"/>
        <v>#VALUE!</v>
      </c>
      <c r="J10" s="179" t="e">
        <f t="shared" si="2"/>
        <v>#VALUE!</v>
      </c>
      <c r="K10" s="179" t="e">
        <f t="shared" si="2"/>
        <v>#VALUE!</v>
      </c>
      <c r="L10" s="180" t="e">
        <f t="shared" si="2"/>
        <v>#VALUE!</v>
      </c>
      <c r="M10" s="181" t="e">
        <f t="shared" si="2"/>
        <v>#VALUE!</v>
      </c>
      <c r="N10" s="179" t="e">
        <f t="shared" si="2"/>
        <v>#VALUE!</v>
      </c>
      <c r="O10" s="180" t="e">
        <f t="shared" si="2"/>
        <v>#VALUE!</v>
      </c>
      <c r="P10" s="180" t="e">
        <f t="shared" si="2"/>
        <v>#VALUE!</v>
      </c>
      <c r="Q10" s="182" t="e">
        <f t="shared" si="2"/>
        <v>#VALUE!</v>
      </c>
      <c r="R10" s="181" t="e">
        <f t="shared" si="2"/>
        <v>#VALUE!</v>
      </c>
      <c r="S10" s="183" t="e">
        <f t="shared" si="2"/>
        <v>#VALUE!</v>
      </c>
      <c r="T10" s="178" t="s">
        <v>105</v>
      </c>
      <c r="U10" s="184" t="e">
        <f t="shared" si="1"/>
        <v>#VALUE!</v>
      </c>
      <c r="V10" s="185" t="e">
        <f t="shared" si="1"/>
        <v>#VALUE!</v>
      </c>
      <c r="W10" s="184" t="e">
        <f t="shared" si="1"/>
        <v>#VALUE!</v>
      </c>
      <c r="X10" s="185" t="e">
        <f t="shared" si="1"/>
        <v>#VALUE!</v>
      </c>
      <c r="Y10" s="184" t="e">
        <f t="shared" si="1"/>
        <v>#VALUE!</v>
      </c>
      <c r="Z10" s="185" t="e">
        <f t="shared" si="1"/>
        <v>#VALUE!</v>
      </c>
      <c r="AA10" s="184" t="e">
        <f t="shared" si="1"/>
        <v>#VALUE!</v>
      </c>
      <c r="AB10" s="185" t="e">
        <f t="shared" si="1"/>
        <v>#VALUE!</v>
      </c>
      <c r="AC10" s="184" t="e">
        <f t="shared" si="1"/>
        <v>#VALUE!</v>
      </c>
      <c r="AD10" s="185" t="e">
        <f t="shared" si="1"/>
        <v>#VALUE!</v>
      </c>
      <c r="AE10" s="186" t="e">
        <f t="shared" si="1"/>
        <v>#VALUE!</v>
      </c>
    </row>
    <row r="11" spans="1:31" ht="14" x14ac:dyDescent="0.15">
      <c r="A11" s="178" t="s">
        <v>106</v>
      </c>
      <c r="B11" s="179" t="e">
        <f t="shared" si="2"/>
        <v>#VALUE!</v>
      </c>
      <c r="C11" s="180" t="e">
        <f t="shared" si="2"/>
        <v>#VALUE!</v>
      </c>
      <c r="D11" s="180" t="e">
        <f t="shared" si="2"/>
        <v>#VALUE!</v>
      </c>
      <c r="E11" s="181" t="e">
        <f t="shared" si="2"/>
        <v>#VALUE!</v>
      </c>
      <c r="F11" s="179" t="e">
        <f t="shared" si="2"/>
        <v>#VALUE!</v>
      </c>
      <c r="G11" s="180" t="e">
        <f t="shared" si="2"/>
        <v>#VALUE!</v>
      </c>
      <c r="H11" s="180" t="e">
        <f t="shared" si="2"/>
        <v>#VALUE!</v>
      </c>
      <c r="I11" s="181" t="e">
        <f t="shared" si="2"/>
        <v>#VALUE!</v>
      </c>
      <c r="J11" s="179" t="e">
        <f t="shared" si="2"/>
        <v>#VALUE!</v>
      </c>
      <c r="K11" s="179" t="e">
        <f t="shared" si="2"/>
        <v>#VALUE!</v>
      </c>
      <c r="L11" s="180" t="e">
        <f t="shared" si="2"/>
        <v>#VALUE!</v>
      </c>
      <c r="M11" s="181" t="e">
        <f t="shared" si="2"/>
        <v>#VALUE!</v>
      </c>
      <c r="N11" s="179" t="e">
        <f t="shared" si="2"/>
        <v>#VALUE!</v>
      </c>
      <c r="O11" s="180" t="e">
        <f t="shared" si="2"/>
        <v>#VALUE!</v>
      </c>
      <c r="P11" s="180" t="e">
        <f t="shared" si="2"/>
        <v>#VALUE!</v>
      </c>
      <c r="Q11" s="182" t="e">
        <f t="shared" si="2"/>
        <v>#VALUE!</v>
      </c>
      <c r="R11" s="181" t="e">
        <f t="shared" si="2"/>
        <v>#VALUE!</v>
      </c>
      <c r="S11" s="183" t="e">
        <f t="shared" si="2"/>
        <v>#VALUE!</v>
      </c>
      <c r="T11" s="178" t="s">
        <v>106</v>
      </c>
      <c r="U11" s="184" t="e">
        <f t="shared" si="1"/>
        <v>#VALUE!</v>
      </c>
      <c r="V11" s="185" t="e">
        <f t="shared" si="1"/>
        <v>#VALUE!</v>
      </c>
      <c r="W11" s="184" t="e">
        <f t="shared" si="1"/>
        <v>#VALUE!</v>
      </c>
      <c r="X11" s="185" t="e">
        <f t="shared" si="1"/>
        <v>#VALUE!</v>
      </c>
      <c r="Y11" s="184" t="e">
        <f t="shared" si="1"/>
        <v>#VALUE!</v>
      </c>
      <c r="Z11" s="185" t="e">
        <f t="shared" si="1"/>
        <v>#VALUE!</v>
      </c>
      <c r="AA11" s="184" t="e">
        <f t="shared" si="1"/>
        <v>#VALUE!</v>
      </c>
      <c r="AB11" s="185" t="e">
        <f t="shared" si="1"/>
        <v>#VALUE!</v>
      </c>
      <c r="AC11" s="184" t="e">
        <f t="shared" si="1"/>
        <v>#VALUE!</v>
      </c>
      <c r="AD11" s="185" t="e">
        <f t="shared" si="1"/>
        <v>#VALUE!</v>
      </c>
      <c r="AE11" s="186" t="e">
        <f t="shared" si="1"/>
        <v>#VALUE!</v>
      </c>
    </row>
    <row r="12" spans="1:31" ht="14" x14ac:dyDescent="0.15">
      <c r="A12" s="178" t="s">
        <v>107</v>
      </c>
      <c r="B12" s="179" t="e">
        <f t="shared" si="2"/>
        <v>#VALUE!</v>
      </c>
      <c r="C12" s="180" t="e">
        <f t="shared" si="2"/>
        <v>#VALUE!</v>
      </c>
      <c r="D12" s="180" t="e">
        <f t="shared" si="2"/>
        <v>#VALUE!</v>
      </c>
      <c r="E12" s="181" t="e">
        <f t="shared" si="2"/>
        <v>#VALUE!</v>
      </c>
      <c r="F12" s="179" t="e">
        <f t="shared" si="2"/>
        <v>#VALUE!</v>
      </c>
      <c r="G12" s="180" t="e">
        <f t="shared" si="2"/>
        <v>#VALUE!</v>
      </c>
      <c r="H12" s="180" t="e">
        <f t="shared" si="2"/>
        <v>#VALUE!</v>
      </c>
      <c r="I12" s="181" t="e">
        <f t="shared" si="2"/>
        <v>#VALUE!</v>
      </c>
      <c r="J12" s="179" t="e">
        <f t="shared" si="2"/>
        <v>#VALUE!</v>
      </c>
      <c r="K12" s="179" t="e">
        <f t="shared" si="2"/>
        <v>#VALUE!</v>
      </c>
      <c r="L12" s="180" t="e">
        <f t="shared" si="2"/>
        <v>#VALUE!</v>
      </c>
      <c r="M12" s="181" t="e">
        <f t="shared" si="2"/>
        <v>#VALUE!</v>
      </c>
      <c r="N12" s="179" t="e">
        <f t="shared" si="2"/>
        <v>#VALUE!</v>
      </c>
      <c r="O12" s="180" t="e">
        <f t="shared" si="2"/>
        <v>#VALUE!</v>
      </c>
      <c r="P12" s="180" t="e">
        <f t="shared" si="2"/>
        <v>#VALUE!</v>
      </c>
      <c r="Q12" s="182" t="e">
        <f t="shared" si="2"/>
        <v>#VALUE!</v>
      </c>
      <c r="R12" s="181" t="e">
        <f t="shared" si="2"/>
        <v>#VALUE!</v>
      </c>
      <c r="S12" s="183" t="e">
        <f t="shared" si="2"/>
        <v>#VALUE!</v>
      </c>
      <c r="T12" s="178" t="s">
        <v>107</v>
      </c>
      <c r="U12" s="184" t="e">
        <f t="shared" si="1"/>
        <v>#VALUE!</v>
      </c>
      <c r="V12" s="185" t="e">
        <f t="shared" si="1"/>
        <v>#VALUE!</v>
      </c>
      <c r="W12" s="184" t="e">
        <f t="shared" si="1"/>
        <v>#VALUE!</v>
      </c>
      <c r="X12" s="185" t="e">
        <f t="shared" si="1"/>
        <v>#VALUE!</v>
      </c>
      <c r="Y12" s="184" t="e">
        <f t="shared" si="1"/>
        <v>#VALUE!</v>
      </c>
      <c r="Z12" s="185" t="e">
        <f t="shared" si="1"/>
        <v>#VALUE!</v>
      </c>
      <c r="AA12" s="184" t="e">
        <f t="shared" si="1"/>
        <v>#VALUE!</v>
      </c>
      <c r="AB12" s="185" t="e">
        <f>AVERAGE(AB37,AB62,AB87,AB112)</f>
        <v>#VALUE!</v>
      </c>
      <c r="AC12" s="184" t="e">
        <f t="shared" si="1"/>
        <v>#VALUE!</v>
      </c>
      <c r="AD12" s="185" t="e">
        <f t="shared" si="1"/>
        <v>#VALUE!</v>
      </c>
      <c r="AE12" s="186" t="e">
        <f t="shared" si="1"/>
        <v>#VALUE!</v>
      </c>
    </row>
    <row r="13" spans="1:31" ht="14" x14ac:dyDescent="0.15">
      <c r="A13" s="178" t="s">
        <v>108</v>
      </c>
      <c r="B13" s="179" t="e">
        <f t="shared" si="2"/>
        <v>#VALUE!</v>
      </c>
      <c r="C13" s="180" t="e">
        <f t="shared" si="2"/>
        <v>#VALUE!</v>
      </c>
      <c r="D13" s="180" t="e">
        <f t="shared" si="2"/>
        <v>#VALUE!</v>
      </c>
      <c r="E13" s="181" t="e">
        <f t="shared" si="2"/>
        <v>#VALUE!</v>
      </c>
      <c r="F13" s="179" t="e">
        <f t="shared" si="2"/>
        <v>#VALUE!</v>
      </c>
      <c r="G13" s="180" t="e">
        <f t="shared" si="2"/>
        <v>#VALUE!</v>
      </c>
      <c r="H13" s="180" t="e">
        <f t="shared" si="2"/>
        <v>#VALUE!</v>
      </c>
      <c r="I13" s="181" t="e">
        <f t="shared" si="2"/>
        <v>#VALUE!</v>
      </c>
      <c r="J13" s="179" t="e">
        <f t="shared" si="2"/>
        <v>#VALUE!</v>
      </c>
      <c r="K13" s="179" t="e">
        <f t="shared" si="2"/>
        <v>#VALUE!</v>
      </c>
      <c r="L13" s="180" t="e">
        <f t="shared" si="2"/>
        <v>#VALUE!</v>
      </c>
      <c r="M13" s="181" t="e">
        <f t="shared" si="2"/>
        <v>#VALUE!</v>
      </c>
      <c r="N13" s="179" t="e">
        <f t="shared" si="2"/>
        <v>#VALUE!</v>
      </c>
      <c r="O13" s="180" t="e">
        <f t="shared" si="2"/>
        <v>#VALUE!</v>
      </c>
      <c r="P13" s="180" t="e">
        <f t="shared" si="2"/>
        <v>#VALUE!</v>
      </c>
      <c r="Q13" s="182" t="e">
        <f t="shared" si="2"/>
        <v>#VALUE!</v>
      </c>
      <c r="R13" s="181" t="e">
        <f t="shared" si="2"/>
        <v>#VALUE!</v>
      </c>
      <c r="S13" s="183" t="e">
        <f t="shared" si="2"/>
        <v>#VALUE!</v>
      </c>
      <c r="T13" s="178" t="s">
        <v>108</v>
      </c>
      <c r="U13" s="184" t="e">
        <f t="shared" si="1"/>
        <v>#VALUE!</v>
      </c>
      <c r="V13" s="185" t="e">
        <f t="shared" si="1"/>
        <v>#VALUE!</v>
      </c>
      <c r="W13" s="184" t="e">
        <f t="shared" si="1"/>
        <v>#VALUE!</v>
      </c>
      <c r="X13" s="185" t="e">
        <f t="shared" si="1"/>
        <v>#VALUE!</v>
      </c>
      <c r="Y13" s="184" t="e">
        <f t="shared" si="1"/>
        <v>#VALUE!</v>
      </c>
      <c r="Z13" s="185" t="e">
        <f t="shared" si="1"/>
        <v>#VALUE!</v>
      </c>
      <c r="AA13" s="184" t="e">
        <f t="shared" si="1"/>
        <v>#VALUE!</v>
      </c>
      <c r="AB13" s="185" t="e">
        <f t="shared" si="1"/>
        <v>#VALUE!</v>
      </c>
      <c r="AC13" s="184" t="e">
        <f t="shared" si="1"/>
        <v>#VALUE!</v>
      </c>
      <c r="AD13" s="185" t="e">
        <f t="shared" si="1"/>
        <v>#VALUE!</v>
      </c>
      <c r="AE13" s="186" t="e">
        <f t="shared" si="1"/>
        <v>#VALUE!</v>
      </c>
    </row>
    <row r="14" spans="1:31" ht="14" x14ac:dyDescent="0.15">
      <c r="A14" s="178" t="s">
        <v>109</v>
      </c>
      <c r="B14" s="179" t="e">
        <f t="shared" si="2"/>
        <v>#VALUE!</v>
      </c>
      <c r="C14" s="180" t="e">
        <f t="shared" si="2"/>
        <v>#VALUE!</v>
      </c>
      <c r="D14" s="180" t="e">
        <f t="shared" si="2"/>
        <v>#VALUE!</v>
      </c>
      <c r="E14" s="181" t="e">
        <f t="shared" si="2"/>
        <v>#VALUE!</v>
      </c>
      <c r="F14" s="179" t="e">
        <f t="shared" si="2"/>
        <v>#VALUE!</v>
      </c>
      <c r="G14" s="180" t="e">
        <f t="shared" si="2"/>
        <v>#VALUE!</v>
      </c>
      <c r="H14" s="180" t="e">
        <f t="shared" si="2"/>
        <v>#VALUE!</v>
      </c>
      <c r="I14" s="181" t="e">
        <f t="shared" si="2"/>
        <v>#VALUE!</v>
      </c>
      <c r="J14" s="179" t="e">
        <f t="shared" si="2"/>
        <v>#VALUE!</v>
      </c>
      <c r="K14" s="179" t="e">
        <f t="shared" si="2"/>
        <v>#VALUE!</v>
      </c>
      <c r="L14" s="180" t="e">
        <f t="shared" si="2"/>
        <v>#VALUE!</v>
      </c>
      <c r="M14" s="181" t="e">
        <f t="shared" si="2"/>
        <v>#VALUE!</v>
      </c>
      <c r="N14" s="179" t="e">
        <f t="shared" si="2"/>
        <v>#VALUE!</v>
      </c>
      <c r="O14" s="180" t="e">
        <f t="shared" si="2"/>
        <v>#VALUE!</v>
      </c>
      <c r="P14" s="180" t="e">
        <f t="shared" si="2"/>
        <v>#VALUE!</v>
      </c>
      <c r="Q14" s="182" t="e">
        <f t="shared" si="2"/>
        <v>#VALUE!</v>
      </c>
      <c r="R14" s="181" t="e">
        <f t="shared" si="2"/>
        <v>#VALUE!</v>
      </c>
      <c r="S14" s="183" t="e">
        <f t="shared" si="2"/>
        <v>#VALUE!</v>
      </c>
      <c r="T14" s="178" t="s">
        <v>109</v>
      </c>
      <c r="U14" s="184" t="e">
        <f t="shared" si="1"/>
        <v>#VALUE!</v>
      </c>
      <c r="V14" s="185" t="e">
        <f t="shared" si="1"/>
        <v>#VALUE!</v>
      </c>
      <c r="W14" s="184" t="e">
        <f t="shared" si="1"/>
        <v>#VALUE!</v>
      </c>
      <c r="X14" s="185" t="e">
        <f t="shared" si="1"/>
        <v>#VALUE!</v>
      </c>
      <c r="Y14" s="184" t="e">
        <f t="shared" si="1"/>
        <v>#VALUE!</v>
      </c>
      <c r="Z14" s="185" t="e">
        <f t="shared" si="1"/>
        <v>#VALUE!</v>
      </c>
      <c r="AA14" s="184" t="e">
        <f t="shared" si="1"/>
        <v>#VALUE!</v>
      </c>
      <c r="AB14" s="185" t="e">
        <f t="shared" si="1"/>
        <v>#VALUE!</v>
      </c>
      <c r="AC14" s="184" t="e">
        <f t="shared" si="1"/>
        <v>#VALUE!</v>
      </c>
      <c r="AD14" s="185" t="e">
        <f t="shared" si="1"/>
        <v>#VALUE!</v>
      </c>
      <c r="AE14" s="186" t="e">
        <f t="shared" si="1"/>
        <v>#VALUE!</v>
      </c>
    </row>
    <row r="15" spans="1:31" ht="14" x14ac:dyDescent="0.15">
      <c r="A15" s="178" t="s">
        <v>110</v>
      </c>
      <c r="B15" s="179" t="e">
        <f t="shared" si="2"/>
        <v>#VALUE!</v>
      </c>
      <c r="C15" s="180" t="e">
        <f t="shared" si="2"/>
        <v>#VALUE!</v>
      </c>
      <c r="D15" s="180" t="e">
        <f t="shared" si="2"/>
        <v>#VALUE!</v>
      </c>
      <c r="E15" s="181" t="e">
        <f t="shared" si="2"/>
        <v>#VALUE!</v>
      </c>
      <c r="F15" s="179" t="e">
        <f t="shared" si="2"/>
        <v>#VALUE!</v>
      </c>
      <c r="G15" s="180" t="e">
        <f t="shared" si="2"/>
        <v>#VALUE!</v>
      </c>
      <c r="H15" s="180" t="e">
        <f t="shared" si="2"/>
        <v>#VALUE!</v>
      </c>
      <c r="I15" s="181" t="e">
        <f t="shared" si="2"/>
        <v>#VALUE!</v>
      </c>
      <c r="J15" s="179" t="e">
        <f t="shared" si="2"/>
        <v>#VALUE!</v>
      </c>
      <c r="K15" s="179" t="e">
        <f t="shared" si="2"/>
        <v>#VALUE!</v>
      </c>
      <c r="L15" s="180" t="e">
        <f t="shared" si="2"/>
        <v>#VALUE!</v>
      </c>
      <c r="M15" s="181" t="e">
        <f t="shared" si="2"/>
        <v>#VALUE!</v>
      </c>
      <c r="N15" s="179" t="e">
        <f t="shared" si="2"/>
        <v>#VALUE!</v>
      </c>
      <c r="O15" s="180" t="e">
        <f t="shared" si="2"/>
        <v>#VALUE!</v>
      </c>
      <c r="P15" s="180" t="e">
        <f t="shared" si="2"/>
        <v>#VALUE!</v>
      </c>
      <c r="Q15" s="182" t="e">
        <f t="shared" si="2"/>
        <v>#VALUE!</v>
      </c>
      <c r="R15" s="181" t="e">
        <f t="shared" si="2"/>
        <v>#VALUE!</v>
      </c>
      <c r="S15" s="183" t="e">
        <f t="shared" si="2"/>
        <v>#VALUE!</v>
      </c>
      <c r="T15" s="178" t="s">
        <v>110</v>
      </c>
      <c r="U15" s="184" t="e">
        <f t="shared" si="1"/>
        <v>#VALUE!</v>
      </c>
      <c r="V15" s="185" t="e">
        <f t="shared" si="1"/>
        <v>#VALUE!</v>
      </c>
      <c r="W15" s="184" t="e">
        <f t="shared" si="1"/>
        <v>#VALUE!</v>
      </c>
      <c r="X15" s="185" t="e">
        <f t="shared" si="1"/>
        <v>#VALUE!</v>
      </c>
      <c r="Y15" s="184" t="e">
        <f t="shared" si="1"/>
        <v>#VALUE!</v>
      </c>
      <c r="Z15" s="185" t="e">
        <f t="shared" si="1"/>
        <v>#VALUE!</v>
      </c>
      <c r="AA15" s="184" t="e">
        <f t="shared" si="1"/>
        <v>#VALUE!</v>
      </c>
      <c r="AB15" s="185" t="e">
        <f t="shared" si="1"/>
        <v>#VALUE!</v>
      </c>
      <c r="AC15" s="184" t="e">
        <f t="shared" si="1"/>
        <v>#VALUE!</v>
      </c>
      <c r="AD15" s="185" t="e">
        <f t="shared" si="1"/>
        <v>#VALUE!</v>
      </c>
      <c r="AE15" s="186" t="e">
        <f t="shared" si="1"/>
        <v>#VALUE!</v>
      </c>
    </row>
    <row r="16" spans="1:31" ht="15" thickBot="1" x14ac:dyDescent="0.2">
      <c r="A16" s="187"/>
      <c r="B16" s="188"/>
      <c r="C16" s="189"/>
      <c r="D16" s="189"/>
      <c r="E16" s="190"/>
      <c r="F16" s="188"/>
      <c r="G16" s="189"/>
      <c r="H16" s="189"/>
      <c r="I16" s="190"/>
      <c r="J16" s="188"/>
      <c r="K16" s="189"/>
      <c r="L16" s="189"/>
      <c r="M16" s="190"/>
      <c r="N16" s="188"/>
      <c r="O16" s="189"/>
      <c r="P16" s="189"/>
      <c r="Q16" s="189"/>
      <c r="R16" s="190"/>
      <c r="S16" s="192"/>
      <c r="T16" s="187"/>
      <c r="U16" s="206"/>
      <c r="V16" s="185"/>
      <c r="W16" s="206"/>
      <c r="X16" s="185"/>
      <c r="Y16" s="266"/>
      <c r="Z16" s="185"/>
      <c r="AA16" s="206"/>
      <c r="AB16" s="185"/>
      <c r="AC16" s="206"/>
      <c r="AD16" s="185"/>
      <c r="AE16" s="216"/>
    </row>
    <row r="17" spans="1:31" ht="14" x14ac:dyDescent="0.15">
      <c r="A17" s="178" t="s">
        <v>169</v>
      </c>
      <c r="B17" s="179" t="e">
        <f>SUM(B8:B11)</f>
        <v>#VALUE!</v>
      </c>
      <c r="C17" s="180" t="e">
        <f t="shared" ref="C17:S17" si="3">SUM(C8:C11)</f>
        <v>#VALUE!</v>
      </c>
      <c r="D17" s="180" t="e">
        <f t="shared" si="3"/>
        <v>#VALUE!</v>
      </c>
      <c r="E17" s="181" t="e">
        <f t="shared" si="3"/>
        <v>#VALUE!</v>
      </c>
      <c r="F17" s="179" t="e">
        <f t="shared" si="3"/>
        <v>#VALUE!</v>
      </c>
      <c r="G17" s="180" t="e">
        <f t="shared" si="3"/>
        <v>#VALUE!</v>
      </c>
      <c r="H17" s="180" t="e">
        <f t="shared" si="3"/>
        <v>#VALUE!</v>
      </c>
      <c r="I17" s="181" t="e">
        <f t="shared" si="3"/>
        <v>#VALUE!</v>
      </c>
      <c r="J17" s="179" t="e">
        <f t="shared" si="3"/>
        <v>#VALUE!</v>
      </c>
      <c r="K17" s="180" t="e">
        <f t="shared" si="3"/>
        <v>#VALUE!</v>
      </c>
      <c r="L17" s="180" t="e">
        <f t="shared" si="3"/>
        <v>#VALUE!</v>
      </c>
      <c r="M17" s="181" t="e">
        <f t="shared" si="3"/>
        <v>#VALUE!</v>
      </c>
      <c r="N17" s="179" t="e">
        <f t="shared" si="3"/>
        <v>#VALUE!</v>
      </c>
      <c r="O17" s="180" t="e">
        <f t="shared" si="3"/>
        <v>#VALUE!</v>
      </c>
      <c r="P17" s="180" t="e">
        <f t="shared" si="3"/>
        <v>#VALUE!</v>
      </c>
      <c r="Q17" s="180" t="e">
        <f t="shared" si="3"/>
        <v>#VALUE!</v>
      </c>
      <c r="R17" s="181" t="e">
        <f t="shared" si="3"/>
        <v>#VALUE!</v>
      </c>
      <c r="S17" s="183" t="e">
        <f t="shared" si="3"/>
        <v>#VALUE!</v>
      </c>
      <c r="T17" s="178" t="s">
        <v>169</v>
      </c>
      <c r="U17" s="206" t="e">
        <f>SUM(U8:U11)</f>
        <v>#VALUE!</v>
      </c>
      <c r="V17" s="185" t="e">
        <f>U17/$AE17</f>
        <v>#VALUE!</v>
      </c>
      <c r="W17" s="206" t="e">
        <f>SUM(W8:W11)</f>
        <v>#VALUE!</v>
      </c>
      <c r="X17" s="185" t="e">
        <f>W17/$AE17</f>
        <v>#VALUE!</v>
      </c>
      <c r="Y17" s="206" t="e">
        <f>SUM(Y8:Y11)</f>
        <v>#VALUE!</v>
      </c>
      <c r="Z17" s="185" t="e">
        <f>Y17/$AE17</f>
        <v>#VALUE!</v>
      </c>
      <c r="AA17" s="206" t="e">
        <f>SUM(AA8:AA11)</f>
        <v>#VALUE!</v>
      </c>
      <c r="AB17" s="185" t="e">
        <f>AA17/$AE17</f>
        <v>#VALUE!</v>
      </c>
      <c r="AC17" s="206" t="e">
        <f>SUM(AC8:AC11)</f>
        <v>#VALUE!</v>
      </c>
      <c r="AD17" s="185" t="e">
        <f>AC17/$AE17</f>
        <v>#VALUE!</v>
      </c>
      <c r="AE17" s="267" t="e">
        <f>SUM(AE8:AE11)</f>
        <v>#VALUE!</v>
      </c>
    </row>
    <row r="18" spans="1:31" ht="14" x14ac:dyDescent="0.15">
      <c r="A18" s="178" t="s">
        <v>170</v>
      </c>
      <c r="B18" s="179" t="e">
        <f t="shared" ref="B18:S21" si="4">SUM(B9:B12)</f>
        <v>#VALUE!</v>
      </c>
      <c r="C18" s="180" t="e">
        <f t="shared" si="4"/>
        <v>#VALUE!</v>
      </c>
      <c r="D18" s="180" t="e">
        <f t="shared" si="4"/>
        <v>#VALUE!</v>
      </c>
      <c r="E18" s="181" t="e">
        <f t="shared" si="4"/>
        <v>#VALUE!</v>
      </c>
      <c r="F18" s="179" t="e">
        <f t="shared" si="4"/>
        <v>#VALUE!</v>
      </c>
      <c r="G18" s="180" t="e">
        <f t="shared" si="4"/>
        <v>#VALUE!</v>
      </c>
      <c r="H18" s="180" t="e">
        <f t="shared" si="4"/>
        <v>#VALUE!</v>
      </c>
      <c r="I18" s="181" t="e">
        <f t="shared" si="4"/>
        <v>#VALUE!</v>
      </c>
      <c r="J18" s="179" t="e">
        <f t="shared" si="4"/>
        <v>#VALUE!</v>
      </c>
      <c r="K18" s="180" t="e">
        <f t="shared" si="4"/>
        <v>#VALUE!</v>
      </c>
      <c r="L18" s="180" t="e">
        <f t="shared" si="4"/>
        <v>#VALUE!</v>
      </c>
      <c r="M18" s="181" t="e">
        <f t="shared" si="4"/>
        <v>#VALUE!</v>
      </c>
      <c r="N18" s="179" t="e">
        <f t="shared" si="4"/>
        <v>#VALUE!</v>
      </c>
      <c r="O18" s="180" t="e">
        <f t="shared" si="4"/>
        <v>#VALUE!</v>
      </c>
      <c r="P18" s="180" t="e">
        <f t="shared" si="4"/>
        <v>#VALUE!</v>
      </c>
      <c r="Q18" s="180" t="e">
        <f t="shared" si="4"/>
        <v>#VALUE!</v>
      </c>
      <c r="R18" s="181" t="e">
        <f t="shared" si="4"/>
        <v>#VALUE!</v>
      </c>
      <c r="S18" s="183" t="e">
        <f t="shared" si="4"/>
        <v>#VALUE!</v>
      </c>
      <c r="T18" s="178" t="s">
        <v>170</v>
      </c>
      <c r="U18" s="206" t="e">
        <f t="shared" ref="U18:U21" si="5">SUM(U9:U12)</f>
        <v>#VALUE!</v>
      </c>
      <c r="V18" s="185" t="e">
        <f t="shared" ref="V18:X21" si="6">U18/$AE18</f>
        <v>#VALUE!</v>
      </c>
      <c r="W18" s="206" t="e">
        <f t="shared" ref="W18:W21" si="7">SUM(W9:W12)</f>
        <v>#VALUE!</v>
      </c>
      <c r="X18" s="185" t="e">
        <f t="shared" si="6"/>
        <v>#VALUE!</v>
      </c>
      <c r="Y18" s="206" t="e">
        <f t="shared" ref="Y18:Y21" si="8">SUM(Y9:Y12)</f>
        <v>#VALUE!</v>
      </c>
      <c r="Z18" s="185" t="e">
        <f t="shared" ref="Z18:Z21" si="9">Y18/$AE18</f>
        <v>#VALUE!</v>
      </c>
      <c r="AA18" s="206" t="e">
        <f t="shared" ref="AA18:AA21" si="10">SUM(AA9:AA12)</f>
        <v>#VALUE!</v>
      </c>
      <c r="AB18" s="185" t="e">
        <f t="shared" ref="AB18:AB21" si="11">AA18/$AE18</f>
        <v>#VALUE!</v>
      </c>
      <c r="AC18" s="206" t="e">
        <f t="shared" ref="AC18:AC21" si="12">SUM(AC9:AC12)</f>
        <v>#VALUE!</v>
      </c>
      <c r="AD18" s="185" t="e">
        <f t="shared" ref="AD18:AD21" si="13">AC18/$AE18</f>
        <v>#VALUE!</v>
      </c>
      <c r="AE18" s="207" t="e">
        <f t="shared" ref="AE18:AE21" si="14">SUM(AE9:AE12)</f>
        <v>#VALUE!</v>
      </c>
    </row>
    <row r="19" spans="1:31" ht="14" x14ac:dyDescent="0.15">
      <c r="A19" s="178" t="s">
        <v>171</v>
      </c>
      <c r="B19" s="179" t="e">
        <f t="shared" si="4"/>
        <v>#VALUE!</v>
      </c>
      <c r="C19" s="180" t="e">
        <f t="shared" si="4"/>
        <v>#VALUE!</v>
      </c>
      <c r="D19" s="180" t="e">
        <f t="shared" si="4"/>
        <v>#VALUE!</v>
      </c>
      <c r="E19" s="181" t="e">
        <f t="shared" si="4"/>
        <v>#VALUE!</v>
      </c>
      <c r="F19" s="179" t="e">
        <f t="shared" si="4"/>
        <v>#VALUE!</v>
      </c>
      <c r="G19" s="180" t="e">
        <f t="shared" si="4"/>
        <v>#VALUE!</v>
      </c>
      <c r="H19" s="180" t="e">
        <f t="shared" si="4"/>
        <v>#VALUE!</v>
      </c>
      <c r="I19" s="181" t="e">
        <f t="shared" si="4"/>
        <v>#VALUE!</v>
      </c>
      <c r="J19" s="179" t="e">
        <f t="shared" si="4"/>
        <v>#VALUE!</v>
      </c>
      <c r="K19" s="180" t="e">
        <f t="shared" si="4"/>
        <v>#VALUE!</v>
      </c>
      <c r="L19" s="180" t="e">
        <f t="shared" si="4"/>
        <v>#VALUE!</v>
      </c>
      <c r="M19" s="181" t="e">
        <f t="shared" si="4"/>
        <v>#VALUE!</v>
      </c>
      <c r="N19" s="179" t="e">
        <f t="shared" si="4"/>
        <v>#VALUE!</v>
      </c>
      <c r="O19" s="180" t="e">
        <f t="shared" si="4"/>
        <v>#VALUE!</v>
      </c>
      <c r="P19" s="180" t="e">
        <f t="shared" si="4"/>
        <v>#VALUE!</v>
      </c>
      <c r="Q19" s="180" t="e">
        <f t="shared" si="4"/>
        <v>#VALUE!</v>
      </c>
      <c r="R19" s="181" t="e">
        <f t="shared" si="4"/>
        <v>#VALUE!</v>
      </c>
      <c r="S19" s="183" t="e">
        <f t="shared" si="4"/>
        <v>#VALUE!</v>
      </c>
      <c r="T19" s="178" t="s">
        <v>171</v>
      </c>
      <c r="U19" s="206" t="e">
        <f t="shared" si="5"/>
        <v>#VALUE!</v>
      </c>
      <c r="V19" s="185" t="e">
        <f t="shared" si="6"/>
        <v>#VALUE!</v>
      </c>
      <c r="W19" s="206" t="e">
        <f t="shared" si="7"/>
        <v>#VALUE!</v>
      </c>
      <c r="X19" s="185" t="e">
        <f t="shared" si="6"/>
        <v>#VALUE!</v>
      </c>
      <c r="Y19" s="206" t="e">
        <f t="shared" si="8"/>
        <v>#VALUE!</v>
      </c>
      <c r="Z19" s="185" t="e">
        <f t="shared" si="9"/>
        <v>#VALUE!</v>
      </c>
      <c r="AA19" s="206" t="e">
        <f t="shared" si="10"/>
        <v>#VALUE!</v>
      </c>
      <c r="AB19" s="185" t="e">
        <f t="shared" si="11"/>
        <v>#VALUE!</v>
      </c>
      <c r="AC19" s="206" t="e">
        <f t="shared" si="12"/>
        <v>#VALUE!</v>
      </c>
      <c r="AD19" s="185" t="e">
        <f t="shared" si="13"/>
        <v>#VALUE!</v>
      </c>
      <c r="AE19" s="207" t="e">
        <f t="shared" si="14"/>
        <v>#VALUE!</v>
      </c>
    </row>
    <row r="20" spans="1:31" ht="14" x14ac:dyDescent="0.15">
      <c r="A20" s="178" t="s">
        <v>172</v>
      </c>
      <c r="B20" s="179" t="e">
        <f t="shared" si="4"/>
        <v>#VALUE!</v>
      </c>
      <c r="C20" s="180" t="e">
        <f t="shared" si="4"/>
        <v>#VALUE!</v>
      </c>
      <c r="D20" s="180" t="e">
        <f t="shared" si="4"/>
        <v>#VALUE!</v>
      </c>
      <c r="E20" s="181" t="e">
        <f t="shared" si="4"/>
        <v>#VALUE!</v>
      </c>
      <c r="F20" s="179" t="e">
        <f t="shared" si="4"/>
        <v>#VALUE!</v>
      </c>
      <c r="G20" s="180" t="e">
        <f t="shared" si="4"/>
        <v>#VALUE!</v>
      </c>
      <c r="H20" s="180" t="e">
        <f t="shared" si="4"/>
        <v>#VALUE!</v>
      </c>
      <c r="I20" s="181" t="e">
        <f t="shared" si="4"/>
        <v>#VALUE!</v>
      </c>
      <c r="J20" s="179" t="e">
        <f t="shared" si="4"/>
        <v>#VALUE!</v>
      </c>
      <c r="K20" s="180" t="e">
        <f t="shared" si="4"/>
        <v>#VALUE!</v>
      </c>
      <c r="L20" s="180" t="e">
        <f t="shared" si="4"/>
        <v>#VALUE!</v>
      </c>
      <c r="M20" s="181" t="e">
        <f t="shared" si="4"/>
        <v>#VALUE!</v>
      </c>
      <c r="N20" s="179" t="e">
        <f t="shared" si="4"/>
        <v>#VALUE!</v>
      </c>
      <c r="O20" s="180" t="e">
        <f t="shared" si="4"/>
        <v>#VALUE!</v>
      </c>
      <c r="P20" s="180" t="e">
        <f t="shared" si="4"/>
        <v>#VALUE!</v>
      </c>
      <c r="Q20" s="180" t="e">
        <f t="shared" si="4"/>
        <v>#VALUE!</v>
      </c>
      <c r="R20" s="181" t="e">
        <f t="shared" si="4"/>
        <v>#VALUE!</v>
      </c>
      <c r="S20" s="183" t="e">
        <f t="shared" si="4"/>
        <v>#VALUE!</v>
      </c>
      <c r="T20" s="178" t="s">
        <v>172</v>
      </c>
      <c r="U20" s="206" t="e">
        <f t="shared" si="5"/>
        <v>#VALUE!</v>
      </c>
      <c r="V20" s="185" t="e">
        <f t="shared" si="6"/>
        <v>#VALUE!</v>
      </c>
      <c r="W20" s="206" t="e">
        <f t="shared" si="7"/>
        <v>#VALUE!</v>
      </c>
      <c r="X20" s="185" t="e">
        <f t="shared" si="6"/>
        <v>#VALUE!</v>
      </c>
      <c r="Y20" s="206" t="e">
        <f t="shared" si="8"/>
        <v>#VALUE!</v>
      </c>
      <c r="Z20" s="185" t="e">
        <f t="shared" si="9"/>
        <v>#VALUE!</v>
      </c>
      <c r="AA20" s="206" t="e">
        <f t="shared" si="10"/>
        <v>#VALUE!</v>
      </c>
      <c r="AB20" s="185" t="e">
        <f t="shared" si="11"/>
        <v>#VALUE!</v>
      </c>
      <c r="AC20" s="206" t="e">
        <f t="shared" si="12"/>
        <v>#VALUE!</v>
      </c>
      <c r="AD20" s="185" t="e">
        <f t="shared" si="13"/>
        <v>#VALUE!</v>
      </c>
      <c r="AE20" s="207" t="e">
        <f t="shared" si="14"/>
        <v>#VALUE!</v>
      </c>
    </row>
    <row r="21" spans="1:31" ht="15" thickBot="1" x14ac:dyDescent="0.2">
      <c r="A21" s="208" t="s">
        <v>173</v>
      </c>
      <c r="B21" s="209" t="e">
        <f t="shared" si="4"/>
        <v>#VALUE!</v>
      </c>
      <c r="C21" s="210" t="e">
        <f t="shared" si="4"/>
        <v>#VALUE!</v>
      </c>
      <c r="D21" s="210" t="e">
        <f t="shared" si="4"/>
        <v>#VALUE!</v>
      </c>
      <c r="E21" s="211" t="e">
        <f t="shared" si="4"/>
        <v>#VALUE!</v>
      </c>
      <c r="F21" s="209" t="e">
        <f t="shared" si="4"/>
        <v>#VALUE!</v>
      </c>
      <c r="G21" s="210" t="e">
        <f t="shared" si="4"/>
        <v>#VALUE!</v>
      </c>
      <c r="H21" s="210" t="e">
        <f t="shared" si="4"/>
        <v>#VALUE!</v>
      </c>
      <c r="I21" s="211" t="e">
        <f t="shared" si="4"/>
        <v>#VALUE!</v>
      </c>
      <c r="J21" s="209" t="e">
        <f t="shared" si="4"/>
        <v>#VALUE!</v>
      </c>
      <c r="K21" s="210" t="e">
        <f t="shared" si="4"/>
        <v>#VALUE!</v>
      </c>
      <c r="L21" s="210" t="e">
        <f t="shared" si="4"/>
        <v>#VALUE!</v>
      </c>
      <c r="M21" s="211" t="e">
        <f t="shared" si="4"/>
        <v>#VALUE!</v>
      </c>
      <c r="N21" s="209" t="e">
        <f t="shared" si="4"/>
        <v>#VALUE!</v>
      </c>
      <c r="O21" s="210" t="e">
        <f t="shared" si="4"/>
        <v>#VALUE!</v>
      </c>
      <c r="P21" s="210" t="e">
        <f t="shared" si="4"/>
        <v>#VALUE!</v>
      </c>
      <c r="Q21" s="210" t="e">
        <f t="shared" si="4"/>
        <v>#VALUE!</v>
      </c>
      <c r="R21" s="211" t="e">
        <f t="shared" si="4"/>
        <v>#VALUE!</v>
      </c>
      <c r="S21" s="213" t="e">
        <f t="shared" si="4"/>
        <v>#VALUE!</v>
      </c>
      <c r="T21" s="208" t="s">
        <v>173</v>
      </c>
      <c r="U21" s="206" t="e">
        <f t="shared" si="5"/>
        <v>#VALUE!</v>
      </c>
      <c r="V21" s="185" t="e">
        <f t="shared" si="6"/>
        <v>#VALUE!</v>
      </c>
      <c r="W21" s="206" t="e">
        <f t="shared" si="7"/>
        <v>#VALUE!</v>
      </c>
      <c r="X21" s="185" t="e">
        <f t="shared" si="6"/>
        <v>#VALUE!</v>
      </c>
      <c r="Y21" s="206" t="e">
        <f t="shared" si="8"/>
        <v>#VALUE!</v>
      </c>
      <c r="Z21" s="185" t="e">
        <f t="shared" si="9"/>
        <v>#VALUE!</v>
      </c>
      <c r="AA21" s="206" t="e">
        <f t="shared" si="10"/>
        <v>#VALUE!</v>
      </c>
      <c r="AB21" s="185" t="e">
        <f t="shared" si="11"/>
        <v>#VALUE!</v>
      </c>
      <c r="AC21" s="206" t="e">
        <f t="shared" si="12"/>
        <v>#VALUE!</v>
      </c>
      <c r="AD21" s="185" t="e">
        <f t="shared" si="13"/>
        <v>#VALUE!</v>
      </c>
      <c r="AE21" s="207" t="e">
        <f t="shared" si="14"/>
        <v>#VALUE!</v>
      </c>
    </row>
    <row r="22" spans="1:31" ht="14" x14ac:dyDescent="0.15">
      <c r="A22" s="217"/>
      <c r="B22" s="218"/>
      <c r="C22" s="219"/>
      <c r="D22" s="219"/>
      <c r="E22" s="220"/>
      <c r="F22" s="218"/>
      <c r="G22" s="219"/>
      <c r="H22" s="219"/>
      <c r="I22" s="220"/>
      <c r="J22" s="218"/>
      <c r="K22" s="219"/>
      <c r="L22" s="219"/>
      <c r="M22" s="220"/>
      <c r="N22" s="218"/>
      <c r="O22" s="219"/>
      <c r="P22" s="219"/>
      <c r="Q22" s="219"/>
      <c r="R22" s="220"/>
      <c r="S22" s="222"/>
      <c r="T22" s="223"/>
      <c r="U22" s="224"/>
      <c r="V22" s="225"/>
      <c r="W22" s="224"/>
      <c r="X22" s="225"/>
      <c r="Y22" s="224"/>
      <c r="Z22" s="225"/>
      <c r="AA22" s="224"/>
      <c r="AB22" s="225"/>
      <c r="AC22" s="224"/>
      <c r="AD22" s="225"/>
      <c r="AE22" s="222"/>
    </row>
    <row r="23" spans="1:31" x14ac:dyDescent="0.15">
      <c r="A23" s="187" t="s">
        <v>174</v>
      </c>
      <c r="B23" s="226" t="e">
        <f>SUM(B8:B15)</f>
        <v>#VALUE!</v>
      </c>
      <c r="C23" s="227" t="e">
        <f t="shared" ref="C23:S23" si="15">SUM(C8:C15)</f>
        <v>#VALUE!</v>
      </c>
      <c r="D23" s="227" t="e">
        <f t="shared" si="15"/>
        <v>#VALUE!</v>
      </c>
      <c r="E23" s="228" t="e">
        <f t="shared" si="15"/>
        <v>#VALUE!</v>
      </c>
      <c r="F23" s="226" t="e">
        <f t="shared" si="15"/>
        <v>#VALUE!</v>
      </c>
      <c r="G23" s="227" t="e">
        <f t="shared" si="15"/>
        <v>#VALUE!</v>
      </c>
      <c r="H23" s="227" t="e">
        <f t="shared" si="15"/>
        <v>#VALUE!</v>
      </c>
      <c r="I23" s="228" t="e">
        <f t="shared" si="15"/>
        <v>#VALUE!</v>
      </c>
      <c r="J23" s="226" t="e">
        <f t="shared" si="15"/>
        <v>#VALUE!</v>
      </c>
      <c r="K23" s="227" t="e">
        <f t="shared" si="15"/>
        <v>#VALUE!</v>
      </c>
      <c r="L23" s="227" t="e">
        <f t="shared" si="15"/>
        <v>#VALUE!</v>
      </c>
      <c r="M23" s="228" t="e">
        <f t="shared" si="15"/>
        <v>#VALUE!</v>
      </c>
      <c r="N23" s="226" t="e">
        <f t="shared" si="15"/>
        <v>#VALUE!</v>
      </c>
      <c r="O23" s="227" t="e">
        <f t="shared" si="15"/>
        <v>#VALUE!</v>
      </c>
      <c r="P23" s="226" t="e">
        <f t="shared" si="15"/>
        <v>#VALUE!</v>
      </c>
      <c r="Q23" s="227" t="e">
        <f t="shared" si="15"/>
        <v>#VALUE!</v>
      </c>
      <c r="R23" s="228" t="e">
        <f t="shared" si="15"/>
        <v>#VALUE!</v>
      </c>
      <c r="S23" s="230" t="e">
        <f t="shared" si="15"/>
        <v>#VALUE!</v>
      </c>
      <c r="T23" s="231" t="s">
        <v>174</v>
      </c>
      <c r="U23" s="232" t="e">
        <f>SUM(U8:U15)</f>
        <v>#VALUE!</v>
      </c>
      <c r="V23" s="233" t="e">
        <f>U23/$AE23</f>
        <v>#VALUE!</v>
      </c>
      <c r="W23" s="232" t="e">
        <f>SUM(W8:W15)</f>
        <v>#VALUE!</v>
      </c>
      <c r="X23" s="233" t="e">
        <f>W23/$AE23</f>
        <v>#VALUE!</v>
      </c>
      <c r="Y23" s="232" t="e">
        <f>SUM(Y8:Y15)</f>
        <v>#VALUE!</v>
      </c>
      <c r="Z23" s="233" t="e">
        <f>Y23/$AE23</f>
        <v>#VALUE!</v>
      </c>
      <c r="AA23" s="232" t="e">
        <f>SUM(AA8:AA15)</f>
        <v>#VALUE!</v>
      </c>
      <c r="AB23" s="233" t="e">
        <f>AA23/$AE23</f>
        <v>#VALUE!</v>
      </c>
      <c r="AC23" s="232" t="e">
        <f>SUM(AC8:AC15)</f>
        <v>#VALUE!</v>
      </c>
      <c r="AD23" s="233" t="e">
        <f>AC23/$AE23</f>
        <v>#VALUE!</v>
      </c>
      <c r="AE23" s="234" t="e">
        <f>SUM(AE8:AE15)</f>
        <v>#VALUE!</v>
      </c>
    </row>
    <row r="24" spans="1:31" x14ac:dyDescent="0.15">
      <c r="A24" s="187" t="s">
        <v>10</v>
      </c>
      <c r="B24" s="226" t="e">
        <f t="shared" ref="B24:P24" si="16">INDEX(B17:B21,MATCH($S24,$S17:$S21,0))</f>
        <v>#VALUE!</v>
      </c>
      <c r="C24" s="227" t="e">
        <f t="shared" si="16"/>
        <v>#VALUE!</v>
      </c>
      <c r="D24" s="227" t="e">
        <f t="shared" si="16"/>
        <v>#VALUE!</v>
      </c>
      <c r="E24" s="228" t="e">
        <f t="shared" si="16"/>
        <v>#VALUE!</v>
      </c>
      <c r="F24" s="226" t="e">
        <f t="shared" si="16"/>
        <v>#VALUE!</v>
      </c>
      <c r="G24" s="227" t="e">
        <f t="shared" si="16"/>
        <v>#VALUE!</v>
      </c>
      <c r="H24" s="227" t="e">
        <f t="shared" si="16"/>
        <v>#VALUE!</v>
      </c>
      <c r="I24" s="228" t="e">
        <f t="shared" si="16"/>
        <v>#VALUE!</v>
      </c>
      <c r="J24" s="226" t="e">
        <f t="shared" si="16"/>
        <v>#VALUE!</v>
      </c>
      <c r="K24" s="227" t="e">
        <f t="shared" si="16"/>
        <v>#VALUE!</v>
      </c>
      <c r="L24" s="227" t="e">
        <f t="shared" si="16"/>
        <v>#VALUE!</v>
      </c>
      <c r="M24" s="228" t="e">
        <f t="shared" si="16"/>
        <v>#VALUE!</v>
      </c>
      <c r="N24" s="226" t="e">
        <f t="shared" si="16"/>
        <v>#VALUE!</v>
      </c>
      <c r="O24" s="227" t="e">
        <f t="shared" si="16"/>
        <v>#VALUE!</v>
      </c>
      <c r="P24" s="226" t="e">
        <f t="shared" si="16"/>
        <v>#VALUE!</v>
      </c>
      <c r="Q24" s="227" t="e">
        <f t="shared" ref="Q24" si="17">INDEX(Q8:Q15,MATCH($S24,$S8:$S15,0))</f>
        <v>#VALUE!</v>
      </c>
      <c r="R24" s="228" t="e">
        <f>INDEX(R17:R21,MATCH($S24,$S17:$S21,0))</f>
        <v>#VALUE!</v>
      </c>
      <c r="S24" s="230" t="e">
        <f>MAX(S17:S21)</f>
        <v>#VALUE!</v>
      </c>
      <c r="T24" s="231" t="s">
        <v>10</v>
      </c>
      <c r="U24" s="232" t="e">
        <f>INDEX(U17:U21,MATCH($S24,$S17:$S21,0))</f>
        <v>#VALUE!</v>
      </c>
      <c r="V24" s="233" t="e">
        <f>U24/$AE24</f>
        <v>#VALUE!</v>
      </c>
      <c r="W24" s="232" t="e">
        <f>INDEX(W17:W21,MATCH($S24,$S17:$S21,0))</f>
        <v>#VALUE!</v>
      </c>
      <c r="X24" s="233" t="e">
        <f>W24/$AE24</f>
        <v>#VALUE!</v>
      </c>
      <c r="Y24" s="232" t="e">
        <f>INDEX(Y17:Y21,MATCH($S24,$S17:$S21,0))</f>
        <v>#VALUE!</v>
      </c>
      <c r="Z24" s="233" t="e">
        <f>Y24/$AE24</f>
        <v>#VALUE!</v>
      </c>
      <c r="AA24" s="232" t="e">
        <f>INDEX(AA17:AA21,MATCH($S24,$S17:$S21,0))</f>
        <v>#VALUE!</v>
      </c>
      <c r="AB24" s="233" t="e">
        <f>AA24/$AE24</f>
        <v>#VALUE!</v>
      </c>
      <c r="AC24" s="232" t="e">
        <f>INDEX(AC17:AC21,MATCH($S24,$S17:$S21,0))</f>
        <v>#VALUE!</v>
      </c>
      <c r="AD24" s="233" t="e">
        <f>AC24/$AE24</f>
        <v>#VALUE!</v>
      </c>
      <c r="AE24" s="234" t="e">
        <f>MAX(AE17:AE21)</f>
        <v>#VALUE!</v>
      </c>
    </row>
    <row r="25" spans="1:31" x14ac:dyDescent="0.15">
      <c r="A25" s="187" t="s">
        <v>11</v>
      </c>
      <c r="B25" s="226" t="e">
        <f t="shared" ref="B25:Q25" si="18">B23/2</f>
        <v>#VALUE!</v>
      </c>
      <c r="C25" s="227" t="e">
        <f t="shared" si="18"/>
        <v>#VALUE!</v>
      </c>
      <c r="D25" s="227" t="e">
        <f t="shared" si="18"/>
        <v>#VALUE!</v>
      </c>
      <c r="E25" s="228" t="e">
        <f t="shared" si="18"/>
        <v>#VALUE!</v>
      </c>
      <c r="F25" s="226" t="e">
        <f t="shared" si="18"/>
        <v>#VALUE!</v>
      </c>
      <c r="G25" s="227" t="e">
        <f t="shared" si="18"/>
        <v>#VALUE!</v>
      </c>
      <c r="H25" s="227" t="e">
        <f t="shared" si="18"/>
        <v>#VALUE!</v>
      </c>
      <c r="I25" s="228" t="e">
        <f t="shared" si="18"/>
        <v>#VALUE!</v>
      </c>
      <c r="J25" s="226" t="e">
        <f t="shared" si="18"/>
        <v>#VALUE!</v>
      </c>
      <c r="K25" s="227" t="e">
        <f t="shared" si="18"/>
        <v>#VALUE!</v>
      </c>
      <c r="L25" s="227" t="e">
        <f t="shared" si="18"/>
        <v>#VALUE!</v>
      </c>
      <c r="M25" s="228" t="e">
        <f t="shared" si="18"/>
        <v>#VALUE!</v>
      </c>
      <c r="N25" s="226" t="e">
        <f t="shared" si="18"/>
        <v>#VALUE!</v>
      </c>
      <c r="O25" s="227" t="e">
        <f t="shared" si="18"/>
        <v>#VALUE!</v>
      </c>
      <c r="P25" s="226" t="e">
        <f t="shared" si="18"/>
        <v>#VALUE!</v>
      </c>
      <c r="Q25" s="227" t="e">
        <f t="shared" si="18"/>
        <v>#VALUE!</v>
      </c>
      <c r="R25" s="228" t="e">
        <f>R23/2</f>
        <v>#VALUE!</v>
      </c>
      <c r="S25" s="230" t="e">
        <f t="shared" ref="S25" si="19">S23/2</f>
        <v>#VALUE!</v>
      </c>
      <c r="T25" s="231" t="s">
        <v>11</v>
      </c>
      <c r="U25" s="232" t="e">
        <f>U23/2</f>
        <v>#VALUE!</v>
      </c>
      <c r="V25" s="233" t="e">
        <f>U25/$AE25</f>
        <v>#VALUE!</v>
      </c>
      <c r="W25" s="232" t="e">
        <f>W23/2</f>
        <v>#VALUE!</v>
      </c>
      <c r="X25" s="233" t="e">
        <f>W25/$AE25</f>
        <v>#VALUE!</v>
      </c>
      <c r="Y25" s="232" t="e">
        <f>Y23/2</f>
        <v>#VALUE!</v>
      </c>
      <c r="Z25" s="233" t="e">
        <f>Y25/$AE25</f>
        <v>#VALUE!</v>
      </c>
      <c r="AA25" s="232" t="e">
        <f>AA23/2</f>
        <v>#VALUE!</v>
      </c>
      <c r="AB25" s="233" t="e">
        <f>AA25/$AE25</f>
        <v>#VALUE!</v>
      </c>
      <c r="AC25" s="232" t="e">
        <f>AC23/2</f>
        <v>#VALUE!</v>
      </c>
      <c r="AD25" s="233" t="e">
        <f>AC25/$AE25</f>
        <v>#VALUE!</v>
      </c>
      <c r="AE25" s="234" t="e">
        <f>AE23/2</f>
        <v>#VALUE!</v>
      </c>
    </row>
    <row r="26" spans="1:31" ht="15" thickBot="1" x14ac:dyDescent="0.2">
      <c r="A26" s="235"/>
      <c r="B26" s="236"/>
      <c r="C26" s="237"/>
      <c r="D26" s="237"/>
      <c r="E26" s="238"/>
      <c r="F26" s="236"/>
      <c r="G26" s="237"/>
      <c r="H26" s="237"/>
      <c r="I26" s="238"/>
      <c r="J26" s="236"/>
      <c r="K26" s="237"/>
      <c r="L26" s="237"/>
      <c r="M26" s="238"/>
      <c r="N26" s="236"/>
      <c r="O26" s="237"/>
      <c r="P26" s="237"/>
      <c r="Q26" s="237"/>
      <c r="R26" s="238"/>
      <c r="S26" s="240"/>
      <c r="T26" s="241"/>
      <c r="U26" s="242"/>
      <c r="V26" s="243"/>
      <c r="W26" s="242"/>
      <c r="X26" s="243"/>
      <c r="Y26" s="242"/>
      <c r="Z26" s="243"/>
      <c r="AA26" s="242"/>
      <c r="AB26" s="243"/>
      <c r="AC26" s="242"/>
      <c r="AD26" s="243"/>
      <c r="AE26" s="240"/>
    </row>
    <row r="27" spans="1:31" x14ac:dyDescent="0.1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147"/>
      <c r="U27" s="149"/>
      <c r="V27" s="147"/>
      <c r="W27" s="149"/>
      <c r="X27" s="147"/>
      <c r="Y27" s="149"/>
      <c r="Z27" s="147"/>
      <c r="AA27" s="149"/>
      <c r="AB27" s="147"/>
      <c r="AC27" s="149"/>
      <c r="AD27" s="147"/>
      <c r="AE27" s="147"/>
    </row>
    <row r="28" spans="1:31" ht="14" thickBot="1" x14ac:dyDescent="0.2">
      <c r="A28" s="146"/>
      <c r="B28" s="443">
        <v>43528</v>
      </c>
      <c r="C28" s="443"/>
      <c r="D28" s="443"/>
      <c r="E28" s="443"/>
      <c r="F28" s="443"/>
      <c r="G28" s="443"/>
      <c r="H28" s="246" t="s">
        <v>176</v>
      </c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147"/>
      <c r="U28" s="149"/>
      <c r="V28" s="147"/>
      <c r="W28" s="149"/>
      <c r="X28" s="147"/>
      <c r="Y28" s="149"/>
      <c r="Z28" s="147"/>
      <c r="AA28" s="149"/>
      <c r="AB28" s="147"/>
      <c r="AC28" s="149"/>
      <c r="AD28" s="147"/>
      <c r="AE28" s="147"/>
    </row>
    <row r="29" spans="1:31" ht="14" thickBot="1" x14ac:dyDescent="0.2">
      <c r="A29" s="151"/>
      <c r="B29" s="247" t="s">
        <v>2</v>
      </c>
      <c r="C29" s="248"/>
      <c r="D29" s="248"/>
      <c r="E29" s="249"/>
      <c r="F29" s="247" t="s">
        <v>3</v>
      </c>
      <c r="G29" s="248"/>
      <c r="H29" s="248"/>
      <c r="I29" s="249"/>
      <c r="J29" s="247" t="s">
        <v>4</v>
      </c>
      <c r="K29" s="248"/>
      <c r="L29" s="248"/>
      <c r="M29" s="249"/>
      <c r="N29" s="247" t="s">
        <v>5</v>
      </c>
      <c r="O29" s="248"/>
      <c r="P29" s="248"/>
      <c r="Q29" s="248"/>
      <c r="R29" s="249"/>
      <c r="S29" s="222" t="s">
        <v>32</v>
      </c>
      <c r="T29" s="147"/>
      <c r="U29" s="149"/>
      <c r="V29" s="147"/>
      <c r="W29" s="149"/>
      <c r="X29" s="147"/>
      <c r="Y29" s="149"/>
      <c r="Z29" s="147"/>
      <c r="AA29" s="149"/>
      <c r="AB29" s="147"/>
      <c r="AC29" s="149"/>
      <c r="AD29" s="147"/>
      <c r="AE29" s="147"/>
    </row>
    <row r="30" spans="1:31" ht="31" thickBot="1" x14ac:dyDescent="0.2">
      <c r="A30" s="156"/>
      <c r="B30" s="455" t="s">
        <v>183</v>
      </c>
      <c r="C30" s="456"/>
      <c r="D30" s="456"/>
      <c r="E30" s="457"/>
      <c r="F30" s="455" t="s">
        <v>184</v>
      </c>
      <c r="G30" s="456"/>
      <c r="H30" s="456"/>
      <c r="I30" s="457"/>
      <c r="J30" s="455" t="s">
        <v>21</v>
      </c>
      <c r="K30" s="456"/>
      <c r="L30" s="456"/>
      <c r="M30" s="457"/>
      <c r="N30" s="455" t="s">
        <v>22</v>
      </c>
      <c r="O30" s="456"/>
      <c r="P30" s="456"/>
      <c r="Q30" s="456"/>
      <c r="R30" s="457"/>
      <c r="S30" s="250"/>
      <c r="T30" s="158" t="s">
        <v>62</v>
      </c>
      <c r="U30" s="449" t="s">
        <v>58</v>
      </c>
      <c r="V30" s="450"/>
      <c r="W30" s="449" t="s">
        <v>56</v>
      </c>
      <c r="X30" s="450"/>
      <c r="Y30" s="449" t="s">
        <v>57</v>
      </c>
      <c r="Z30" s="450"/>
      <c r="AA30" s="449" t="s">
        <v>55</v>
      </c>
      <c r="AB30" s="450"/>
      <c r="AC30" s="449" t="s">
        <v>59</v>
      </c>
      <c r="AD30" s="450"/>
      <c r="AE30" s="451" t="s">
        <v>63</v>
      </c>
    </row>
    <row r="31" spans="1:31" ht="16" thickBot="1" x14ac:dyDescent="0.2">
      <c r="A31" s="159"/>
      <c r="B31" s="251" t="s">
        <v>23</v>
      </c>
      <c r="C31" s="252" t="s">
        <v>24</v>
      </c>
      <c r="D31" s="252" t="s">
        <v>25</v>
      </c>
      <c r="E31" s="253" t="s">
        <v>9</v>
      </c>
      <c r="F31" s="251" t="s">
        <v>23</v>
      </c>
      <c r="G31" s="252" t="s">
        <v>23</v>
      </c>
      <c r="H31" s="252" t="s">
        <v>25</v>
      </c>
      <c r="I31" s="253" t="s">
        <v>9</v>
      </c>
      <c r="J31" s="251" t="s">
        <v>23</v>
      </c>
      <c r="K31" s="252" t="s">
        <v>23</v>
      </c>
      <c r="L31" s="252" t="s">
        <v>24</v>
      </c>
      <c r="M31" s="253" t="s">
        <v>9</v>
      </c>
      <c r="N31" s="251" t="s">
        <v>23</v>
      </c>
      <c r="O31" s="252" t="s">
        <v>24</v>
      </c>
      <c r="P31" s="252" t="s">
        <v>25</v>
      </c>
      <c r="Q31" s="252" t="s">
        <v>25</v>
      </c>
      <c r="R31" s="253" t="s">
        <v>9</v>
      </c>
      <c r="S31" s="255"/>
      <c r="T31" s="453" t="s">
        <v>64</v>
      </c>
      <c r="U31" s="165" t="s">
        <v>65</v>
      </c>
      <c r="V31" s="166" t="s">
        <v>66</v>
      </c>
      <c r="W31" s="165" t="s">
        <v>65</v>
      </c>
      <c r="X31" s="166" t="s">
        <v>66</v>
      </c>
      <c r="Y31" s="165" t="s">
        <v>65</v>
      </c>
      <c r="Z31" s="166" t="s">
        <v>66</v>
      </c>
      <c r="AA31" s="165" t="s">
        <v>65</v>
      </c>
      <c r="AB31" s="166" t="s">
        <v>66</v>
      </c>
      <c r="AC31" s="165" t="s">
        <v>65</v>
      </c>
      <c r="AD31" s="166" t="s">
        <v>66</v>
      </c>
      <c r="AE31" s="452"/>
    </row>
    <row r="32" spans="1:31" x14ac:dyDescent="0.15">
      <c r="A32" s="156"/>
      <c r="B32" s="256" t="s">
        <v>27</v>
      </c>
      <c r="C32" s="257" t="s">
        <v>28</v>
      </c>
      <c r="D32" s="257" t="s">
        <v>29</v>
      </c>
      <c r="E32" s="258"/>
      <c r="F32" s="256" t="s">
        <v>26</v>
      </c>
      <c r="G32" s="257" t="s">
        <v>27</v>
      </c>
      <c r="H32" s="257" t="s">
        <v>28</v>
      </c>
      <c r="I32" s="258"/>
      <c r="J32" s="256" t="s">
        <v>29</v>
      </c>
      <c r="K32" s="257" t="s">
        <v>26</v>
      </c>
      <c r="L32" s="257" t="s">
        <v>27</v>
      </c>
      <c r="M32" s="258"/>
      <c r="N32" s="256" t="s">
        <v>28</v>
      </c>
      <c r="O32" s="257" t="s">
        <v>29</v>
      </c>
      <c r="P32" s="257" t="s">
        <v>26</v>
      </c>
      <c r="Q32" s="257" t="s">
        <v>190</v>
      </c>
      <c r="R32" s="260"/>
      <c r="S32" s="192"/>
      <c r="T32" s="454"/>
      <c r="U32" s="174"/>
      <c r="V32" s="175"/>
      <c r="W32" s="174"/>
      <c r="X32" s="175"/>
      <c r="Y32" s="174"/>
      <c r="Z32" s="175"/>
      <c r="AA32" s="174"/>
      <c r="AB32" s="175"/>
      <c r="AC32" s="174"/>
      <c r="AD32" s="175"/>
      <c r="AE32" s="261"/>
    </row>
    <row r="33" spans="1:31" ht="14" x14ac:dyDescent="0.15">
      <c r="A33" s="178" t="s">
        <v>103</v>
      </c>
      <c r="B33" s="179" t="e">
        <v>#VALUE!</v>
      </c>
      <c r="C33" s="180" t="e">
        <v>#VALUE!</v>
      </c>
      <c r="D33" s="180" t="e">
        <v>#VALUE!</v>
      </c>
      <c r="E33" s="181" t="e">
        <f>SUM(B33:D33)</f>
        <v>#VALUE!</v>
      </c>
      <c r="F33" s="179" t="e">
        <v>#VALUE!</v>
      </c>
      <c r="G33" s="180" t="e">
        <v>#VALUE!</v>
      </c>
      <c r="H33" s="180" t="e">
        <v>#VALUE!</v>
      </c>
      <c r="I33" s="181" t="e">
        <f>SUM(F33:H33)</f>
        <v>#VALUE!</v>
      </c>
      <c r="J33" s="179" t="e">
        <v>#VALUE!</v>
      </c>
      <c r="K33" s="180" t="e">
        <v>#VALUE!</v>
      </c>
      <c r="L33" s="180" t="e">
        <v>#VALUE!</v>
      </c>
      <c r="M33" s="181" t="e">
        <f>SUM(J33:L33)</f>
        <v>#VALUE!</v>
      </c>
      <c r="N33" s="179" t="e">
        <v>#VALUE!</v>
      </c>
      <c r="O33" s="180" t="e">
        <v>#VALUE!</v>
      </c>
      <c r="P33" s="180" t="e">
        <v>#VALUE!</v>
      </c>
      <c r="Q33" s="180" t="e">
        <v>#VALUE!</v>
      </c>
      <c r="R33" s="181" t="e">
        <f>SUM(N33:Q33)</f>
        <v>#VALUE!</v>
      </c>
      <c r="S33" s="183" t="e">
        <f>SUM(E33,I33,M33,R33)</f>
        <v>#VALUE!</v>
      </c>
      <c r="T33" s="178" t="s">
        <v>103</v>
      </c>
      <c r="U33" s="206" t="e">
        <v>#VALUE!</v>
      </c>
      <c r="V33" s="185" t="e">
        <f>U33/$S33</f>
        <v>#VALUE!</v>
      </c>
      <c r="W33" s="206" t="e">
        <v>#VALUE!</v>
      </c>
      <c r="X33" s="185" t="e">
        <f>W33/$S33</f>
        <v>#VALUE!</v>
      </c>
      <c r="Y33" s="206" t="e">
        <v>#VALUE!</v>
      </c>
      <c r="Z33" s="185" t="e">
        <f>Y33/$S33</f>
        <v>#VALUE!</v>
      </c>
      <c r="AA33" s="206" t="e">
        <v>#VALUE!</v>
      </c>
      <c r="AB33" s="185" t="e">
        <f>AA33/$S33</f>
        <v>#VALUE!</v>
      </c>
      <c r="AC33" s="206" t="e">
        <v>#VALUE!</v>
      </c>
      <c r="AD33" s="185" t="e">
        <f>AC33/$S33</f>
        <v>#VALUE!</v>
      </c>
      <c r="AE33" s="263" t="e">
        <f>S33</f>
        <v>#VALUE!</v>
      </c>
    </row>
    <row r="34" spans="1:31" ht="14" x14ac:dyDescent="0.15">
      <c r="A34" s="178" t="s">
        <v>104</v>
      </c>
      <c r="B34" s="179" t="e">
        <v>#VALUE!</v>
      </c>
      <c r="C34" s="180" t="e">
        <v>#VALUE!</v>
      </c>
      <c r="D34" s="180" t="e">
        <v>#VALUE!</v>
      </c>
      <c r="E34" s="181" t="e">
        <f t="shared" ref="E34:E40" si="20">SUM(B34:D34)</f>
        <v>#VALUE!</v>
      </c>
      <c r="F34" s="179" t="e">
        <v>#VALUE!</v>
      </c>
      <c r="G34" s="180" t="e">
        <v>#VALUE!</v>
      </c>
      <c r="H34" s="180" t="e">
        <v>#VALUE!</v>
      </c>
      <c r="I34" s="181" t="e">
        <f t="shared" ref="I34:I40" si="21">SUM(F34:H34)</f>
        <v>#VALUE!</v>
      </c>
      <c r="J34" s="179" t="e">
        <v>#VALUE!</v>
      </c>
      <c r="K34" s="180" t="e">
        <v>#VALUE!</v>
      </c>
      <c r="L34" s="180" t="e">
        <v>#VALUE!</v>
      </c>
      <c r="M34" s="181" t="e">
        <f t="shared" ref="M34:M40" si="22">SUM(J34:L34)</f>
        <v>#VALUE!</v>
      </c>
      <c r="N34" s="179" t="e">
        <v>#VALUE!</v>
      </c>
      <c r="O34" s="180" t="e">
        <v>#VALUE!</v>
      </c>
      <c r="P34" s="180" t="e">
        <v>#VALUE!</v>
      </c>
      <c r="Q34" s="180" t="e">
        <v>#VALUE!</v>
      </c>
      <c r="R34" s="181" t="e">
        <f t="shared" ref="R34:R40" si="23">SUM(N34:Q34)</f>
        <v>#VALUE!</v>
      </c>
      <c r="S34" s="183" t="e">
        <f t="shared" ref="S34:S40" si="24">SUM(E34,I34,M34,R34)</f>
        <v>#VALUE!</v>
      </c>
      <c r="T34" s="178" t="s">
        <v>104</v>
      </c>
      <c r="U34" s="206" t="e">
        <v>#VALUE!</v>
      </c>
      <c r="V34" s="185" t="e">
        <f t="shared" ref="V34:V40" si="25">U34/$S34</f>
        <v>#VALUE!</v>
      </c>
      <c r="W34" s="206" t="e">
        <v>#VALUE!</v>
      </c>
      <c r="X34" s="185" t="e">
        <f t="shared" ref="X34:X40" si="26">W34/$S34</f>
        <v>#VALUE!</v>
      </c>
      <c r="Y34" s="206" t="e">
        <v>#VALUE!</v>
      </c>
      <c r="Z34" s="185" t="e">
        <f t="shared" ref="Z34:Z40" si="27">Y34/$S34</f>
        <v>#VALUE!</v>
      </c>
      <c r="AA34" s="206" t="e">
        <v>#VALUE!</v>
      </c>
      <c r="AB34" s="185" t="e">
        <f t="shared" ref="AB34:AB40" si="28">AA34/$S34</f>
        <v>#VALUE!</v>
      </c>
      <c r="AC34" s="206" t="e">
        <v>#VALUE!</v>
      </c>
      <c r="AD34" s="185" t="e">
        <f t="shared" ref="AD34:AD40" si="29">AC34/$S34</f>
        <v>#VALUE!</v>
      </c>
      <c r="AE34" s="207" t="e">
        <f t="shared" ref="AE34:AE40" si="30">S34</f>
        <v>#VALUE!</v>
      </c>
    </row>
    <row r="35" spans="1:31" ht="14" x14ac:dyDescent="0.15">
      <c r="A35" s="178" t="s">
        <v>105</v>
      </c>
      <c r="B35" s="179" t="e">
        <v>#VALUE!</v>
      </c>
      <c r="C35" s="180" t="e">
        <v>#VALUE!</v>
      </c>
      <c r="D35" s="180" t="e">
        <v>#VALUE!</v>
      </c>
      <c r="E35" s="181" t="e">
        <f t="shared" si="20"/>
        <v>#VALUE!</v>
      </c>
      <c r="F35" s="179" t="e">
        <v>#VALUE!</v>
      </c>
      <c r="G35" s="180" t="e">
        <v>#VALUE!</v>
      </c>
      <c r="H35" s="180" t="e">
        <v>#VALUE!</v>
      </c>
      <c r="I35" s="181" t="e">
        <f t="shared" si="21"/>
        <v>#VALUE!</v>
      </c>
      <c r="J35" s="179" t="e">
        <v>#VALUE!</v>
      </c>
      <c r="K35" s="180" t="e">
        <v>#VALUE!</v>
      </c>
      <c r="L35" s="180" t="e">
        <v>#VALUE!</v>
      </c>
      <c r="M35" s="181" t="e">
        <f t="shared" si="22"/>
        <v>#VALUE!</v>
      </c>
      <c r="N35" s="179" t="e">
        <v>#VALUE!</v>
      </c>
      <c r="O35" s="180" t="e">
        <v>#VALUE!</v>
      </c>
      <c r="P35" s="180" t="e">
        <v>#VALUE!</v>
      </c>
      <c r="Q35" s="180" t="e">
        <v>#VALUE!</v>
      </c>
      <c r="R35" s="181" t="e">
        <f t="shared" si="23"/>
        <v>#VALUE!</v>
      </c>
      <c r="S35" s="183" t="e">
        <f t="shared" si="24"/>
        <v>#VALUE!</v>
      </c>
      <c r="T35" s="178" t="s">
        <v>105</v>
      </c>
      <c r="U35" s="206" t="e">
        <v>#VALUE!</v>
      </c>
      <c r="V35" s="185" t="e">
        <f t="shared" si="25"/>
        <v>#VALUE!</v>
      </c>
      <c r="W35" s="206" t="e">
        <v>#VALUE!</v>
      </c>
      <c r="X35" s="185" t="e">
        <f t="shared" si="26"/>
        <v>#VALUE!</v>
      </c>
      <c r="Y35" s="206" t="e">
        <v>#VALUE!</v>
      </c>
      <c r="Z35" s="185" t="e">
        <f t="shared" si="27"/>
        <v>#VALUE!</v>
      </c>
      <c r="AA35" s="206" t="e">
        <v>#VALUE!</v>
      </c>
      <c r="AB35" s="185" t="e">
        <f t="shared" si="28"/>
        <v>#VALUE!</v>
      </c>
      <c r="AC35" s="206" t="e">
        <v>#VALUE!</v>
      </c>
      <c r="AD35" s="185" t="e">
        <f t="shared" si="29"/>
        <v>#VALUE!</v>
      </c>
      <c r="AE35" s="207" t="e">
        <f t="shared" si="30"/>
        <v>#VALUE!</v>
      </c>
    </row>
    <row r="36" spans="1:31" ht="14" x14ac:dyDescent="0.15">
      <c r="A36" s="178" t="s">
        <v>106</v>
      </c>
      <c r="B36" s="179" t="e">
        <v>#VALUE!</v>
      </c>
      <c r="C36" s="180" t="e">
        <v>#VALUE!</v>
      </c>
      <c r="D36" s="180" t="e">
        <v>#VALUE!</v>
      </c>
      <c r="E36" s="181" t="e">
        <f t="shared" si="20"/>
        <v>#VALUE!</v>
      </c>
      <c r="F36" s="179" t="e">
        <v>#VALUE!</v>
      </c>
      <c r="G36" s="180" t="e">
        <v>#VALUE!</v>
      </c>
      <c r="H36" s="180" t="e">
        <v>#VALUE!</v>
      </c>
      <c r="I36" s="181" t="e">
        <f t="shared" si="21"/>
        <v>#VALUE!</v>
      </c>
      <c r="J36" s="179" t="e">
        <v>#VALUE!</v>
      </c>
      <c r="K36" s="180" t="e">
        <v>#VALUE!</v>
      </c>
      <c r="L36" s="180" t="e">
        <v>#VALUE!</v>
      </c>
      <c r="M36" s="181" t="e">
        <f t="shared" si="22"/>
        <v>#VALUE!</v>
      </c>
      <c r="N36" s="179" t="e">
        <v>#VALUE!</v>
      </c>
      <c r="O36" s="180" t="e">
        <v>#VALUE!</v>
      </c>
      <c r="P36" s="180" t="e">
        <v>#VALUE!</v>
      </c>
      <c r="Q36" s="180" t="e">
        <v>#VALUE!</v>
      </c>
      <c r="R36" s="181" t="e">
        <f t="shared" si="23"/>
        <v>#VALUE!</v>
      </c>
      <c r="S36" s="183" t="e">
        <f t="shared" si="24"/>
        <v>#VALUE!</v>
      </c>
      <c r="T36" s="178" t="s">
        <v>106</v>
      </c>
      <c r="U36" s="206" t="e">
        <v>#VALUE!</v>
      </c>
      <c r="V36" s="185" t="e">
        <f t="shared" si="25"/>
        <v>#VALUE!</v>
      </c>
      <c r="W36" s="206" t="e">
        <v>#VALUE!</v>
      </c>
      <c r="X36" s="185" t="e">
        <f t="shared" si="26"/>
        <v>#VALUE!</v>
      </c>
      <c r="Y36" s="206" t="e">
        <v>#VALUE!</v>
      </c>
      <c r="Z36" s="185" t="e">
        <f t="shared" si="27"/>
        <v>#VALUE!</v>
      </c>
      <c r="AA36" s="206" t="e">
        <v>#VALUE!</v>
      </c>
      <c r="AB36" s="185" t="e">
        <f t="shared" si="28"/>
        <v>#VALUE!</v>
      </c>
      <c r="AC36" s="206" t="e">
        <v>#VALUE!</v>
      </c>
      <c r="AD36" s="185" t="e">
        <f t="shared" si="29"/>
        <v>#VALUE!</v>
      </c>
      <c r="AE36" s="207" t="e">
        <f t="shared" si="30"/>
        <v>#VALUE!</v>
      </c>
    </row>
    <row r="37" spans="1:31" ht="14" x14ac:dyDescent="0.15">
      <c r="A37" s="178" t="s">
        <v>107</v>
      </c>
      <c r="B37" s="179" t="e">
        <v>#VALUE!</v>
      </c>
      <c r="C37" s="180" t="e">
        <v>#VALUE!</v>
      </c>
      <c r="D37" s="180" t="e">
        <v>#VALUE!</v>
      </c>
      <c r="E37" s="181" t="e">
        <f t="shared" si="20"/>
        <v>#VALUE!</v>
      </c>
      <c r="F37" s="179" t="e">
        <v>#VALUE!</v>
      </c>
      <c r="G37" s="180" t="e">
        <v>#VALUE!</v>
      </c>
      <c r="H37" s="180" t="e">
        <v>#VALUE!</v>
      </c>
      <c r="I37" s="181" t="e">
        <f t="shared" si="21"/>
        <v>#VALUE!</v>
      </c>
      <c r="J37" s="179" t="e">
        <v>#VALUE!</v>
      </c>
      <c r="K37" s="180" t="e">
        <v>#VALUE!</v>
      </c>
      <c r="L37" s="180" t="e">
        <v>#VALUE!</v>
      </c>
      <c r="M37" s="181" t="e">
        <f t="shared" si="22"/>
        <v>#VALUE!</v>
      </c>
      <c r="N37" s="179" t="e">
        <v>#VALUE!</v>
      </c>
      <c r="O37" s="180" t="e">
        <v>#VALUE!</v>
      </c>
      <c r="P37" s="180" t="e">
        <v>#VALUE!</v>
      </c>
      <c r="Q37" s="180" t="e">
        <v>#VALUE!</v>
      </c>
      <c r="R37" s="181" t="e">
        <f t="shared" si="23"/>
        <v>#VALUE!</v>
      </c>
      <c r="S37" s="183" t="e">
        <f t="shared" si="24"/>
        <v>#VALUE!</v>
      </c>
      <c r="T37" s="178" t="s">
        <v>107</v>
      </c>
      <c r="U37" s="206" t="e">
        <v>#VALUE!</v>
      </c>
      <c r="V37" s="185" t="e">
        <f t="shared" si="25"/>
        <v>#VALUE!</v>
      </c>
      <c r="W37" s="206" t="e">
        <v>#VALUE!</v>
      </c>
      <c r="X37" s="185" t="e">
        <f t="shared" si="26"/>
        <v>#VALUE!</v>
      </c>
      <c r="Y37" s="206" t="e">
        <v>#VALUE!</v>
      </c>
      <c r="Z37" s="185" t="e">
        <f t="shared" si="27"/>
        <v>#VALUE!</v>
      </c>
      <c r="AA37" s="206" t="e">
        <v>#VALUE!</v>
      </c>
      <c r="AB37" s="185" t="e">
        <f t="shared" si="28"/>
        <v>#VALUE!</v>
      </c>
      <c r="AC37" s="206" t="e">
        <v>#VALUE!</v>
      </c>
      <c r="AD37" s="185" t="e">
        <f t="shared" si="29"/>
        <v>#VALUE!</v>
      </c>
      <c r="AE37" s="207" t="e">
        <f t="shared" si="30"/>
        <v>#VALUE!</v>
      </c>
    </row>
    <row r="38" spans="1:31" ht="14" x14ac:dyDescent="0.15">
      <c r="A38" s="178" t="s">
        <v>108</v>
      </c>
      <c r="B38" s="179" t="e">
        <v>#VALUE!</v>
      </c>
      <c r="C38" s="180" t="e">
        <v>#VALUE!</v>
      </c>
      <c r="D38" s="180" t="e">
        <v>#VALUE!</v>
      </c>
      <c r="E38" s="181" t="e">
        <f t="shared" si="20"/>
        <v>#VALUE!</v>
      </c>
      <c r="F38" s="179" t="e">
        <v>#VALUE!</v>
      </c>
      <c r="G38" s="180" t="e">
        <v>#VALUE!</v>
      </c>
      <c r="H38" s="180" t="e">
        <v>#VALUE!</v>
      </c>
      <c r="I38" s="181" t="e">
        <f t="shared" si="21"/>
        <v>#VALUE!</v>
      </c>
      <c r="J38" s="179" t="e">
        <v>#VALUE!</v>
      </c>
      <c r="K38" s="180" t="e">
        <v>#VALUE!</v>
      </c>
      <c r="L38" s="180" t="e">
        <v>#VALUE!</v>
      </c>
      <c r="M38" s="181" t="e">
        <f t="shared" si="22"/>
        <v>#VALUE!</v>
      </c>
      <c r="N38" s="179" t="e">
        <v>#VALUE!</v>
      </c>
      <c r="O38" s="180" t="e">
        <v>#VALUE!</v>
      </c>
      <c r="P38" s="180" t="e">
        <v>#VALUE!</v>
      </c>
      <c r="Q38" s="180" t="e">
        <v>#VALUE!</v>
      </c>
      <c r="R38" s="181" t="e">
        <f t="shared" si="23"/>
        <v>#VALUE!</v>
      </c>
      <c r="S38" s="183" t="e">
        <f t="shared" si="24"/>
        <v>#VALUE!</v>
      </c>
      <c r="T38" s="178" t="s">
        <v>108</v>
      </c>
      <c r="U38" s="206" t="e">
        <v>#VALUE!</v>
      </c>
      <c r="V38" s="185" t="e">
        <f t="shared" si="25"/>
        <v>#VALUE!</v>
      </c>
      <c r="W38" s="206" t="e">
        <v>#VALUE!</v>
      </c>
      <c r="X38" s="185" t="e">
        <f t="shared" si="26"/>
        <v>#VALUE!</v>
      </c>
      <c r="Y38" s="206" t="e">
        <v>#VALUE!</v>
      </c>
      <c r="Z38" s="185" t="e">
        <f t="shared" si="27"/>
        <v>#VALUE!</v>
      </c>
      <c r="AA38" s="206" t="e">
        <v>#VALUE!</v>
      </c>
      <c r="AB38" s="185" t="e">
        <f t="shared" si="28"/>
        <v>#VALUE!</v>
      </c>
      <c r="AC38" s="206" t="e">
        <v>#VALUE!</v>
      </c>
      <c r="AD38" s="185" t="e">
        <f t="shared" si="29"/>
        <v>#VALUE!</v>
      </c>
      <c r="AE38" s="207" t="e">
        <f t="shared" si="30"/>
        <v>#VALUE!</v>
      </c>
    </row>
    <row r="39" spans="1:31" ht="14" x14ac:dyDescent="0.15">
      <c r="A39" s="178" t="s">
        <v>109</v>
      </c>
      <c r="B39" s="179" t="e">
        <v>#VALUE!</v>
      </c>
      <c r="C39" s="180" t="e">
        <v>#VALUE!</v>
      </c>
      <c r="D39" s="180" t="e">
        <v>#VALUE!</v>
      </c>
      <c r="E39" s="181" t="e">
        <f t="shared" si="20"/>
        <v>#VALUE!</v>
      </c>
      <c r="F39" s="179" t="e">
        <v>#VALUE!</v>
      </c>
      <c r="G39" s="180" t="e">
        <v>#VALUE!</v>
      </c>
      <c r="H39" s="180" t="e">
        <v>#VALUE!</v>
      </c>
      <c r="I39" s="181" t="e">
        <f t="shared" si="21"/>
        <v>#VALUE!</v>
      </c>
      <c r="J39" s="179" t="e">
        <v>#VALUE!</v>
      </c>
      <c r="K39" s="180" t="e">
        <v>#VALUE!</v>
      </c>
      <c r="L39" s="180" t="e">
        <v>#VALUE!</v>
      </c>
      <c r="M39" s="181" t="e">
        <f t="shared" si="22"/>
        <v>#VALUE!</v>
      </c>
      <c r="N39" s="179" t="e">
        <v>#VALUE!</v>
      </c>
      <c r="O39" s="180" t="e">
        <v>#VALUE!</v>
      </c>
      <c r="P39" s="180" t="e">
        <v>#VALUE!</v>
      </c>
      <c r="Q39" s="180" t="e">
        <v>#VALUE!</v>
      </c>
      <c r="R39" s="181" t="e">
        <f t="shared" si="23"/>
        <v>#VALUE!</v>
      </c>
      <c r="S39" s="183" t="e">
        <f t="shared" si="24"/>
        <v>#VALUE!</v>
      </c>
      <c r="T39" s="178" t="s">
        <v>109</v>
      </c>
      <c r="U39" s="206" t="e">
        <v>#VALUE!</v>
      </c>
      <c r="V39" s="185" t="e">
        <f t="shared" si="25"/>
        <v>#VALUE!</v>
      </c>
      <c r="W39" s="206" t="e">
        <v>#VALUE!</v>
      </c>
      <c r="X39" s="185" t="e">
        <f t="shared" si="26"/>
        <v>#VALUE!</v>
      </c>
      <c r="Y39" s="206" t="e">
        <v>#VALUE!</v>
      </c>
      <c r="Z39" s="185" t="e">
        <f t="shared" si="27"/>
        <v>#VALUE!</v>
      </c>
      <c r="AA39" s="206" t="e">
        <v>#VALUE!</v>
      </c>
      <c r="AB39" s="185" t="e">
        <f t="shared" si="28"/>
        <v>#VALUE!</v>
      </c>
      <c r="AC39" s="206" t="e">
        <v>#VALUE!</v>
      </c>
      <c r="AD39" s="185" t="e">
        <f t="shared" si="29"/>
        <v>#VALUE!</v>
      </c>
      <c r="AE39" s="207" t="e">
        <f t="shared" si="30"/>
        <v>#VALUE!</v>
      </c>
    </row>
    <row r="40" spans="1:31" ht="14" x14ac:dyDescent="0.15">
      <c r="A40" s="178" t="s">
        <v>110</v>
      </c>
      <c r="B40" s="179" t="e">
        <v>#VALUE!</v>
      </c>
      <c r="C40" s="180" t="e">
        <v>#VALUE!</v>
      </c>
      <c r="D40" s="180" t="e">
        <v>#VALUE!</v>
      </c>
      <c r="E40" s="181" t="e">
        <f t="shared" si="20"/>
        <v>#VALUE!</v>
      </c>
      <c r="F40" s="179" t="e">
        <v>#VALUE!</v>
      </c>
      <c r="G40" s="180" t="e">
        <v>#VALUE!</v>
      </c>
      <c r="H40" s="180" t="e">
        <v>#VALUE!</v>
      </c>
      <c r="I40" s="181" t="e">
        <f t="shared" si="21"/>
        <v>#VALUE!</v>
      </c>
      <c r="J40" s="179" t="e">
        <v>#VALUE!</v>
      </c>
      <c r="K40" s="180" t="e">
        <v>#VALUE!</v>
      </c>
      <c r="L40" s="180" t="e">
        <v>#VALUE!</v>
      </c>
      <c r="M40" s="181" t="e">
        <f t="shared" si="22"/>
        <v>#VALUE!</v>
      </c>
      <c r="N40" s="179" t="e">
        <v>#VALUE!</v>
      </c>
      <c r="O40" s="180" t="e">
        <v>#VALUE!</v>
      </c>
      <c r="P40" s="180" t="e">
        <v>#VALUE!</v>
      </c>
      <c r="Q40" s="180" t="e">
        <v>#VALUE!</v>
      </c>
      <c r="R40" s="181" t="e">
        <f t="shared" si="23"/>
        <v>#VALUE!</v>
      </c>
      <c r="S40" s="183" t="e">
        <f t="shared" si="24"/>
        <v>#VALUE!</v>
      </c>
      <c r="T40" s="178" t="s">
        <v>110</v>
      </c>
      <c r="U40" s="206" t="e">
        <v>#VALUE!</v>
      </c>
      <c r="V40" s="185" t="e">
        <f t="shared" si="25"/>
        <v>#VALUE!</v>
      </c>
      <c r="W40" s="206" t="e">
        <v>#VALUE!</v>
      </c>
      <c r="X40" s="185" t="e">
        <f t="shared" si="26"/>
        <v>#VALUE!</v>
      </c>
      <c r="Y40" s="206" t="e">
        <v>#VALUE!</v>
      </c>
      <c r="Z40" s="185" t="e">
        <f t="shared" si="27"/>
        <v>#VALUE!</v>
      </c>
      <c r="AA40" s="206" t="e">
        <v>#VALUE!</v>
      </c>
      <c r="AB40" s="185" t="e">
        <f t="shared" si="28"/>
        <v>#VALUE!</v>
      </c>
      <c r="AC40" s="206" t="e">
        <v>#VALUE!</v>
      </c>
      <c r="AD40" s="185" t="e">
        <f t="shared" si="29"/>
        <v>#VALUE!</v>
      </c>
      <c r="AE40" s="207" t="e">
        <f t="shared" si="30"/>
        <v>#VALUE!</v>
      </c>
    </row>
    <row r="41" spans="1:31" ht="15" thickBot="1" x14ac:dyDescent="0.2">
      <c r="A41" s="187"/>
      <c r="B41" s="188"/>
      <c r="C41" s="189"/>
      <c r="D41" s="189"/>
      <c r="E41" s="190"/>
      <c r="F41" s="188"/>
      <c r="G41" s="189"/>
      <c r="H41" s="189"/>
      <c r="I41" s="190"/>
      <c r="J41" s="188"/>
      <c r="K41" s="189"/>
      <c r="L41" s="189"/>
      <c r="M41" s="190"/>
      <c r="N41" s="188"/>
      <c r="O41" s="189"/>
      <c r="P41" s="189"/>
      <c r="Q41" s="189"/>
      <c r="R41" s="190"/>
      <c r="S41" s="250"/>
      <c r="T41" s="187"/>
      <c r="U41" s="206"/>
      <c r="V41" s="185"/>
      <c r="W41" s="206"/>
      <c r="X41" s="185"/>
      <c r="Y41" s="206"/>
      <c r="Z41" s="185"/>
      <c r="AA41" s="206"/>
      <c r="AB41" s="185"/>
      <c r="AC41" s="206"/>
      <c r="AD41" s="185"/>
      <c r="AE41" s="207"/>
    </row>
    <row r="42" spans="1:31" ht="14" x14ac:dyDescent="0.15">
      <c r="A42" s="197" t="s">
        <v>169</v>
      </c>
      <c r="B42" s="198" t="e">
        <f>SUM(B33:B36)</f>
        <v>#VALUE!</v>
      </c>
      <c r="C42" s="199" t="e">
        <f t="shared" ref="C42:S42" si="31">SUM(C33:C36)</f>
        <v>#VALUE!</v>
      </c>
      <c r="D42" s="199" t="e">
        <f t="shared" si="31"/>
        <v>#VALUE!</v>
      </c>
      <c r="E42" s="200" t="e">
        <f t="shared" si="31"/>
        <v>#VALUE!</v>
      </c>
      <c r="F42" s="198" t="e">
        <f t="shared" si="31"/>
        <v>#VALUE!</v>
      </c>
      <c r="G42" s="199" t="e">
        <f t="shared" si="31"/>
        <v>#VALUE!</v>
      </c>
      <c r="H42" s="199" t="e">
        <f t="shared" si="31"/>
        <v>#VALUE!</v>
      </c>
      <c r="I42" s="200" t="e">
        <f t="shared" si="31"/>
        <v>#VALUE!</v>
      </c>
      <c r="J42" s="198" t="e">
        <f t="shared" si="31"/>
        <v>#VALUE!</v>
      </c>
      <c r="K42" s="199" t="e">
        <f t="shared" si="31"/>
        <v>#VALUE!</v>
      </c>
      <c r="L42" s="199" t="e">
        <f t="shared" si="31"/>
        <v>#VALUE!</v>
      </c>
      <c r="M42" s="200" t="e">
        <f t="shared" si="31"/>
        <v>#VALUE!</v>
      </c>
      <c r="N42" s="198" t="e">
        <f t="shared" si="31"/>
        <v>#VALUE!</v>
      </c>
      <c r="O42" s="199" t="e">
        <f t="shared" si="31"/>
        <v>#VALUE!</v>
      </c>
      <c r="P42" s="199" t="e">
        <f t="shared" si="31"/>
        <v>#VALUE!</v>
      </c>
      <c r="Q42" s="201" t="e">
        <f t="shared" si="31"/>
        <v>#VALUE!</v>
      </c>
      <c r="R42" s="200" t="e">
        <f t="shared" si="31"/>
        <v>#VALUE!</v>
      </c>
      <c r="S42" s="202" t="e">
        <f t="shared" si="31"/>
        <v>#VALUE!</v>
      </c>
      <c r="T42" s="197" t="s">
        <v>169</v>
      </c>
      <c r="U42" s="203" t="e">
        <f>SUM(U33:U36)</f>
        <v>#VALUE!</v>
      </c>
      <c r="V42" s="204" t="e">
        <f>U42/$AE42</f>
        <v>#VALUE!</v>
      </c>
      <c r="W42" s="203" t="e">
        <f>SUM(W33:W36)</f>
        <v>#VALUE!</v>
      </c>
      <c r="X42" s="204" t="e">
        <f>W42/$AE42</f>
        <v>#VALUE!</v>
      </c>
      <c r="Y42" s="203" t="e">
        <f>SUM(Y33:Y36)</f>
        <v>#VALUE!</v>
      </c>
      <c r="Z42" s="204" t="e">
        <f>Y42/$AE42</f>
        <v>#VALUE!</v>
      </c>
      <c r="AA42" s="203" t="e">
        <f>SUM(AA33:AA36)</f>
        <v>#VALUE!</v>
      </c>
      <c r="AB42" s="204" t="e">
        <f>AA42/$AE42</f>
        <v>#VALUE!</v>
      </c>
      <c r="AC42" s="203" t="e">
        <f>SUM(AC33:AC36)</f>
        <v>#VALUE!</v>
      </c>
      <c r="AD42" s="204" t="e">
        <f>AC42/$AE42</f>
        <v>#VALUE!</v>
      </c>
      <c r="AE42" s="205" t="e">
        <f>SUM(AE33:AE36)</f>
        <v>#VALUE!</v>
      </c>
    </row>
    <row r="43" spans="1:31" ht="14" x14ac:dyDescent="0.15">
      <c r="A43" s="178" t="s">
        <v>170</v>
      </c>
      <c r="B43" s="179" t="e">
        <f t="shared" ref="B43:S46" si="32">SUM(B34:B37)</f>
        <v>#VALUE!</v>
      </c>
      <c r="C43" s="180" t="e">
        <f t="shared" si="32"/>
        <v>#VALUE!</v>
      </c>
      <c r="D43" s="180" t="e">
        <f t="shared" si="32"/>
        <v>#VALUE!</v>
      </c>
      <c r="E43" s="181" t="e">
        <f t="shared" si="32"/>
        <v>#VALUE!</v>
      </c>
      <c r="F43" s="179" t="e">
        <f t="shared" si="32"/>
        <v>#VALUE!</v>
      </c>
      <c r="G43" s="180" t="e">
        <f t="shared" si="32"/>
        <v>#VALUE!</v>
      </c>
      <c r="H43" s="180" t="e">
        <f t="shared" si="32"/>
        <v>#VALUE!</v>
      </c>
      <c r="I43" s="181" t="e">
        <f t="shared" si="32"/>
        <v>#VALUE!</v>
      </c>
      <c r="J43" s="179" t="e">
        <f t="shared" si="32"/>
        <v>#VALUE!</v>
      </c>
      <c r="K43" s="180" t="e">
        <f t="shared" si="32"/>
        <v>#VALUE!</v>
      </c>
      <c r="L43" s="180" t="e">
        <f t="shared" si="32"/>
        <v>#VALUE!</v>
      </c>
      <c r="M43" s="181" t="e">
        <f t="shared" si="32"/>
        <v>#VALUE!</v>
      </c>
      <c r="N43" s="179" t="e">
        <f t="shared" si="32"/>
        <v>#VALUE!</v>
      </c>
      <c r="O43" s="180" t="e">
        <f t="shared" si="32"/>
        <v>#VALUE!</v>
      </c>
      <c r="P43" s="180" t="e">
        <f t="shared" si="32"/>
        <v>#VALUE!</v>
      </c>
      <c r="Q43" s="182" t="e">
        <f t="shared" si="32"/>
        <v>#VALUE!</v>
      </c>
      <c r="R43" s="181" t="e">
        <f t="shared" si="32"/>
        <v>#VALUE!</v>
      </c>
      <c r="S43" s="183" t="e">
        <f t="shared" si="32"/>
        <v>#VALUE!</v>
      </c>
      <c r="T43" s="178" t="s">
        <v>170</v>
      </c>
      <c r="U43" s="206" t="e">
        <f t="shared" ref="U43:U46" si="33">SUM(U34:U37)</f>
        <v>#VALUE!</v>
      </c>
      <c r="V43" s="185" t="e">
        <f t="shared" ref="V43:X46" si="34">U43/$AE43</f>
        <v>#VALUE!</v>
      </c>
      <c r="W43" s="206" t="e">
        <f t="shared" ref="W43:W46" si="35">SUM(W34:W37)</f>
        <v>#VALUE!</v>
      </c>
      <c r="X43" s="185" t="e">
        <f t="shared" si="34"/>
        <v>#VALUE!</v>
      </c>
      <c r="Y43" s="206" t="e">
        <f t="shared" ref="Y43:Y46" si="36">SUM(Y34:Y37)</f>
        <v>#VALUE!</v>
      </c>
      <c r="Z43" s="185" t="e">
        <f t="shared" ref="Z43:Z46" si="37">Y43/$AE43</f>
        <v>#VALUE!</v>
      </c>
      <c r="AA43" s="206" t="e">
        <f t="shared" ref="AA43:AA46" si="38">SUM(AA34:AA37)</f>
        <v>#VALUE!</v>
      </c>
      <c r="AB43" s="185" t="e">
        <f t="shared" ref="AB43:AB46" si="39">AA43/$AE43</f>
        <v>#VALUE!</v>
      </c>
      <c r="AC43" s="206" t="e">
        <f t="shared" ref="AC43:AC46" si="40">SUM(AC34:AC37)</f>
        <v>#VALUE!</v>
      </c>
      <c r="AD43" s="185" t="e">
        <f t="shared" ref="AD43:AD46" si="41">AC43/$AE43</f>
        <v>#VALUE!</v>
      </c>
      <c r="AE43" s="207" t="e">
        <f t="shared" ref="AE43:AE46" si="42">SUM(AE34:AE37)</f>
        <v>#VALUE!</v>
      </c>
    </row>
    <row r="44" spans="1:31" ht="14" x14ac:dyDescent="0.15">
      <c r="A44" s="178" t="s">
        <v>171</v>
      </c>
      <c r="B44" s="179" t="e">
        <f t="shared" si="32"/>
        <v>#VALUE!</v>
      </c>
      <c r="C44" s="180" t="e">
        <f t="shared" si="32"/>
        <v>#VALUE!</v>
      </c>
      <c r="D44" s="180" t="e">
        <f t="shared" si="32"/>
        <v>#VALUE!</v>
      </c>
      <c r="E44" s="181" t="e">
        <f t="shared" si="32"/>
        <v>#VALUE!</v>
      </c>
      <c r="F44" s="179" t="e">
        <f t="shared" si="32"/>
        <v>#VALUE!</v>
      </c>
      <c r="G44" s="180" t="e">
        <f t="shared" si="32"/>
        <v>#VALUE!</v>
      </c>
      <c r="H44" s="180" t="e">
        <f t="shared" si="32"/>
        <v>#VALUE!</v>
      </c>
      <c r="I44" s="181" t="e">
        <f t="shared" si="32"/>
        <v>#VALUE!</v>
      </c>
      <c r="J44" s="179" t="e">
        <f t="shared" si="32"/>
        <v>#VALUE!</v>
      </c>
      <c r="K44" s="180" t="e">
        <f t="shared" si="32"/>
        <v>#VALUE!</v>
      </c>
      <c r="L44" s="180" t="e">
        <f t="shared" si="32"/>
        <v>#VALUE!</v>
      </c>
      <c r="M44" s="181" t="e">
        <f t="shared" si="32"/>
        <v>#VALUE!</v>
      </c>
      <c r="N44" s="179" t="e">
        <f t="shared" si="32"/>
        <v>#VALUE!</v>
      </c>
      <c r="O44" s="180" t="e">
        <f t="shared" si="32"/>
        <v>#VALUE!</v>
      </c>
      <c r="P44" s="180" t="e">
        <f t="shared" si="32"/>
        <v>#VALUE!</v>
      </c>
      <c r="Q44" s="182" t="e">
        <f t="shared" si="32"/>
        <v>#VALUE!</v>
      </c>
      <c r="R44" s="181" t="e">
        <f t="shared" si="32"/>
        <v>#VALUE!</v>
      </c>
      <c r="S44" s="183" t="e">
        <f t="shared" si="32"/>
        <v>#VALUE!</v>
      </c>
      <c r="T44" s="178" t="s">
        <v>171</v>
      </c>
      <c r="U44" s="206" t="e">
        <f t="shared" si="33"/>
        <v>#VALUE!</v>
      </c>
      <c r="V44" s="185" t="e">
        <f t="shared" si="34"/>
        <v>#VALUE!</v>
      </c>
      <c r="W44" s="206" t="e">
        <f t="shared" si="35"/>
        <v>#VALUE!</v>
      </c>
      <c r="X44" s="185" t="e">
        <f t="shared" si="34"/>
        <v>#VALUE!</v>
      </c>
      <c r="Y44" s="206" t="e">
        <f t="shared" si="36"/>
        <v>#VALUE!</v>
      </c>
      <c r="Z44" s="185" t="e">
        <f t="shared" si="37"/>
        <v>#VALUE!</v>
      </c>
      <c r="AA44" s="206" t="e">
        <f t="shared" si="38"/>
        <v>#VALUE!</v>
      </c>
      <c r="AB44" s="185" t="e">
        <f t="shared" si="39"/>
        <v>#VALUE!</v>
      </c>
      <c r="AC44" s="206" t="e">
        <f t="shared" si="40"/>
        <v>#VALUE!</v>
      </c>
      <c r="AD44" s="185" t="e">
        <f t="shared" si="41"/>
        <v>#VALUE!</v>
      </c>
      <c r="AE44" s="207" t="e">
        <f t="shared" si="42"/>
        <v>#VALUE!</v>
      </c>
    </row>
    <row r="45" spans="1:31" ht="14" x14ac:dyDescent="0.15">
      <c r="A45" s="178" t="s">
        <v>172</v>
      </c>
      <c r="B45" s="179" t="e">
        <f t="shared" si="32"/>
        <v>#VALUE!</v>
      </c>
      <c r="C45" s="180" t="e">
        <f t="shared" si="32"/>
        <v>#VALUE!</v>
      </c>
      <c r="D45" s="180" t="e">
        <f t="shared" si="32"/>
        <v>#VALUE!</v>
      </c>
      <c r="E45" s="181" t="e">
        <f t="shared" si="32"/>
        <v>#VALUE!</v>
      </c>
      <c r="F45" s="179" t="e">
        <f t="shared" si="32"/>
        <v>#VALUE!</v>
      </c>
      <c r="G45" s="180" t="e">
        <f t="shared" si="32"/>
        <v>#VALUE!</v>
      </c>
      <c r="H45" s="180" t="e">
        <f t="shared" si="32"/>
        <v>#VALUE!</v>
      </c>
      <c r="I45" s="181" t="e">
        <f t="shared" si="32"/>
        <v>#VALUE!</v>
      </c>
      <c r="J45" s="179" t="e">
        <f t="shared" si="32"/>
        <v>#VALUE!</v>
      </c>
      <c r="K45" s="180" t="e">
        <f t="shared" si="32"/>
        <v>#VALUE!</v>
      </c>
      <c r="L45" s="180" t="e">
        <f t="shared" si="32"/>
        <v>#VALUE!</v>
      </c>
      <c r="M45" s="181" t="e">
        <f t="shared" si="32"/>
        <v>#VALUE!</v>
      </c>
      <c r="N45" s="179" t="e">
        <f t="shared" si="32"/>
        <v>#VALUE!</v>
      </c>
      <c r="O45" s="180" t="e">
        <f t="shared" si="32"/>
        <v>#VALUE!</v>
      </c>
      <c r="P45" s="180" t="e">
        <f t="shared" si="32"/>
        <v>#VALUE!</v>
      </c>
      <c r="Q45" s="182" t="e">
        <f t="shared" si="32"/>
        <v>#VALUE!</v>
      </c>
      <c r="R45" s="181" t="e">
        <f t="shared" si="32"/>
        <v>#VALUE!</v>
      </c>
      <c r="S45" s="183" t="e">
        <f t="shared" si="32"/>
        <v>#VALUE!</v>
      </c>
      <c r="T45" s="178" t="s">
        <v>172</v>
      </c>
      <c r="U45" s="206" t="e">
        <f t="shared" si="33"/>
        <v>#VALUE!</v>
      </c>
      <c r="V45" s="185" t="e">
        <f t="shared" si="34"/>
        <v>#VALUE!</v>
      </c>
      <c r="W45" s="206" t="e">
        <f t="shared" si="35"/>
        <v>#VALUE!</v>
      </c>
      <c r="X45" s="185" t="e">
        <f t="shared" si="34"/>
        <v>#VALUE!</v>
      </c>
      <c r="Y45" s="206" t="e">
        <f t="shared" si="36"/>
        <v>#VALUE!</v>
      </c>
      <c r="Z45" s="185" t="e">
        <f t="shared" si="37"/>
        <v>#VALUE!</v>
      </c>
      <c r="AA45" s="206" t="e">
        <f t="shared" si="38"/>
        <v>#VALUE!</v>
      </c>
      <c r="AB45" s="185" t="e">
        <f t="shared" si="39"/>
        <v>#VALUE!</v>
      </c>
      <c r="AC45" s="206" t="e">
        <f t="shared" si="40"/>
        <v>#VALUE!</v>
      </c>
      <c r="AD45" s="185" t="e">
        <f t="shared" si="41"/>
        <v>#VALUE!</v>
      </c>
      <c r="AE45" s="207" t="e">
        <f t="shared" si="42"/>
        <v>#VALUE!</v>
      </c>
    </row>
    <row r="46" spans="1:31" ht="15" thickBot="1" x14ac:dyDescent="0.2">
      <c r="A46" s="208" t="s">
        <v>173</v>
      </c>
      <c r="B46" s="209" t="e">
        <f t="shared" si="32"/>
        <v>#VALUE!</v>
      </c>
      <c r="C46" s="210" t="e">
        <f t="shared" si="32"/>
        <v>#VALUE!</v>
      </c>
      <c r="D46" s="210" t="e">
        <f t="shared" si="32"/>
        <v>#VALUE!</v>
      </c>
      <c r="E46" s="211" t="e">
        <f t="shared" si="32"/>
        <v>#VALUE!</v>
      </c>
      <c r="F46" s="209" t="e">
        <f t="shared" si="32"/>
        <v>#VALUE!</v>
      </c>
      <c r="G46" s="210" t="e">
        <f t="shared" si="32"/>
        <v>#VALUE!</v>
      </c>
      <c r="H46" s="210" t="e">
        <f t="shared" si="32"/>
        <v>#VALUE!</v>
      </c>
      <c r="I46" s="211" t="e">
        <f t="shared" si="32"/>
        <v>#VALUE!</v>
      </c>
      <c r="J46" s="209" t="e">
        <f t="shared" si="32"/>
        <v>#VALUE!</v>
      </c>
      <c r="K46" s="210" t="e">
        <f t="shared" si="32"/>
        <v>#VALUE!</v>
      </c>
      <c r="L46" s="210" t="e">
        <f t="shared" si="32"/>
        <v>#VALUE!</v>
      </c>
      <c r="M46" s="211" t="e">
        <f t="shared" si="32"/>
        <v>#VALUE!</v>
      </c>
      <c r="N46" s="209" t="e">
        <f t="shared" si="32"/>
        <v>#VALUE!</v>
      </c>
      <c r="O46" s="210" t="e">
        <f t="shared" si="32"/>
        <v>#VALUE!</v>
      </c>
      <c r="P46" s="210" t="e">
        <f t="shared" si="32"/>
        <v>#VALUE!</v>
      </c>
      <c r="Q46" s="212" t="e">
        <f t="shared" si="32"/>
        <v>#VALUE!</v>
      </c>
      <c r="R46" s="211" t="e">
        <f t="shared" si="32"/>
        <v>#VALUE!</v>
      </c>
      <c r="S46" s="213" t="e">
        <f t="shared" si="32"/>
        <v>#VALUE!</v>
      </c>
      <c r="T46" s="208" t="s">
        <v>173</v>
      </c>
      <c r="U46" s="214" t="e">
        <f t="shared" si="33"/>
        <v>#VALUE!</v>
      </c>
      <c r="V46" s="215" t="e">
        <f t="shared" si="34"/>
        <v>#VALUE!</v>
      </c>
      <c r="W46" s="214" t="e">
        <f t="shared" si="35"/>
        <v>#VALUE!</v>
      </c>
      <c r="X46" s="215" t="e">
        <f t="shared" si="34"/>
        <v>#VALUE!</v>
      </c>
      <c r="Y46" s="214" t="e">
        <f t="shared" si="36"/>
        <v>#VALUE!</v>
      </c>
      <c r="Z46" s="215" t="e">
        <f t="shared" si="37"/>
        <v>#VALUE!</v>
      </c>
      <c r="AA46" s="214" t="e">
        <f t="shared" si="38"/>
        <v>#VALUE!</v>
      </c>
      <c r="AB46" s="215" t="e">
        <f t="shared" si="39"/>
        <v>#VALUE!</v>
      </c>
      <c r="AC46" s="214" t="e">
        <f t="shared" si="40"/>
        <v>#VALUE!</v>
      </c>
      <c r="AD46" s="215" t="e">
        <f t="shared" si="41"/>
        <v>#VALUE!</v>
      </c>
      <c r="AE46" s="216" t="e">
        <f t="shared" si="42"/>
        <v>#VALUE!</v>
      </c>
    </row>
    <row r="47" spans="1:31" ht="14" x14ac:dyDescent="0.15">
      <c r="A47" s="217"/>
      <c r="B47" s="218"/>
      <c r="C47" s="219"/>
      <c r="D47" s="219"/>
      <c r="E47" s="220"/>
      <c r="F47" s="218"/>
      <c r="G47" s="219"/>
      <c r="H47" s="219"/>
      <c r="I47" s="220"/>
      <c r="J47" s="218"/>
      <c r="K47" s="219"/>
      <c r="L47" s="219"/>
      <c r="M47" s="220"/>
      <c r="N47" s="218"/>
      <c r="O47" s="219"/>
      <c r="P47" s="219"/>
      <c r="Q47" s="221"/>
      <c r="R47" s="220"/>
      <c r="S47" s="222"/>
      <c r="T47" s="223"/>
      <c r="U47" s="224"/>
      <c r="V47" s="225"/>
      <c r="W47" s="224"/>
      <c r="X47" s="225"/>
      <c r="Y47" s="224"/>
      <c r="Z47" s="225"/>
      <c r="AA47" s="224"/>
      <c r="AB47" s="225"/>
      <c r="AC47" s="224"/>
      <c r="AD47" s="225"/>
      <c r="AE47" s="222"/>
    </row>
    <row r="48" spans="1:31" x14ac:dyDescent="0.15">
      <c r="A48" s="187" t="s">
        <v>174</v>
      </c>
      <c r="B48" s="226" t="e">
        <f>SUM(B33:B40)</f>
        <v>#VALUE!</v>
      </c>
      <c r="C48" s="227" t="e">
        <f t="shared" ref="C48:S48" si="43">SUM(C33:C40)</f>
        <v>#VALUE!</v>
      </c>
      <c r="D48" s="227" t="e">
        <f t="shared" si="43"/>
        <v>#VALUE!</v>
      </c>
      <c r="E48" s="228" t="e">
        <f t="shared" si="43"/>
        <v>#VALUE!</v>
      </c>
      <c r="F48" s="226" t="e">
        <f t="shared" si="43"/>
        <v>#VALUE!</v>
      </c>
      <c r="G48" s="227" t="e">
        <f t="shared" si="43"/>
        <v>#VALUE!</v>
      </c>
      <c r="H48" s="227" t="e">
        <f t="shared" si="43"/>
        <v>#VALUE!</v>
      </c>
      <c r="I48" s="228" t="e">
        <f t="shared" si="43"/>
        <v>#VALUE!</v>
      </c>
      <c r="J48" s="226" t="e">
        <f t="shared" si="43"/>
        <v>#VALUE!</v>
      </c>
      <c r="K48" s="227" t="e">
        <f t="shared" si="43"/>
        <v>#VALUE!</v>
      </c>
      <c r="L48" s="227" t="e">
        <f t="shared" si="43"/>
        <v>#VALUE!</v>
      </c>
      <c r="M48" s="228" t="e">
        <f t="shared" si="43"/>
        <v>#VALUE!</v>
      </c>
      <c r="N48" s="226" t="e">
        <f t="shared" si="43"/>
        <v>#VALUE!</v>
      </c>
      <c r="O48" s="227" t="e">
        <f t="shared" si="43"/>
        <v>#VALUE!</v>
      </c>
      <c r="P48" s="227" t="e">
        <f t="shared" si="43"/>
        <v>#VALUE!</v>
      </c>
      <c r="Q48" s="229" t="e">
        <f t="shared" si="43"/>
        <v>#VALUE!</v>
      </c>
      <c r="R48" s="228" t="e">
        <f t="shared" si="43"/>
        <v>#VALUE!</v>
      </c>
      <c r="S48" s="230" t="e">
        <f t="shared" si="43"/>
        <v>#VALUE!</v>
      </c>
      <c r="T48" s="231" t="s">
        <v>174</v>
      </c>
      <c r="U48" s="232" t="e">
        <f>SUM(U33:U40)</f>
        <v>#VALUE!</v>
      </c>
      <c r="V48" s="233" t="e">
        <f>U48/$AE48</f>
        <v>#VALUE!</v>
      </c>
      <c r="W48" s="232" t="e">
        <f>SUM(W33:W40)</f>
        <v>#VALUE!</v>
      </c>
      <c r="X48" s="233" t="e">
        <f>W48/$AE48</f>
        <v>#VALUE!</v>
      </c>
      <c r="Y48" s="232" t="e">
        <f>SUM(Y33:Y40)</f>
        <v>#VALUE!</v>
      </c>
      <c r="Z48" s="233" t="e">
        <f>Y48/$AE48</f>
        <v>#VALUE!</v>
      </c>
      <c r="AA48" s="232" t="e">
        <f>SUM(AA33:AA40)</f>
        <v>#VALUE!</v>
      </c>
      <c r="AB48" s="233" t="e">
        <f>AA48/$AE48</f>
        <v>#VALUE!</v>
      </c>
      <c r="AC48" s="232" t="e">
        <f>SUM(AC33:AC40)</f>
        <v>#VALUE!</v>
      </c>
      <c r="AD48" s="233" t="e">
        <f>AC48/$AE48</f>
        <v>#VALUE!</v>
      </c>
      <c r="AE48" s="234" t="e">
        <f>SUM(AE33:AE40)</f>
        <v>#VALUE!</v>
      </c>
    </row>
    <row r="49" spans="1:31" x14ac:dyDescent="0.15">
      <c r="A49" s="187" t="s">
        <v>10</v>
      </c>
      <c r="B49" s="226" t="e">
        <f t="shared" ref="B49:P49" si="44">INDEX(B42:B46,MATCH($S49,$S42:$S46,0))</f>
        <v>#VALUE!</v>
      </c>
      <c r="C49" s="227" t="e">
        <f t="shared" si="44"/>
        <v>#VALUE!</v>
      </c>
      <c r="D49" s="227" t="e">
        <f t="shared" si="44"/>
        <v>#VALUE!</v>
      </c>
      <c r="E49" s="228" t="e">
        <f t="shared" si="44"/>
        <v>#VALUE!</v>
      </c>
      <c r="F49" s="226" t="e">
        <f t="shared" si="44"/>
        <v>#VALUE!</v>
      </c>
      <c r="G49" s="227" t="e">
        <f t="shared" si="44"/>
        <v>#VALUE!</v>
      </c>
      <c r="H49" s="227" t="e">
        <f t="shared" si="44"/>
        <v>#VALUE!</v>
      </c>
      <c r="I49" s="228" t="e">
        <f t="shared" si="44"/>
        <v>#VALUE!</v>
      </c>
      <c r="J49" s="226" t="e">
        <f t="shared" si="44"/>
        <v>#VALUE!</v>
      </c>
      <c r="K49" s="227" t="e">
        <f t="shared" si="44"/>
        <v>#VALUE!</v>
      </c>
      <c r="L49" s="227" t="e">
        <f t="shared" si="44"/>
        <v>#VALUE!</v>
      </c>
      <c r="M49" s="228" t="e">
        <f t="shared" si="44"/>
        <v>#VALUE!</v>
      </c>
      <c r="N49" s="226" t="e">
        <f t="shared" si="44"/>
        <v>#VALUE!</v>
      </c>
      <c r="O49" s="227" t="e">
        <f t="shared" si="44"/>
        <v>#VALUE!</v>
      </c>
      <c r="P49" s="227" t="e">
        <f t="shared" si="44"/>
        <v>#VALUE!</v>
      </c>
      <c r="Q49" s="229" t="e">
        <f t="shared" ref="Q49" si="45">INDEX(Q33:Q40,MATCH($S49,$S33:$S40,0))</f>
        <v>#VALUE!</v>
      </c>
      <c r="R49" s="228" t="e">
        <f>INDEX(R42:R46,MATCH($S49,$S42:$S46,0))</f>
        <v>#VALUE!</v>
      </c>
      <c r="S49" s="230" t="e">
        <f>MAX(S42:S46)</f>
        <v>#VALUE!</v>
      </c>
      <c r="T49" s="231" t="s">
        <v>10</v>
      </c>
      <c r="U49" s="232" t="e">
        <f>INDEX(U42:U46,MATCH($S49,$S42:$S46,0))</f>
        <v>#VALUE!</v>
      </c>
      <c r="V49" s="233" t="e">
        <f>U49/$AE49</f>
        <v>#VALUE!</v>
      </c>
      <c r="W49" s="232" t="e">
        <f>INDEX(W42:W46,MATCH($S49,$S42:$S46,0))</f>
        <v>#VALUE!</v>
      </c>
      <c r="X49" s="233" t="e">
        <f>W49/$AE49</f>
        <v>#VALUE!</v>
      </c>
      <c r="Y49" s="232" t="e">
        <f>INDEX(Y42:Y46,MATCH($S49,$S42:$S46,0))</f>
        <v>#VALUE!</v>
      </c>
      <c r="Z49" s="233" t="e">
        <f>Y49/$AE49</f>
        <v>#VALUE!</v>
      </c>
      <c r="AA49" s="232" t="e">
        <f>INDEX(AA42:AA46,MATCH($S49,$S42:$S46,0))</f>
        <v>#VALUE!</v>
      </c>
      <c r="AB49" s="233" t="e">
        <f>AA49/$AE49</f>
        <v>#VALUE!</v>
      </c>
      <c r="AC49" s="232" t="e">
        <f>INDEX(AC42:AC46,MATCH($S49,$S42:$S46,0))</f>
        <v>#VALUE!</v>
      </c>
      <c r="AD49" s="233" t="e">
        <f>AC49/$AE49</f>
        <v>#VALUE!</v>
      </c>
      <c r="AE49" s="230" t="e">
        <f>MAX(AE42:AE46)</f>
        <v>#VALUE!</v>
      </c>
    </row>
    <row r="50" spans="1:31" x14ac:dyDescent="0.15">
      <c r="A50" s="187" t="s">
        <v>11</v>
      </c>
      <c r="B50" s="226" t="e">
        <f t="shared" ref="B50:Q50" si="46">B48/2</f>
        <v>#VALUE!</v>
      </c>
      <c r="C50" s="227" t="e">
        <f t="shared" si="46"/>
        <v>#VALUE!</v>
      </c>
      <c r="D50" s="227" t="e">
        <f t="shared" si="46"/>
        <v>#VALUE!</v>
      </c>
      <c r="E50" s="228" t="e">
        <f t="shared" si="46"/>
        <v>#VALUE!</v>
      </c>
      <c r="F50" s="226" t="e">
        <f t="shared" si="46"/>
        <v>#VALUE!</v>
      </c>
      <c r="G50" s="227" t="e">
        <f t="shared" si="46"/>
        <v>#VALUE!</v>
      </c>
      <c r="H50" s="227" t="e">
        <f t="shared" si="46"/>
        <v>#VALUE!</v>
      </c>
      <c r="I50" s="228" t="e">
        <f t="shared" si="46"/>
        <v>#VALUE!</v>
      </c>
      <c r="J50" s="226" t="e">
        <f t="shared" si="46"/>
        <v>#VALUE!</v>
      </c>
      <c r="K50" s="227" t="e">
        <f t="shared" si="46"/>
        <v>#VALUE!</v>
      </c>
      <c r="L50" s="227" t="e">
        <f t="shared" si="46"/>
        <v>#VALUE!</v>
      </c>
      <c r="M50" s="228" t="e">
        <f t="shared" si="46"/>
        <v>#VALUE!</v>
      </c>
      <c r="N50" s="226" t="e">
        <f t="shared" si="46"/>
        <v>#VALUE!</v>
      </c>
      <c r="O50" s="227" t="e">
        <f t="shared" si="46"/>
        <v>#VALUE!</v>
      </c>
      <c r="P50" s="227" t="e">
        <f t="shared" si="46"/>
        <v>#VALUE!</v>
      </c>
      <c r="Q50" s="229" t="e">
        <f t="shared" si="46"/>
        <v>#VALUE!</v>
      </c>
      <c r="R50" s="228" t="e">
        <f>R48/2</f>
        <v>#VALUE!</v>
      </c>
      <c r="S50" s="230" t="e">
        <f t="shared" ref="S50" si="47">S48/2</f>
        <v>#VALUE!</v>
      </c>
      <c r="T50" s="231" t="s">
        <v>11</v>
      </c>
      <c r="U50" s="232" t="e">
        <f>U48/2</f>
        <v>#VALUE!</v>
      </c>
      <c r="V50" s="233" t="e">
        <f>U50/$AE50</f>
        <v>#VALUE!</v>
      </c>
      <c r="W50" s="232" t="e">
        <f>W48/2</f>
        <v>#VALUE!</v>
      </c>
      <c r="X50" s="233" t="e">
        <f>W50/$AE50</f>
        <v>#VALUE!</v>
      </c>
      <c r="Y50" s="232" t="e">
        <f>Y48/2</f>
        <v>#VALUE!</v>
      </c>
      <c r="Z50" s="233" t="e">
        <f>Y50/$AE50</f>
        <v>#VALUE!</v>
      </c>
      <c r="AA50" s="232" t="e">
        <f>AA48/2</f>
        <v>#VALUE!</v>
      </c>
      <c r="AB50" s="233" t="e">
        <f>AA50/$AE50</f>
        <v>#VALUE!</v>
      </c>
      <c r="AC50" s="232" t="e">
        <f>AC48/2</f>
        <v>#VALUE!</v>
      </c>
      <c r="AD50" s="233" t="e">
        <f>AC50/$AE50</f>
        <v>#VALUE!</v>
      </c>
      <c r="AE50" s="234" t="e">
        <f>AE48/2</f>
        <v>#VALUE!</v>
      </c>
    </row>
    <row r="51" spans="1:31" ht="15" thickBot="1" x14ac:dyDescent="0.2">
      <c r="A51" s="235"/>
      <c r="B51" s="236"/>
      <c r="C51" s="237"/>
      <c r="D51" s="237"/>
      <c r="E51" s="238"/>
      <c r="F51" s="236"/>
      <c r="G51" s="237"/>
      <c r="H51" s="237"/>
      <c r="I51" s="238"/>
      <c r="J51" s="236"/>
      <c r="K51" s="237"/>
      <c r="L51" s="237"/>
      <c r="M51" s="238"/>
      <c r="N51" s="236"/>
      <c r="O51" s="237"/>
      <c r="P51" s="237"/>
      <c r="Q51" s="239"/>
      <c r="R51" s="238"/>
      <c r="S51" s="240"/>
      <c r="T51" s="241"/>
      <c r="U51" s="242"/>
      <c r="V51" s="243"/>
      <c r="W51" s="242"/>
      <c r="X51" s="243"/>
      <c r="Y51" s="242"/>
      <c r="Z51" s="243"/>
      <c r="AA51" s="242"/>
      <c r="AB51" s="243"/>
      <c r="AC51" s="242"/>
      <c r="AD51" s="243"/>
      <c r="AE51" s="240"/>
    </row>
    <row r="52" spans="1:31" x14ac:dyDescent="0.15">
      <c r="A52" s="244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147"/>
      <c r="U52" s="149"/>
      <c r="V52" s="147"/>
      <c r="W52" s="149"/>
      <c r="X52" s="147"/>
      <c r="Y52" s="149"/>
      <c r="Z52" s="147"/>
      <c r="AA52" s="149"/>
      <c r="AB52" s="147"/>
      <c r="AC52" s="149"/>
      <c r="AD52" s="147"/>
      <c r="AE52" s="147"/>
    </row>
    <row r="53" spans="1:31" ht="14" thickBot="1" x14ac:dyDescent="0.2">
      <c r="A53" s="146"/>
      <c r="B53" s="443">
        <f>B28+1</f>
        <v>43529</v>
      </c>
      <c r="C53" s="443"/>
      <c r="D53" s="443"/>
      <c r="E53" s="443"/>
      <c r="F53" s="443"/>
      <c r="G53" s="443"/>
      <c r="H53" s="246" t="s">
        <v>176</v>
      </c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147"/>
      <c r="U53" s="149"/>
      <c r="V53" s="147"/>
      <c r="W53" s="149"/>
      <c r="X53" s="147"/>
      <c r="Y53" s="149"/>
      <c r="Z53" s="147"/>
      <c r="AA53" s="149"/>
      <c r="AB53" s="147"/>
      <c r="AC53" s="149"/>
      <c r="AD53" s="147"/>
      <c r="AE53" s="147"/>
    </row>
    <row r="54" spans="1:31" ht="14" thickBot="1" x14ac:dyDescent="0.2">
      <c r="A54" s="151"/>
      <c r="B54" s="247" t="s">
        <v>2</v>
      </c>
      <c r="C54" s="248"/>
      <c r="D54" s="248"/>
      <c r="E54" s="249"/>
      <c r="F54" s="247" t="s">
        <v>3</v>
      </c>
      <c r="G54" s="248"/>
      <c r="H54" s="248"/>
      <c r="I54" s="249"/>
      <c r="J54" s="247" t="s">
        <v>4</v>
      </c>
      <c r="K54" s="248"/>
      <c r="L54" s="248"/>
      <c r="M54" s="249"/>
      <c r="N54" s="247" t="s">
        <v>5</v>
      </c>
      <c r="O54" s="248"/>
      <c r="P54" s="248"/>
      <c r="Q54" s="248"/>
      <c r="R54" s="249"/>
      <c r="S54" s="222" t="s">
        <v>32</v>
      </c>
      <c r="T54" s="147"/>
      <c r="U54" s="149"/>
      <c r="V54" s="147"/>
      <c r="W54" s="149"/>
      <c r="X54" s="147"/>
      <c r="Y54" s="149"/>
      <c r="Z54" s="147"/>
      <c r="AA54" s="149"/>
      <c r="AB54" s="147"/>
      <c r="AC54" s="149"/>
      <c r="AD54" s="147"/>
      <c r="AE54" s="147"/>
    </row>
    <row r="55" spans="1:31" ht="31" thickBot="1" x14ac:dyDescent="0.2">
      <c r="A55" s="156"/>
      <c r="B55" s="455" t="s">
        <v>183</v>
      </c>
      <c r="C55" s="456"/>
      <c r="D55" s="456"/>
      <c r="E55" s="457"/>
      <c r="F55" s="455" t="s">
        <v>184</v>
      </c>
      <c r="G55" s="456"/>
      <c r="H55" s="456"/>
      <c r="I55" s="457"/>
      <c r="J55" s="455" t="s">
        <v>21</v>
      </c>
      <c r="K55" s="456"/>
      <c r="L55" s="456"/>
      <c r="M55" s="457"/>
      <c r="N55" s="455" t="s">
        <v>22</v>
      </c>
      <c r="O55" s="456"/>
      <c r="P55" s="456"/>
      <c r="Q55" s="456"/>
      <c r="R55" s="457"/>
      <c r="S55" s="250"/>
      <c r="T55" s="158" t="s">
        <v>62</v>
      </c>
      <c r="U55" s="449" t="s">
        <v>58</v>
      </c>
      <c r="V55" s="450"/>
      <c r="W55" s="449" t="s">
        <v>56</v>
      </c>
      <c r="X55" s="450"/>
      <c r="Y55" s="449" t="s">
        <v>57</v>
      </c>
      <c r="Z55" s="450"/>
      <c r="AA55" s="449" t="s">
        <v>55</v>
      </c>
      <c r="AB55" s="450"/>
      <c r="AC55" s="449" t="s">
        <v>59</v>
      </c>
      <c r="AD55" s="450"/>
      <c r="AE55" s="451" t="s">
        <v>63</v>
      </c>
    </row>
    <row r="56" spans="1:31" ht="16" thickBot="1" x14ac:dyDescent="0.2">
      <c r="A56" s="159"/>
      <c r="B56" s="251" t="s">
        <v>23</v>
      </c>
      <c r="C56" s="252" t="s">
        <v>24</v>
      </c>
      <c r="D56" s="252" t="s">
        <v>25</v>
      </c>
      <c r="E56" s="253" t="s">
        <v>9</v>
      </c>
      <c r="F56" s="251" t="s">
        <v>23</v>
      </c>
      <c r="G56" s="252" t="s">
        <v>23</v>
      </c>
      <c r="H56" s="252" t="s">
        <v>25</v>
      </c>
      <c r="I56" s="253" t="s">
        <v>9</v>
      </c>
      <c r="J56" s="251" t="s">
        <v>23</v>
      </c>
      <c r="K56" s="252" t="s">
        <v>23</v>
      </c>
      <c r="L56" s="252" t="s">
        <v>24</v>
      </c>
      <c r="M56" s="253" t="s">
        <v>9</v>
      </c>
      <c r="N56" s="251" t="s">
        <v>23</v>
      </c>
      <c r="O56" s="252" t="s">
        <v>24</v>
      </c>
      <c r="P56" s="252" t="s">
        <v>25</v>
      </c>
      <c r="Q56" s="252" t="s">
        <v>25</v>
      </c>
      <c r="R56" s="253" t="s">
        <v>9</v>
      </c>
      <c r="S56" s="255"/>
      <c r="T56" s="453" t="s">
        <v>64</v>
      </c>
      <c r="U56" s="165" t="s">
        <v>65</v>
      </c>
      <c r="V56" s="166" t="s">
        <v>66</v>
      </c>
      <c r="W56" s="165" t="s">
        <v>65</v>
      </c>
      <c r="X56" s="166" t="s">
        <v>66</v>
      </c>
      <c r="Y56" s="165" t="s">
        <v>65</v>
      </c>
      <c r="Z56" s="166" t="s">
        <v>66</v>
      </c>
      <c r="AA56" s="165" t="s">
        <v>65</v>
      </c>
      <c r="AB56" s="166" t="s">
        <v>66</v>
      </c>
      <c r="AC56" s="165" t="s">
        <v>65</v>
      </c>
      <c r="AD56" s="166" t="s">
        <v>66</v>
      </c>
      <c r="AE56" s="452"/>
    </row>
    <row r="57" spans="1:31" x14ac:dyDescent="0.15">
      <c r="A57" s="156"/>
      <c r="B57" s="256" t="s">
        <v>27</v>
      </c>
      <c r="C57" s="257" t="s">
        <v>28</v>
      </c>
      <c r="D57" s="257" t="s">
        <v>29</v>
      </c>
      <c r="E57" s="258"/>
      <c r="F57" s="256" t="s">
        <v>26</v>
      </c>
      <c r="G57" s="257" t="s">
        <v>27</v>
      </c>
      <c r="H57" s="257" t="s">
        <v>28</v>
      </c>
      <c r="I57" s="258"/>
      <c r="J57" s="256" t="s">
        <v>29</v>
      </c>
      <c r="K57" s="257" t="s">
        <v>26</v>
      </c>
      <c r="L57" s="257" t="s">
        <v>27</v>
      </c>
      <c r="M57" s="258"/>
      <c r="N57" s="256" t="s">
        <v>28</v>
      </c>
      <c r="O57" s="257" t="s">
        <v>29</v>
      </c>
      <c r="P57" s="257" t="s">
        <v>26</v>
      </c>
      <c r="Q57" s="257" t="s">
        <v>190</v>
      </c>
      <c r="R57" s="260"/>
      <c r="S57" s="192"/>
      <c r="T57" s="454"/>
      <c r="U57" s="174"/>
      <c r="V57" s="175"/>
      <c r="W57" s="174"/>
      <c r="X57" s="175"/>
      <c r="Y57" s="174"/>
      <c r="Z57" s="175"/>
      <c r="AA57" s="174"/>
      <c r="AB57" s="175"/>
      <c r="AC57" s="174"/>
      <c r="AD57" s="175"/>
      <c r="AE57" s="261"/>
    </row>
    <row r="58" spans="1:31" ht="14" x14ac:dyDescent="0.15">
      <c r="A58" s="178" t="s">
        <v>103</v>
      </c>
      <c r="B58" s="179" t="e">
        <v>#VALUE!</v>
      </c>
      <c r="C58" s="180" t="e">
        <v>#VALUE!</v>
      </c>
      <c r="D58" s="180" t="e">
        <v>#VALUE!</v>
      </c>
      <c r="E58" s="181" t="e">
        <f>SUM(B58:D58)</f>
        <v>#VALUE!</v>
      </c>
      <c r="F58" s="179" t="e">
        <v>#VALUE!</v>
      </c>
      <c r="G58" s="180" t="e">
        <v>#VALUE!</v>
      </c>
      <c r="H58" s="180" t="e">
        <v>#VALUE!</v>
      </c>
      <c r="I58" s="181" t="e">
        <f>SUM(F58:H58)</f>
        <v>#VALUE!</v>
      </c>
      <c r="J58" s="179" t="e">
        <v>#VALUE!</v>
      </c>
      <c r="K58" s="180" t="e">
        <v>#VALUE!</v>
      </c>
      <c r="L58" s="180" t="e">
        <v>#VALUE!</v>
      </c>
      <c r="M58" s="181" t="e">
        <f>SUM(J58:L58)</f>
        <v>#VALUE!</v>
      </c>
      <c r="N58" s="179" t="e">
        <v>#VALUE!</v>
      </c>
      <c r="O58" s="180" t="e">
        <v>#VALUE!</v>
      </c>
      <c r="P58" s="180" t="e">
        <v>#VALUE!</v>
      </c>
      <c r="Q58" s="180" t="e">
        <v>#VALUE!</v>
      </c>
      <c r="R58" s="181" t="e">
        <f>SUM(N58:Q58)</f>
        <v>#VALUE!</v>
      </c>
      <c r="S58" s="183" t="e">
        <f>SUM(E58,I58,M58,R58)</f>
        <v>#VALUE!</v>
      </c>
      <c r="T58" s="178" t="s">
        <v>103</v>
      </c>
      <c r="U58" s="206" t="e">
        <v>#VALUE!</v>
      </c>
      <c r="V58" s="185" t="e">
        <f>U58/$S58</f>
        <v>#VALUE!</v>
      </c>
      <c r="W58" s="206" t="e">
        <v>#VALUE!</v>
      </c>
      <c r="X58" s="185" t="e">
        <f>W58/$S58</f>
        <v>#VALUE!</v>
      </c>
      <c r="Y58" s="206" t="e">
        <v>#VALUE!</v>
      </c>
      <c r="Z58" s="185" t="e">
        <f>Y58/$S58</f>
        <v>#VALUE!</v>
      </c>
      <c r="AA58" s="206" t="e">
        <v>#VALUE!</v>
      </c>
      <c r="AB58" s="185" t="e">
        <f>AA58/$S58</f>
        <v>#VALUE!</v>
      </c>
      <c r="AC58" s="206" t="e">
        <v>#VALUE!</v>
      </c>
      <c r="AD58" s="185" t="e">
        <f>AC58/$S58</f>
        <v>#VALUE!</v>
      </c>
      <c r="AE58" s="263" t="e">
        <f>S58</f>
        <v>#VALUE!</v>
      </c>
    </row>
    <row r="59" spans="1:31" ht="14" x14ac:dyDescent="0.15">
      <c r="A59" s="178" t="s">
        <v>104</v>
      </c>
      <c r="B59" s="179" t="e">
        <v>#VALUE!</v>
      </c>
      <c r="C59" s="180" t="e">
        <v>#VALUE!</v>
      </c>
      <c r="D59" s="180" t="e">
        <v>#VALUE!</v>
      </c>
      <c r="E59" s="181" t="e">
        <f t="shared" ref="E59:E65" si="48">SUM(B59:D59)</f>
        <v>#VALUE!</v>
      </c>
      <c r="F59" s="179" t="e">
        <v>#VALUE!</v>
      </c>
      <c r="G59" s="180" t="e">
        <v>#VALUE!</v>
      </c>
      <c r="H59" s="180" t="e">
        <v>#VALUE!</v>
      </c>
      <c r="I59" s="181" t="e">
        <f t="shared" ref="I59:I65" si="49">SUM(F59:H59)</f>
        <v>#VALUE!</v>
      </c>
      <c r="J59" s="179" t="e">
        <v>#VALUE!</v>
      </c>
      <c r="K59" s="180" t="e">
        <v>#VALUE!</v>
      </c>
      <c r="L59" s="180" t="e">
        <v>#VALUE!</v>
      </c>
      <c r="M59" s="181" t="e">
        <f t="shared" ref="M59:M65" si="50">SUM(J59:L59)</f>
        <v>#VALUE!</v>
      </c>
      <c r="N59" s="179" t="e">
        <v>#VALUE!</v>
      </c>
      <c r="O59" s="180" t="e">
        <v>#VALUE!</v>
      </c>
      <c r="P59" s="180" t="e">
        <v>#VALUE!</v>
      </c>
      <c r="Q59" s="180" t="e">
        <v>#VALUE!</v>
      </c>
      <c r="R59" s="181" t="e">
        <f t="shared" ref="R59:R65" si="51">SUM(N59:Q59)</f>
        <v>#VALUE!</v>
      </c>
      <c r="S59" s="183" t="e">
        <f t="shared" ref="S59:S65" si="52">SUM(E59,I59,M59,R59)</f>
        <v>#VALUE!</v>
      </c>
      <c r="T59" s="178" t="s">
        <v>104</v>
      </c>
      <c r="U59" s="206" t="e">
        <v>#VALUE!</v>
      </c>
      <c r="V59" s="185" t="e">
        <f t="shared" ref="V59:X65" si="53">U59/$S59</f>
        <v>#VALUE!</v>
      </c>
      <c r="W59" s="206" t="e">
        <v>#VALUE!</v>
      </c>
      <c r="X59" s="185" t="e">
        <f t="shared" si="53"/>
        <v>#VALUE!</v>
      </c>
      <c r="Y59" s="206" t="e">
        <v>#VALUE!</v>
      </c>
      <c r="Z59" s="185" t="e">
        <f t="shared" ref="Z59:Z65" si="54">Y59/$S59</f>
        <v>#VALUE!</v>
      </c>
      <c r="AA59" s="206" t="e">
        <v>#VALUE!</v>
      </c>
      <c r="AB59" s="185" t="e">
        <f t="shared" ref="AB59:AB65" si="55">AA59/$S59</f>
        <v>#VALUE!</v>
      </c>
      <c r="AC59" s="206" t="e">
        <v>#VALUE!</v>
      </c>
      <c r="AD59" s="185" t="e">
        <f t="shared" ref="AD59:AD65" si="56">AC59/$S59</f>
        <v>#VALUE!</v>
      </c>
      <c r="AE59" s="207" t="e">
        <f t="shared" ref="AE59:AE65" si="57">S59</f>
        <v>#VALUE!</v>
      </c>
    </row>
    <row r="60" spans="1:31" ht="14" x14ac:dyDescent="0.15">
      <c r="A60" s="178" t="s">
        <v>105</v>
      </c>
      <c r="B60" s="179" t="e">
        <v>#VALUE!</v>
      </c>
      <c r="C60" s="180" t="e">
        <v>#VALUE!</v>
      </c>
      <c r="D60" s="180" t="e">
        <v>#VALUE!</v>
      </c>
      <c r="E60" s="181" t="e">
        <f t="shared" si="48"/>
        <v>#VALUE!</v>
      </c>
      <c r="F60" s="179" t="e">
        <v>#VALUE!</v>
      </c>
      <c r="G60" s="180" t="e">
        <v>#VALUE!</v>
      </c>
      <c r="H60" s="180" t="e">
        <v>#VALUE!</v>
      </c>
      <c r="I60" s="181" t="e">
        <f t="shared" si="49"/>
        <v>#VALUE!</v>
      </c>
      <c r="J60" s="179" t="e">
        <v>#VALUE!</v>
      </c>
      <c r="K60" s="180" t="e">
        <v>#VALUE!</v>
      </c>
      <c r="L60" s="180" t="e">
        <v>#VALUE!</v>
      </c>
      <c r="M60" s="181" t="e">
        <f t="shared" si="50"/>
        <v>#VALUE!</v>
      </c>
      <c r="N60" s="179" t="e">
        <v>#VALUE!</v>
      </c>
      <c r="O60" s="180" t="e">
        <v>#VALUE!</v>
      </c>
      <c r="P60" s="180" t="e">
        <v>#VALUE!</v>
      </c>
      <c r="Q60" s="180" t="e">
        <v>#VALUE!</v>
      </c>
      <c r="R60" s="181" t="e">
        <f t="shared" si="51"/>
        <v>#VALUE!</v>
      </c>
      <c r="S60" s="183" t="e">
        <f t="shared" si="52"/>
        <v>#VALUE!</v>
      </c>
      <c r="T60" s="178" t="s">
        <v>105</v>
      </c>
      <c r="U60" s="206" t="e">
        <v>#VALUE!</v>
      </c>
      <c r="V60" s="185" t="e">
        <f t="shared" si="53"/>
        <v>#VALUE!</v>
      </c>
      <c r="W60" s="206" t="e">
        <v>#VALUE!</v>
      </c>
      <c r="X60" s="185" t="e">
        <f t="shared" si="53"/>
        <v>#VALUE!</v>
      </c>
      <c r="Y60" s="206" t="e">
        <v>#VALUE!</v>
      </c>
      <c r="Z60" s="185" t="e">
        <f t="shared" si="54"/>
        <v>#VALUE!</v>
      </c>
      <c r="AA60" s="206" t="e">
        <v>#VALUE!</v>
      </c>
      <c r="AB60" s="185" t="e">
        <f t="shared" si="55"/>
        <v>#VALUE!</v>
      </c>
      <c r="AC60" s="206" t="e">
        <v>#VALUE!</v>
      </c>
      <c r="AD60" s="185" t="e">
        <f t="shared" si="56"/>
        <v>#VALUE!</v>
      </c>
      <c r="AE60" s="207" t="e">
        <f t="shared" si="57"/>
        <v>#VALUE!</v>
      </c>
    </row>
    <row r="61" spans="1:31" ht="14" x14ac:dyDescent="0.15">
      <c r="A61" s="178" t="s">
        <v>106</v>
      </c>
      <c r="B61" s="179" t="e">
        <v>#VALUE!</v>
      </c>
      <c r="C61" s="180" t="e">
        <v>#VALUE!</v>
      </c>
      <c r="D61" s="180" t="e">
        <v>#VALUE!</v>
      </c>
      <c r="E61" s="181" t="e">
        <f t="shared" si="48"/>
        <v>#VALUE!</v>
      </c>
      <c r="F61" s="179" t="e">
        <v>#VALUE!</v>
      </c>
      <c r="G61" s="180" t="e">
        <v>#VALUE!</v>
      </c>
      <c r="H61" s="180" t="e">
        <v>#VALUE!</v>
      </c>
      <c r="I61" s="181" t="e">
        <f t="shared" si="49"/>
        <v>#VALUE!</v>
      </c>
      <c r="J61" s="179" t="e">
        <v>#VALUE!</v>
      </c>
      <c r="K61" s="180" t="e">
        <v>#VALUE!</v>
      </c>
      <c r="L61" s="180" t="e">
        <v>#VALUE!</v>
      </c>
      <c r="M61" s="181" t="e">
        <f t="shared" si="50"/>
        <v>#VALUE!</v>
      </c>
      <c r="N61" s="179" t="e">
        <v>#VALUE!</v>
      </c>
      <c r="O61" s="180" t="e">
        <v>#VALUE!</v>
      </c>
      <c r="P61" s="180" t="e">
        <v>#VALUE!</v>
      </c>
      <c r="Q61" s="180" t="e">
        <v>#VALUE!</v>
      </c>
      <c r="R61" s="181" t="e">
        <f t="shared" si="51"/>
        <v>#VALUE!</v>
      </c>
      <c r="S61" s="183" t="e">
        <f t="shared" si="52"/>
        <v>#VALUE!</v>
      </c>
      <c r="T61" s="178" t="s">
        <v>106</v>
      </c>
      <c r="U61" s="206" t="e">
        <v>#VALUE!</v>
      </c>
      <c r="V61" s="185" t="e">
        <f t="shared" si="53"/>
        <v>#VALUE!</v>
      </c>
      <c r="W61" s="206" t="e">
        <v>#VALUE!</v>
      </c>
      <c r="X61" s="185" t="e">
        <f t="shared" si="53"/>
        <v>#VALUE!</v>
      </c>
      <c r="Y61" s="206" t="e">
        <v>#VALUE!</v>
      </c>
      <c r="Z61" s="185" t="e">
        <f t="shared" si="54"/>
        <v>#VALUE!</v>
      </c>
      <c r="AA61" s="206" t="e">
        <v>#VALUE!</v>
      </c>
      <c r="AB61" s="185" t="e">
        <f t="shared" si="55"/>
        <v>#VALUE!</v>
      </c>
      <c r="AC61" s="206" t="e">
        <v>#VALUE!</v>
      </c>
      <c r="AD61" s="185" t="e">
        <f t="shared" si="56"/>
        <v>#VALUE!</v>
      </c>
      <c r="AE61" s="207" t="e">
        <f t="shared" si="57"/>
        <v>#VALUE!</v>
      </c>
    </row>
    <row r="62" spans="1:31" ht="14" x14ac:dyDescent="0.15">
      <c r="A62" s="178" t="s">
        <v>107</v>
      </c>
      <c r="B62" s="179" t="e">
        <v>#VALUE!</v>
      </c>
      <c r="C62" s="180" t="e">
        <v>#VALUE!</v>
      </c>
      <c r="D62" s="180" t="e">
        <v>#VALUE!</v>
      </c>
      <c r="E62" s="181" t="e">
        <f t="shared" si="48"/>
        <v>#VALUE!</v>
      </c>
      <c r="F62" s="179" t="e">
        <v>#VALUE!</v>
      </c>
      <c r="G62" s="180" t="e">
        <v>#VALUE!</v>
      </c>
      <c r="H62" s="180" t="e">
        <v>#VALUE!</v>
      </c>
      <c r="I62" s="181" t="e">
        <f t="shared" si="49"/>
        <v>#VALUE!</v>
      </c>
      <c r="J62" s="179" t="e">
        <v>#VALUE!</v>
      </c>
      <c r="K62" s="180" t="e">
        <v>#VALUE!</v>
      </c>
      <c r="L62" s="180" t="e">
        <v>#VALUE!</v>
      </c>
      <c r="M62" s="181" t="e">
        <f t="shared" si="50"/>
        <v>#VALUE!</v>
      </c>
      <c r="N62" s="179" t="e">
        <v>#VALUE!</v>
      </c>
      <c r="O62" s="180" t="e">
        <v>#VALUE!</v>
      </c>
      <c r="P62" s="180" t="e">
        <v>#VALUE!</v>
      </c>
      <c r="Q62" s="180" t="e">
        <v>#VALUE!</v>
      </c>
      <c r="R62" s="181" t="e">
        <f t="shared" si="51"/>
        <v>#VALUE!</v>
      </c>
      <c r="S62" s="183" t="e">
        <f t="shared" si="52"/>
        <v>#VALUE!</v>
      </c>
      <c r="T62" s="178" t="s">
        <v>107</v>
      </c>
      <c r="U62" s="206" t="e">
        <v>#VALUE!</v>
      </c>
      <c r="V62" s="185" t="e">
        <f t="shared" si="53"/>
        <v>#VALUE!</v>
      </c>
      <c r="W62" s="206" t="e">
        <v>#VALUE!</v>
      </c>
      <c r="X62" s="185" t="e">
        <f t="shared" si="53"/>
        <v>#VALUE!</v>
      </c>
      <c r="Y62" s="206" t="e">
        <v>#VALUE!</v>
      </c>
      <c r="Z62" s="185" t="e">
        <f t="shared" si="54"/>
        <v>#VALUE!</v>
      </c>
      <c r="AA62" s="206" t="e">
        <v>#VALUE!</v>
      </c>
      <c r="AB62" s="185" t="e">
        <f t="shared" si="55"/>
        <v>#VALUE!</v>
      </c>
      <c r="AC62" s="206" t="e">
        <v>#VALUE!</v>
      </c>
      <c r="AD62" s="185" t="e">
        <f t="shared" si="56"/>
        <v>#VALUE!</v>
      </c>
      <c r="AE62" s="207" t="e">
        <f t="shared" si="57"/>
        <v>#VALUE!</v>
      </c>
    </row>
    <row r="63" spans="1:31" ht="14" x14ac:dyDescent="0.15">
      <c r="A63" s="178" t="s">
        <v>108</v>
      </c>
      <c r="B63" s="179" t="e">
        <v>#VALUE!</v>
      </c>
      <c r="C63" s="180" t="e">
        <v>#VALUE!</v>
      </c>
      <c r="D63" s="180" t="e">
        <v>#VALUE!</v>
      </c>
      <c r="E63" s="181" t="e">
        <f t="shared" si="48"/>
        <v>#VALUE!</v>
      </c>
      <c r="F63" s="179" t="e">
        <v>#VALUE!</v>
      </c>
      <c r="G63" s="180" t="e">
        <v>#VALUE!</v>
      </c>
      <c r="H63" s="180" t="e">
        <v>#VALUE!</v>
      </c>
      <c r="I63" s="181" t="e">
        <f t="shared" si="49"/>
        <v>#VALUE!</v>
      </c>
      <c r="J63" s="179" t="e">
        <v>#VALUE!</v>
      </c>
      <c r="K63" s="180" t="e">
        <v>#VALUE!</v>
      </c>
      <c r="L63" s="180" t="e">
        <v>#VALUE!</v>
      </c>
      <c r="M63" s="181" t="e">
        <f t="shared" si="50"/>
        <v>#VALUE!</v>
      </c>
      <c r="N63" s="179" t="e">
        <v>#VALUE!</v>
      </c>
      <c r="O63" s="180" t="e">
        <v>#VALUE!</v>
      </c>
      <c r="P63" s="180" t="e">
        <v>#VALUE!</v>
      </c>
      <c r="Q63" s="180" t="e">
        <v>#VALUE!</v>
      </c>
      <c r="R63" s="181" t="e">
        <f t="shared" si="51"/>
        <v>#VALUE!</v>
      </c>
      <c r="S63" s="183" t="e">
        <f t="shared" si="52"/>
        <v>#VALUE!</v>
      </c>
      <c r="T63" s="178" t="s">
        <v>108</v>
      </c>
      <c r="U63" s="206" t="e">
        <v>#VALUE!</v>
      </c>
      <c r="V63" s="185" t="e">
        <f t="shared" si="53"/>
        <v>#VALUE!</v>
      </c>
      <c r="W63" s="206" t="e">
        <v>#VALUE!</v>
      </c>
      <c r="X63" s="185" t="e">
        <f t="shared" si="53"/>
        <v>#VALUE!</v>
      </c>
      <c r="Y63" s="206" t="e">
        <v>#VALUE!</v>
      </c>
      <c r="Z63" s="185" t="e">
        <f t="shared" si="54"/>
        <v>#VALUE!</v>
      </c>
      <c r="AA63" s="206" t="e">
        <v>#VALUE!</v>
      </c>
      <c r="AB63" s="185" t="e">
        <f t="shared" si="55"/>
        <v>#VALUE!</v>
      </c>
      <c r="AC63" s="206" t="e">
        <v>#VALUE!</v>
      </c>
      <c r="AD63" s="185" t="e">
        <f t="shared" si="56"/>
        <v>#VALUE!</v>
      </c>
      <c r="AE63" s="207" t="e">
        <f t="shared" si="57"/>
        <v>#VALUE!</v>
      </c>
    </row>
    <row r="64" spans="1:31" ht="14" x14ac:dyDescent="0.15">
      <c r="A64" s="178" t="s">
        <v>109</v>
      </c>
      <c r="B64" s="179" t="e">
        <v>#VALUE!</v>
      </c>
      <c r="C64" s="180" t="e">
        <v>#VALUE!</v>
      </c>
      <c r="D64" s="180" t="e">
        <v>#VALUE!</v>
      </c>
      <c r="E64" s="181" t="e">
        <f t="shared" si="48"/>
        <v>#VALUE!</v>
      </c>
      <c r="F64" s="179" t="e">
        <v>#VALUE!</v>
      </c>
      <c r="G64" s="180" t="e">
        <v>#VALUE!</v>
      </c>
      <c r="H64" s="180" t="e">
        <v>#VALUE!</v>
      </c>
      <c r="I64" s="181" t="e">
        <f t="shared" si="49"/>
        <v>#VALUE!</v>
      </c>
      <c r="J64" s="179" t="e">
        <v>#VALUE!</v>
      </c>
      <c r="K64" s="180" t="e">
        <v>#VALUE!</v>
      </c>
      <c r="L64" s="180" t="e">
        <v>#VALUE!</v>
      </c>
      <c r="M64" s="181" t="e">
        <f t="shared" si="50"/>
        <v>#VALUE!</v>
      </c>
      <c r="N64" s="179" t="e">
        <v>#VALUE!</v>
      </c>
      <c r="O64" s="180" t="e">
        <v>#VALUE!</v>
      </c>
      <c r="P64" s="180" t="e">
        <v>#VALUE!</v>
      </c>
      <c r="Q64" s="180" t="e">
        <v>#VALUE!</v>
      </c>
      <c r="R64" s="181" t="e">
        <f t="shared" si="51"/>
        <v>#VALUE!</v>
      </c>
      <c r="S64" s="183" t="e">
        <f t="shared" si="52"/>
        <v>#VALUE!</v>
      </c>
      <c r="T64" s="178" t="s">
        <v>109</v>
      </c>
      <c r="U64" s="206" t="e">
        <v>#VALUE!</v>
      </c>
      <c r="V64" s="185" t="e">
        <f t="shared" si="53"/>
        <v>#VALUE!</v>
      </c>
      <c r="W64" s="206" t="e">
        <v>#VALUE!</v>
      </c>
      <c r="X64" s="185" t="e">
        <f t="shared" si="53"/>
        <v>#VALUE!</v>
      </c>
      <c r="Y64" s="206" t="e">
        <v>#VALUE!</v>
      </c>
      <c r="Z64" s="185" t="e">
        <f t="shared" si="54"/>
        <v>#VALUE!</v>
      </c>
      <c r="AA64" s="206" t="e">
        <v>#VALUE!</v>
      </c>
      <c r="AB64" s="185" t="e">
        <f t="shared" si="55"/>
        <v>#VALUE!</v>
      </c>
      <c r="AC64" s="206" t="e">
        <v>#VALUE!</v>
      </c>
      <c r="AD64" s="185" t="e">
        <f t="shared" si="56"/>
        <v>#VALUE!</v>
      </c>
      <c r="AE64" s="207" t="e">
        <f t="shared" si="57"/>
        <v>#VALUE!</v>
      </c>
    </row>
    <row r="65" spans="1:31" ht="14" x14ac:dyDescent="0.15">
      <c r="A65" s="178" t="s">
        <v>110</v>
      </c>
      <c r="B65" s="179" t="e">
        <v>#VALUE!</v>
      </c>
      <c r="C65" s="180" t="e">
        <v>#VALUE!</v>
      </c>
      <c r="D65" s="180" t="e">
        <v>#VALUE!</v>
      </c>
      <c r="E65" s="181" t="e">
        <f t="shared" si="48"/>
        <v>#VALUE!</v>
      </c>
      <c r="F65" s="179" t="e">
        <v>#VALUE!</v>
      </c>
      <c r="G65" s="180" t="e">
        <v>#VALUE!</v>
      </c>
      <c r="H65" s="180" t="e">
        <v>#VALUE!</v>
      </c>
      <c r="I65" s="181" t="e">
        <f t="shared" si="49"/>
        <v>#VALUE!</v>
      </c>
      <c r="J65" s="179" t="e">
        <v>#VALUE!</v>
      </c>
      <c r="K65" s="180" t="e">
        <v>#VALUE!</v>
      </c>
      <c r="L65" s="180" t="e">
        <v>#VALUE!</v>
      </c>
      <c r="M65" s="181" t="e">
        <f t="shared" si="50"/>
        <v>#VALUE!</v>
      </c>
      <c r="N65" s="179" t="e">
        <v>#VALUE!</v>
      </c>
      <c r="O65" s="180" t="e">
        <v>#VALUE!</v>
      </c>
      <c r="P65" s="180" t="e">
        <v>#VALUE!</v>
      </c>
      <c r="Q65" s="180" t="e">
        <v>#VALUE!</v>
      </c>
      <c r="R65" s="181" t="e">
        <f t="shared" si="51"/>
        <v>#VALUE!</v>
      </c>
      <c r="S65" s="183" t="e">
        <f t="shared" si="52"/>
        <v>#VALUE!</v>
      </c>
      <c r="T65" s="178" t="s">
        <v>110</v>
      </c>
      <c r="U65" s="206" t="e">
        <v>#VALUE!</v>
      </c>
      <c r="V65" s="185" t="e">
        <f t="shared" si="53"/>
        <v>#VALUE!</v>
      </c>
      <c r="W65" s="206" t="e">
        <v>#VALUE!</v>
      </c>
      <c r="X65" s="185" t="e">
        <f t="shared" si="53"/>
        <v>#VALUE!</v>
      </c>
      <c r="Y65" s="206" t="e">
        <v>#VALUE!</v>
      </c>
      <c r="Z65" s="185" t="e">
        <f t="shared" si="54"/>
        <v>#VALUE!</v>
      </c>
      <c r="AA65" s="206" t="e">
        <v>#VALUE!</v>
      </c>
      <c r="AB65" s="185" t="e">
        <f t="shared" si="55"/>
        <v>#VALUE!</v>
      </c>
      <c r="AC65" s="206" t="e">
        <v>#VALUE!</v>
      </c>
      <c r="AD65" s="185" t="e">
        <f t="shared" si="56"/>
        <v>#VALUE!</v>
      </c>
      <c r="AE65" s="207" t="e">
        <f t="shared" si="57"/>
        <v>#VALUE!</v>
      </c>
    </row>
    <row r="66" spans="1:31" ht="15" thickBot="1" x14ac:dyDescent="0.2">
      <c r="A66" s="187"/>
      <c r="B66" s="188"/>
      <c r="C66" s="189"/>
      <c r="D66" s="189"/>
      <c r="E66" s="190"/>
      <c r="F66" s="188"/>
      <c r="G66" s="189"/>
      <c r="H66" s="189"/>
      <c r="I66" s="190"/>
      <c r="J66" s="188"/>
      <c r="K66" s="189"/>
      <c r="L66" s="189"/>
      <c r="M66" s="190"/>
      <c r="N66" s="188"/>
      <c r="O66" s="189"/>
      <c r="P66" s="189"/>
      <c r="Q66" s="189"/>
      <c r="R66" s="190"/>
      <c r="S66" s="192"/>
      <c r="T66" s="187"/>
      <c r="U66" s="206"/>
      <c r="V66" s="185"/>
      <c r="W66" s="206"/>
      <c r="X66" s="185"/>
      <c r="Y66" s="206"/>
      <c r="Z66" s="185"/>
      <c r="AA66" s="206"/>
      <c r="AB66" s="185"/>
      <c r="AC66" s="206"/>
      <c r="AD66" s="185"/>
      <c r="AE66" s="207"/>
    </row>
    <row r="67" spans="1:31" ht="14" x14ac:dyDescent="0.15">
      <c r="A67" s="197" t="s">
        <v>169</v>
      </c>
      <c r="B67" s="198" t="e">
        <f>SUM(B58:B61)</f>
        <v>#VALUE!</v>
      </c>
      <c r="C67" s="199" t="e">
        <f t="shared" ref="C67:S67" si="58">SUM(C58:C61)</f>
        <v>#VALUE!</v>
      </c>
      <c r="D67" s="199" t="e">
        <f t="shared" si="58"/>
        <v>#VALUE!</v>
      </c>
      <c r="E67" s="200" t="e">
        <f t="shared" si="58"/>
        <v>#VALUE!</v>
      </c>
      <c r="F67" s="198" t="e">
        <f t="shared" si="58"/>
        <v>#VALUE!</v>
      </c>
      <c r="G67" s="199" t="e">
        <f t="shared" si="58"/>
        <v>#VALUE!</v>
      </c>
      <c r="H67" s="199" t="e">
        <f t="shared" si="58"/>
        <v>#VALUE!</v>
      </c>
      <c r="I67" s="200" t="e">
        <f t="shared" si="58"/>
        <v>#VALUE!</v>
      </c>
      <c r="J67" s="198" t="e">
        <f t="shared" si="58"/>
        <v>#VALUE!</v>
      </c>
      <c r="K67" s="199" t="e">
        <f t="shared" si="58"/>
        <v>#VALUE!</v>
      </c>
      <c r="L67" s="199" t="e">
        <f t="shared" si="58"/>
        <v>#VALUE!</v>
      </c>
      <c r="M67" s="200" t="e">
        <f t="shared" si="58"/>
        <v>#VALUE!</v>
      </c>
      <c r="N67" s="198" t="e">
        <f t="shared" si="58"/>
        <v>#VALUE!</v>
      </c>
      <c r="O67" s="199" t="e">
        <f t="shared" si="58"/>
        <v>#VALUE!</v>
      </c>
      <c r="P67" s="199" t="e">
        <f t="shared" si="58"/>
        <v>#VALUE!</v>
      </c>
      <c r="Q67" s="201" t="e">
        <f t="shared" si="58"/>
        <v>#VALUE!</v>
      </c>
      <c r="R67" s="200" t="e">
        <f t="shared" si="58"/>
        <v>#VALUE!</v>
      </c>
      <c r="S67" s="202" t="e">
        <f t="shared" si="58"/>
        <v>#VALUE!</v>
      </c>
      <c r="T67" s="197" t="s">
        <v>169</v>
      </c>
      <c r="U67" s="203" t="e">
        <f>SUM(U58:U61)</f>
        <v>#VALUE!</v>
      </c>
      <c r="V67" s="204" t="e">
        <f>U67/$AE67</f>
        <v>#VALUE!</v>
      </c>
      <c r="W67" s="203" t="e">
        <f>SUM(W58:W61)</f>
        <v>#VALUE!</v>
      </c>
      <c r="X67" s="204" t="e">
        <f>W67/$AE67</f>
        <v>#VALUE!</v>
      </c>
      <c r="Y67" s="203" t="e">
        <f>SUM(Y58:Y61)</f>
        <v>#VALUE!</v>
      </c>
      <c r="Z67" s="204" t="e">
        <f>Y67/$AE67</f>
        <v>#VALUE!</v>
      </c>
      <c r="AA67" s="203" t="e">
        <f>SUM(AA58:AA61)</f>
        <v>#VALUE!</v>
      </c>
      <c r="AB67" s="204" t="e">
        <f>AA67/$AE67</f>
        <v>#VALUE!</v>
      </c>
      <c r="AC67" s="203" t="e">
        <f>SUM(AC58:AC61)</f>
        <v>#VALUE!</v>
      </c>
      <c r="AD67" s="204" t="e">
        <f>AC67/$AE67</f>
        <v>#VALUE!</v>
      </c>
      <c r="AE67" s="205" t="e">
        <f>SUM(AE58:AE61)</f>
        <v>#VALUE!</v>
      </c>
    </row>
    <row r="68" spans="1:31" ht="14" x14ac:dyDescent="0.15">
      <c r="A68" s="178" t="s">
        <v>170</v>
      </c>
      <c r="B68" s="179" t="e">
        <f t="shared" ref="B68:S71" si="59">SUM(B59:B62)</f>
        <v>#VALUE!</v>
      </c>
      <c r="C68" s="180" t="e">
        <f t="shared" si="59"/>
        <v>#VALUE!</v>
      </c>
      <c r="D68" s="180" t="e">
        <f t="shared" si="59"/>
        <v>#VALUE!</v>
      </c>
      <c r="E68" s="181" t="e">
        <f t="shared" si="59"/>
        <v>#VALUE!</v>
      </c>
      <c r="F68" s="179" t="e">
        <f t="shared" si="59"/>
        <v>#VALUE!</v>
      </c>
      <c r="G68" s="180" t="e">
        <f t="shared" si="59"/>
        <v>#VALUE!</v>
      </c>
      <c r="H68" s="180" t="e">
        <f t="shared" si="59"/>
        <v>#VALUE!</v>
      </c>
      <c r="I68" s="181" t="e">
        <f t="shared" si="59"/>
        <v>#VALUE!</v>
      </c>
      <c r="J68" s="179" t="e">
        <f t="shared" si="59"/>
        <v>#VALUE!</v>
      </c>
      <c r="K68" s="180" t="e">
        <f t="shared" si="59"/>
        <v>#VALUE!</v>
      </c>
      <c r="L68" s="180" t="e">
        <f t="shared" si="59"/>
        <v>#VALUE!</v>
      </c>
      <c r="M68" s="181" t="e">
        <f t="shared" si="59"/>
        <v>#VALUE!</v>
      </c>
      <c r="N68" s="179" t="e">
        <f t="shared" si="59"/>
        <v>#VALUE!</v>
      </c>
      <c r="O68" s="180" t="e">
        <f t="shared" si="59"/>
        <v>#VALUE!</v>
      </c>
      <c r="P68" s="180" t="e">
        <f t="shared" si="59"/>
        <v>#VALUE!</v>
      </c>
      <c r="Q68" s="182" t="e">
        <f t="shared" si="59"/>
        <v>#VALUE!</v>
      </c>
      <c r="R68" s="181" t="e">
        <f t="shared" si="59"/>
        <v>#VALUE!</v>
      </c>
      <c r="S68" s="183" t="e">
        <f t="shared" si="59"/>
        <v>#VALUE!</v>
      </c>
      <c r="T68" s="178" t="s">
        <v>170</v>
      </c>
      <c r="U68" s="206" t="e">
        <f t="shared" ref="U68:U71" si="60">SUM(U59:U62)</f>
        <v>#VALUE!</v>
      </c>
      <c r="V68" s="185" t="e">
        <f t="shared" ref="V68:X71" si="61">U68/$AE68</f>
        <v>#VALUE!</v>
      </c>
      <c r="W68" s="206" t="e">
        <f t="shared" ref="W68:W71" si="62">SUM(W59:W62)</f>
        <v>#VALUE!</v>
      </c>
      <c r="X68" s="185" t="e">
        <f t="shared" si="61"/>
        <v>#VALUE!</v>
      </c>
      <c r="Y68" s="206" t="e">
        <f t="shared" ref="Y68:Y71" si="63">SUM(Y59:Y62)</f>
        <v>#VALUE!</v>
      </c>
      <c r="Z68" s="185" t="e">
        <f t="shared" ref="Z68:Z71" si="64">Y68/$AE68</f>
        <v>#VALUE!</v>
      </c>
      <c r="AA68" s="206" t="e">
        <f t="shared" ref="AA68:AA71" si="65">SUM(AA59:AA62)</f>
        <v>#VALUE!</v>
      </c>
      <c r="AB68" s="185" t="e">
        <f t="shared" ref="AB68:AB71" si="66">AA68/$AE68</f>
        <v>#VALUE!</v>
      </c>
      <c r="AC68" s="206" t="e">
        <f t="shared" ref="AC68:AC71" si="67">SUM(AC59:AC62)</f>
        <v>#VALUE!</v>
      </c>
      <c r="AD68" s="185" t="e">
        <f t="shared" ref="AD68:AD71" si="68">AC68/$AE68</f>
        <v>#VALUE!</v>
      </c>
      <c r="AE68" s="207" t="e">
        <f t="shared" ref="AE68:AE71" si="69">SUM(AE59:AE62)</f>
        <v>#VALUE!</v>
      </c>
    </row>
    <row r="69" spans="1:31" ht="14" x14ac:dyDescent="0.15">
      <c r="A69" s="178" t="s">
        <v>171</v>
      </c>
      <c r="B69" s="179" t="e">
        <f t="shared" si="59"/>
        <v>#VALUE!</v>
      </c>
      <c r="C69" s="180" t="e">
        <f t="shared" si="59"/>
        <v>#VALUE!</v>
      </c>
      <c r="D69" s="180" t="e">
        <f t="shared" si="59"/>
        <v>#VALUE!</v>
      </c>
      <c r="E69" s="181" t="e">
        <f t="shared" si="59"/>
        <v>#VALUE!</v>
      </c>
      <c r="F69" s="179" t="e">
        <f t="shared" si="59"/>
        <v>#VALUE!</v>
      </c>
      <c r="G69" s="180" t="e">
        <f t="shared" si="59"/>
        <v>#VALUE!</v>
      </c>
      <c r="H69" s="180" t="e">
        <f t="shared" si="59"/>
        <v>#VALUE!</v>
      </c>
      <c r="I69" s="181" t="e">
        <f t="shared" si="59"/>
        <v>#VALUE!</v>
      </c>
      <c r="J69" s="179" t="e">
        <f t="shared" si="59"/>
        <v>#VALUE!</v>
      </c>
      <c r="K69" s="180" t="e">
        <f t="shared" si="59"/>
        <v>#VALUE!</v>
      </c>
      <c r="L69" s="180" t="e">
        <f t="shared" si="59"/>
        <v>#VALUE!</v>
      </c>
      <c r="M69" s="181" t="e">
        <f t="shared" si="59"/>
        <v>#VALUE!</v>
      </c>
      <c r="N69" s="179" t="e">
        <f t="shared" si="59"/>
        <v>#VALUE!</v>
      </c>
      <c r="O69" s="180" t="e">
        <f t="shared" si="59"/>
        <v>#VALUE!</v>
      </c>
      <c r="P69" s="180" t="e">
        <f t="shared" si="59"/>
        <v>#VALUE!</v>
      </c>
      <c r="Q69" s="182" t="e">
        <f t="shared" si="59"/>
        <v>#VALUE!</v>
      </c>
      <c r="R69" s="181" t="e">
        <f t="shared" si="59"/>
        <v>#VALUE!</v>
      </c>
      <c r="S69" s="183" t="e">
        <f t="shared" si="59"/>
        <v>#VALUE!</v>
      </c>
      <c r="T69" s="178" t="s">
        <v>171</v>
      </c>
      <c r="U69" s="206" t="e">
        <f t="shared" si="60"/>
        <v>#VALUE!</v>
      </c>
      <c r="V69" s="185" t="e">
        <f t="shared" si="61"/>
        <v>#VALUE!</v>
      </c>
      <c r="W69" s="206" t="e">
        <f t="shared" si="62"/>
        <v>#VALUE!</v>
      </c>
      <c r="X69" s="185" t="e">
        <f t="shared" si="61"/>
        <v>#VALUE!</v>
      </c>
      <c r="Y69" s="206" t="e">
        <f t="shared" si="63"/>
        <v>#VALUE!</v>
      </c>
      <c r="Z69" s="185" t="e">
        <f t="shared" si="64"/>
        <v>#VALUE!</v>
      </c>
      <c r="AA69" s="206" t="e">
        <f t="shared" si="65"/>
        <v>#VALUE!</v>
      </c>
      <c r="AB69" s="185" t="e">
        <f t="shared" si="66"/>
        <v>#VALUE!</v>
      </c>
      <c r="AC69" s="206" t="e">
        <f t="shared" si="67"/>
        <v>#VALUE!</v>
      </c>
      <c r="AD69" s="185" t="e">
        <f t="shared" si="68"/>
        <v>#VALUE!</v>
      </c>
      <c r="AE69" s="207" t="e">
        <f t="shared" si="69"/>
        <v>#VALUE!</v>
      </c>
    </row>
    <row r="70" spans="1:31" ht="14" x14ac:dyDescent="0.15">
      <c r="A70" s="178" t="s">
        <v>172</v>
      </c>
      <c r="B70" s="179" t="e">
        <f t="shared" si="59"/>
        <v>#VALUE!</v>
      </c>
      <c r="C70" s="180" t="e">
        <f t="shared" si="59"/>
        <v>#VALUE!</v>
      </c>
      <c r="D70" s="180" t="e">
        <f t="shared" si="59"/>
        <v>#VALUE!</v>
      </c>
      <c r="E70" s="181" t="e">
        <f t="shared" si="59"/>
        <v>#VALUE!</v>
      </c>
      <c r="F70" s="179" t="e">
        <f t="shared" si="59"/>
        <v>#VALUE!</v>
      </c>
      <c r="G70" s="180" t="e">
        <f t="shared" si="59"/>
        <v>#VALUE!</v>
      </c>
      <c r="H70" s="180" t="e">
        <f t="shared" si="59"/>
        <v>#VALUE!</v>
      </c>
      <c r="I70" s="181" t="e">
        <f t="shared" si="59"/>
        <v>#VALUE!</v>
      </c>
      <c r="J70" s="179" t="e">
        <f t="shared" si="59"/>
        <v>#VALUE!</v>
      </c>
      <c r="K70" s="180" t="e">
        <f t="shared" si="59"/>
        <v>#VALUE!</v>
      </c>
      <c r="L70" s="180" t="e">
        <f t="shared" si="59"/>
        <v>#VALUE!</v>
      </c>
      <c r="M70" s="181" t="e">
        <f t="shared" si="59"/>
        <v>#VALUE!</v>
      </c>
      <c r="N70" s="179" t="e">
        <f t="shared" si="59"/>
        <v>#VALUE!</v>
      </c>
      <c r="O70" s="180" t="e">
        <f t="shared" si="59"/>
        <v>#VALUE!</v>
      </c>
      <c r="P70" s="180" t="e">
        <f t="shared" si="59"/>
        <v>#VALUE!</v>
      </c>
      <c r="Q70" s="182" t="e">
        <f t="shared" si="59"/>
        <v>#VALUE!</v>
      </c>
      <c r="R70" s="181" t="e">
        <f t="shared" si="59"/>
        <v>#VALUE!</v>
      </c>
      <c r="S70" s="183" t="e">
        <f t="shared" si="59"/>
        <v>#VALUE!</v>
      </c>
      <c r="T70" s="178" t="s">
        <v>172</v>
      </c>
      <c r="U70" s="206" t="e">
        <f t="shared" si="60"/>
        <v>#VALUE!</v>
      </c>
      <c r="V70" s="185" t="e">
        <f t="shared" si="61"/>
        <v>#VALUE!</v>
      </c>
      <c r="W70" s="206" t="e">
        <f t="shared" si="62"/>
        <v>#VALUE!</v>
      </c>
      <c r="X70" s="185" t="e">
        <f t="shared" si="61"/>
        <v>#VALUE!</v>
      </c>
      <c r="Y70" s="206" t="e">
        <f t="shared" si="63"/>
        <v>#VALUE!</v>
      </c>
      <c r="Z70" s="185" t="e">
        <f t="shared" si="64"/>
        <v>#VALUE!</v>
      </c>
      <c r="AA70" s="206" t="e">
        <f t="shared" si="65"/>
        <v>#VALUE!</v>
      </c>
      <c r="AB70" s="185" t="e">
        <f t="shared" si="66"/>
        <v>#VALUE!</v>
      </c>
      <c r="AC70" s="206" t="e">
        <f t="shared" si="67"/>
        <v>#VALUE!</v>
      </c>
      <c r="AD70" s="185" t="e">
        <f t="shared" si="68"/>
        <v>#VALUE!</v>
      </c>
      <c r="AE70" s="207" t="e">
        <f t="shared" si="69"/>
        <v>#VALUE!</v>
      </c>
    </row>
    <row r="71" spans="1:31" ht="15" thickBot="1" x14ac:dyDescent="0.2">
      <c r="A71" s="208" t="s">
        <v>173</v>
      </c>
      <c r="B71" s="209" t="e">
        <f t="shared" si="59"/>
        <v>#VALUE!</v>
      </c>
      <c r="C71" s="210" t="e">
        <f t="shared" si="59"/>
        <v>#VALUE!</v>
      </c>
      <c r="D71" s="210" t="e">
        <f t="shared" si="59"/>
        <v>#VALUE!</v>
      </c>
      <c r="E71" s="211" t="e">
        <f t="shared" si="59"/>
        <v>#VALUE!</v>
      </c>
      <c r="F71" s="209" t="e">
        <f t="shared" si="59"/>
        <v>#VALUE!</v>
      </c>
      <c r="G71" s="210" t="e">
        <f t="shared" si="59"/>
        <v>#VALUE!</v>
      </c>
      <c r="H71" s="210" t="e">
        <f t="shared" si="59"/>
        <v>#VALUE!</v>
      </c>
      <c r="I71" s="211" t="e">
        <f t="shared" si="59"/>
        <v>#VALUE!</v>
      </c>
      <c r="J71" s="209" t="e">
        <f t="shared" si="59"/>
        <v>#VALUE!</v>
      </c>
      <c r="K71" s="210" t="e">
        <f t="shared" si="59"/>
        <v>#VALUE!</v>
      </c>
      <c r="L71" s="210" t="e">
        <f t="shared" si="59"/>
        <v>#VALUE!</v>
      </c>
      <c r="M71" s="211" t="e">
        <f t="shared" si="59"/>
        <v>#VALUE!</v>
      </c>
      <c r="N71" s="209" t="e">
        <f t="shared" si="59"/>
        <v>#VALUE!</v>
      </c>
      <c r="O71" s="210" t="e">
        <f t="shared" si="59"/>
        <v>#VALUE!</v>
      </c>
      <c r="P71" s="210" t="e">
        <f t="shared" si="59"/>
        <v>#VALUE!</v>
      </c>
      <c r="Q71" s="212" t="e">
        <f t="shared" si="59"/>
        <v>#VALUE!</v>
      </c>
      <c r="R71" s="211" t="e">
        <f t="shared" si="59"/>
        <v>#VALUE!</v>
      </c>
      <c r="S71" s="213" t="e">
        <f t="shared" si="59"/>
        <v>#VALUE!</v>
      </c>
      <c r="T71" s="208" t="s">
        <v>173</v>
      </c>
      <c r="U71" s="214" t="e">
        <f t="shared" si="60"/>
        <v>#VALUE!</v>
      </c>
      <c r="V71" s="215" t="e">
        <f t="shared" si="61"/>
        <v>#VALUE!</v>
      </c>
      <c r="W71" s="214" t="e">
        <f t="shared" si="62"/>
        <v>#VALUE!</v>
      </c>
      <c r="X71" s="215" t="e">
        <f t="shared" si="61"/>
        <v>#VALUE!</v>
      </c>
      <c r="Y71" s="214" t="e">
        <f t="shared" si="63"/>
        <v>#VALUE!</v>
      </c>
      <c r="Z71" s="215" t="e">
        <f t="shared" si="64"/>
        <v>#VALUE!</v>
      </c>
      <c r="AA71" s="214" t="e">
        <f t="shared" si="65"/>
        <v>#VALUE!</v>
      </c>
      <c r="AB71" s="215" t="e">
        <f t="shared" si="66"/>
        <v>#VALUE!</v>
      </c>
      <c r="AC71" s="214" t="e">
        <f t="shared" si="67"/>
        <v>#VALUE!</v>
      </c>
      <c r="AD71" s="215" t="e">
        <f t="shared" si="68"/>
        <v>#VALUE!</v>
      </c>
      <c r="AE71" s="216" t="e">
        <f t="shared" si="69"/>
        <v>#VALUE!</v>
      </c>
    </row>
    <row r="72" spans="1:31" ht="14" x14ac:dyDescent="0.15">
      <c r="A72" s="217"/>
      <c r="B72" s="218"/>
      <c r="C72" s="219"/>
      <c r="D72" s="219"/>
      <c r="E72" s="220"/>
      <c r="F72" s="218"/>
      <c r="G72" s="219"/>
      <c r="H72" s="219"/>
      <c r="I72" s="220"/>
      <c r="J72" s="218"/>
      <c r="K72" s="219"/>
      <c r="L72" s="219"/>
      <c r="M72" s="220"/>
      <c r="N72" s="218"/>
      <c r="O72" s="219"/>
      <c r="P72" s="219"/>
      <c r="Q72" s="221"/>
      <c r="R72" s="220"/>
      <c r="S72" s="222"/>
      <c r="T72" s="223"/>
      <c r="U72" s="224"/>
      <c r="V72" s="225"/>
      <c r="W72" s="224"/>
      <c r="X72" s="225"/>
      <c r="Y72" s="224"/>
      <c r="Z72" s="225"/>
      <c r="AA72" s="224"/>
      <c r="AB72" s="225"/>
      <c r="AC72" s="224"/>
      <c r="AD72" s="225"/>
      <c r="AE72" s="222"/>
    </row>
    <row r="73" spans="1:31" x14ac:dyDescent="0.15">
      <c r="A73" s="187" t="s">
        <v>174</v>
      </c>
      <c r="B73" s="226" t="e">
        <f>SUM(B58:B65)</f>
        <v>#VALUE!</v>
      </c>
      <c r="C73" s="227" t="e">
        <f t="shared" ref="C73:S73" si="70">SUM(C58:C65)</f>
        <v>#VALUE!</v>
      </c>
      <c r="D73" s="227" t="e">
        <f t="shared" si="70"/>
        <v>#VALUE!</v>
      </c>
      <c r="E73" s="228" t="e">
        <f t="shared" si="70"/>
        <v>#VALUE!</v>
      </c>
      <c r="F73" s="226" t="e">
        <f t="shared" si="70"/>
        <v>#VALUE!</v>
      </c>
      <c r="G73" s="227" t="e">
        <f t="shared" si="70"/>
        <v>#VALUE!</v>
      </c>
      <c r="H73" s="227" t="e">
        <f t="shared" si="70"/>
        <v>#VALUE!</v>
      </c>
      <c r="I73" s="228" t="e">
        <f t="shared" si="70"/>
        <v>#VALUE!</v>
      </c>
      <c r="J73" s="226" t="e">
        <f t="shared" si="70"/>
        <v>#VALUE!</v>
      </c>
      <c r="K73" s="227" t="e">
        <f t="shared" si="70"/>
        <v>#VALUE!</v>
      </c>
      <c r="L73" s="227" t="e">
        <f t="shared" si="70"/>
        <v>#VALUE!</v>
      </c>
      <c r="M73" s="228" t="e">
        <f t="shared" si="70"/>
        <v>#VALUE!</v>
      </c>
      <c r="N73" s="226" t="e">
        <f t="shared" si="70"/>
        <v>#VALUE!</v>
      </c>
      <c r="O73" s="227" t="e">
        <f t="shared" si="70"/>
        <v>#VALUE!</v>
      </c>
      <c r="P73" s="227" t="e">
        <f t="shared" si="70"/>
        <v>#VALUE!</v>
      </c>
      <c r="Q73" s="229" t="e">
        <f t="shared" si="70"/>
        <v>#VALUE!</v>
      </c>
      <c r="R73" s="228" t="e">
        <f t="shared" si="70"/>
        <v>#VALUE!</v>
      </c>
      <c r="S73" s="230" t="e">
        <f t="shared" si="70"/>
        <v>#VALUE!</v>
      </c>
      <c r="T73" s="231" t="s">
        <v>174</v>
      </c>
      <c r="U73" s="232" t="e">
        <f>SUM(U58:U65)</f>
        <v>#VALUE!</v>
      </c>
      <c r="V73" s="233" t="e">
        <f>U73/$AE73</f>
        <v>#VALUE!</v>
      </c>
      <c r="W73" s="232" t="e">
        <f>SUM(W58:W65)</f>
        <v>#VALUE!</v>
      </c>
      <c r="X73" s="233" t="e">
        <f>W73/$AE73</f>
        <v>#VALUE!</v>
      </c>
      <c r="Y73" s="232" t="e">
        <f>SUM(Y58:Y65)</f>
        <v>#VALUE!</v>
      </c>
      <c r="Z73" s="233" t="e">
        <f>Y73/$AE73</f>
        <v>#VALUE!</v>
      </c>
      <c r="AA73" s="232" t="e">
        <f>SUM(AA58:AA65)</f>
        <v>#VALUE!</v>
      </c>
      <c r="AB73" s="233" t="e">
        <f>AA73/$AE73</f>
        <v>#VALUE!</v>
      </c>
      <c r="AC73" s="232" t="e">
        <f>SUM(AC58:AC65)</f>
        <v>#VALUE!</v>
      </c>
      <c r="AD73" s="233" t="e">
        <f>AC73/$AE73</f>
        <v>#VALUE!</v>
      </c>
      <c r="AE73" s="234" t="e">
        <f>SUM(AE58:AE65)</f>
        <v>#VALUE!</v>
      </c>
    </row>
    <row r="74" spans="1:31" x14ac:dyDescent="0.15">
      <c r="A74" s="187" t="s">
        <v>10</v>
      </c>
      <c r="B74" s="226" t="e">
        <f t="shared" ref="B74:P74" si="71">INDEX(B67:B71,MATCH($S74,$S67:$S71,0))</f>
        <v>#VALUE!</v>
      </c>
      <c r="C74" s="227" t="e">
        <f t="shared" si="71"/>
        <v>#VALUE!</v>
      </c>
      <c r="D74" s="227" t="e">
        <f t="shared" si="71"/>
        <v>#VALUE!</v>
      </c>
      <c r="E74" s="228" t="e">
        <f t="shared" si="71"/>
        <v>#VALUE!</v>
      </c>
      <c r="F74" s="226" t="e">
        <f t="shared" si="71"/>
        <v>#VALUE!</v>
      </c>
      <c r="G74" s="227" t="e">
        <f t="shared" si="71"/>
        <v>#VALUE!</v>
      </c>
      <c r="H74" s="227" t="e">
        <f t="shared" si="71"/>
        <v>#VALUE!</v>
      </c>
      <c r="I74" s="228" t="e">
        <f t="shared" si="71"/>
        <v>#VALUE!</v>
      </c>
      <c r="J74" s="226" t="e">
        <f t="shared" si="71"/>
        <v>#VALUE!</v>
      </c>
      <c r="K74" s="227" t="e">
        <f t="shared" si="71"/>
        <v>#VALUE!</v>
      </c>
      <c r="L74" s="227" t="e">
        <f t="shared" si="71"/>
        <v>#VALUE!</v>
      </c>
      <c r="M74" s="228" t="e">
        <f t="shared" si="71"/>
        <v>#VALUE!</v>
      </c>
      <c r="N74" s="226" t="e">
        <f t="shared" si="71"/>
        <v>#VALUE!</v>
      </c>
      <c r="O74" s="227" t="e">
        <f t="shared" si="71"/>
        <v>#VALUE!</v>
      </c>
      <c r="P74" s="227" t="e">
        <f t="shared" si="71"/>
        <v>#VALUE!</v>
      </c>
      <c r="Q74" s="229" t="e">
        <f t="shared" ref="Q74" si="72">INDEX(Q58:Q65,MATCH($S74,$S58:$S65,0))</f>
        <v>#VALUE!</v>
      </c>
      <c r="R74" s="228" t="e">
        <f>INDEX(R67:R71,MATCH($S74,$S67:$S71,0))</f>
        <v>#VALUE!</v>
      </c>
      <c r="S74" s="230" t="e">
        <f>MAX(S67:S71)</f>
        <v>#VALUE!</v>
      </c>
      <c r="T74" s="231" t="s">
        <v>10</v>
      </c>
      <c r="U74" s="232" t="e">
        <f>INDEX(U67:U71,MATCH($S74,$S67:$S71,0))</f>
        <v>#VALUE!</v>
      </c>
      <c r="V74" s="233" t="e">
        <f>U74/$AE74</f>
        <v>#VALUE!</v>
      </c>
      <c r="W74" s="232" t="e">
        <f>INDEX(W67:W71,MATCH($S74,$S67:$S71,0))</f>
        <v>#VALUE!</v>
      </c>
      <c r="X74" s="233" t="e">
        <f>W74/$AE74</f>
        <v>#VALUE!</v>
      </c>
      <c r="Y74" s="232" t="e">
        <f>INDEX(Y67:Y71,MATCH($S74,$S67:$S71,0))</f>
        <v>#VALUE!</v>
      </c>
      <c r="Z74" s="233" t="e">
        <f>Y74/$AE74</f>
        <v>#VALUE!</v>
      </c>
      <c r="AA74" s="232" t="e">
        <f>INDEX(AA67:AA71,MATCH($S74,$S67:$S71,0))</f>
        <v>#VALUE!</v>
      </c>
      <c r="AB74" s="233" t="e">
        <f>AA74/$AE74</f>
        <v>#VALUE!</v>
      </c>
      <c r="AC74" s="232" t="e">
        <f>INDEX(AC67:AC71,MATCH($S74,$S67:$S71,0))</f>
        <v>#VALUE!</v>
      </c>
      <c r="AD74" s="233" t="e">
        <f>AC74/$AE74</f>
        <v>#VALUE!</v>
      </c>
      <c r="AE74" s="230" t="e">
        <f>MAX(AE67:AE71)</f>
        <v>#VALUE!</v>
      </c>
    </row>
    <row r="75" spans="1:31" x14ac:dyDescent="0.15">
      <c r="A75" s="187" t="s">
        <v>11</v>
      </c>
      <c r="B75" s="226" t="e">
        <f t="shared" ref="B75:Q75" si="73">B73/2</f>
        <v>#VALUE!</v>
      </c>
      <c r="C75" s="227" t="e">
        <f t="shared" si="73"/>
        <v>#VALUE!</v>
      </c>
      <c r="D75" s="227" t="e">
        <f t="shared" si="73"/>
        <v>#VALUE!</v>
      </c>
      <c r="E75" s="228" t="e">
        <f t="shared" si="73"/>
        <v>#VALUE!</v>
      </c>
      <c r="F75" s="226" t="e">
        <f t="shared" si="73"/>
        <v>#VALUE!</v>
      </c>
      <c r="G75" s="227" t="e">
        <f t="shared" si="73"/>
        <v>#VALUE!</v>
      </c>
      <c r="H75" s="227" t="e">
        <f t="shared" si="73"/>
        <v>#VALUE!</v>
      </c>
      <c r="I75" s="228" t="e">
        <f t="shared" si="73"/>
        <v>#VALUE!</v>
      </c>
      <c r="J75" s="226" t="e">
        <f t="shared" si="73"/>
        <v>#VALUE!</v>
      </c>
      <c r="K75" s="227" t="e">
        <f t="shared" si="73"/>
        <v>#VALUE!</v>
      </c>
      <c r="L75" s="227" t="e">
        <f t="shared" si="73"/>
        <v>#VALUE!</v>
      </c>
      <c r="M75" s="228" t="e">
        <f t="shared" si="73"/>
        <v>#VALUE!</v>
      </c>
      <c r="N75" s="226" t="e">
        <f t="shared" si="73"/>
        <v>#VALUE!</v>
      </c>
      <c r="O75" s="227" t="e">
        <f t="shared" si="73"/>
        <v>#VALUE!</v>
      </c>
      <c r="P75" s="227" t="e">
        <f t="shared" si="73"/>
        <v>#VALUE!</v>
      </c>
      <c r="Q75" s="229" t="e">
        <f t="shared" si="73"/>
        <v>#VALUE!</v>
      </c>
      <c r="R75" s="228" t="e">
        <f>R73/2</f>
        <v>#VALUE!</v>
      </c>
      <c r="S75" s="230" t="e">
        <f t="shared" ref="S75" si="74">S73/2</f>
        <v>#VALUE!</v>
      </c>
      <c r="T75" s="231" t="s">
        <v>11</v>
      </c>
      <c r="U75" s="232" t="e">
        <f>U73/2</f>
        <v>#VALUE!</v>
      </c>
      <c r="V75" s="233" t="e">
        <f>U75/$AE75</f>
        <v>#VALUE!</v>
      </c>
      <c r="W75" s="232" t="e">
        <f>W73/2</f>
        <v>#VALUE!</v>
      </c>
      <c r="X75" s="233" t="e">
        <f>W75/$AE75</f>
        <v>#VALUE!</v>
      </c>
      <c r="Y75" s="232" t="e">
        <f>Y73/2</f>
        <v>#VALUE!</v>
      </c>
      <c r="Z75" s="233" t="e">
        <f>Y75/$AE75</f>
        <v>#VALUE!</v>
      </c>
      <c r="AA75" s="232" t="e">
        <f>AA73/2</f>
        <v>#VALUE!</v>
      </c>
      <c r="AB75" s="233" t="e">
        <f>AA75/$AE75</f>
        <v>#VALUE!</v>
      </c>
      <c r="AC75" s="232" t="e">
        <f>AC73/2</f>
        <v>#VALUE!</v>
      </c>
      <c r="AD75" s="233" t="e">
        <f>AC75/$AE75</f>
        <v>#VALUE!</v>
      </c>
      <c r="AE75" s="234" t="e">
        <f>AE73/2</f>
        <v>#VALUE!</v>
      </c>
    </row>
    <row r="76" spans="1:31" ht="15" thickBot="1" x14ac:dyDescent="0.2">
      <c r="A76" s="235"/>
      <c r="B76" s="236"/>
      <c r="C76" s="237"/>
      <c r="D76" s="237"/>
      <c r="E76" s="238"/>
      <c r="F76" s="236"/>
      <c r="G76" s="237"/>
      <c r="H76" s="237"/>
      <c r="I76" s="238"/>
      <c r="J76" s="236"/>
      <c r="K76" s="237"/>
      <c r="L76" s="237"/>
      <c r="M76" s="238"/>
      <c r="N76" s="236"/>
      <c r="O76" s="237"/>
      <c r="P76" s="237"/>
      <c r="Q76" s="239"/>
      <c r="R76" s="238"/>
      <c r="S76" s="240"/>
      <c r="T76" s="241"/>
      <c r="U76" s="242"/>
      <c r="V76" s="243"/>
      <c r="W76" s="242"/>
      <c r="X76" s="243"/>
      <c r="Y76" s="242"/>
      <c r="Z76" s="243"/>
      <c r="AA76" s="242"/>
      <c r="AB76" s="243"/>
      <c r="AC76" s="242"/>
      <c r="AD76" s="243"/>
      <c r="AE76" s="240"/>
    </row>
    <row r="77" spans="1:31" x14ac:dyDescent="0.15">
      <c r="A77" s="244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147"/>
      <c r="U77" s="149"/>
      <c r="V77" s="147"/>
      <c r="W77" s="149"/>
      <c r="X77" s="147"/>
      <c r="Y77" s="149"/>
      <c r="Z77" s="147"/>
      <c r="AA77" s="149"/>
      <c r="AB77" s="147"/>
      <c r="AC77" s="149"/>
      <c r="AD77" s="147"/>
      <c r="AE77" s="147"/>
    </row>
    <row r="78" spans="1:31" ht="14" thickBot="1" x14ac:dyDescent="0.2">
      <c r="A78" s="146"/>
      <c r="B78" s="443">
        <f>B53+1</f>
        <v>43530</v>
      </c>
      <c r="C78" s="443"/>
      <c r="D78" s="443"/>
      <c r="E78" s="443"/>
      <c r="F78" s="443"/>
      <c r="G78" s="443"/>
      <c r="H78" s="246" t="s">
        <v>176</v>
      </c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147"/>
      <c r="U78" s="149"/>
      <c r="V78" s="147"/>
      <c r="W78" s="149"/>
      <c r="X78" s="147"/>
      <c r="Y78" s="149"/>
      <c r="Z78" s="147"/>
      <c r="AA78" s="149"/>
      <c r="AB78" s="147"/>
      <c r="AC78" s="149"/>
      <c r="AD78" s="147"/>
      <c r="AE78" s="147"/>
    </row>
    <row r="79" spans="1:31" ht="14" thickBot="1" x14ac:dyDescent="0.2">
      <c r="A79" s="151"/>
      <c r="B79" s="247" t="s">
        <v>2</v>
      </c>
      <c r="C79" s="248"/>
      <c r="D79" s="248"/>
      <c r="E79" s="249"/>
      <c r="F79" s="247" t="s">
        <v>3</v>
      </c>
      <c r="G79" s="248"/>
      <c r="H79" s="248"/>
      <c r="I79" s="249"/>
      <c r="J79" s="247" t="s">
        <v>4</v>
      </c>
      <c r="K79" s="248"/>
      <c r="L79" s="248"/>
      <c r="M79" s="249"/>
      <c r="N79" s="247" t="s">
        <v>5</v>
      </c>
      <c r="O79" s="248"/>
      <c r="P79" s="248"/>
      <c r="Q79" s="248"/>
      <c r="R79" s="249"/>
      <c r="S79" s="222" t="s">
        <v>32</v>
      </c>
      <c r="T79" s="147"/>
      <c r="U79" s="149"/>
      <c r="V79" s="147"/>
      <c r="W79" s="149"/>
      <c r="X79" s="147"/>
      <c r="Y79" s="149"/>
      <c r="Z79" s="147"/>
      <c r="AA79" s="149"/>
      <c r="AB79" s="147"/>
      <c r="AC79" s="149"/>
      <c r="AD79" s="147"/>
      <c r="AE79" s="147"/>
    </row>
    <row r="80" spans="1:31" ht="31" thickBot="1" x14ac:dyDescent="0.2">
      <c r="A80" s="156"/>
      <c r="B80" s="455" t="s">
        <v>183</v>
      </c>
      <c r="C80" s="456"/>
      <c r="D80" s="456"/>
      <c r="E80" s="457"/>
      <c r="F80" s="455" t="s">
        <v>184</v>
      </c>
      <c r="G80" s="456"/>
      <c r="H80" s="456"/>
      <c r="I80" s="457"/>
      <c r="J80" s="455" t="s">
        <v>21</v>
      </c>
      <c r="K80" s="456"/>
      <c r="L80" s="456"/>
      <c r="M80" s="457"/>
      <c r="N80" s="455" t="s">
        <v>22</v>
      </c>
      <c r="O80" s="456"/>
      <c r="P80" s="456"/>
      <c r="Q80" s="456"/>
      <c r="R80" s="457"/>
      <c r="S80" s="250"/>
      <c r="T80" s="158" t="s">
        <v>62</v>
      </c>
      <c r="U80" s="449" t="s">
        <v>58</v>
      </c>
      <c r="V80" s="450"/>
      <c r="W80" s="449" t="s">
        <v>56</v>
      </c>
      <c r="X80" s="450"/>
      <c r="Y80" s="449" t="s">
        <v>57</v>
      </c>
      <c r="Z80" s="450"/>
      <c r="AA80" s="449" t="s">
        <v>55</v>
      </c>
      <c r="AB80" s="450"/>
      <c r="AC80" s="449" t="s">
        <v>59</v>
      </c>
      <c r="AD80" s="450"/>
      <c r="AE80" s="451" t="s">
        <v>63</v>
      </c>
    </row>
    <row r="81" spans="1:31" ht="16" thickBot="1" x14ac:dyDescent="0.2">
      <c r="A81" s="159"/>
      <c r="B81" s="251" t="s">
        <v>23</v>
      </c>
      <c r="C81" s="252" t="s">
        <v>24</v>
      </c>
      <c r="D81" s="252" t="s">
        <v>25</v>
      </c>
      <c r="E81" s="253" t="s">
        <v>9</v>
      </c>
      <c r="F81" s="251" t="s">
        <v>23</v>
      </c>
      <c r="G81" s="252" t="s">
        <v>23</v>
      </c>
      <c r="H81" s="252" t="s">
        <v>25</v>
      </c>
      <c r="I81" s="253" t="s">
        <v>9</v>
      </c>
      <c r="J81" s="251" t="s">
        <v>23</v>
      </c>
      <c r="K81" s="252" t="s">
        <v>23</v>
      </c>
      <c r="L81" s="252" t="s">
        <v>24</v>
      </c>
      <c r="M81" s="253" t="s">
        <v>9</v>
      </c>
      <c r="N81" s="251" t="s">
        <v>23</v>
      </c>
      <c r="O81" s="252" t="s">
        <v>24</v>
      </c>
      <c r="P81" s="252" t="s">
        <v>25</v>
      </c>
      <c r="Q81" s="252" t="s">
        <v>25</v>
      </c>
      <c r="R81" s="253" t="s">
        <v>9</v>
      </c>
      <c r="S81" s="255"/>
      <c r="T81" s="453" t="s">
        <v>64</v>
      </c>
      <c r="U81" s="165" t="s">
        <v>65</v>
      </c>
      <c r="V81" s="166" t="s">
        <v>66</v>
      </c>
      <c r="W81" s="165" t="s">
        <v>65</v>
      </c>
      <c r="X81" s="166" t="s">
        <v>66</v>
      </c>
      <c r="Y81" s="165" t="s">
        <v>65</v>
      </c>
      <c r="Z81" s="166" t="s">
        <v>66</v>
      </c>
      <c r="AA81" s="165" t="s">
        <v>65</v>
      </c>
      <c r="AB81" s="166" t="s">
        <v>66</v>
      </c>
      <c r="AC81" s="165" t="s">
        <v>65</v>
      </c>
      <c r="AD81" s="166" t="s">
        <v>66</v>
      </c>
      <c r="AE81" s="452"/>
    </row>
    <row r="82" spans="1:31" x14ac:dyDescent="0.15">
      <c r="A82" s="156"/>
      <c r="B82" s="256" t="s">
        <v>27</v>
      </c>
      <c r="C82" s="257" t="s">
        <v>28</v>
      </c>
      <c r="D82" s="257" t="s">
        <v>29</v>
      </c>
      <c r="E82" s="258"/>
      <c r="F82" s="256" t="s">
        <v>26</v>
      </c>
      <c r="G82" s="257" t="s">
        <v>27</v>
      </c>
      <c r="H82" s="257" t="s">
        <v>28</v>
      </c>
      <c r="I82" s="258"/>
      <c r="J82" s="256" t="s">
        <v>29</v>
      </c>
      <c r="K82" s="257" t="s">
        <v>26</v>
      </c>
      <c r="L82" s="257" t="s">
        <v>27</v>
      </c>
      <c r="M82" s="258"/>
      <c r="N82" s="256" t="s">
        <v>28</v>
      </c>
      <c r="O82" s="257" t="s">
        <v>29</v>
      </c>
      <c r="P82" s="257" t="s">
        <v>26</v>
      </c>
      <c r="Q82" s="257" t="s">
        <v>190</v>
      </c>
      <c r="R82" s="260"/>
      <c r="S82" s="192"/>
      <c r="T82" s="454"/>
      <c r="U82" s="174"/>
      <c r="V82" s="175"/>
      <c r="W82" s="174"/>
      <c r="X82" s="175"/>
      <c r="Y82" s="174"/>
      <c r="Z82" s="175"/>
      <c r="AA82" s="174"/>
      <c r="AB82" s="175"/>
      <c r="AC82" s="174"/>
      <c r="AD82" s="175"/>
      <c r="AE82" s="261"/>
    </row>
    <row r="83" spans="1:31" ht="14" x14ac:dyDescent="0.15">
      <c r="A83" s="178" t="s">
        <v>103</v>
      </c>
      <c r="B83" s="179" t="e">
        <v>#VALUE!</v>
      </c>
      <c r="C83" s="180" t="e">
        <v>#VALUE!</v>
      </c>
      <c r="D83" s="180" t="e">
        <v>#VALUE!</v>
      </c>
      <c r="E83" s="181" t="e">
        <f>SUM(B83:D83)</f>
        <v>#VALUE!</v>
      </c>
      <c r="F83" s="179" t="e">
        <v>#VALUE!</v>
      </c>
      <c r="G83" s="180" t="e">
        <v>#VALUE!</v>
      </c>
      <c r="H83" s="180" t="e">
        <v>#VALUE!</v>
      </c>
      <c r="I83" s="181" t="e">
        <f>SUM(F83:H83)</f>
        <v>#VALUE!</v>
      </c>
      <c r="J83" s="179" t="e">
        <v>#VALUE!</v>
      </c>
      <c r="K83" s="180" t="e">
        <v>#VALUE!</v>
      </c>
      <c r="L83" s="180" t="e">
        <v>#VALUE!</v>
      </c>
      <c r="M83" s="181" t="e">
        <f>SUM(J83:L83)</f>
        <v>#VALUE!</v>
      </c>
      <c r="N83" s="179" t="e">
        <v>#VALUE!</v>
      </c>
      <c r="O83" s="180" t="e">
        <v>#VALUE!</v>
      </c>
      <c r="P83" s="180" t="e">
        <v>#VALUE!</v>
      </c>
      <c r="Q83" s="180" t="e">
        <v>#VALUE!</v>
      </c>
      <c r="R83" s="181" t="e">
        <f>SUM(N83:Q83)</f>
        <v>#VALUE!</v>
      </c>
      <c r="S83" s="183" t="e">
        <f>SUM(E83,I83,M83,R83)</f>
        <v>#VALUE!</v>
      </c>
      <c r="T83" s="178" t="s">
        <v>103</v>
      </c>
      <c r="U83" s="206" t="e">
        <v>#VALUE!</v>
      </c>
      <c r="V83" s="185" t="e">
        <f>U83/$S83</f>
        <v>#VALUE!</v>
      </c>
      <c r="W83" s="206" t="e">
        <v>#VALUE!</v>
      </c>
      <c r="X83" s="185" t="e">
        <f>W83/$S83</f>
        <v>#VALUE!</v>
      </c>
      <c r="Y83" s="206" t="e">
        <v>#VALUE!</v>
      </c>
      <c r="Z83" s="185" t="e">
        <f>Y83/$S83</f>
        <v>#VALUE!</v>
      </c>
      <c r="AA83" s="206" t="e">
        <v>#VALUE!</v>
      </c>
      <c r="AB83" s="185" t="e">
        <f>AA83/$S83</f>
        <v>#VALUE!</v>
      </c>
      <c r="AC83" s="206" t="e">
        <v>#VALUE!</v>
      </c>
      <c r="AD83" s="185" t="e">
        <f>AC83/$S83</f>
        <v>#VALUE!</v>
      </c>
      <c r="AE83" s="263" t="e">
        <f>S83</f>
        <v>#VALUE!</v>
      </c>
    </row>
    <row r="84" spans="1:31" ht="14" x14ac:dyDescent="0.15">
      <c r="A84" s="178" t="s">
        <v>104</v>
      </c>
      <c r="B84" s="179" t="e">
        <v>#VALUE!</v>
      </c>
      <c r="C84" s="180" t="e">
        <v>#VALUE!</v>
      </c>
      <c r="D84" s="180" t="e">
        <v>#VALUE!</v>
      </c>
      <c r="E84" s="181" t="e">
        <f t="shared" ref="E84:E90" si="75">SUM(B84:D84)</f>
        <v>#VALUE!</v>
      </c>
      <c r="F84" s="179" t="e">
        <v>#VALUE!</v>
      </c>
      <c r="G84" s="180" t="e">
        <v>#VALUE!</v>
      </c>
      <c r="H84" s="180" t="e">
        <v>#VALUE!</v>
      </c>
      <c r="I84" s="181" t="e">
        <f t="shared" ref="I84:I90" si="76">SUM(F84:H84)</f>
        <v>#VALUE!</v>
      </c>
      <c r="J84" s="179" t="e">
        <v>#VALUE!</v>
      </c>
      <c r="K84" s="180" t="e">
        <v>#VALUE!</v>
      </c>
      <c r="L84" s="180" t="e">
        <v>#VALUE!</v>
      </c>
      <c r="M84" s="181" t="e">
        <f t="shared" ref="M84:M90" si="77">SUM(J84:L84)</f>
        <v>#VALUE!</v>
      </c>
      <c r="N84" s="179" t="e">
        <v>#VALUE!</v>
      </c>
      <c r="O84" s="180" t="e">
        <v>#VALUE!</v>
      </c>
      <c r="P84" s="180" t="e">
        <v>#VALUE!</v>
      </c>
      <c r="Q84" s="180" t="e">
        <v>#VALUE!</v>
      </c>
      <c r="R84" s="181" t="e">
        <f t="shared" ref="R84:R90" si="78">SUM(N84:Q84)</f>
        <v>#VALUE!</v>
      </c>
      <c r="S84" s="183" t="e">
        <f t="shared" ref="S84:S90" si="79">SUM(E84,I84,M84,R84)</f>
        <v>#VALUE!</v>
      </c>
      <c r="T84" s="178" t="s">
        <v>104</v>
      </c>
      <c r="U84" s="206" t="e">
        <v>#VALUE!</v>
      </c>
      <c r="V84" s="185" t="e">
        <f t="shared" ref="V84:V90" si="80">U84/$S84</f>
        <v>#VALUE!</v>
      </c>
      <c r="W84" s="206" t="e">
        <v>#VALUE!</v>
      </c>
      <c r="X84" s="185" t="e">
        <f t="shared" ref="X84:X90" si="81">W84/$S84</f>
        <v>#VALUE!</v>
      </c>
      <c r="Y84" s="206" t="e">
        <v>#VALUE!</v>
      </c>
      <c r="Z84" s="185" t="e">
        <f t="shared" ref="Z84:Z90" si="82">Y84/$S84</f>
        <v>#VALUE!</v>
      </c>
      <c r="AA84" s="206" t="e">
        <v>#VALUE!</v>
      </c>
      <c r="AB84" s="185" t="e">
        <f t="shared" ref="AB84:AB90" si="83">AA84/$S84</f>
        <v>#VALUE!</v>
      </c>
      <c r="AC84" s="206" t="e">
        <v>#VALUE!</v>
      </c>
      <c r="AD84" s="185" t="e">
        <f t="shared" ref="AD84:AD90" si="84">AC84/$S84</f>
        <v>#VALUE!</v>
      </c>
      <c r="AE84" s="207" t="e">
        <f t="shared" ref="AE84:AE90" si="85">S84</f>
        <v>#VALUE!</v>
      </c>
    </row>
    <row r="85" spans="1:31" ht="14" x14ac:dyDescent="0.15">
      <c r="A85" s="178" t="s">
        <v>105</v>
      </c>
      <c r="B85" s="179" t="e">
        <v>#VALUE!</v>
      </c>
      <c r="C85" s="180" t="e">
        <v>#VALUE!</v>
      </c>
      <c r="D85" s="180" t="e">
        <v>#VALUE!</v>
      </c>
      <c r="E85" s="181" t="e">
        <f t="shared" si="75"/>
        <v>#VALUE!</v>
      </c>
      <c r="F85" s="179" t="e">
        <v>#VALUE!</v>
      </c>
      <c r="G85" s="180" t="e">
        <v>#VALUE!</v>
      </c>
      <c r="H85" s="180" t="e">
        <v>#VALUE!</v>
      </c>
      <c r="I85" s="181" t="e">
        <f t="shared" si="76"/>
        <v>#VALUE!</v>
      </c>
      <c r="J85" s="179" t="e">
        <v>#VALUE!</v>
      </c>
      <c r="K85" s="180" t="e">
        <v>#VALUE!</v>
      </c>
      <c r="L85" s="180" t="e">
        <v>#VALUE!</v>
      </c>
      <c r="M85" s="181" t="e">
        <f t="shared" si="77"/>
        <v>#VALUE!</v>
      </c>
      <c r="N85" s="179" t="e">
        <v>#VALUE!</v>
      </c>
      <c r="O85" s="180" t="e">
        <v>#VALUE!</v>
      </c>
      <c r="P85" s="180" t="e">
        <v>#VALUE!</v>
      </c>
      <c r="Q85" s="180" t="e">
        <v>#VALUE!</v>
      </c>
      <c r="R85" s="181" t="e">
        <f t="shared" si="78"/>
        <v>#VALUE!</v>
      </c>
      <c r="S85" s="183" t="e">
        <f t="shared" si="79"/>
        <v>#VALUE!</v>
      </c>
      <c r="T85" s="178" t="s">
        <v>105</v>
      </c>
      <c r="U85" s="206" t="e">
        <v>#VALUE!</v>
      </c>
      <c r="V85" s="185" t="e">
        <f t="shared" si="80"/>
        <v>#VALUE!</v>
      </c>
      <c r="W85" s="206" t="e">
        <v>#VALUE!</v>
      </c>
      <c r="X85" s="185" t="e">
        <f t="shared" si="81"/>
        <v>#VALUE!</v>
      </c>
      <c r="Y85" s="206" t="e">
        <v>#VALUE!</v>
      </c>
      <c r="Z85" s="185" t="e">
        <f t="shared" si="82"/>
        <v>#VALUE!</v>
      </c>
      <c r="AA85" s="206" t="e">
        <v>#VALUE!</v>
      </c>
      <c r="AB85" s="185" t="e">
        <f t="shared" si="83"/>
        <v>#VALUE!</v>
      </c>
      <c r="AC85" s="206" t="e">
        <v>#VALUE!</v>
      </c>
      <c r="AD85" s="185" t="e">
        <f t="shared" si="84"/>
        <v>#VALUE!</v>
      </c>
      <c r="AE85" s="207" t="e">
        <f t="shared" si="85"/>
        <v>#VALUE!</v>
      </c>
    </row>
    <row r="86" spans="1:31" ht="14" x14ac:dyDescent="0.15">
      <c r="A86" s="178" t="s">
        <v>106</v>
      </c>
      <c r="B86" s="179" t="e">
        <v>#VALUE!</v>
      </c>
      <c r="C86" s="180" t="e">
        <v>#VALUE!</v>
      </c>
      <c r="D86" s="180" t="e">
        <v>#VALUE!</v>
      </c>
      <c r="E86" s="181" t="e">
        <f t="shared" si="75"/>
        <v>#VALUE!</v>
      </c>
      <c r="F86" s="179" t="e">
        <v>#VALUE!</v>
      </c>
      <c r="G86" s="180" t="e">
        <v>#VALUE!</v>
      </c>
      <c r="H86" s="180" t="e">
        <v>#VALUE!</v>
      </c>
      <c r="I86" s="181" t="e">
        <f t="shared" si="76"/>
        <v>#VALUE!</v>
      </c>
      <c r="J86" s="179" t="e">
        <v>#VALUE!</v>
      </c>
      <c r="K86" s="180" t="e">
        <v>#VALUE!</v>
      </c>
      <c r="L86" s="180" t="e">
        <v>#VALUE!</v>
      </c>
      <c r="M86" s="181" t="e">
        <f t="shared" si="77"/>
        <v>#VALUE!</v>
      </c>
      <c r="N86" s="179" t="e">
        <v>#VALUE!</v>
      </c>
      <c r="O86" s="180" t="e">
        <v>#VALUE!</v>
      </c>
      <c r="P86" s="180" t="e">
        <v>#VALUE!</v>
      </c>
      <c r="Q86" s="180" t="e">
        <v>#VALUE!</v>
      </c>
      <c r="R86" s="181" t="e">
        <f t="shared" si="78"/>
        <v>#VALUE!</v>
      </c>
      <c r="S86" s="183" t="e">
        <f t="shared" si="79"/>
        <v>#VALUE!</v>
      </c>
      <c r="T86" s="178" t="s">
        <v>106</v>
      </c>
      <c r="U86" s="206" t="e">
        <v>#VALUE!</v>
      </c>
      <c r="V86" s="185" t="e">
        <f t="shared" si="80"/>
        <v>#VALUE!</v>
      </c>
      <c r="W86" s="206" t="e">
        <v>#VALUE!</v>
      </c>
      <c r="X86" s="185" t="e">
        <f t="shared" si="81"/>
        <v>#VALUE!</v>
      </c>
      <c r="Y86" s="206" t="e">
        <v>#VALUE!</v>
      </c>
      <c r="Z86" s="185" t="e">
        <f t="shared" si="82"/>
        <v>#VALUE!</v>
      </c>
      <c r="AA86" s="206" t="e">
        <v>#VALUE!</v>
      </c>
      <c r="AB86" s="185" t="e">
        <f t="shared" si="83"/>
        <v>#VALUE!</v>
      </c>
      <c r="AC86" s="206" t="e">
        <v>#VALUE!</v>
      </c>
      <c r="AD86" s="185" t="e">
        <f t="shared" si="84"/>
        <v>#VALUE!</v>
      </c>
      <c r="AE86" s="207" t="e">
        <f t="shared" si="85"/>
        <v>#VALUE!</v>
      </c>
    </row>
    <row r="87" spans="1:31" ht="14" x14ac:dyDescent="0.15">
      <c r="A87" s="178" t="s">
        <v>107</v>
      </c>
      <c r="B87" s="179" t="e">
        <v>#VALUE!</v>
      </c>
      <c r="C87" s="180" t="e">
        <v>#VALUE!</v>
      </c>
      <c r="D87" s="180" t="e">
        <v>#VALUE!</v>
      </c>
      <c r="E87" s="181" t="e">
        <f t="shared" si="75"/>
        <v>#VALUE!</v>
      </c>
      <c r="F87" s="179" t="e">
        <v>#VALUE!</v>
      </c>
      <c r="G87" s="180" t="e">
        <v>#VALUE!</v>
      </c>
      <c r="H87" s="180" t="e">
        <v>#VALUE!</v>
      </c>
      <c r="I87" s="181" t="e">
        <f t="shared" si="76"/>
        <v>#VALUE!</v>
      </c>
      <c r="J87" s="179" t="e">
        <v>#VALUE!</v>
      </c>
      <c r="K87" s="180" t="e">
        <v>#VALUE!</v>
      </c>
      <c r="L87" s="180" t="e">
        <v>#VALUE!</v>
      </c>
      <c r="M87" s="181" t="e">
        <f t="shared" si="77"/>
        <v>#VALUE!</v>
      </c>
      <c r="N87" s="179" t="e">
        <v>#VALUE!</v>
      </c>
      <c r="O87" s="180" t="e">
        <v>#VALUE!</v>
      </c>
      <c r="P87" s="180" t="e">
        <v>#VALUE!</v>
      </c>
      <c r="Q87" s="180" t="e">
        <v>#VALUE!</v>
      </c>
      <c r="R87" s="181" t="e">
        <f t="shared" si="78"/>
        <v>#VALUE!</v>
      </c>
      <c r="S87" s="183" t="e">
        <f t="shared" si="79"/>
        <v>#VALUE!</v>
      </c>
      <c r="T87" s="178" t="s">
        <v>107</v>
      </c>
      <c r="U87" s="206" t="e">
        <v>#VALUE!</v>
      </c>
      <c r="V87" s="185" t="e">
        <f t="shared" si="80"/>
        <v>#VALUE!</v>
      </c>
      <c r="W87" s="206" t="e">
        <v>#VALUE!</v>
      </c>
      <c r="X87" s="185" t="e">
        <f t="shared" si="81"/>
        <v>#VALUE!</v>
      </c>
      <c r="Y87" s="206" t="e">
        <v>#VALUE!</v>
      </c>
      <c r="Z87" s="185" t="e">
        <f t="shared" si="82"/>
        <v>#VALUE!</v>
      </c>
      <c r="AA87" s="206" t="e">
        <v>#VALUE!</v>
      </c>
      <c r="AB87" s="185" t="e">
        <f t="shared" si="83"/>
        <v>#VALUE!</v>
      </c>
      <c r="AC87" s="206" t="e">
        <v>#VALUE!</v>
      </c>
      <c r="AD87" s="185" t="e">
        <f t="shared" si="84"/>
        <v>#VALUE!</v>
      </c>
      <c r="AE87" s="207" t="e">
        <f t="shared" si="85"/>
        <v>#VALUE!</v>
      </c>
    </row>
    <row r="88" spans="1:31" ht="14" x14ac:dyDescent="0.15">
      <c r="A88" s="178" t="s">
        <v>108</v>
      </c>
      <c r="B88" s="179" t="e">
        <v>#VALUE!</v>
      </c>
      <c r="C88" s="180" t="e">
        <v>#VALUE!</v>
      </c>
      <c r="D88" s="180" t="e">
        <v>#VALUE!</v>
      </c>
      <c r="E88" s="181" t="e">
        <f t="shared" si="75"/>
        <v>#VALUE!</v>
      </c>
      <c r="F88" s="179" t="e">
        <v>#VALUE!</v>
      </c>
      <c r="G88" s="180" t="e">
        <v>#VALUE!</v>
      </c>
      <c r="H88" s="180" t="e">
        <v>#VALUE!</v>
      </c>
      <c r="I88" s="181" t="e">
        <f t="shared" si="76"/>
        <v>#VALUE!</v>
      </c>
      <c r="J88" s="179" t="e">
        <v>#VALUE!</v>
      </c>
      <c r="K88" s="180" t="e">
        <v>#VALUE!</v>
      </c>
      <c r="L88" s="180" t="e">
        <v>#VALUE!</v>
      </c>
      <c r="M88" s="181" t="e">
        <f t="shared" si="77"/>
        <v>#VALUE!</v>
      </c>
      <c r="N88" s="179" t="e">
        <v>#VALUE!</v>
      </c>
      <c r="O88" s="180" t="e">
        <v>#VALUE!</v>
      </c>
      <c r="P88" s="180" t="e">
        <v>#VALUE!</v>
      </c>
      <c r="Q88" s="180" t="e">
        <v>#VALUE!</v>
      </c>
      <c r="R88" s="181" t="e">
        <f t="shared" si="78"/>
        <v>#VALUE!</v>
      </c>
      <c r="S88" s="183" t="e">
        <f t="shared" si="79"/>
        <v>#VALUE!</v>
      </c>
      <c r="T88" s="178" t="s">
        <v>108</v>
      </c>
      <c r="U88" s="206" t="e">
        <v>#VALUE!</v>
      </c>
      <c r="V88" s="185" t="e">
        <f t="shared" si="80"/>
        <v>#VALUE!</v>
      </c>
      <c r="W88" s="206" t="e">
        <v>#VALUE!</v>
      </c>
      <c r="X88" s="185" t="e">
        <f t="shared" si="81"/>
        <v>#VALUE!</v>
      </c>
      <c r="Y88" s="206" t="e">
        <v>#VALUE!</v>
      </c>
      <c r="Z88" s="185" t="e">
        <f t="shared" si="82"/>
        <v>#VALUE!</v>
      </c>
      <c r="AA88" s="206" t="e">
        <v>#VALUE!</v>
      </c>
      <c r="AB88" s="185" t="e">
        <f t="shared" si="83"/>
        <v>#VALUE!</v>
      </c>
      <c r="AC88" s="206" t="e">
        <v>#VALUE!</v>
      </c>
      <c r="AD88" s="185" t="e">
        <f t="shared" si="84"/>
        <v>#VALUE!</v>
      </c>
      <c r="AE88" s="207" t="e">
        <f t="shared" si="85"/>
        <v>#VALUE!</v>
      </c>
    </row>
    <row r="89" spans="1:31" ht="14" x14ac:dyDescent="0.15">
      <c r="A89" s="178" t="s">
        <v>109</v>
      </c>
      <c r="B89" s="179" t="e">
        <v>#VALUE!</v>
      </c>
      <c r="C89" s="180" t="e">
        <v>#VALUE!</v>
      </c>
      <c r="D89" s="180" t="e">
        <v>#VALUE!</v>
      </c>
      <c r="E89" s="181" t="e">
        <f t="shared" si="75"/>
        <v>#VALUE!</v>
      </c>
      <c r="F89" s="179" t="e">
        <v>#VALUE!</v>
      </c>
      <c r="G89" s="180" t="e">
        <v>#VALUE!</v>
      </c>
      <c r="H89" s="180" t="e">
        <v>#VALUE!</v>
      </c>
      <c r="I89" s="181" t="e">
        <f t="shared" si="76"/>
        <v>#VALUE!</v>
      </c>
      <c r="J89" s="179" t="e">
        <v>#VALUE!</v>
      </c>
      <c r="K89" s="180" t="e">
        <v>#VALUE!</v>
      </c>
      <c r="L89" s="180" t="e">
        <v>#VALUE!</v>
      </c>
      <c r="M89" s="181" t="e">
        <f t="shared" si="77"/>
        <v>#VALUE!</v>
      </c>
      <c r="N89" s="179" t="e">
        <v>#VALUE!</v>
      </c>
      <c r="O89" s="180" t="e">
        <v>#VALUE!</v>
      </c>
      <c r="P89" s="180" t="e">
        <v>#VALUE!</v>
      </c>
      <c r="Q89" s="180" t="e">
        <v>#VALUE!</v>
      </c>
      <c r="R89" s="181" t="e">
        <f t="shared" si="78"/>
        <v>#VALUE!</v>
      </c>
      <c r="S89" s="183" t="e">
        <f t="shared" si="79"/>
        <v>#VALUE!</v>
      </c>
      <c r="T89" s="178" t="s">
        <v>109</v>
      </c>
      <c r="U89" s="206" t="e">
        <v>#VALUE!</v>
      </c>
      <c r="V89" s="185" t="e">
        <f t="shared" si="80"/>
        <v>#VALUE!</v>
      </c>
      <c r="W89" s="206" t="e">
        <v>#VALUE!</v>
      </c>
      <c r="X89" s="185" t="e">
        <f t="shared" si="81"/>
        <v>#VALUE!</v>
      </c>
      <c r="Y89" s="206" t="e">
        <v>#VALUE!</v>
      </c>
      <c r="Z89" s="185" t="e">
        <f t="shared" si="82"/>
        <v>#VALUE!</v>
      </c>
      <c r="AA89" s="206" t="e">
        <v>#VALUE!</v>
      </c>
      <c r="AB89" s="185" t="e">
        <f t="shared" si="83"/>
        <v>#VALUE!</v>
      </c>
      <c r="AC89" s="206" t="e">
        <v>#VALUE!</v>
      </c>
      <c r="AD89" s="185" t="e">
        <f t="shared" si="84"/>
        <v>#VALUE!</v>
      </c>
      <c r="AE89" s="207" t="e">
        <f t="shared" si="85"/>
        <v>#VALUE!</v>
      </c>
    </row>
    <row r="90" spans="1:31" ht="14" x14ac:dyDescent="0.15">
      <c r="A90" s="178" t="s">
        <v>110</v>
      </c>
      <c r="B90" s="179" t="e">
        <v>#VALUE!</v>
      </c>
      <c r="C90" s="180" t="e">
        <v>#VALUE!</v>
      </c>
      <c r="D90" s="180" t="e">
        <v>#VALUE!</v>
      </c>
      <c r="E90" s="181" t="e">
        <f t="shared" si="75"/>
        <v>#VALUE!</v>
      </c>
      <c r="F90" s="179" t="e">
        <v>#VALUE!</v>
      </c>
      <c r="G90" s="180" t="e">
        <v>#VALUE!</v>
      </c>
      <c r="H90" s="180" t="e">
        <v>#VALUE!</v>
      </c>
      <c r="I90" s="181" t="e">
        <f t="shared" si="76"/>
        <v>#VALUE!</v>
      </c>
      <c r="J90" s="179" t="e">
        <v>#VALUE!</v>
      </c>
      <c r="K90" s="180" t="e">
        <v>#VALUE!</v>
      </c>
      <c r="L90" s="180" t="e">
        <v>#VALUE!</v>
      </c>
      <c r="M90" s="181" t="e">
        <f t="shared" si="77"/>
        <v>#VALUE!</v>
      </c>
      <c r="N90" s="179" t="e">
        <v>#VALUE!</v>
      </c>
      <c r="O90" s="180" t="e">
        <v>#VALUE!</v>
      </c>
      <c r="P90" s="180" t="e">
        <v>#VALUE!</v>
      </c>
      <c r="Q90" s="180" t="e">
        <v>#VALUE!</v>
      </c>
      <c r="R90" s="181" t="e">
        <f t="shared" si="78"/>
        <v>#VALUE!</v>
      </c>
      <c r="S90" s="183" t="e">
        <f t="shared" si="79"/>
        <v>#VALUE!</v>
      </c>
      <c r="T90" s="178" t="s">
        <v>110</v>
      </c>
      <c r="U90" s="206" t="e">
        <v>#VALUE!</v>
      </c>
      <c r="V90" s="185" t="e">
        <f t="shared" si="80"/>
        <v>#VALUE!</v>
      </c>
      <c r="W90" s="206" t="e">
        <v>#VALUE!</v>
      </c>
      <c r="X90" s="185" t="e">
        <f t="shared" si="81"/>
        <v>#VALUE!</v>
      </c>
      <c r="Y90" s="206" t="e">
        <v>#VALUE!</v>
      </c>
      <c r="Z90" s="185" t="e">
        <f t="shared" si="82"/>
        <v>#VALUE!</v>
      </c>
      <c r="AA90" s="206" t="e">
        <v>#VALUE!</v>
      </c>
      <c r="AB90" s="185" t="e">
        <f t="shared" si="83"/>
        <v>#VALUE!</v>
      </c>
      <c r="AC90" s="206" t="e">
        <v>#VALUE!</v>
      </c>
      <c r="AD90" s="185" t="e">
        <f t="shared" si="84"/>
        <v>#VALUE!</v>
      </c>
      <c r="AE90" s="207" t="e">
        <f t="shared" si="85"/>
        <v>#VALUE!</v>
      </c>
    </row>
    <row r="91" spans="1:31" ht="15" thickBot="1" x14ac:dyDescent="0.2">
      <c r="A91" s="187"/>
      <c r="B91" s="188"/>
      <c r="C91" s="189"/>
      <c r="D91" s="189"/>
      <c r="E91" s="190"/>
      <c r="F91" s="188"/>
      <c r="G91" s="189"/>
      <c r="H91" s="189"/>
      <c r="I91" s="190"/>
      <c r="J91" s="188"/>
      <c r="K91" s="189"/>
      <c r="L91" s="189"/>
      <c r="M91" s="190"/>
      <c r="N91" s="188"/>
      <c r="O91" s="189"/>
      <c r="P91" s="189"/>
      <c r="Q91" s="189"/>
      <c r="R91" s="190"/>
      <c r="S91" s="192"/>
      <c r="T91" s="187"/>
      <c r="U91" s="206"/>
      <c r="V91" s="185"/>
      <c r="W91" s="206"/>
      <c r="X91" s="185"/>
      <c r="Y91" s="206"/>
      <c r="Z91" s="185"/>
      <c r="AA91" s="206"/>
      <c r="AB91" s="185"/>
      <c r="AC91" s="206"/>
      <c r="AD91" s="185"/>
      <c r="AE91" s="207"/>
    </row>
    <row r="92" spans="1:31" ht="14" x14ac:dyDescent="0.15">
      <c r="A92" s="197" t="s">
        <v>169</v>
      </c>
      <c r="B92" s="198" t="e">
        <f>SUM(B83:B86)</f>
        <v>#VALUE!</v>
      </c>
      <c r="C92" s="199" t="e">
        <f t="shared" ref="C92:S92" si="86">SUM(C83:C86)</f>
        <v>#VALUE!</v>
      </c>
      <c r="D92" s="199" t="e">
        <f t="shared" si="86"/>
        <v>#VALUE!</v>
      </c>
      <c r="E92" s="200" t="e">
        <f t="shared" si="86"/>
        <v>#VALUE!</v>
      </c>
      <c r="F92" s="198" t="e">
        <f t="shared" si="86"/>
        <v>#VALUE!</v>
      </c>
      <c r="G92" s="199" t="e">
        <f t="shared" si="86"/>
        <v>#VALUE!</v>
      </c>
      <c r="H92" s="199" t="e">
        <f t="shared" si="86"/>
        <v>#VALUE!</v>
      </c>
      <c r="I92" s="200" t="e">
        <f t="shared" si="86"/>
        <v>#VALUE!</v>
      </c>
      <c r="J92" s="198" t="e">
        <f t="shared" si="86"/>
        <v>#VALUE!</v>
      </c>
      <c r="K92" s="199" t="e">
        <f t="shared" si="86"/>
        <v>#VALUE!</v>
      </c>
      <c r="L92" s="199" t="e">
        <f t="shared" si="86"/>
        <v>#VALUE!</v>
      </c>
      <c r="M92" s="200" t="e">
        <f t="shared" si="86"/>
        <v>#VALUE!</v>
      </c>
      <c r="N92" s="198" t="e">
        <f t="shared" si="86"/>
        <v>#VALUE!</v>
      </c>
      <c r="O92" s="199" t="e">
        <f t="shared" si="86"/>
        <v>#VALUE!</v>
      </c>
      <c r="P92" s="199" t="e">
        <f t="shared" si="86"/>
        <v>#VALUE!</v>
      </c>
      <c r="Q92" s="201" t="e">
        <f t="shared" si="86"/>
        <v>#VALUE!</v>
      </c>
      <c r="R92" s="200" t="e">
        <f t="shared" si="86"/>
        <v>#VALUE!</v>
      </c>
      <c r="S92" s="202" t="e">
        <f t="shared" si="86"/>
        <v>#VALUE!</v>
      </c>
      <c r="T92" s="197" t="s">
        <v>169</v>
      </c>
      <c r="U92" s="203" t="e">
        <f>SUM(U83:U86)</f>
        <v>#VALUE!</v>
      </c>
      <c r="V92" s="204" t="e">
        <f>U92/$AE92</f>
        <v>#VALUE!</v>
      </c>
      <c r="W92" s="203" t="e">
        <f>SUM(W83:W86)</f>
        <v>#VALUE!</v>
      </c>
      <c r="X92" s="204" t="e">
        <f>W92/$AE92</f>
        <v>#VALUE!</v>
      </c>
      <c r="Y92" s="203" t="e">
        <f>SUM(Y83:Y86)</f>
        <v>#VALUE!</v>
      </c>
      <c r="Z92" s="204" t="e">
        <f>Y92/$AE92</f>
        <v>#VALUE!</v>
      </c>
      <c r="AA92" s="203" t="e">
        <f>SUM(AA83:AA86)</f>
        <v>#VALUE!</v>
      </c>
      <c r="AB92" s="204" t="e">
        <f>AA92/$AE92</f>
        <v>#VALUE!</v>
      </c>
      <c r="AC92" s="203" t="e">
        <f>SUM(AC83:AC86)</f>
        <v>#VALUE!</v>
      </c>
      <c r="AD92" s="204" t="e">
        <f>AC92/$AE92</f>
        <v>#VALUE!</v>
      </c>
      <c r="AE92" s="205" t="e">
        <f>SUM(AE83:AE86)</f>
        <v>#VALUE!</v>
      </c>
    </row>
    <row r="93" spans="1:31" ht="14" x14ac:dyDescent="0.15">
      <c r="A93" s="178" t="s">
        <v>170</v>
      </c>
      <c r="B93" s="179" t="e">
        <f t="shared" ref="B93:S96" si="87">SUM(B84:B87)</f>
        <v>#VALUE!</v>
      </c>
      <c r="C93" s="180" t="e">
        <f t="shared" si="87"/>
        <v>#VALUE!</v>
      </c>
      <c r="D93" s="180" t="e">
        <f t="shared" si="87"/>
        <v>#VALUE!</v>
      </c>
      <c r="E93" s="181" t="e">
        <f t="shared" si="87"/>
        <v>#VALUE!</v>
      </c>
      <c r="F93" s="179" t="e">
        <f t="shared" si="87"/>
        <v>#VALUE!</v>
      </c>
      <c r="G93" s="180" t="e">
        <f t="shared" si="87"/>
        <v>#VALUE!</v>
      </c>
      <c r="H93" s="180" t="e">
        <f t="shared" si="87"/>
        <v>#VALUE!</v>
      </c>
      <c r="I93" s="181" t="e">
        <f t="shared" si="87"/>
        <v>#VALUE!</v>
      </c>
      <c r="J93" s="179" t="e">
        <f t="shared" si="87"/>
        <v>#VALUE!</v>
      </c>
      <c r="K93" s="180" t="e">
        <f t="shared" si="87"/>
        <v>#VALUE!</v>
      </c>
      <c r="L93" s="180" t="e">
        <f t="shared" si="87"/>
        <v>#VALUE!</v>
      </c>
      <c r="M93" s="181" t="e">
        <f t="shared" si="87"/>
        <v>#VALUE!</v>
      </c>
      <c r="N93" s="179" t="e">
        <f t="shared" si="87"/>
        <v>#VALUE!</v>
      </c>
      <c r="O93" s="180" t="e">
        <f t="shared" si="87"/>
        <v>#VALUE!</v>
      </c>
      <c r="P93" s="180" t="e">
        <f t="shared" si="87"/>
        <v>#VALUE!</v>
      </c>
      <c r="Q93" s="182" t="e">
        <f t="shared" si="87"/>
        <v>#VALUE!</v>
      </c>
      <c r="R93" s="181" t="e">
        <f t="shared" si="87"/>
        <v>#VALUE!</v>
      </c>
      <c r="S93" s="183" t="e">
        <f t="shared" si="87"/>
        <v>#VALUE!</v>
      </c>
      <c r="T93" s="178" t="s">
        <v>170</v>
      </c>
      <c r="U93" s="206" t="e">
        <f t="shared" ref="U93:U96" si="88">SUM(U84:U87)</f>
        <v>#VALUE!</v>
      </c>
      <c r="V93" s="185" t="e">
        <f t="shared" ref="V93:X96" si="89">U93/$AE93</f>
        <v>#VALUE!</v>
      </c>
      <c r="W93" s="206" t="e">
        <f t="shared" ref="W93:W96" si="90">SUM(W84:W87)</f>
        <v>#VALUE!</v>
      </c>
      <c r="X93" s="185" t="e">
        <f t="shared" si="89"/>
        <v>#VALUE!</v>
      </c>
      <c r="Y93" s="206" t="e">
        <f t="shared" ref="Y93:Y96" si="91">SUM(Y84:Y87)</f>
        <v>#VALUE!</v>
      </c>
      <c r="Z93" s="185" t="e">
        <f t="shared" ref="Z93:Z96" si="92">Y93/$AE93</f>
        <v>#VALUE!</v>
      </c>
      <c r="AA93" s="206" t="e">
        <f t="shared" ref="AA93:AA96" si="93">SUM(AA84:AA87)</f>
        <v>#VALUE!</v>
      </c>
      <c r="AB93" s="185" t="e">
        <f t="shared" ref="AB93:AB96" si="94">AA93/$AE93</f>
        <v>#VALUE!</v>
      </c>
      <c r="AC93" s="206" t="e">
        <f t="shared" ref="AC93:AC96" si="95">SUM(AC84:AC87)</f>
        <v>#VALUE!</v>
      </c>
      <c r="AD93" s="185" t="e">
        <f t="shared" ref="AD93:AD96" si="96">AC93/$AE93</f>
        <v>#VALUE!</v>
      </c>
      <c r="AE93" s="207" t="e">
        <f t="shared" ref="AE93:AE96" si="97">SUM(AE84:AE87)</f>
        <v>#VALUE!</v>
      </c>
    </row>
    <row r="94" spans="1:31" ht="14" x14ac:dyDescent="0.15">
      <c r="A94" s="178" t="s">
        <v>171</v>
      </c>
      <c r="B94" s="179" t="e">
        <f t="shared" si="87"/>
        <v>#VALUE!</v>
      </c>
      <c r="C94" s="180" t="e">
        <f t="shared" si="87"/>
        <v>#VALUE!</v>
      </c>
      <c r="D94" s="180" t="e">
        <f t="shared" si="87"/>
        <v>#VALUE!</v>
      </c>
      <c r="E94" s="181" t="e">
        <f t="shared" si="87"/>
        <v>#VALUE!</v>
      </c>
      <c r="F94" s="179" t="e">
        <f t="shared" si="87"/>
        <v>#VALUE!</v>
      </c>
      <c r="G94" s="180" t="e">
        <f t="shared" si="87"/>
        <v>#VALUE!</v>
      </c>
      <c r="H94" s="180" t="e">
        <f t="shared" si="87"/>
        <v>#VALUE!</v>
      </c>
      <c r="I94" s="181" t="e">
        <f t="shared" si="87"/>
        <v>#VALUE!</v>
      </c>
      <c r="J94" s="179" t="e">
        <f t="shared" si="87"/>
        <v>#VALUE!</v>
      </c>
      <c r="K94" s="180" t="e">
        <f t="shared" si="87"/>
        <v>#VALUE!</v>
      </c>
      <c r="L94" s="180" t="e">
        <f t="shared" si="87"/>
        <v>#VALUE!</v>
      </c>
      <c r="M94" s="181" t="e">
        <f t="shared" si="87"/>
        <v>#VALUE!</v>
      </c>
      <c r="N94" s="179" t="e">
        <f t="shared" si="87"/>
        <v>#VALUE!</v>
      </c>
      <c r="O94" s="180" t="e">
        <f t="shared" si="87"/>
        <v>#VALUE!</v>
      </c>
      <c r="P94" s="180" t="e">
        <f t="shared" si="87"/>
        <v>#VALUE!</v>
      </c>
      <c r="Q94" s="182" t="e">
        <f t="shared" si="87"/>
        <v>#VALUE!</v>
      </c>
      <c r="R94" s="181" t="e">
        <f t="shared" si="87"/>
        <v>#VALUE!</v>
      </c>
      <c r="S94" s="183" t="e">
        <f t="shared" si="87"/>
        <v>#VALUE!</v>
      </c>
      <c r="T94" s="178" t="s">
        <v>171</v>
      </c>
      <c r="U94" s="206" t="e">
        <f t="shared" si="88"/>
        <v>#VALUE!</v>
      </c>
      <c r="V94" s="185" t="e">
        <f t="shared" si="89"/>
        <v>#VALUE!</v>
      </c>
      <c r="W94" s="206" t="e">
        <f t="shared" si="90"/>
        <v>#VALUE!</v>
      </c>
      <c r="X94" s="185" t="e">
        <f t="shared" si="89"/>
        <v>#VALUE!</v>
      </c>
      <c r="Y94" s="206" t="e">
        <f t="shared" si="91"/>
        <v>#VALUE!</v>
      </c>
      <c r="Z94" s="185" t="e">
        <f t="shared" si="92"/>
        <v>#VALUE!</v>
      </c>
      <c r="AA94" s="206" t="e">
        <f t="shared" si="93"/>
        <v>#VALUE!</v>
      </c>
      <c r="AB94" s="185" t="e">
        <f t="shared" si="94"/>
        <v>#VALUE!</v>
      </c>
      <c r="AC94" s="206" t="e">
        <f t="shared" si="95"/>
        <v>#VALUE!</v>
      </c>
      <c r="AD94" s="185" t="e">
        <f t="shared" si="96"/>
        <v>#VALUE!</v>
      </c>
      <c r="AE94" s="207" t="e">
        <f t="shared" si="97"/>
        <v>#VALUE!</v>
      </c>
    </row>
    <row r="95" spans="1:31" ht="14" x14ac:dyDescent="0.15">
      <c r="A95" s="178" t="s">
        <v>172</v>
      </c>
      <c r="B95" s="179" t="e">
        <f t="shared" si="87"/>
        <v>#VALUE!</v>
      </c>
      <c r="C95" s="180" t="e">
        <f t="shared" si="87"/>
        <v>#VALUE!</v>
      </c>
      <c r="D95" s="180" t="e">
        <f t="shared" si="87"/>
        <v>#VALUE!</v>
      </c>
      <c r="E95" s="181" t="e">
        <f t="shared" si="87"/>
        <v>#VALUE!</v>
      </c>
      <c r="F95" s="179" t="e">
        <f t="shared" si="87"/>
        <v>#VALUE!</v>
      </c>
      <c r="G95" s="180" t="e">
        <f t="shared" si="87"/>
        <v>#VALUE!</v>
      </c>
      <c r="H95" s="180" t="e">
        <f t="shared" si="87"/>
        <v>#VALUE!</v>
      </c>
      <c r="I95" s="181" t="e">
        <f t="shared" si="87"/>
        <v>#VALUE!</v>
      </c>
      <c r="J95" s="179" t="e">
        <f t="shared" si="87"/>
        <v>#VALUE!</v>
      </c>
      <c r="K95" s="180" t="e">
        <f t="shared" si="87"/>
        <v>#VALUE!</v>
      </c>
      <c r="L95" s="180" t="e">
        <f t="shared" si="87"/>
        <v>#VALUE!</v>
      </c>
      <c r="M95" s="181" t="e">
        <f t="shared" si="87"/>
        <v>#VALUE!</v>
      </c>
      <c r="N95" s="179" t="e">
        <f t="shared" si="87"/>
        <v>#VALUE!</v>
      </c>
      <c r="O95" s="180" t="e">
        <f t="shared" si="87"/>
        <v>#VALUE!</v>
      </c>
      <c r="P95" s="180" t="e">
        <f t="shared" si="87"/>
        <v>#VALUE!</v>
      </c>
      <c r="Q95" s="182" t="e">
        <f t="shared" si="87"/>
        <v>#VALUE!</v>
      </c>
      <c r="R95" s="181" t="e">
        <f t="shared" si="87"/>
        <v>#VALUE!</v>
      </c>
      <c r="S95" s="183" t="e">
        <f t="shared" si="87"/>
        <v>#VALUE!</v>
      </c>
      <c r="T95" s="178" t="s">
        <v>172</v>
      </c>
      <c r="U95" s="206" t="e">
        <f t="shared" si="88"/>
        <v>#VALUE!</v>
      </c>
      <c r="V95" s="185" t="e">
        <f t="shared" si="89"/>
        <v>#VALUE!</v>
      </c>
      <c r="W95" s="206" t="e">
        <f t="shared" si="90"/>
        <v>#VALUE!</v>
      </c>
      <c r="X95" s="185" t="e">
        <f t="shared" si="89"/>
        <v>#VALUE!</v>
      </c>
      <c r="Y95" s="206" t="e">
        <f t="shared" si="91"/>
        <v>#VALUE!</v>
      </c>
      <c r="Z95" s="185" t="e">
        <f t="shared" si="92"/>
        <v>#VALUE!</v>
      </c>
      <c r="AA95" s="206" t="e">
        <f t="shared" si="93"/>
        <v>#VALUE!</v>
      </c>
      <c r="AB95" s="185" t="e">
        <f t="shared" si="94"/>
        <v>#VALUE!</v>
      </c>
      <c r="AC95" s="206" t="e">
        <f t="shared" si="95"/>
        <v>#VALUE!</v>
      </c>
      <c r="AD95" s="185" t="e">
        <f t="shared" si="96"/>
        <v>#VALUE!</v>
      </c>
      <c r="AE95" s="207" t="e">
        <f t="shared" si="97"/>
        <v>#VALUE!</v>
      </c>
    </row>
    <row r="96" spans="1:31" ht="15" thickBot="1" x14ac:dyDescent="0.2">
      <c r="A96" s="208" t="s">
        <v>173</v>
      </c>
      <c r="B96" s="209" t="e">
        <f t="shared" si="87"/>
        <v>#VALUE!</v>
      </c>
      <c r="C96" s="210" t="e">
        <f t="shared" si="87"/>
        <v>#VALUE!</v>
      </c>
      <c r="D96" s="210" t="e">
        <f t="shared" si="87"/>
        <v>#VALUE!</v>
      </c>
      <c r="E96" s="211" t="e">
        <f t="shared" si="87"/>
        <v>#VALUE!</v>
      </c>
      <c r="F96" s="209" t="e">
        <f t="shared" si="87"/>
        <v>#VALUE!</v>
      </c>
      <c r="G96" s="210" t="e">
        <f t="shared" si="87"/>
        <v>#VALUE!</v>
      </c>
      <c r="H96" s="210" t="e">
        <f t="shared" si="87"/>
        <v>#VALUE!</v>
      </c>
      <c r="I96" s="211" t="e">
        <f t="shared" si="87"/>
        <v>#VALUE!</v>
      </c>
      <c r="J96" s="209" t="e">
        <f t="shared" si="87"/>
        <v>#VALUE!</v>
      </c>
      <c r="K96" s="210" t="e">
        <f t="shared" si="87"/>
        <v>#VALUE!</v>
      </c>
      <c r="L96" s="210" t="e">
        <f t="shared" si="87"/>
        <v>#VALUE!</v>
      </c>
      <c r="M96" s="211" t="e">
        <f t="shared" si="87"/>
        <v>#VALUE!</v>
      </c>
      <c r="N96" s="209" t="e">
        <f t="shared" si="87"/>
        <v>#VALUE!</v>
      </c>
      <c r="O96" s="210" t="e">
        <f t="shared" si="87"/>
        <v>#VALUE!</v>
      </c>
      <c r="P96" s="210" t="e">
        <f t="shared" si="87"/>
        <v>#VALUE!</v>
      </c>
      <c r="Q96" s="212" t="e">
        <f t="shared" si="87"/>
        <v>#VALUE!</v>
      </c>
      <c r="R96" s="211" t="e">
        <f t="shared" si="87"/>
        <v>#VALUE!</v>
      </c>
      <c r="S96" s="213" t="e">
        <f t="shared" si="87"/>
        <v>#VALUE!</v>
      </c>
      <c r="T96" s="208" t="s">
        <v>173</v>
      </c>
      <c r="U96" s="214" t="e">
        <f t="shared" si="88"/>
        <v>#VALUE!</v>
      </c>
      <c r="V96" s="215" t="e">
        <f t="shared" si="89"/>
        <v>#VALUE!</v>
      </c>
      <c r="W96" s="214" t="e">
        <f t="shared" si="90"/>
        <v>#VALUE!</v>
      </c>
      <c r="X96" s="215" t="e">
        <f t="shared" si="89"/>
        <v>#VALUE!</v>
      </c>
      <c r="Y96" s="214" t="e">
        <f t="shared" si="91"/>
        <v>#VALUE!</v>
      </c>
      <c r="Z96" s="215" t="e">
        <f t="shared" si="92"/>
        <v>#VALUE!</v>
      </c>
      <c r="AA96" s="214" t="e">
        <f t="shared" si="93"/>
        <v>#VALUE!</v>
      </c>
      <c r="AB96" s="215" t="e">
        <f t="shared" si="94"/>
        <v>#VALUE!</v>
      </c>
      <c r="AC96" s="214" t="e">
        <f t="shared" si="95"/>
        <v>#VALUE!</v>
      </c>
      <c r="AD96" s="215" t="e">
        <f t="shared" si="96"/>
        <v>#VALUE!</v>
      </c>
      <c r="AE96" s="216" t="e">
        <f t="shared" si="97"/>
        <v>#VALUE!</v>
      </c>
    </row>
    <row r="97" spans="1:31" ht="14" x14ac:dyDescent="0.15">
      <c r="A97" s="217"/>
      <c r="B97" s="218"/>
      <c r="C97" s="219"/>
      <c r="D97" s="219"/>
      <c r="E97" s="220"/>
      <c r="F97" s="218"/>
      <c r="G97" s="219"/>
      <c r="H97" s="219"/>
      <c r="I97" s="220"/>
      <c r="J97" s="218"/>
      <c r="K97" s="219"/>
      <c r="L97" s="219"/>
      <c r="M97" s="220"/>
      <c r="N97" s="218"/>
      <c r="O97" s="219"/>
      <c r="P97" s="219"/>
      <c r="Q97" s="221"/>
      <c r="R97" s="220"/>
      <c r="S97" s="222"/>
      <c r="T97" s="223"/>
      <c r="U97" s="224"/>
      <c r="V97" s="225"/>
      <c r="W97" s="224"/>
      <c r="X97" s="225"/>
      <c r="Y97" s="224"/>
      <c r="Z97" s="225"/>
      <c r="AA97" s="224"/>
      <c r="AB97" s="225"/>
      <c r="AC97" s="224"/>
      <c r="AD97" s="225"/>
      <c r="AE97" s="222"/>
    </row>
    <row r="98" spans="1:31" x14ac:dyDescent="0.15">
      <c r="A98" s="187" t="s">
        <v>174</v>
      </c>
      <c r="B98" s="226" t="e">
        <f>SUM(B83:B90)</f>
        <v>#VALUE!</v>
      </c>
      <c r="C98" s="227" t="e">
        <f t="shared" ref="C98:S98" si="98">SUM(C83:C90)</f>
        <v>#VALUE!</v>
      </c>
      <c r="D98" s="227" t="e">
        <f t="shared" si="98"/>
        <v>#VALUE!</v>
      </c>
      <c r="E98" s="228" t="e">
        <f t="shared" si="98"/>
        <v>#VALUE!</v>
      </c>
      <c r="F98" s="226" t="e">
        <f t="shared" si="98"/>
        <v>#VALUE!</v>
      </c>
      <c r="G98" s="227" t="e">
        <f t="shared" si="98"/>
        <v>#VALUE!</v>
      </c>
      <c r="H98" s="227" t="e">
        <f t="shared" si="98"/>
        <v>#VALUE!</v>
      </c>
      <c r="I98" s="228" t="e">
        <f t="shared" si="98"/>
        <v>#VALUE!</v>
      </c>
      <c r="J98" s="226" t="e">
        <f t="shared" si="98"/>
        <v>#VALUE!</v>
      </c>
      <c r="K98" s="227" t="e">
        <f t="shared" si="98"/>
        <v>#VALUE!</v>
      </c>
      <c r="L98" s="227" t="e">
        <f t="shared" si="98"/>
        <v>#VALUE!</v>
      </c>
      <c r="M98" s="228" t="e">
        <f t="shared" si="98"/>
        <v>#VALUE!</v>
      </c>
      <c r="N98" s="226" t="e">
        <f t="shared" si="98"/>
        <v>#VALUE!</v>
      </c>
      <c r="O98" s="227" t="e">
        <f t="shared" si="98"/>
        <v>#VALUE!</v>
      </c>
      <c r="P98" s="227" t="e">
        <f t="shared" si="98"/>
        <v>#VALUE!</v>
      </c>
      <c r="Q98" s="229" t="e">
        <f t="shared" si="98"/>
        <v>#VALUE!</v>
      </c>
      <c r="R98" s="228" t="e">
        <f t="shared" si="98"/>
        <v>#VALUE!</v>
      </c>
      <c r="S98" s="230" t="e">
        <f t="shared" si="98"/>
        <v>#VALUE!</v>
      </c>
      <c r="T98" s="231" t="s">
        <v>174</v>
      </c>
      <c r="U98" s="232" t="e">
        <f>SUM(U83:U90)</f>
        <v>#VALUE!</v>
      </c>
      <c r="V98" s="233" t="e">
        <f>U98/$AE98</f>
        <v>#VALUE!</v>
      </c>
      <c r="W98" s="232" t="e">
        <f>SUM(W83:W90)</f>
        <v>#VALUE!</v>
      </c>
      <c r="X98" s="233" t="e">
        <f>W98/$AE98</f>
        <v>#VALUE!</v>
      </c>
      <c r="Y98" s="232" t="e">
        <f>SUM(Y83:Y90)</f>
        <v>#VALUE!</v>
      </c>
      <c r="Z98" s="233" t="e">
        <f>Y98/$AE98</f>
        <v>#VALUE!</v>
      </c>
      <c r="AA98" s="232" t="e">
        <f>SUM(AA83:AA90)</f>
        <v>#VALUE!</v>
      </c>
      <c r="AB98" s="233" t="e">
        <f>AA98/$AE98</f>
        <v>#VALUE!</v>
      </c>
      <c r="AC98" s="232" t="e">
        <f>SUM(AC83:AC90)</f>
        <v>#VALUE!</v>
      </c>
      <c r="AD98" s="233" t="e">
        <f>AC98/$AE98</f>
        <v>#VALUE!</v>
      </c>
      <c r="AE98" s="234" t="e">
        <f>SUM(AE83:AE90)</f>
        <v>#VALUE!</v>
      </c>
    </row>
    <row r="99" spans="1:31" x14ac:dyDescent="0.15">
      <c r="A99" s="187" t="s">
        <v>10</v>
      </c>
      <c r="B99" s="226" t="e">
        <f t="shared" ref="B99:P99" si="99">INDEX(B92:B96,MATCH($S99,$S92:$S96,0))</f>
        <v>#VALUE!</v>
      </c>
      <c r="C99" s="227" t="e">
        <f t="shared" si="99"/>
        <v>#VALUE!</v>
      </c>
      <c r="D99" s="227" t="e">
        <f t="shared" si="99"/>
        <v>#VALUE!</v>
      </c>
      <c r="E99" s="228" t="e">
        <f t="shared" si="99"/>
        <v>#VALUE!</v>
      </c>
      <c r="F99" s="226" t="e">
        <f t="shared" si="99"/>
        <v>#VALUE!</v>
      </c>
      <c r="G99" s="227" t="e">
        <f t="shared" si="99"/>
        <v>#VALUE!</v>
      </c>
      <c r="H99" s="227" t="e">
        <f t="shared" si="99"/>
        <v>#VALUE!</v>
      </c>
      <c r="I99" s="228" t="e">
        <f t="shared" si="99"/>
        <v>#VALUE!</v>
      </c>
      <c r="J99" s="226" t="e">
        <f t="shared" si="99"/>
        <v>#VALUE!</v>
      </c>
      <c r="K99" s="227" t="e">
        <f t="shared" si="99"/>
        <v>#VALUE!</v>
      </c>
      <c r="L99" s="227" t="e">
        <f t="shared" si="99"/>
        <v>#VALUE!</v>
      </c>
      <c r="M99" s="228" t="e">
        <f t="shared" si="99"/>
        <v>#VALUE!</v>
      </c>
      <c r="N99" s="226" t="e">
        <f t="shared" si="99"/>
        <v>#VALUE!</v>
      </c>
      <c r="O99" s="227" t="e">
        <f t="shared" si="99"/>
        <v>#VALUE!</v>
      </c>
      <c r="P99" s="227" t="e">
        <f t="shared" si="99"/>
        <v>#VALUE!</v>
      </c>
      <c r="Q99" s="229" t="e">
        <f t="shared" ref="Q99" si="100">INDEX(Q83:Q90,MATCH($S99,$S83:$S90,0))</f>
        <v>#VALUE!</v>
      </c>
      <c r="R99" s="228" t="e">
        <f>INDEX(R92:R96,MATCH($S99,$S92:$S96,0))</f>
        <v>#VALUE!</v>
      </c>
      <c r="S99" s="230" t="e">
        <f>MAX(S92:S96)</f>
        <v>#VALUE!</v>
      </c>
      <c r="T99" s="231" t="s">
        <v>10</v>
      </c>
      <c r="U99" s="232" t="e">
        <f>INDEX(U92:U96,MATCH($S99,$S92:$S96,0))</f>
        <v>#VALUE!</v>
      </c>
      <c r="V99" s="233" t="e">
        <f>U99/$AE99</f>
        <v>#VALUE!</v>
      </c>
      <c r="W99" s="232" t="e">
        <f>INDEX(W92:W96,MATCH($S99,$S92:$S96,0))</f>
        <v>#VALUE!</v>
      </c>
      <c r="X99" s="233" t="e">
        <f>W99/$AE99</f>
        <v>#VALUE!</v>
      </c>
      <c r="Y99" s="232" t="e">
        <f>INDEX(Y92:Y96,MATCH($S99,$S92:$S96,0))</f>
        <v>#VALUE!</v>
      </c>
      <c r="Z99" s="233" t="e">
        <f>Y99/$AE99</f>
        <v>#VALUE!</v>
      </c>
      <c r="AA99" s="232" t="e">
        <f>INDEX(AA92:AA96,MATCH($S99,$S92:$S96,0))</f>
        <v>#VALUE!</v>
      </c>
      <c r="AB99" s="233" t="e">
        <f>AA99/$AE99</f>
        <v>#VALUE!</v>
      </c>
      <c r="AC99" s="232" t="e">
        <f>INDEX(AC92:AC96,MATCH($S99,$S92:$S96,0))</f>
        <v>#VALUE!</v>
      </c>
      <c r="AD99" s="233" t="e">
        <f>AC99/$AE99</f>
        <v>#VALUE!</v>
      </c>
      <c r="AE99" s="230" t="e">
        <f>MAX(AE92:AE96)</f>
        <v>#VALUE!</v>
      </c>
    </row>
    <row r="100" spans="1:31" x14ac:dyDescent="0.15">
      <c r="A100" s="187" t="s">
        <v>11</v>
      </c>
      <c r="B100" s="226" t="e">
        <f t="shared" ref="B100:Q100" si="101">B98/2</f>
        <v>#VALUE!</v>
      </c>
      <c r="C100" s="227" t="e">
        <f t="shared" si="101"/>
        <v>#VALUE!</v>
      </c>
      <c r="D100" s="227" t="e">
        <f t="shared" si="101"/>
        <v>#VALUE!</v>
      </c>
      <c r="E100" s="228" t="e">
        <f t="shared" si="101"/>
        <v>#VALUE!</v>
      </c>
      <c r="F100" s="226" t="e">
        <f t="shared" si="101"/>
        <v>#VALUE!</v>
      </c>
      <c r="G100" s="227" t="e">
        <f t="shared" si="101"/>
        <v>#VALUE!</v>
      </c>
      <c r="H100" s="227" t="e">
        <f t="shared" si="101"/>
        <v>#VALUE!</v>
      </c>
      <c r="I100" s="228" t="e">
        <f t="shared" si="101"/>
        <v>#VALUE!</v>
      </c>
      <c r="J100" s="226" t="e">
        <f t="shared" si="101"/>
        <v>#VALUE!</v>
      </c>
      <c r="K100" s="227" t="e">
        <f t="shared" si="101"/>
        <v>#VALUE!</v>
      </c>
      <c r="L100" s="227" t="e">
        <f t="shared" si="101"/>
        <v>#VALUE!</v>
      </c>
      <c r="M100" s="228" t="e">
        <f t="shared" si="101"/>
        <v>#VALUE!</v>
      </c>
      <c r="N100" s="226" t="e">
        <f t="shared" si="101"/>
        <v>#VALUE!</v>
      </c>
      <c r="O100" s="227" t="e">
        <f t="shared" si="101"/>
        <v>#VALUE!</v>
      </c>
      <c r="P100" s="227" t="e">
        <f t="shared" si="101"/>
        <v>#VALUE!</v>
      </c>
      <c r="Q100" s="229" t="e">
        <f t="shared" si="101"/>
        <v>#VALUE!</v>
      </c>
      <c r="R100" s="228" t="e">
        <f>R98/2</f>
        <v>#VALUE!</v>
      </c>
      <c r="S100" s="230" t="e">
        <f t="shared" ref="S100" si="102">S98/2</f>
        <v>#VALUE!</v>
      </c>
      <c r="T100" s="231" t="s">
        <v>11</v>
      </c>
      <c r="U100" s="232" t="e">
        <f>U98/2</f>
        <v>#VALUE!</v>
      </c>
      <c r="V100" s="233" t="e">
        <f>U100/$AE100</f>
        <v>#VALUE!</v>
      </c>
      <c r="W100" s="232" t="e">
        <f>W98/2</f>
        <v>#VALUE!</v>
      </c>
      <c r="X100" s="233" t="e">
        <f>W100/$AE100</f>
        <v>#VALUE!</v>
      </c>
      <c r="Y100" s="232" t="e">
        <f>Y98/2</f>
        <v>#VALUE!</v>
      </c>
      <c r="Z100" s="233" t="e">
        <f>Y100/$AE100</f>
        <v>#VALUE!</v>
      </c>
      <c r="AA100" s="232" t="e">
        <f>AA98/2</f>
        <v>#VALUE!</v>
      </c>
      <c r="AB100" s="233" t="e">
        <f>AA100/$AE100</f>
        <v>#VALUE!</v>
      </c>
      <c r="AC100" s="232" t="e">
        <f>AC98/2</f>
        <v>#VALUE!</v>
      </c>
      <c r="AD100" s="233" t="e">
        <f>AC100/$AE100</f>
        <v>#VALUE!</v>
      </c>
      <c r="AE100" s="234" t="e">
        <f>AE98/2</f>
        <v>#VALUE!</v>
      </c>
    </row>
    <row r="101" spans="1:31" ht="15" thickBot="1" x14ac:dyDescent="0.2">
      <c r="A101" s="235"/>
      <c r="B101" s="236"/>
      <c r="C101" s="237"/>
      <c r="D101" s="237"/>
      <c r="E101" s="238"/>
      <c r="F101" s="236"/>
      <c r="G101" s="237"/>
      <c r="H101" s="237"/>
      <c r="I101" s="238"/>
      <c r="J101" s="236"/>
      <c r="K101" s="237"/>
      <c r="L101" s="237"/>
      <c r="M101" s="238"/>
      <c r="N101" s="236"/>
      <c r="O101" s="237"/>
      <c r="P101" s="237"/>
      <c r="Q101" s="239"/>
      <c r="R101" s="238"/>
      <c r="S101" s="240"/>
      <c r="T101" s="241"/>
      <c r="U101" s="242"/>
      <c r="V101" s="243"/>
      <c r="W101" s="242"/>
      <c r="X101" s="243"/>
      <c r="Y101" s="242"/>
      <c r="Z101" s="243"/>
      <c r="AA101" s="242"/>
      <c r="AB101" s="243"/>
      <c r="AC101" s="242"/>
      <c r="AD101" s="243"/>
      <c r="AE101" s="240"/>
    </row>
    <row r="102" spans="1:31" x14ac:dyDescent="0.15">
      <c r="A102" s="244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147"/>
      <c r="U102" s="149"/>
      <c r="V102" s="147"/>
      <c r="W102" s="149"/>
      <c r="X102" s="147"/>
      <c r="Y102" s="149"/>
      <c r="Z102" s="147"/>
      <c r="AA102" s="149"/>
      <c r="AB102" s="147"/>
      <c r="AC102" s="149"/>
      <c r="AD102" s="147"/>
      <c r="AE102" s="147"/>
    </row>
    <row r="103" spans="1:31" ht="14" thickBot="1" x14ac:dyDescent="0.2">
      <c r="A103" s="146"/>
      <c r="B103" s="443">
        <f>B78+1</f>
        <v>43531</v>
      </c>
      <c r="C103" s="443"/>
      <c r="D103" s="443"/>
      <c r="E103" s="443"/>
      <c r="F103" s="443"/>
      <c r="G103" s="443"/>
      <c r="H103" s="246" t="s">
        <v>176</v>
      </c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147"/>
      <c r="U103" s="149"/>
      <c r="V103" s="147"/>
      <c r="W103" s="149"/>
      <c r="X103" s="147"/>
      <c r="Y103" s="149"/>
      <c r="Z103" s="147"/>
      <c r="AA103" s="149"/>
      <c r="AB103" s="147"/>
      <c r="AC103" s="149"/>
      <c r="AD103" s="147"/>
      <c r="AE103" s="147"/>
    </row>
    <row r="104" spans="1:31" ht="14" thickBot="1" x14ac:dyDescent="0.2">
      <c r="A104" s="151"/>
      <c r="B104" s="247" t="s">
        <v>2</v>
      </c>
      <c r="C104" s="248"/>
      <c r="D104" s="248"/>
      <c r="E104" s="249"/>
      <c r="F104" s="247" t="s">
        <v>3</v>
      </c>
      <c r="G104" s="248"/>
      <c r="H104" s="248"/>
      <c r="I104" s="249"/>
      <c r="J104" s="247" t="s">
        <v>4</v>
      </c>
      <c r="K104" s="248"/>
      <c r="L104" s="248"/>
      <c r="M104" s="249"/>
      <c r="N104" s="247" t="s">
        <v>5</v>
      </c>
      <c r="O104" s="248"/>
      <c r="P104" s="248"/>
      <c r="Q104" s="248"/>
      <c r="R104" s="249"/>
      <c r="S104" s="222" t="s">
        <v>32</v>
      </c>
      <c r="T104" s="147"/>
      <c r="U104" s="149"/>
      <c r="V104" s="147"/>
      <c r="W104" s="149"/>
      <c r="X104" s="147"/>
      <c r="Y104" s="149"/>
      <c r="Z104" s="147"/>
      <c r="AA104" s="149"/>
      <c r="AB104" s="147"/>
      <c r="AC104" s="149"/>
      <c r="AD104" s="147"/>
      <c r="AE104" s="147"/>
    </row>
    <row r="105" spans="1:31" ht="31" thickBot="1" x14ac:dyDescent="0.2">
      <c r="A105" s="156"/>
      <c r="B105" s="455" t="s">
        <v>183</v>
      </c>
      <c r="C105" s="456"/>
      <c r="D105" s="456"/>
      <c r="E105" s="457"/>
      <c r="F105" s="455" t="s">
        <v>184</v>
      </c>
      <c r="G105" s="456"/>
      <c r="H105" s="456"/>
      <c r="I105" s="457"/>
      <c r="J105" s="455" t="s">
        <v>21</v>
      </c>
      <c r="K105" s="456"/>
      <c r="L105" s="456"/>
      <c r="M105" s="457"/>
      <c r="N105" s="455" t="s">
        <v>22</v>
      </c>
      <c r="O105" s="456"/>
      <c r="P105" s="456"/>
      <c r="Q105" s="456"/>
      <c r="R105" s="457"/>
      <c r="S105" s="250"/>
      <c r="T105" s="158" t="s">
        <v>62</v>
      </c>
      <c r="U105" s="449" t="s">
        <v>58</v>
      </c>
      <c r="V105" s="450"/>
      <c r="W105" s="449" t="s">
        <v>56</v>
      </c>
      <c r="X105" s="450"/>
      <c r="Y105" s="449" t="s">
        <v>57</v>
      </c>
      <c r="Z105" s="450"/>
      <c r="AA105" s="449" t="s">
        <v>55</v>
      </c>
      <c r="AB105" s="450"/>
      <c r="AC105" s="449" t="s">
        <v>59</v>
      </c>
      <c r="AD105" s="450"/>
      <c r="AE105" s="451" t="s">
        <v>63</v>
      </c>
    </row>
    <row r="106" spans="1:31" ht="16" thickBot="1" x14ac:dyDescent="0.2">
      <c r="A106" s="159"/>
      <c r="B106" s="251" t="s">
        <v>23</v>
      </c>
      <c r="C106" s="252" t="s">
        <v>24</v>
      </c>
      <c r="D106" s="252" t="s">
        <v>25</v>
      </c>
      <c r="E106" s="253" t="s">
        <v>9</v>
      </c>
      <c r="F106" s="251" t="s">
        <v>23</v>
      </c>
      <c r="G106" s="252" t="s">
        <v>23</v>
      </c>
      <c r="H106" s="252" t="s">
        <v>25</v>
      </c>
      <c r="I106" s="253" t="s">
        <v>9</v>
      </c>
      <c r="J106" s="251" t="s">
        <v>23</v>
      </c>
      <c r="K106" s="252" t="s">
        <v>23</v>
      </c>
      <c r="L106" s="252" t="s">
        <v>24</v>
      </c>
      <c r="M106" s="253" t="s">
        <v>9</v>
      </c>
      <c r="N106" s="251" t="s">
        <v>23</v>
      </c>
      <c r="O106" s="252" t="s">
        <v>24</v>
      </c>
      <c r="P106" s="252" t="s">
        <v>25</v>
      </c>
      <c r="Q106" s="252"/>
      <c r="R106" s="253" t="s">
        <v>9</v>
      </c>
      <c r="S106" s="255"/>
      <c r="T106" s="453" t="s">
        <v>64</v>
      </c>
      <c r="U106" s="165" t="s">
        <v>65</v>
      </c>
      <c r="V106" s="166" t="s">
        <v>66</v>
      </c>
      <c r="W106" s="165" t="s">
        <v>65</v>
      </c>
      <c r="X106" s="166" t="s">
        <v>66</v>
      </c>
      <c r="Y106" s="165" t="s">
        <v>65</v>
      </c>
      <c r="Z106" s="166" t="s">
        <v>66</v>
      </c>
      <c r="AA106" s="165" t="s">
        <v>65</v>
      </c>
      <c r="AB106" s="166" t="s">
        <v>66</v>
      </c>
      <c r="AC106" s="165" t="s">
        <v>65</v>
      </c>
      <c r="AD106" s="166" t="s">
        <v>66</v>
      </c>
      <c r="AE106" s="452"/>
    </row>
    <row r="107" spans="1:31" x14ac:dyDescent="0.15">
      <c r="A107" s="156"/>
      <c r="B107" s="256" t="s">
        <v>27</v>
      </c>
      <c r="C107" s="257" t="s">
        <v>28</v>
      </c>
      <c r="D107" s="257" t="s">
        <v>29</v>
      </c>
      <c r="E107" s="258"/>
      <c r="F107" s="256" t="s">
        <v>26</v>
      </c>
      <c r="G107" s="257" t="s">
        <v>27</v>
      </c>
      <c r="H107" s="257" t="s">
        <v>28</v>
      </c>
      <c r="I107" s="258"/>
      <c r="J107" s="256" t="s">
        <v>29</v>
      </c>
      <c r="K107" s="257" t="s">
        <v>26</v>
      </c>
      <c r="L107" s="257" t="s">
        <v>27</v>
      </c>
      <c r="M107" s="258"/>
      <c r="N107" s="256" t="s">
        <v>28</v>
      </c>
      <c r="O107" s="257" t="s">
        <v>29</v>
      </c>
      <c r="P107" s="257" t="s">
        <v>26</v>
      </c>
      <c r="Q107" s="257" t="s">
        <v>190</v>
      </c>
      <c r="R107" s="260"/>
      <c r="S107" s="192"/>
      <c r="T107" s="454"/>
      <c r="U107" s="174"/>
      <c r="V107" s="175"/>
      <c r="W107" s="174"/>
      <c r="X107" s="175"/>
      <c r="Y107" s="174"/>
      <c r="Z107" s="175"/>
      <c r="AA107" s="174"/>
      <c r="AB107" s="175"/>
      <c r="AC107" s="174"/>
      <c r="AD107" s="175"/>
      <c r="AE107" s="261"/>
    </row>
    <row r="108" spans="1:31" ht="14" x14ac:dyDescent="0.15">
      <c r="A108" s="178" t="s">
        <v>103</v>
      </c>
      <c r="B108" s="179" t="e">
        <v>#VALUE!</v>
      </c>
      <c r="C108" s="180" t="e">
        <v>#VALUE!</v>
      </c>
      <c r="D108" s="180" t="e">
        <v>#VALUE!</v>
      </c>
      <c r="E108" s="181" t="e">
        <f>SUM(B108:D108)</f>
        <v>#VALUE!</v>
      </c>
      <c r="F108" s="179" t="e">
        <v>#VALUE!</v>
      </c>
      <c r="G108" s="180" t="e">
        <v>#VALUE!</v>
      </c>
      <c r="H108" s="180" t="e">
        <v>#VALUE!</v>
      </c>
      <c r="I108" s="181" t="e">
        <f>SUM(F108:H108)</f>
        <v>#VALUE!</v>
      </c>
      <c r="J108" s="179" t="e">
        <v>#VALUE!</v>
      </c>
      <c r="K108" s="180" t="e">
        <v>#VALUE!</v>
      </c>
      <c r="L108" s="180" t="e">
        <v>#VALUE!</v>
      </c>
      <c r="M108" s="181" t="e">
        <f>SUM(J108:L108)</f>
        <v>#VALUE!</v>
      </c>
      <c r="N108" s="179" t="e">
        <v>#VALUE!</v>
      </c>
      <c r="O108" s="180" t="e">
        <v>#VALUE!</v>
      </c>
      <c r="P108" s="180" t="e">
        <v>#VALUE!</v>
      </c>
      <c r="Q108" s="180" t="e">
        <v>#VALUE!</v>
      </c>
      <c r="R108" s="181" t="e">
        <f>SUM(N108:Q108)</f>
        <v>#VALUE!</v>
      </c>
      <c r="S108" s="183" t="e">
        <f>SUM(E108,I108,M108,R108)</f>
        <v>#VALUE!</v>
      </c>
      <c r="T108" s="178" t="s">
        <v>103</v>
      </c>
      <c r="U108" s="206" t="e">
        <v>#VALUE!</v>
      </c>
      <c r="V108" s="185" t="e">
        <f>U108/$S108</f>
        <v>#VALUE!</v>
      </c>
      <c r="W108" s="206" t="e">
        <v>#VALUE!</v>
      </c>
      <c r="X108" s="185" t="e">
        <f>W108/$S108</f>
        <v>#VALUE!</v>
      </c>
      <c r="Y108" s="206" t="e">
        <v>#VALUE!</v>
      </c>
      <c r="Z108" s="185" t="e">
        <f>Y108/$S108</f>
        <v>#VALUE!</v>
      </c>
      <c r="AA108" s="206" t="e">
        <v>#VALUE!</v>
      </c>
      <c r="AB108" s="185" t="e">
        <f>AA108/$S108</f>
        <v>#VALUE!</v>
      </c>
      <c r="AC108" s="206" t="e">
        <v>#VALUE!</v>
      </c>
      <c r="AD108" s="185" t="e">
        <f>AC108/$S108</f>
        <v>#VALUE!</v>
      </c>
      <c r="AE108" s="263" t="e">
        <f>S108</f>
        <v>#VALUE!</v>
      </c>
    </row>
    <row r="109" spans="1:31" ht="14" x14ac:dyDescent="0.15">
      <c r="A109" s="178" t="s">
        <v>104</v>
      </c>
      <c r="B109" s="179" t="e">
        <v>#VALUE!</v>
      </c>
      <c r="C109" s="180" t="e">
        <v>#VALUE!</v>
      </c>
      <c r="D109" s="180" t="e">
        <v>#VALUE!</v>
      </c>
      <c r="E109" s="181" t="e">
        <f t="shared" ref="E109:E115" si="103">SUM(B109:D109)</f>
        <v>#VALUE!</v>
      </c>
      <c r="F109" s="179" t="e">
        <v>#VALUE!</v>
      </c>
      <c r="G109" s="180" t="e">
        <v>#VALUE!</v>
      </c>
      <c r="H109" s="180" t="e">
        <v>#VALUE!</v>
      </c>
      <c r="I109" s="181" t="e">
        <f t="shared" ref="I109:I115" si="104">SUM(F109:H109)</f>
        <v>#VALUE!</v>
      </c>
      <c r="J109" s="179" t="e">
        <v>#VALUE!</v>
      </c>
      <c r="K109" s="180" t="e">
        <v>#VALUE!</v>
      </c>
      <c r="L109" s="180" t="e">
        <v>#VALUE!</v>
      </c>
      <c r="M109" s="181" t="e">
        <f t="shared" ref="M109:M115" si="105">SUM(J109:L109)</f>
        <v>#VALUE!</v>
      </c>
      <c r="N109" s="179" t="e">
        <v>#VALUE!</v>
      </c>
      <c r="O109" s="180" t="e">
        <v>#VALUE!</v>
      </c>
      <c r="P109" s="180" t="e">
        <v>#VALUE!</v>
      </c>
      <c r="Q109" s="180" t="e">
        <v>#VALUE!</v>
      </c>
      <c r="R109" s="181" t="e">
        <f t="shared" ref="R109:R115" si="106">SUM(N109:Q109)</f>
        <v>#VALUE!</v>
      </c>
      <c r="S109" s="183" t="e">
        <f t="shared" ref="S109:S115" si="107">SUM(E109,I109,M109,R109)</f>
        <v>#VALUE!</v>
      </c>
      <c r="T109" s="178" t="s">
        <v>104</v>
      </c>
      <c r="U109" s="206" t="e">
        <v>#VALUE!</v>
      </c>
      <c r="V109" s="185" t="e">
        <f t="shared" ref="V109:V115" si="108">U109/$S109</f>
        <v>#VALUE!</v>
      </c>
      <c r="W109" s="206" t="e">
        <v>#VALUE!</v>
      </c>
      <c r="X109" s="185" t="e">
        <f t="shared" ref="X109:X115" si="109">W109/$S109</f>
        <v>#VALUE!</v>
      </c>
      <c r="Y109" s="206" t="e">
        <v>#VALUE!</v>
      </c>
      <c r="Z109" s="185" t="e">
        <f t="shared" ref="Z109:Z115" si="110">Y109/$S109</f>
        <v>#VALUE!</v>
      </c>
      <c r="AA109" s="206" t="e">
        <v>#VALUE!</v>
      </c>
      <c r="AB109" s="185" t="e">
        <f t="shared" ref="AB109:AB115" si="111">AA109/$S109</f>
        <v>#VALUE!</v>
      </c>
      <c r="AC109" s="206" t="e">
        <v>#VALUE!</v>
      </c>
      <c r="AD109" s="185" t="e">
        <f t="shared" ref="AD109:AD115" si="112">AC109/$S109</f>
        <v>#VALUE!</v>
      </c>
      <c r="AE109" s="207" t="e">
        <f t="shared" ref="AE109:AE115" si="113">S109</f>
        <v>#VALUE!</v>
      </c>
    </row>
    <row r="110" spans="1:31" ht="14" x14ac:dyDescent="0.15">
      <c r="A110" s="178" t="s">
        <v>105</v>
      </c>
      <c r="B110" s="179" t="e">
        <v>#VALUE!</v>
      </c>
      <c r="C110" s="180" t="e">
        <v>#VALUE!</v>
      </c>
      <c r="D110" s="180" t="e">
        <v>#VALUE!</v>
      </c>
      <c r="E110" s="181" t="e">
        <f t="shared" si="103"/>
        <v>#VALUE!</v>
      </c>
      <c r="F110" s="179" t="e">
        <v>#VALUE!</v>
      </c>
      <c r="G110" s="180" t="e">
        <v>#VALUE!</v>
      </c>
      <c r="H110" s="180" t="e">
        <v>#VALUE!</v>
      </c>
      <c r="I110" s="181" t="e">
        <f t="shared" si="104"/>
        <v>#VALUE!</v>
      </c>
      <c r="J110" s="179" t="e">
        <v>#VALUE!</v>
      </c>
      <c r="K110" s="180" t="e">
        <v>#VALUE!</v>
      </c>
      <c r="L110" s="180" t="e">
        <v>#VALUE!</v>
      </c>
      <c r="M110" s="181" t="e">
        <f t="shared" si="105"/>
        <v>#VALUE!</v>
      </c>
      <c r="N110" s="179" t="e">
        <v>#VALUE!</v>
      </c>
      <c r="O110" s="180" t="e">
        <v>#VALUE!</v>
      </c>
      <c r="P110" s="180" t="e">
        <v>#VALUE!</v>
      </c>
      <c r="Q110" s="180" t="e">
        <v>#VALUE!</v>
      </c>
      <c r="R110" s="181" t="e">
        <f t="shared" si="106"/>
        <v>#VALUE!</v>
      </c>
      <c r="S110" s="183" t="e">
        <f t="shared" si="107"/>
        <v>#VALUE!</v>
      </c>
      <c r="T110" s="178" t="s">
        <v>105</v>
      </c>
      <c r="U110" s="206" t="e">
        <v>#VALUE!</v>
      </c>
      <c r="V110" s="185" t="e">
        <f t="shared" si="108"/>
        <v>#VALUE!</v>
      </c>
      <c r="W110" s="206" t="e">
        <v>#VALUE!</v>
      </c>
      <c r="X110" s="185" t="e">
        <f t="shared" si="109"/>
        <v>#VALUE!</v>
      </c>
      <c r="Y110" s="206" t="e">
        <v>#VALUE!</v>
      </c>
      <c r="Z110" s="185" t="e">
        <f t="shared" si="110"/>
        <v>#VALUE!</v>
      </c>
      <c r="AA110" s="206" t="e">
        <v>#VALUE!</v>
      </c>
      <c r="AB110" s="185" t="e">
        <f t="shared" si="111"/>
        <v>#VALUE!</v>
      </c>
      <c r="AC110" s="206" t="e">
        <v>#VALUE!</v>
      </c>
      <c r="AD110" s="185" t="e">
        <f t="shared" si="112"/>
        <v>#VALUE!</v>
      </c>
      <c r="AE110" s="207" t="e">
        <f t="shared" si="113"/>
        <v>#VALUE!</v>
      </c>
    </row>
    <row r="111" spans="1:31" ht="14" x14ac:dyDescent="0.15">
      <c r="A111" s="178" t="s">
        <v>106</v>
      </c>
      <c r="B111" s="179" t="e">
        <v>#VALUE!</v>
      </c>
      <c r="C111" s="180" t="e">
        <v>#VALUE!</v>
      </c>
      <c r="D111" s="180" t="e">
        <v>#VALUE!</v>
      </c>
      <c r="E111" s="181" t="e">
        <f t="shared" si="103"/>
        <v>#VALUE!</v>
      </c>
      <c r="F111" s="179" t="e">
        <v>#VALUE!</v>
      </c>
      <c r="G111" s="180" t="e">
        <v>#VALUE!</v>
      </c>
      <c r="H111" s="180" t="e">
        <v>#VALUE!</v>
      </c>
      <c r="I111" s="181" t="e">
        <f t="shared" si="104"/>
        <v>#VALUE!</v>
      </c>
      <c r="J111" s="179" t="e">
        <v>#VALUE!</v>
      </c>
      <c r="K111" s="180" t="e">
        <v>#VALUE!</v>
      </c>
      <c r="L111" s="180" t="e">
        <v>#VALUE!</v>
      </c>
      <c r="M111" s="181" t="e">
        <f t="shared" si="105"/>
        <v>#VALUE!</v>
      </c>
      <c r="N111" s="179" t="e">
        <v>#VALUE!</v>
      </c>
      <c r="O111" s="180" t="e">
        <v>#VALUE!</v>
      </c>
      <c r="P111" s="180" t="e">
        <v>#VALUE!</v>
      </c>
      <c r="Q111" s="180" t="e">
        <v>#VALUE!</v>
      </c>
      <c r="R111" s="181" t="e">
        <f t="shared" si="106"/>
        <v>#VALUE!</v>
      </c>
      <c r="S111" s="183" t="e">
        <f t="shared" si="107"/>
        <v>#VALUE!</v>
      </c>
      <c r="T111" s="178" t="s">
        <v>106</v>
      </c>
      <c r="U111" s="206" t="e">
        <v>#VALUE!</v>
      </c>
      <c r="V111" s="185" t="e">
        <f t="shared" si="108"/>
        <v>#VALUE!</v>
      </c>
      <c r="W111" s="206" t="e">
        <v>#VALUE!</v>
      </c>
      <c r="X111" s="185" t="e">
        <f t="shared" si="109"/>
        <v>#VALUE!</v>
      </c>
      <c r="Y111" s="206" t="e">
        <v>#VALUE!</v>
      </c>
      <c r="Z111" s="185" t="e">
        <f t="shared" si="110"/>
        <v>#VALUE!</v>
      </c>
      <c r="AA111" s="206" t="e">
        <v>#VALUE!</v>
      </c>
      <c r="AB111" s="185" t="e">
        <f t="shared" si="111"/>
        <v>#VALUE!</v>
      </c>
      <c r="AC111" s="206" t="e">
        <v>#VALUE!</v>
      </c>
      <c r="AD111" s="185" t="e">
        <f t="shared" si="112"/>
        <v>#VALUE!</v>
      </c>
      <c r="AE111" s="207" t="e">
        <f t="shared" si="113"/>
        <v>#VALUE!</v>
      </c>
    </row>
    <row r="112" spans="1:31" ht="14" x14ac:dyDescent="0.15">
      <c r="A112" s="178" t="s">
        <v>107</v>
      </c>
      <c r="B112" s="179" t="e">
        <v>#VALUE!</v>
      </c>
      <c r="C112" s="180" t="e">
        <v>#VALUE!</v>
      </c>
      <c r="D112" s="180" t="e">
        <v>#VALUE!</v>
      </c>
      <c r="E112" s="181" t="e">
        <f t="shared" si="103"/>
        <v>#VALUE!</v>
      </c>
      <c r="F112" s="179" t="e">
        <v>#VALUE!</v>
      </c>
      <c r="G112" s="180" t="e">
        <v>#VALUE!</v>
      </c>
      <c r="H112" s="180" t="e">
        <v>#VALUE!</v>
      </c>
      <c r="I112" s="181" t="e">
        <f t="shared" si="104"/>
        <v>#VALUE!</v>
      </c>
      <c r="J112" s="179" t="e">
        <v>#VALUE!</v>
      </c>
      <c r="K112" s="180" t="e">
        <v>#VALUE!</v>
      </c>
      <c r="L112" s="180" t="e">
        <v>#VALUE!</v>
      </c>
      <c r="M112" s="181" t="e">
        <f t="shared" si="105"/>
        <v>#VALUE!</v>
      </c>
      <c r="N112" s="179" t="e">
        <v>#VALUE!</v>
      </c>
      <c r="O112" s="180" t="e">
        <v>#VALUE!</v>
      </c>
      <c r="P112" s="180" t="e">
        <v>#VALUE!</v>
      </c>
      <c r="Q112" s="180" t="e">
        <v>#VALUE!</v>
      </c>
      <c r="R112" s="181" t="e">
        <f t="shared" si="106"/>
        <v>#VALUE!</v>
      </c>
      <c r="S112" s="183" t="e">
        <f t="shared" si="107"/>
        <v>#VALUE!</v>
      </c>
      <c r="T112" s="178" t="s">
        <v>107</v>
      </c>
      <c r="U112" s="206" t="e">
        <v>#VALUE!</v>
      </c>
      <c r="V112" s="185" t="e">
        <f t="shared" si="108"/>
        <v>#VALUE!</v>
      </c>
      <c r="W112" s="206" t="e">
        <v>#VALUE!</v>
      </c>
      <c r="X112" s="185" t="e">
        <f t="shared" si="109"/>
        <v>#VALUE!</v>
      </c>
      <c r="Y112" s="206" t="e">
        <v>#VALUE!</v>
      </c>
      <c r="Z112" s="185" t="e">
        <f t="shared" si="110"/>
        <v>#VALUE!</v>
      </c>
      <c r="AA112" s="206" t="e">
        <v>#VALUE!</v>
      </c>
      <c r="AB112" s="185" t="e">
        <f t="shared" si="111"/>
        <v>#VALUE!</v>
      </c>
      <c r="AC112" s="206" t="e">
        <v>#VALUE!</v>
      </c>
      <c r="AD112" s="185" t="e">
        <f t="shared" si="112"/>
        <v>#VALUE!</v>
      </c>
      <c r="AE112" s="207" t="e">
        <f t="shared" si="113"/>
        <v>#VALUE!</v>
      </c>
    </row>
    <row r="113" spans="1:31" ht="14" x14ac:dyDescent="0.15">
      <c r="A113" s="178" t="s">
        <v>108</v>
      </c>
      <c r="B113" s="179" t="e">
        <v>#VALUE!</v>
      </c>
      <c r="C113" s="180" t="e">
        <v>#VALUE!</v>
      </c>
      <c r="D113" s="180" t="e">
        <v>#VALUE!</v>
      </c>
      <c r="E113" s="181" t="e">
        <f t="shared" si="103"/>
        <v>#VALUE!</v>
      </c>
      <c r="F113" s="179" t="e">
        <v>#VALUE!</v>
      </c>
      <c r="G113" s="180" t="e">
        <v>#VALUE!</v>
      </c>
      <c r="H113" s="180" t="e">
        <v>#VALUE!</v>
      </c>
      <c r="I113" s="181" t="e">
        <f t="shared" si="104"/>
        <v>#VALUE!</v>
      </c>
      <c r="J113" s="179" t="e">
        <v>#VALUE!</v>
      </c>
      <c r="K113" s="180" t="e">
        <v>#VALUE!</v>
      </c>
      <c r="L113" s="180" t="e">
        <v>#VALUE!</v>
      </c>
      <c r="M113" s="181" t="e">
        <f t="shared" si="105"/>
        <v>#VALUE!</v>
      </c>
      <c r="N113" s="179" t="e">
        <v>#VALUE!</v>
      </c>
      <c r="O113" s="180" t="e">
        <v>#VALUE!</v>
      </c>
      <c r="P113" s="180" t="e">
        <v>#VALUE!</v>
      </c>
      <c r="Q113" s="180" t="e">
        <v>#VALUE!</v>
      </c>
      <c r="R113" s="181" t="e">
        <f t="shared" si="106"/>
        <v>#VALUE!</v>
      </c>
      <c r="S113" s="183" t="e">
        <f t="shared" si="107"/>
        <v>#VALUE!</v>
      </c>
      <c r="T113" s="178" t="s">
        <v>108</v>
      </c>
      <c r="U113" s="206" t="e">
        <v>#VALUE!</v>
      </c>
      <c r="V113" s="185" t="e">
        <f t="shared" si="108"/>
        <v>#VALUE!</v>
      </c>
      <c r="W113" s="206" t="e">
        <v>#VALUE!</v>
      </c>
      <c r="X113" s="185" t="e">
        <f t="shared" si="109"/>
        <v>#VALUE!</v>
      </c>
      <c r="Y113" s="206" t="e">
        <v>#VALUE!</v>
      </c>
      <c r="Z113" s="185" t="e">
        <f t="shared" si="110"/>
        <v>#VALUE!</v>
      </c>
      <c r="AA113" s="206" t="e">
        <v>#VALUE!</v>
      </c>
      <c r="AB113" s="185" t="e">
        <f t="shared" si="111"/>
        <v>#VALUE!</v>
      </c>
      <c r="AC113" s="206" t="e">
        <v>#VALUE!</v>
      </c>
      <c r="AD113" s="185" t="e">
        <f t="shared" si="112"/>
        <v>#VALUE!</v>
      </c>
      <c r="AE113" s="207" t="e">
        <f t="shared" si="113"/>
        <v>#VALUE!</v>
      </c>
    </row>
    <row r="114" spans="1:31" ht="14" x14ac:dyDescent="0.15">
      <c r="A114" s="178" t="s">
        <v>109</v>
      </c>
      <c r="B114" s="179" t="e">
        <v>#VALUE!</v>
      </c>
      <c r="C114" s="180" t="e">
        <v>#VALUE!</v>
      </c>
      <c r="D114" s="180" t="e">
        <v>#VALUE!</v>
      </c>
      <c r="E114" s="181" t="e">
        <f t="shared" si="103"/>
        <v>#VALUE!</v>
      </c>
      <c r="F114" s="179" t="e">
        <v>#VALUE!</v>
      </c>
      <c r="G114" s="180" t="e">
        <v>#VALUE!</v>
      </c>
      <c r="H114" s="180" t="e">
        <v>#VALUE!</v>
      </c>
      <c r="I114" s="181" t="e">
        <f t="shared" si="104"/>
        <v>#VALUE!</v>
      </c>
      <c r="J114" s="179" t="e">
        <v>#VALUE!</v>
      </c>
      <c r="K114" s="180" t="e">
        <v>#VALUE!</v>
      </c>
      <c r="L114" s="180" t="e">
        <v>#VALUE!</v>
      </c>
      <c r="M114" s="181" t="e">
        <f t="shared" si="105"/>
        <v>#VALUE!</v>
      </c>
      <c r="N114" s="179" t="e">
        <v>#VALUE!</v>
      </c>
      <c r="O114" s="180" t="e">
        <v>#VALUE!</v>
      </c>
      <c r="P114" s="180" t="e">
        <v>#VALUE!</v>
      </c>
      <c r="Q114" s="180" t="e">
        <v>#VALUE!</v>
      </c>
      <c r="R114" s="181" t="e">
        <f t="shared" si="106"/>
        <v>#VALUE!</v>
      </c>
      <c r="S114" s="183" t="e">
        <f t="shared" si="107"/>
        <v>#VALUE!</v>
      </c>
      <c r="T114" s="178" t="s">
        <v>109</v>
      </c>
      <c r="U114" s="206" t="e">
        <v>#VALUE!</v>
      </c>
      <c r="V114" s="185" t="e">
        <f t="shared" si="108"/>
        <v>#VALUE!</v>
      </c>
      <c r="W114" s="206" t="e">
        <v>#VALUE!</v>
      </c>
      <c r="X114" s="185" t="e">
        <f t="shared" si="109"/>
        <v>#VALUE!</v>
      </c>
      <c r="Y114" s="206" t="e">
        <v>#VALUE!</v>
      </c>
      <c r="Z114" s="185" t="e">
        <f t="shared" si="110"/>
        <v>#VALUE!</v>
      </c>
      <c r="AA114" s="206" t="e">
        <v>#VALUE!</v>
      </c>
      <c r="AB114" s="185" t="e">
        <f t="shared" si="111"/>
        <v>#VALUE!</v>
      </c>
      <c r="AC114" s="206" t="e">
        <v>#VALUE!</v>
      </c>
      <c r="AD114" s="185" t="e">
        <f t="shared" si="112"/>
        <v>#VALUE!</v>
      </c>
      <c r="AE114" s="207" t="e">
        <f t="shared" si="113"/>
        <v>#VALUE!</v>
      </c>
    </row>
    <row r="115" spans="1:31" ht="14" x14ac:dyDescent="0.15">
      <c r="A115" s="178" t="s">
        <v>110</v>
      </c>
      <c r="B115" s="179" t="e">
        <v>#VALUE!</v>
      </c>
      <c r="C115" s="180" t="e">
        <v>#VALUE!</v>
      </c>
      <c r="D115" s="180" t="e">
        <v>#VALUE!</v>
      </c>
      <c r="E115" s="181" t="e">
        <f t="shared" si="103"/>
        <v>#VALUE!</v>
      </c>
      <c r="F115" s="179" t="e">
        <v>#VALUE!</v>
      </c>
      <c r="G115" s="180" t="e">
        <v>#VALUE!</v>
      </c>
      <c r="H115" s="180" t="e">
        <v>#VALUE!</v>
      </c>
      <c r="I115" s="181" t="e">
        <f t="shared" si="104"/>
        <v>#VALUE!</v>
      </c>
      <c r="J115" s="179" t="e">
        <v>#VALUE!</v>
      </c>
      <c r="K115" s="180" t="e">
        <v>#VALUE!</v>
      </c>
      <c r="L115" s="180" t="e">
        <v>#VALUE!</v>
      </c>
      <c r="M115" s="181" t="e">
        <f t="shared" si="105"/>
        <v>#VALUE!</v>
      </c>
      <c r="N115" s="179" t="e">
        <v>#VALUE!</v>
      </c>
      <c r="O115" s="180" t="e">
        <v>#VALUE!</v>
      </c>
      <c r="P115" s="180" t="e">
        <v>#VALUE!</v>
      </c>
      <c r="Q115" s="180" t="e">
        <v>#VALUE!</v>
      </c>
      <c r="R115" s="181" t="e">
        <f t="shared" si="106"/>
        <v>#VALUE!</v>
      </c>
      <c r="S115" s="183" t="e">
        <f t="shared" si="107"/>
        <v>#VALUE!</v>
      </c>
      <c r="T115" s="178" t="s">
        <v>110</v>
      </c>
      <c r="U115" s="206" t="e">
        <v>#VALUE!</v>
      </c>
      <c r="V115" s="185" t="e">
        <f t="shared" si="108"/>
        <v>#VALUE!</v>
      </c>
      <c r="W115" s="206" t="e">
        <v>#VALUE!</v>
      </c>
      <c r="X115" s="185" t="e">
        <f t="shared" si="109"/>
        <v>#VALUE!</v>
      </c>
      <c r="Y115" s="206" t="e">
        <v>#VALUE!</v>
      </c>
      <c r="Z115" s="185" t="e">
        <f t="shared" si="110"/>
        <v>#VALUE!</v>
      </c>
      <c r="AA115" s="206" t="e">
        <v>#VALUE!</v>
      </c>
      <c r="AB115" s="185" t="e">
        <f t="shared" si="111"/>
        <v>#VALUE!</v>
      </c>
      <c r="AC115" s="206" t="e">
        <v>#VALUE!</v>
      </c>
      <c r="AD115" s="185" t="e">
        <f t="shared" si="112"/>
        <v>#VALUE!</v>
      </c>
      <c r="AE115" s="207" t="e">
        <f t="shared" si="113"/>
        <v>#VALUE!</v>
      </c>
    </row>
    <row r="116" spans="1:31" ht="15" thickBot="1" x14ac:dyDescent="0.2">
      <c r="A116" s="187"/>
      <c r="B116" s="188"/>
      <c r="C116" s="189"/>
      <c r="D116" s="189"/>
      <c r="E116" s="190"/>
      <c r="F116" s="188"/>
      <c r="G116" s="189"/>
      <c r="H116" s="189"/>
      <c r="I116" s="190"/>
      <c r="J116" s="188"/>
      <c r="K116" s="189"/>
      <c r="L116" s="189"/>
      <c r="M116" s="190"/>
      <c r="N116" s="188"/>
      <c r="O116" s="189"/>
      <c r="P116" s="189"/>
      <c r="Q116" s="189"/>
      <c r="R116" s="190"/>
      <c r="S116" s="192"/>
      <c r="T116" s="187"/>
      <c r="U116" s="206"/>
      <c r="V116" s="185"/>
      <c r="W116" s="206"/>
      <c r="X116" s="185"/>
      <c r="Y116" s="206"/>
      <c r="Z116" s="185"/>
      <c r="AA116" s="206"/>
      <c r="AB116" s="185"/>
      <c r="AC116" s="206"/>
      <c r="AD116" s="185"/>
      <c r="AE116" s="207"/>
    </row>
    <row r="117" spans="1:31" ht="14" x14ac:dyDescent="0.15">
      <c r="A117" s="197" t="s">
        <v>169</v>
      </c>
      <c r="B117" s="198" t="e">
        <f>SUM(B108:B111)</f>
        <v>#VALUE!</v>
      </c>
      <c r="C117" s="199" t="e">
        <f t="shared" ref="C117:S117" si="114">SUM(C108:C111)</f>
        <v>#VALUE!</v>
      </c>
      <c r="D117" s="199" t="e">
        <f t="shared" si="114"/>
        <v>#VALUE!</v>
      </c>
      <c r="E117" s="200" t="e">
        <f t="shared" si="114"/>
        <v>#VALUE!</v>
      </c>
      <c r="F117" s="198" t="e">
        <f t="shared" si="114"/>
        <v>#VALUE!</v>
      </c>
      <c r="G117" s="199" t="e">
        <f t="shared" si="114"/>
        <v>#VALUE!</v>
      </c>
      <c r="H117" s="199" t="e">
        <f t="shared" si="114"/>
        <v>#VALUE!</v>
      </c>
      <c r="I117" s="200" t="e">
        <f t="shared" si="114"/>
        <v>#VALUE!</v>
      </c>
      <c r="J117" s="198" t="e">
        <f t="shared" si="114"/>
        <v>#VALUE!</v>
      </c>
      <c r="K117" s="199" t="e">
        <f t="shared" si="114"/>
        <v>#VALUE!</v>
      </c>
      <c r="L117" s="199" t="e">
        <f t="shared" si="114"/>
        <v>#VALUE!</v>
      </c>
      <c r="M117" s="200" t="e">
        <f t="shared" si="114"/>
        <v>#VALUE!</v>
      </c>
      <c r="N117" s="198" t="e">
        <f t="shared" si="114"/>
        <v>#VALUE!</v>
      </c>
      <c r="O117" s="199" t="e">
        <f t="shared" si="114"/>
        <v>#VALUE!</v>
      </c>
      <c r="P117" s="199" t="e">
        <f t="shared" si="114"/>
        <v>#VALUE!</v>
      </c>
      <c r="Q117" s="201" t="e">
        <f t="shared" si="114"/>
        <v>#VALUE!</v>
      </c>
      <c r="R117" s="200" t="e">
        <f t="shared" si="114"/>
        <v>#VALUE!</v>
      </c>
      <c r="S117" s="202" t="e">
        <f t="shared" si="114"/>
        <v>#VALUE!</v>
      </c>
      <c r="T117" s="197" t="s">
        <v>169</v>
      </c>
      <c r="U117" s="203" t="e">
        <f>SUM(U108:U111)</f>
        <v>#VALUE!</v>
      </c>
      <c r="V117" s="204" t="e">
        <f>U117/$AE117</f>
        <v>#VALUE!</v>
      </c>
      <c r="W117" s="203" t="e">
        <f>SUM(W108:W111)</f>
        <v>#VALUE!</v>
      </c>
      <c r="X117" s="204" t="e">
        <f>W117/$AE117</f>
        <v>#VALUE!</v>
      </c>
      <c r="Y117" s="203" t="e">
        <f>SUM(Y108:Y111)</f>
        <v>#VALUE!</v>
      </c>
      <c r="Z117" s="204" t="e">
        <f>Y117/$AE117</f>
        <v>#VALUE!</v>
      </c>
      <c r="AA117" s="203" t="e">
        <f>SUM(AA108:AA111)</f>
        <v>#VALUE!</v>
      </c>
      <c r="AB117" s="204" t="e">
        <f>AA117/$AE117</f>
        <v>#VALUE!</v>
      </c>
      <c r="AC117" s="203" t="e">
        <f>SUM(AC108:AC111)</f>
        <v>#VALUE!</v>
      </c>
      <c r="AD117" s="204" t="e">
        <f>AC117/$AE117</f>
        <v>#VALUE!</v>
      </c>
      <c r="AE117" s="205" t="e">
        <f>SUM(AE108:AE111)</f>
        <v>#VALUE!</v>
      </c>
    </row>
    <row r="118" spans="1:31" ht="14" x14ac:dyDescent="0.15">
      <c r="A118" s="178" t="s">
        <v>170</v>
      </c>
      <c r="B118" s="179" t="e">
        <f t="shared" ref="B118:S121" si="115">SUM(B109:B112)</f>
        <v>#VALUE!</v>
      </c>
      <c r="C118" s="180" t="e">
        <f t="shared" si="115"/>
        <v>#VALUE!</v>
      </c>
      <c r="D118" s="180" t="e">
        <f t="shared" si="115"/>
        <v>#VALUE!</v>
      </c>
      <c r="E118" s="181" t="e">
        <f t="shared" si="115"/>
        <v>#VALUE!</v>
      </c>
      <c r="F118" s="179" t="e">
        <f t="shared" si="115"/>
        <v>#VALUE!</v>
      </c>
      <c r="G118" s="180" t="e">
        <f t="shared" si="115"/>
        <v>#VALUE!</v>
      </c>
      <c r="H118" s="180" t="e">
        <f t="shared" si="115"/>
        <v>#VALUE!</v>
      </c>
      <c r="I118" s="181" t="e">
        <f t="shared" si="115"/>
        <v>#VALUE!</v>
      </c>
      <c r="J118" s="179" t="e">
        <f t="shared" si="115"/>
        <v>#VALUE!</v>
      </c>
      <c r="K118" s="180" t="e">
        <f t="shared" si="115"/>
        <v>#VALUE!</v>
      </c>
      <c r="L118" s="180" t="e">
        <f t="shared" si="115"/>
        <v>#VALUE!</v>
      </c>
      <c r="M118" s="181" t="e">
        <f t="shared" si="115"/>
        <v>#VALUE!</v>
      </c>
      <c r="N118" s="179" t="e">
        <f t="shared" si="115"/>
        <v>#VALUE!</v>
      </c>
      <c r="O118" s="180" t="e">
        <f t="shared" si="115"/>
        <v>#VALUE!</v>
      </c>
      <c r="P118" s="180" t="e">
        <f t="shared" si="115"/>
        <v>#VALUE!</v>
      </c>
      <c r="Q118" s="182" t="e">
        <f t="shared" si="115"/>
        <v>#VALUE!</v>
      </c>
      <c r="R118" s="181" t="e">
        <f t="shared" si="115"/>
        <v>#VALUE!</v>
      </c>
      <c r="S118" s="183" t="e">
        <f t="shared" si="115"/>
        <v>#VALUE!</v>
      </c>
      <c r="T118" s="178" t="s">
        <v>170</v>
      </c>
      <c r="U118" s="206" t="e">
        <f t="shared" ref="U118:U121" si="116">SUM(U109:U112)</f>
        <v>#VALUE!</v>
      </c>
      <c r="V118" s="185" t="e">
        <f t="shared" ref="V118:X121" si="117">U118/$AE118</f>
        <v>#VALUE!</v>
      </c>
      <c r="W118" s="206" t="e">
        <f t="shared" ref="W118:W121" si="118">SUM(W109:W112)</f>
        <v>#VALUE!</v>
      </c>
      <c r="X118" s="185" t="e">
        <f t="shared" si="117"/>
        <v>#VALUE!</v>
      </c>
      <c r="Y118" s="206" t="e">
        <f t="shared" ref="Y118:Y121" si="119">SUM(Y109:Y112)</f>
        <v>#VALUE!</v>
      </c>
      <c r="Z118" s="185" t="e">
        <f t="shared" ref="Z118:Z121" si="120">Y118/$AE118</f>
        <v>#VALUE!</v>
      </c>
      <c r="AA118" s="206" t="e">
        <f t="shared" ref="AA118:AA121" si="121">SUM(AA109:AA112)</f>
        <v>#VALUE!</v>
      </c>
      <c r="AB118" s="185" t="e">
        <f t="shared" ref="AB118:AB121" si="122">AA118/$AE118</f>
        <v>#VALUE!</v>
      </c>
      <c r="AC118" s="206" t="e">
        <f t="shared" ref="AC118:AC121" si="123">SUM(AC109:AC112)</f>
        <v>#VALUE!</v>
      </c>
      <c r="AD118" s="185" t="e">
        <f t="shared" ref="AD118:AD121" si="124">AC118/$AE118</f>
        <v>#VALUE!</v>
      </c>
      <c r="AE118" s="207" t="e">
        <f t="shared" ref="AE118:AE121" si="125">SUM(AE109:AE112)</f>
        <v>#VALUE!</v>
      </c>
    </row>
    <row r="119" spans="1:31" ht="14" x14ac:dyDescent="0.15">
      <c r="A119" s="178" t="s">
        <v>171</v>
      </c>
      <c r="B119" s="179" t="e">
        <f t="shared" si="115"/>
        <v>#VALUE!</v>
      </c>
      <c r="C119" s="180" t="e">
        <f t="shared" si="115"/>
        <v>#VALUE!</v>
      </c>
      <c r="D119" s="180" t="e">
        <f t="shared" si="115"/>
        <v>#VALUE!</v>
      </c>
      <c r="E119" s="181" t="e">
        <f t="shared" si="115"/>
        <v>#VALUE!</v>
      </c>
      <c r="F119" s="179" t="e">
        <f t="shared" si="115"/>
        <v>#VALUE!</v>
      </c>
      <c r="G119" s="180" t="e">
        <f t="shared" si="115"/>
        <v>#VALUE!</v>
      </c>
      <c r="H119" s="180" t="e">
        <f t="shared" si="115"/>
        <v>#VALUE!</v>
      </c>
      <c r="I119" s="181" t="e">
        <f t="shared" si="115"/>
        <v>#VALUE!</v>
      </c>
      <c r="J119" s="179" t="e">
        <f t="shared" si="115"/>
        <v>#VALUE!</v>
      </c>
      <c r="K119" s="180" t="e">
        <f t="shared" si="115"/>
        <v>#VALUE!</v>
      </c>
      <c r="L119" s="180" t="e">
        <f t="shared" si="115"/>
        <v>#VALUE!</v>
      </c>
      <c r="M119" s="181" t="e">
        <f t="shared" si="115"/>
        <v>#VALUE!</v>
      </c>
      <c r="N119" s="179" t="e">
        <f t="shared" si="115"/>
        <v>#VALUE!</v>
      </c>
      <c r="O119" s="180" t="e">
        <f t="shared" si="115"/>
        <v>#VALUE!</v>
      </c>
      <c r="P119" s="180" t="e">
        <f t="shared" si="115"/>
        <v>#VALUE!</v>
      </c>
      <c r="Q119" s="182" t="e">
        <f t="shared" si="115"/>
        <v>#VALUE!</v>
      </c>
      <c r="R119" s="181" t="e">
        <f t="shared" si="115"/>
        <v>#VALUE!</v>
      </c>
      <c r="S119" s="183" t="e">
        <f t="shared" si="115"/>
        <v>#VALUE!</v>
      </c>
      <c r="T119" s="178" t="s">
        <v>171</v>
      </c>
      <c r="U119" s="206" t="e">
        <f t="shared" si="116"/>
        <v>#VALUE!</v>
      </c>
      <c r="V119" s="185" t="e">
        <f t="shared" si="117"/>
        <v>#VALUE!</v>
      </c>
      <c r="W119" s="206" t="e">
        <f t="shared" si="118"/>
        <v>#VALUE!</v>
      </c>
      <c r="X119" s="185" t="e">
        <f t="shared" si="117"/>
        <v>#VALUE!</v>
      </c>
      <c r="Y119" s="206" t="e">
        <f t="shared" si="119"/>
        <v>#VALUE!</v>
      </c>
      <c r="Z119" s="185" t="e">
        <f t="shared" si="120"/>
        <v>#VALUE!</v>
      </c>
      <c r="AA119" s="206" t="e">
        <f t="shared" si="121"/>
        <v>#VALUE!</v>
      </c>
      <c r="AB119" s="185" t="e">
        <f t="shared" si="122"/>
        <v>#VALUE!</v>
      </c>
      <c r="AC119" s="206" t="e">
        <f t="shared" si="123"/>
        <v>#VALUE!</v>
      </c>
      <c r="AD119" s="185" t="e">
        <f t="shared" si="124"/>
        <v>#VALUE!</v>
      </c>
      <c r="AE119" s="207" t="e">
        <f t="shared" si="125"/>
        <v>#VALUE!</v>
      </c>
    </row>
    <row r="120" spans="1:31" ht="14" x14ac:dyDescent="0.15">
      <c r="A120" s="178" t="s">
        <v>172</v>
      </c>
      <c r="B120" s="179" t="e">
        <f t="shared" si="115"/>
        <v>#VALUE!</v>
      </c>
      <c r="C120" s="180" t="e">
        <f t="shared" si="115"/>
        <v>#VALUE!</v>
      </c>
      <c r="D120" s="180" t="e">
        <f t="shared" si="115"/>
        <v>#VALUE!</v>
      </c>
      <c r="E120" s="181" t="e">
        <f t="shared" si="115"/>
        <v>#VALUE!</v>
      </c>
      <c r="F120" s="179" t="e">
        <f t="shared" si="115"/>
        <v>#VALUE!</v>
      </c>
      <c r="G120" s="180" t="e">
        <f t="shared" si="115"/>
        <v>#VALUE!</v>
      </c>
      <c r="H120" s="180" t="e">
        <f t="shared" si="115"/>
        <v>#VALUE!</v>
      </c>
      <c r="I120" s="181" t="e">
        <f t="shared" si="115"/>
        <v>#VALUE!</v>
      </c>
      <c r="J120" s="179" t="e">
        <f t="shared" si="115"/>
        <v>#VALUE!</v>
      </c>
      <c r="K120" s="180" t="e">
        <f t="shared" si="115"/>
        <v>#VALUE!</v>
      </c>
      <c r="L120" s="180" t="e">
        <f t="shared" si="115"/>
        <v>#VALUE!</v>
      </c>
      <c r="M120" s="181" t="e">
        <f t="shared" si="115"/>
        <v>#VALUE!</v>
      </c>
      <c r="N120" s="179" t="e">
        <f t="shared" si="115"/>
        <v>#VALUE!</v>
      </c>
      <c r="O120" s="180" t="e">
        <f t="shared" si="115"/>
        <v>#VALUE!</v>
      </c>
      <c r="P120" s="180" t="e">
        <f t="shared" si="115"/>
        <v>#VALUE!</v>
      </c>
      <c r="Q120" s="182" t="e">
        <f t="shared" si="115"/>
        <v>#VALUE!</v>
      </c>
      <c r="R120" s="181" t="e">
        <f t="shared" si="115"/>
        <v>#VALUE!</v>
      </c>
      <c r="S120" s="183" t="e">
        <f t="shared" si="115"/>
        <v>#VALUE!</v>
      </c>
      <c r="T120" s="178" t="s">
        <v>172</v>
      </c>
      <c r="U120" s="206" t="e">
        <f t="shared" si="116"/>
        <v>#VALUE!</v>
      </c>
      <c r="V120" s="185" t="e">
        <f t="shared" si="117"/>
        <v>#VALUE!</v>
      </c>
      <c r="W120" s="206" t="e">
        <f t="shared" si="118"/>
        <v>#VALUE!</v>
      </c>
      <c r="X120" s="185" t="e">
        <f t="shared" si="117"/>
        <v>#VALUE!</v>
      </c>
      <c r="Y120" s="206" t="e">
        <f t="shared" si="119"/>
        <v>#VALUE!</v>
      </c>
      <c r="Z120" s="185" t="e">
        <f t="shared" si="120"/>
        <v>#VALUE!</v>
      </c>
      <c r="AA120" s="206" t="e">
        <f t="shared" si="121"/>
        <v>#VALUE!</v>
      </c>
      <c r="AB120" s="185" t="e">
        <f t="shared" si="122"/>
        <v>#VALUE!</v>
      </c>
      <c r="AC120" s="206" t="e">
        <f t="shared" si="123"/>
        <v>#VALUE!</v>
      </c>
      <c r="AD120" s="185" t="e">
        <f t="shared" si="124"/>
        <v>#VALUE!</v>
      </c>
      <c r="AE120" s="207" t="e">
        <f t="shared" si="125"/>
        <v>#VALUE!</v>
      </c>
    </row>
    <row r="121" spans="1:31" ht="15" thickBot="1" x14ac:dyDescent="0.2">
      <c r="A121" s="208" t="s">
        <v>173</v>
      </c>
      <c r="B121" s="209" t="e">
        <f t="shared" si="115"/>
        <v>#VALUE!</v>
      </c>
      <c r="C121" s="210" t="e">
        <f t="shared" si="115"/>
        <v>#VALUE!</v>
      </c>
      <c r="D121" s="210" t="e">
        <f t="shared" si="115"/>
        <v>#VALUE!</v>
      </c>
      <c r="E121" s="211" t="e">
        <f t="shared" si="115"/>
        <v>#VALUE!</v>
      </c>
      <c r="F121" s="209" t="e">
        <f t="shared" si="115"/>
        <v>#VALUE!</v>
      </c>
      <c r="G121" s="210" t="e">
        <f t="shared" si="115"/>
        <v>#VALUE!</v>
      </c>
      <c r="H121" s="210" t="e">
        <f t="shared" si="115"/>
        <v>#VALUE!</v>
      </c>
      <c r="I121" s="211" t="e">
        <f t="shared" si="115"/>
        <v>#VALUE!</v>
      </c>
      <c r="J121" s="209" t="e">
        <f t="shared" si="115"/>
        <v>#VALUE!</v>
      </c>
      <c r="K121" s="210" t="e">
        <f t="shared" si="115"/>
        <v>#VALUE!</v>
      </c>
      <c r="L121" s="210" t="e">
        <f t="shared" si="115"/>
        <v>#VALUE!</v>
      </c>
      <c r="M121" s="211" t="e">
        <f t="shared" si="115"/>
        <v>#VALUE!</v>
      </c>
      <c r="N121" s="209" t="e">
        <f t="shared" si="115"/>
        <v>#VALUE!</v>
      </c>
      <c r="O121" s="210" t="e">
        <f t="shared" si="115"/>
        <v>#VALUE!</v>
      </c>
      <c r="P121" s="210" t="e">
        <f t="shared" si="115"/>
        <v>#VALUE!</v>
      </c>
      <c r="Q121" s="212" t="e">
        <f t="shared" si="115"/>
        <v>#VALUE!</v>
      </c>
      <c r="R121" s="211" t="e">
        <f t="shared" si="115"/>
        <v>#VALUE!</v>
      </c>
      <c r="S121" s="213" t="e">
        <f t="shared" si="115"/>
        <v>#VALUE!</v>
      </c>
      <c r="T121" s="208" t="s">
        <v>173</v>
      </c>
      <c r="U121" s="214" t="e">
        <f t="shared" si="116"/>
        <v>#VALUE!</v>
      </c>
      <c r="V121" s="215" t="e">
        <f t="shared" si="117"/>
        <v>#VALUE!</v>
      </c>
      <c r="W121" s="214" t="e">
        <f t="shared" si="118"/>
        <v>#VALUE!</v>
      </c>
      <c r="X121" s="215" t="e">
        <f t="shared" si="117"/>
        <v>#VALUE!</v>
      </c>
      <c r="Y121" s="214" t="e">
        <f t="shared" si="119"/>
        <v>#VALUE!</v>
      </c>
      <c r="Z121" s="215" t="e">
        <f t="shared" si="120"/>
        <v>#VALUE!</v>
      </c>
      <c r="AA121" s="214" t="e">
        <f t="shared" si="121"/>
        <v>#VALUE!</v>
      </c>
      <c r="AB121" s="215" t="e">
        <f t="shared" si="122"/>
        <v>#VALUE!</v>
      </c>
      <c r="AC121" s="214" t="e">
        <f t="shared" si="123"/>
        <v>#VALUE!</v>
      </c>
      <c r="AD121" s="215" t="e">
        <f t="shared" si="124"/>
        <v>#VALUE!</v>
      </c>
      <c r="AE121" s="216" t="e">
        <f t="shared" si="125"/>
        <v>#VALUE!</v>
      </c>
    </row>
    <row r="122" spans="1:31" ht="14" x14ac:dyDescent="0.15">
      <c r="A122" s="217"/>
      <c r="B122" s="218"/>
      <c r="C122" s="219"/>
      <c r="D122" s="219"/>
      <c r="E122" s="220"/>
      <c r="F122" s="218"/>
      <c r="G122" s="219"/>
      <c r="H122" s="219"/>
      <c r="I122" s="220"/>
      <c r="J122" s="218"/>
      <c r="K122" s="219"/>
      <c r="L122" s="219"/>
      <c r="M122" s="220"/>
      <c r="N122" s="218"/>
      <c r="O122" s="219"/>
      <c r="P122" s="219"/>
      <c r="Q122" s="221"/>
      <c r="R122" s="220"/>
      <c r="S122" s="222"/>
      <c r="T122" s="223"/>
      <c r="U122" s="224"/>
      <c r="V122" s="225"/>
      <c r="W122" s="224"/>
      <c r="X122" s="225"/>
      <c r="Y122" s="224"/>
      <c r="Z122" s="225"/>
      <c r="AA122" s="224"/>
      <c r="AB122" s="225"/>
      <c r="AC122" s="224"/>
      <c r="AD122" s="225"/>
      <c r="AE122" s="222"/>
    </row>
    <row r="123" spans="1:31" x14ac:dyDescent="0.15">
      <c r="A123" s="187" t="s">
        <v>174</v>
      </c>
      <c r="B123" s="226" t="e">
        <f>SUM(B108:B115)</f>
        <v>#VALUE!</v>
      </c>
      <c r="C123" s="227" t="e">
        <f t="shared" ref="C123:S123" si="126">SUM(C108:C115)</f>
        <v>#VALUE!</v>
      </c>
      <c r="D123" s="227" t="e">
        <f t="shared" si="126"/>
        <v>#VALUE!</v>
      </c>
      <c r="E123" s="228" t="e">
        <f t="shared" si="126"/>
        <v>#VALUE!</v>
      </c>
      <c r="F123" s="226" t="e">
        <f t="shared" si="126"/>
        <v>#VALUE!</v>
      </c>
      <c r="G123" s="227" t="e">
        <f t="shared" si="126"/>
        <v>#VALUE!</v>
      </c>
      <c r="H123" s="227" t="e">
        <f t="shared" si="126"/>
        <v>#VALUE!</v>
      </c>
      <c r="I123" s="228" t="e">
        <f t="shared" si="126"/>
        <v>#VALUE!</v>
      </c>
      <c r="J123" s="226" t="e">
        <f t="shared" si="126"/>
        <v>#VALUE!</v>
      </c>
      <c r="K123" s="227" t="e">
        <f t="shared" si="126"/>
        <v>#VALUE!</v>
      </c>
      <c r="L123" s="227" t="e">
        <f t="shared" si="126"/>
        <v>#VALUE!</v>
      </c>
      <c r="M123" s="228" t="e">
        <f t="shared" si="126"/>
        <v>#VALUE!</v>
      </c>
      <c r="N123" s="226" t="e">
        <f t="shared" si="126"/>
        <v>#VALUE!</v>
      </c>
      <c r="O123" s="227" t="e">
        <f t="shared" si="126"/>
        <v>#VALUE!</v>
      </c>
      <c r="P123" s="227" t="e">
        <f t="shared" si="126"/>
        <v>#VALUE!</v>
      </c>
      <c r="Q123" s="229" t="e">
        <f t="shared" si="126"/>
        <v>#VALUE!</v>
      </c>
      <c r="R123" s="228" t="e">
        <f t="shared" si="126"/>
        <v>#VALUE!</v>
      </c>
      <c r="S123" s="230" t="e">
        <f t="shared" si="126"/>
        <v>#VALUE!</v>
      </c>
      <c r="T123" s="231" t="s">
        <v>174</v>
      </c>
      <c r="U123" s="232" t="e">
        <f>SUM(U108:U115)</f>
        <v>#VALUE!</v>
      </c>
      <c r="V123" s="233" t="e">
        <f>U123/$AE123</f>
        <v>#VALUE!</v>
      </c>
      <c r="W123" s="232" t="e">
        <f>SUM(W108:W115)</f>
        <v>#VALUE!</v>
      </c>
      <c r="X123" s="233" t="e">
        <f>W123/$AE123</f>
        <v>#VALUE!</v>
      </c>
      <c r="Y123" s="232" t="e">
        <f>SUM(Y108:Y115)</f>
        <v>#VALUE!</v>
      </c>
      <c r="Z123" s="233" t="e">
        <f>Y123/$AE123</f>
        <v>#VALUE!</v>
      </c>
      <c r="AA123" s="232" t="e">
        <f>SUM(AA108:AA115)</f>
        <v>#VALUE!</v>
      </c>
      <c r="AB123" s="233" t="e">
        <f>AA123/$AE123</f>
        <v>#VALUE!</v>
      </c>
      <c r="AC123" s="232" t="e">
        <f>SUM(AC108:AC115)</f>
        <v>#VALUE!</v>
      </c>
      <c r="AD123" s="233" t="e">
        <f>AC123/$AE123</f>
        <v>#VALUE!</v>
      </c>
      <c r="AE123" s="234" t="e">
        <f>SUM(AE108:AE115)</f>
        <v>#VALUE!</v>
      </c>
    </row>
    <row r="124" spans="1:31" x14ac:dyDescent="0.15">
      <c r="A124" s="187" t="s">
        <v>10</v>
      </c>
      <c r="B124" s="226" t="e">
        <f t="shared" ref="B124:P124" si="127">INDEX(B117:B121,MATCH($S124,$S117:$S121,0))</f>
        <v>#VALUE!</v>
      </c>
      <c r="C124" s="227" t="e">
        <f t="shared" si="127"/>
        <v>#VALUE!</v>
      </c>
      <c r="D124" s="227" t="e">
        <f t="shared" si="127"/>
        <v>#VALUE!</v>
      </c>
      <c r="E124" s="228" t="e">
        <f t="shared" si="127"/>
        <v>#VALUE!</v>
      </c>
      <c r="F124" s="226" t="e">
        <f t="shared" si="127"/>
        <v>#VALUE!</v>
      </c>
      <c r="G124" s="227" t="e">
        <f t="shared" si="127"/>
        <v>#VALUE!</v>
      </c>
      <c r="H124" s="227" t="e">
        <f t="shared" si="127"/>
        <v>#VALUE!</v>
      </c>
      <c r="I124" s="228" t="e">
        <f t="shared" si="127"/>
        <v>#VALUE!</v>
      </c>
      <c r="J124" s="226" t="e">
        <f t="shared" si="127"/>
        <v>#VALUE!</v>
      </c>
      <c r="K124" s="227" t="e">
        <f t="shared" si="127"/>
        <v>#VALUE!</v>
      </c>
      <c r="L124" s="227" t="e">
        <f t="shared" si="127"/>
        <v>#VALUE!</v>
      </c>
      <c r="M124" s="228" t="e">
        <f t="shared" si="127"/>
        <v>#VALUE!</v>
      </c>
      <c r="N124" s="226" t="e">
        <f t="shared" si="127"/>
        <v>#VALUE!</v>
      </c>
      <c r="O124" s="227" t="e">
        <f t="shared" si="127"/>
        <v>#VALUE!</v>
      </c>
      <c r="P124" s="227" t="e">
        <f t="shared" si="127"/>
        <v>#VALUE!</v>
      </c>
      <c r="Q124" s="229" t="e">
        <f t="shared" ref="Q124" si="128">INDEX(Q108:Q115,MATCH($S124,$S108:$S115,0))</f>
        <v>#VALUE!</v>
      </c>
      <c r="R124" s="228" t="e">
        <f>INDEX(R117:R121,MATCH($S124,$S117:$S121,0))</f>
        <v>#VALUE!</v>
      </c>
      <c r="S124" s="230" t="e">
        <f>MAX(S117:S121)</f>
        <v>#VALUE!</v>
      </c>
      <c r="T124" s="231" t="s">
        <v>10</v>
      </c>
      <c r="U124" s="232" t="e">
        <f>INDEX(U117:U121,MATCH($S124,$S117:$S121,0))</f>
        <v>#VALUE!</v>
      </c>
      <c r="V124" s="233" t="e">
        <f>U124/$AE124</f>
        <v>#VALUE!</v>
      </c>
      <c r="W124" s="232" t="e">
        <f>INDEX(W117:W121,MATCH($S124,$S117:$S121,0))</f>
        <v>#VALUE!</v>
      </c>
      <c r="X124" s="233" t="e">
        <f>W124/$AE124</f>
        <v>#VALUE!</v>
      </c>
      <c r="Y124" s="232" t="e">
        <f>INDEX(Y117:Y121,MATCH($S124,$S117:$S121,0))</f>
        <v>#VALUE!</v>
      </c>
      <c r="Z124" s="233" t="e">
        <f>Y124/$AE124</f>
        <v>#VALUE!</v>
      </c>
      <c r="AA124" s="232" t="e">
        <f>INDEX(AA117:AA121,MATCH($S124,$S117:$S121,0))</f>
        <v>#VALUE!</v>
      </c>
      <c r="AB124" s="233" t="e">
        <f>AA124/$AE124</f>
        <v>#VALUE!</v>
      </c>
      <c r="AC124" s="232" t="e">
        <f>INDEX(AC117:AC121,MATCH($S124,$S117:$S121,0))</f>
        <v>#VALUE!</v>
      </c>
      <c r="AD124" s="233" t="e">
        <f>AC124/$AE124</f>
        <v>#VALUE!</v>
      </c>
      <c r="AE124" s="230" t="e">
        <f>MAX(AE117:AE121)</f>
        <v>#VALUE!</v>
      </c>
    </row>
    <row r="125" spans="1:31" x14ac:dyDescent="0.15">
      <c r="A125" s="187" t="s">
        <v>11</v>
      </c>
      <c r="B125" s="226" t="e">
        <f t="shared" ref="B125:Q125" si="129">B123/2</f>
        <v>#VALUE!</v>
      </c>
      <c r="C125" s="227" t="e">
        <f t="shared" si="129"/>
        <v>#VALUE!</v>
      </c>
      <c r="D125" s="227" t="e">
        <f t="shared" si="129"/>
        <v>#VALUE!</v>
      </c>
      <c r="E125" s="228" t="e">
        <f t="shared" si="129"/>
        <v>#VALUE!</v>
      </c>
      <c r="F125" s="226" t="e">
        <f t="shared" si="129"/>
        <v>#VALUE!</v>
      </c>
      <c r="G125" s="227" t="e">
        <f t="shared" si="129"/>
        <v>#VALUE!</v>
      </c>
      <c r="H125" s="227" t="e">
        <f t="shared" si="129"/>
        <v>#VALUE!</v>
      </c>
      <c r="I125" s="228" t="e">
        <f t="shared" si="129"/>
        <v>#VALUE!</v>
      </c>
      <c r="J125" s="226" t="e">
        <f t="shared" si="129"/>
        <v>#VALUE!</v>
      </c>
      <c r="K125" s="227" t="e">
        <f t="shared" si="129"/>
        <v>#VALUE!</v>
      </c>
      <c r="L125" s="227" t="e">
        <f t="shared" si="129"/>
        <v>#VALUE!</v>
      </c>
      <c r="M125" s="228" t="e">
        <f t="shared" si="129"/>
        <v>#VALUE!</v>
      </c>
      <c r="N125" s="226" t="e">
        <f t="shared" si="129"/>
        <v>#VALUE!</v>
      </c>
      <c r="O125" s="227" t="e">
        <f t="shared" si="129"/>
        <v>#VALUE!</v>
      </c>
      <c r="P125" s="227" t="e">
        <f t="shared" si="129"/>
        <v>#VALUE!</v>
      </c>
      <c r="Q125" s="229" t="e">
        <f t="shared" si="129"/>
        <v>#VALUE!</v>
      </c>
      <c r="R125" s="228" t="e">
        <f>R123/2</f>
        <v>#VALUE!</v>
      </c>
      <c r="S125" s="230" t="e">
        <f t="shared" ref="S125" si="130">S123/2</f>
        <v>#VALUE!</v>
      </c>
      <c r="T125" s="231" t="s">
        <v>11</v>
      </c>
      <c r="U125" s="232" t="e">
        <f>U123/2</f>
        <v>#VALUE!</v>
      </c>
      <c r="V125" s="233" t="e">
        <f>U125/$AE125</f>
        <v>#VALUE!</v>
      </c>
      <c r="W125" s="232" t="e">
        <f>W123/2</f>
        <v>#VALUE!</v>
      </c>
      <c r="X125" s="233" t="e">
        <f>W125/$AE125</f>
        <v>#VALUE!</v>
      </c>
      <c r="Y125" s="232" t="e">
        <f>Y123/2</f>
        <v>#VALUE!</v>
      </c>
      <c r="Z125" s="233" t="e">
        <f>Y125/$AE125</f>
        <v>#VALUE!</v>
      </c>
      <c r="AA125" s="232" t="e">
        <f>AA123/2</f>
        <v>#VALUE!</v>
      </c>
      <c r="AB125" s="233" t="e">
        <f>AA125/$AE125</f>
        <v>#VALUE!</v>
      </c>
      <c r="AC125" s="232" t="e">
        <f>AC123/2</f>
        <v>#VALUE!</v>
      </c>
      <c r="AD125" s="233" t="e">
        <f>AC125/$AE125</f>
        <v>#VALUE!</v>
      </c>
      <c r="AE125" s="234" t="e">
        <f>AE123/2</f>
        <v>#VALUE!</v>
      </c>
    </row>
    <row r="126" spans="1:31" ht="15" thickBot="1" x14ac:dyDescent="0.2">
      <c r="A126" s="235"/>
      <c r="B126" s="236"/>
      <c r="C126" s="237"/>
      <c r="D126" s="237"/>
      <c r="E126" s="238"/>
      <c r="F126" s="236"/>
      <c r="G126" s="237"/>
      <c r="H126" s="237"/>
      <c r="I126" s="238"/>
      <c r="J126" s="236"/>
      <c r="K126" s="237"/>
      <c r="L126" s="237"/>
      <c r="M126" s="238"/>
      <c r="N126" s="236"/>
      <c r="O126" s="237"/>
      <c r="P126" s="237"/>
      <c r="Q126" s="239"/>
      <c r="R126" s="238"/>
      <c r="S126" s="240"/>
      <c r="T126" s="241"/>
      <c r="U126" s="242"/>
      <c r="V126" s="243"/>
      <c r="W126" s="242"/>
      <c r="X126" s="243"/>
      <c r="Y126" s="242"/>
      <c r="Z126" s="243"/>
      <c r="AA126" s="242"/>
      <c r="AB126" s="243"/>
      <c r="AC126" s="242"/>
      <c r="AD126" s="243"/>
      <c r="AE126" s="240"/>
    </row>
  </sheetData>
  <mergeCells count="59">
    <mergeCell ref="Y105:Z105"/>
    <mergeCell ref="AA105:AB105"/>
    <mergeCell ref="AC105:AD105"/>
    <mergeCell ref="AE105:AE106"/>
    <mergeCell ref="T106:T107"/>
    <mergeCell ref="W105:X105"/>
    <mergeCell ref="B105:E105"/>
    <mergeCell ref="F105:I105"/>
    <mergeCell ref="J105:M105"/>
    <mergeCell ref="N105:R105"/>
    <mergeCell ref="U105:V105"/>
    <mergeCell ref="Y80:Z80"/>
    <mergeCell ref="AA80:AB80"/>
    <mergeCell ref="AC80:AD80"/>
    <mergeCell ref="AE80:AE81"/>
    <mergeCell ref="T81:T82"/>
    <mergeCell ref="U80:V80"/>
    <mergeCell ref="W80:X80"/>
    <mergeCell ref="B103:G103"/>
    <mergeCell ref="B80:E80"/>
    <mergeCell ref="F80:I80"/>
    <mergeCell ref="J80:M80"/>
    <mergeCell ref="N80:R80"/>
    <mergeCell ref="Y55:Z55"/>
    <mergeCell ref="AA55:AB55"/>
    <mergeCell ref="AC55:AD55"/>
    <mergeCell ref="AE55:AE56"/>
    <mergeCell ref="T56:T57"/>
    <mergeCell ref="U55:V55"/>
    <mergeCell ref="W55:X55"/>
    <mergeCell ref="B78:G78"/>
    <mergeCell ref="B55:E55"/>
    <mergeCell ref="F55:I55"/>
    <mergeCell ref="J55:M55"/>
    <mergeCell ref="N55:R55"/>
    <mergeCell ref="Y30:Z30"/>
    <mergeCell ref="AA30:AB30"/>
    <mergeCell ref="AC30:AD30"/>
    <mergeCell ref="AE30:AE31"/>
    <mergeCell ref="T31:T32"/>
    <mergeCell ref="U30:V30"/>
    <mergeCell ref="W30:X30"/>
    <mergeCell ref="B53:G53"/>
    <mergeCell ref="B30:E30"/>
    <mergeCell ref="F30:I30"/>
    <mergeCell ref="J30:M30"/>
    <mergeCell ref="N30:R30"/>
    <mergeCell ref="Y5:Z5"/>
    <mergeCell ref="AA5:AB5"/>
    <mergeCell ref="AC5:AD5"/>
    <mergeCell ref="AE5:AE6"/>
    <mergeCell ref="T6:T7"/>
    <mergeCell ref="U5:V5"/>
    <mergeCell ref="W5:X5"/>
    <mergeCell ref="B28:G28"/>
    <mergeCell ref="B5:E5"/>
    <mergeCell ref="F5:I5"/>
    <mergeCell ref="J5:M5"/>
    <mergeCell ref="N5:R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959"/>
  <sheetViews>
    <sheetView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21" x14ac:dyDescent="0.15">
      <c r="A1" s="460" t="s">
        <v>191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194</v>
      </c>
      <c r="C4" s="288"/>
      <c r="D4" s="288"/>
      <c r="E4" s="289"/>
      <c r="F4" s="287" t="s">
        <v>195</v>
      </c>
      <c r="G4" s="288"/>
      <c r="H4" s="288"/>
      <c r="I4" s="289"/>
      <c r="J4" s="287" t="s">
        <v>196</v>
      </c>
      <c r="K4" s="288"/>
      <c r="L4" s="288"/>
      <c r="M4" s="289"/>
      <c r="N4" s="287" t="s">
        <v>197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0.33333333333333331</v>
      </c>
      <c r="C7" s="303">
        <v>10.666666666666666</v>
      </c>
      <c r="D7" s="303">
        <v>4</v>
      </c>
      <c r="E7" s="304">
        <v>11.25</v>
      </c>
      <c r="F7" s="302">
        <v>0.33333333333333331</v>
      </c>
      <c r="G7" s="303">
        <v>1</v>
      </c>
      <c r="H7" s="303">
        <v>0</v>
      </c>
      <c r="I7" s="304">
        <v>1</v>
      </c>
      <c r="J7" s="302">
        <v>0.66666666666666663</v>
      </c>
      <c r="K7" s="303">
        <v>5.333333333333333</v>
      </c>
      <c r="L7" s="303">
        <v>0.33333333333333331</v>
      </c>
      <c r="M7" s="304">
        <v>4.75</v>
      </c>
      <c r="N7" s="302">
        <v>4.333333333333333</v>
      </c>
      <c r="O7" s="303">
        <v>1.6666666666666667</v>
      </c>
      <c r="P7" s="303">
        <v>0.33333333333333331</v>
      </c>
      <c r="Q7" s="304">
        <v>4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18.5</v>
      </c>
    </row>
    <row r="8" spans="1:27" ht="11.25" customHeight="1" x14ac:dyDescent="0.15">
      <c r="A8" s="301" t="s">
        <v>204</v>
      </c>
      <c r="B8" s="302">
        <v>0</v>
      </c>
      <c r="C8" s="303">
        <v>7.75</v>
      </c>
      <c r="D8" s="303">
        <v>6.25</v>
      </c>
      <c r="E8" s="304">
        <v>14</v>
      </c>
      <c r="F8" s="302">
        <v>0</v>
      </c>
      <c r="G8" s="303">
        <v>0.5</v>
      </c>
      <c r="H8" s="303">
        <v>0.25</v>
      </c>
      <c r="I8" s="304">
        <v>0.75</v>
      </c>
      <c r="J8" s="302">
        <v>0.5</v>
      </c>
      <c r="K8" s="303">
        <v>4</v>
      </c>
      <c r="L8" s="303">
        <v>0</v>
      </c>
      <c r="M8" s="304">
        <v>4.5</v>
      </c>
      <c r="N8" s="302">
        <v>5</v>
      </c>
      <c r="O8" s="303">
        <v>0.75</v>
      </c>
      <c r="P8" s="303">
        <v>0.25</v>
      </c>
      <c r="Q8" s="304">
        <v>4.666666666666667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30</v>
      </c>
    </row>
    <row r="9" spans="1:27" ht="11.25" customHeight="1" x14ac:dyDescent="0.15">
      <c r="A9" s="301" t="s">
        <v>205</v>
      </c>
      <c r="B9" s="302">
        <v>0</v>
      </c>
      <c r="C9" s="303">
        <v>16</v>
      </c>
      <c r="D9" s="303">
        <v>8</v>
      </c>
      <c r="E9" s="304">
        <v>24</v>
      </c>
      <c r="F9" s="302">
        <v>0</v>
      </c>
      <c r="G9" s="303">
        <v>0</v>
      </c>
      <c r="H9" s="303">
        <v>0.25</v>
      </c>
      <c r="I9" s="304">
        <v>0.25</v>
      </c>
      <c r="J9" s="302">
        <v>0.25</v>
      </c>
      <c r="K9" s="303">
        <v>6.75</v>
      </c>
      <c r="L9" s="303">
        <v>0.25</v>
      </c>
      <c r="M9" s="304">
        <v>7.25</v>
      </c>
      <c r="N9" s="302">
        <v>7.75</v>
      </c>
      <c r="O9" s="303">
        <v>1.25</v>
      </c>
      <c r="P9" s="303">
        <v>0.25</v>
      </c>
      <c r="Q9" s="304">
        <v>7.666666666666667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38.5</v>
      </c>
    </row>
    <row r="10" spans="1:27" ht="11.25" customHeight="1" x14ac:dyDescent="0.15">
      <c r="A10" s="301" t="s">
        <v>206</v>
      </c>
      <c r="B10" s="302">
        <v>0.5</v>
      </c>
      <c r="C10" s="303">
        <v>25.75</v>
      </c>
      <c r="D10" s="303">
        <v>7.5</v>
      </c>
      <c r="E10" s="304">
        <v>33.75</v>
      </c>
      <c r="F10" s="302">
        <v>0.25</v>
      </c>
      <c r="G10" s="303">
        <v>0.25</v>
      </c>
      <c r="H10" s="303">
        <v>0</v>
      </c>
      <c r="I10" s="304">
        <v>0.5</v>
      </c>
      <c r="J10" s="302">
        <v>0.75</v>
      </c>
      <c r="K10" s="303">
        <v>6.25</v>
      </c>
      <c r="L10" s="303">
        <v>0</v>
      </c>
      <c r="M10" s="304">
        <v>7</v>
      </c>
      <c r="N10" s="302">
        <v>13.75</v>
      </c>
      <c r="O10" s="303">
        <v>2.75</v>
      </c>
      <c r="P10" s="303">
        <v>0.5</v>
      </c>
      <c r="Q10" s="304">
        <v>17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55.25</v>
      </c>
    </row>
    <row r="11" spans="1:27" ht="11.25" customHeight="1" x14ac:dyDescent="0.15">
      <c r="A11" s="301" t="s">
        <v>207</v>
      </c>
      <c r="B11" s="302">
        <v>0</v>
      </c>
      <c r="C11" s="303">
        <v>26.5</v>
      </c>
      <c r="D11" s="303">
        <v>8.5</v>
      </c>
      <c r="E11" s="304">
        <v>35</v>
      </c>
      <c r="F11" s="302">
        <v>0.75</v>
      </c>
      <c r="G11" s="303">
        <v>0.5</v>
      </c>
      <c r="H11" s="303">
        <v>0.5</v>
      </c>
      <c r="I11" s="304">
        <v>1.75</v>
      </c>
      <c r="J11" s="302">
        <v>0.75</v>
      </c>
      <c r="K11" s="303">
        <v>5.25</v>
      </c>
      <c r="L11" s="303">
        <v>0.5</v>
      </c>
      <c r="M11" s="304">
        <v>6.5</v>
      </c>
      <c r="N11" s="302">
        <v>11.25</v>
      </c>
      <c r="O11" s="303">
        <v>2</v>
      </c>
      <c r="P11" s="303">
        <v>1</v>
      </c>
      <c r="Q11" s="304">
        <v>14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51</v>
      </c>
    </row>
    <row r="12" spans="1:27" ht="11.25" customHeight="1" x14ac:dyDescent="0.15">
      <c r="A12" s="301" t="s">
        <v>208</v>
      </c>
      <c r="B12" s="302">
        <v>0.25</v>
      </c>
      <c r="C12" s="303">
        <v>37</v>
      </c>
      <c r="D12" s="303">
        <v>8.75</v>
      </c>
      <c r="E12" s="304">
        <v>46</v>
      </c>
      <c r="F12" s="302">
        <v>1</v>
      </c>
      <c r="G12" s="303">
        <v>0.75</v>
      </c>
      <c r="H12" s="303">
        <v>0.25</v>
      </c>
      <c r="I12" s="304">
        <v>1.5</v>
      </c>
      <c r="J12" s="302">
        <v>2.5</v>
      </c>
      <c r="K12" s="303">
        <v>5.5</v>
      </c>
      <c r="L12" s="303">
        <v>0.5</v>
      </c>
      <c r="M12" s="304">
        <v>8.5</v>
      </c>
      <c r="N12" s="302">
        <v>13.75</v>
      </c>
      <c r="O12" s="303">
        <v>4.25</v>
      </c>
      <c r="P12" s="303">
        <v>1.5</v>
      </c>
      <c r="Q12" s="304">
        <v>19.333333333333332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70.25</v>
      </c>
    </row>
    <row r="13" spans="1:27" ht="11.25" customHeight="1" x14ac:dyDescent="0.15">
      <c r="A13" s="301" t="s">
        <v>209</v>
      </c>
      <c r="B13" s="302">
        <v>0.75</v>
      </c>
      <c r="C13" s="303">
        <v>27.25</v>
      </c>
      <c r="D13" s="303">
        <v>4.75</v>
      </c>
      <c r="E13" s="304">
        <v>32.75</v>
      </c>
      <c r="F13" s="302">
        <v>0.5</v>
      </c>
      <c r="G13" s="303">
        <v>0.25</v>
      </c>
      <c r="H13" s="303">
        <v>0.5</v>
      </c>
      <c r="I13" s="304">
        <v>1.25</v>
      </c>
      <c r="J13" s="302">
        <v>1.25</v>
      </c>
      <c r="K13" s="303">
        <v>3.5</v>
      </c>
      <c r="L13" s="303">
        <v>1</v>
      </c>
      <c r="M13" s="304">
        <v>5.75</v>
      </c>
      <c r="N13" s="302">
        <v>16.5</v>
      </c>
      <c r="O13" s="303">
        <v>3.5</v>
      </c>
      <c r="P13" s="303">
        <v>0.5</v>
      </c>
      <c r="Q13" s="304">
        <v>21.666666666666668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59.75</v>
      </c>
    </row>
    <row r="14" spans="1:27" ht="11.25" customHeight="1" x14ac:dyDescent="0.15">
      <c r="A14" s="301" t="s">
        <v>210</v>
      </c>
      <c r="B14" s="302">
        <v>0.75</v>
      </c>
      <c r="C14" s="303">
        <v>14.75</v>
      </c>
      <c r="D14" s="303">
        <v>4.5</v>
      </c>
      <c r="E14" s="304">
        <v>20</v>
      </c>
      <c r="F14" s="302">
        <v>0</v>
      </c>
      <c r="G14" s="303">
        <v>0</v>
      </c>
      <c r="H14" s="303">
        <v>0</v>
      </c>
      <c r="I14" s="304">
        <v>0</v>
      </c>
      <c r="J14" s="302">
        <v>0.75</v>
      </c>
      <c r="K14" s="303">
        <v>3.5</v>
      </c>
      <c r="L14" s="303">
        <v>0.25</v>
      </c>
      <c r="M14" s="304">
        <v>4.5</v>
      </c>
      <c r="N14" s="302">
        <v>17</v>
      </c>
      <c r="O14" s="303">
        <v>3.25</v>
      </c>
      <c r="P14" s="303">
        <v>1.25</v>
      </c>
      <c r="Q14" s="304">
        <v>21.333333333333332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36.25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0.83333333333333326</v>
      </c>
      <c r="C17" s="303">
        <v>60.166666666666664</v>
      </c>
      <c r="D17" s="303">
        <v>25.75</v>
      </c>
      <c r="E17" s="304">
        <v>83</v>
      </c>
      <c r="F17" s="302">
        <v>0.58333333333333326</v>
      </c>
      <c r="G17" s="303">
        <v>1.75</v>
      </c>
      <c r="H17" s="303">
        <v>0.5</v>
      </c>
      <c r="I17" s="304">
        <v>2.5</v>
      </c>
      <c r="J17" s="302">
        <v>2.1666666666666665</v>
      </c>
      <c r="K17" s="303">
        <v>22.333333333333332</v>
      </c>
      <c r="L17" s="303">
        <v>0.58333333333333326</v>
      </c>
      <c r="M17" s="304">
        <v>23.5</v>
      </c>
      <c r="N17" s="302">
        <v>30.833333333333332</v>
      </c>
      <c r="O17" s="303">
        <v>6.416666666666667</v>
      </c>
      <c r="P17" s="303">
        <v>1.3333333333333333</v>
      </c>
      <c r="Q17" s="304">
        <v>33.333333333333336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142.25</v>
      </c>
    </row>
    <row r="18" spans="1:27" ht="11.25" customHeight="1" x14ac:dyDescent="0.15">
      <c r="A18" s="301" t="s">
        <v>212</v>
      </c>
      <c r="B18" s="302">
        <v>0.5</v>
      </c>
      <c r="C18" s="303">
        <v>76</v>
      </c>
      <c r="D18" s="303">
        <v>30.25</v>
      </c>
      <c r="E18" s="304">
        <v>106.75</v>
      </c>
      <c r="F18" s="302">
        <v>1</v>
      </c>
      <c r="G18" s="303">
        <v>1.25</v>
      </c>
      <c r="H18" s="303">
        <v>1</v>
      </c>
      <c r="I18" s="304">
        <v>3.25</v>
      </c>
      <c r="J18" s="302">
        <v>2.25</v>
      </c>
      <c r="K18" s="303">
        <v>22.25</v>
      </c>
      <c r="L18" s="303">
        <v>0.75</v>
      </c>
      <c r="M18" s="304">
        <v>25.25</v>
      </c>
      <c r="N18" s="302">
        <v>37.75</v>
      </c>
      <c r="O18" s="303">
        <v>6.75</v>
      </c>
      <c r="P18" s="303">
        <v>2</v>
      </c>
      <c r="Q18" s="304">
        <v>43.333333333333336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174.75</v>
      </c>
    </row>
    <row r="19" spans="1:27" ht="11.25" customHeight="1" x14ac:dyDescent="0.15">
      <c r="A19" s="301" t="s">
        <v>213</v>
      </c>
      <c r="B19" s="302">
        <v>0.75</v>
      </c>
      <c r="C19" s="303">
        <v>105.25</v>
      </c>
      <c r="D19" s="303">
        <v>32.75</v>
      </c>
      <c r="E19" s="304">
        <v>138.75</v>
      </c>
      <c r="F19" s="302">
        <v>2</v>
      </c>
      <c r="G19" s="303">
        <v>1.5</v>
      </c>
      <c r="H19" s="303">
        <v>1</v>
      </c>
      <c r="I19" s="304">
        <v>4</v>
      </c>
      <c r="J19" s="302">
        <v>4.25</v>
      </c>
      <c r="K19" s="303">
        <v>23.75</v>
      </c>
      <c r="L19" s="303">
        <v>1.25</v>
      </c>
      <c r="M19" s="304">
        <v>29.25</v>
      </c>
      <c r="N19" s="302">
        <v>46.5</v>
      </c>
      <c r="O19" s="303">
        <v>10.25</v>
      </c>
      <c r="P19" s="303">
        <v>3.25</v>
      </c>
      <c r="Q19" s="304">
        <v>58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215</v>
      </c>
    </row>
    <row r="20" spans="1:27" ht="11.25" customHeight="1" x14ac:dyDescent="0.15">
      <c r="A20" s="301" t="s">
        <v>214</v>
      </c>
      <c r="B20" s="302">
        <v>1.5</v>
      </c>
      <c r="C20" s="303">
        <v>116.5</v>
      </c>
      <c r="D20" s="303">
        <v>29.5</v>
      </c>
      <c r="E20" s="304">
        <v>147.5</v>
      </c>
      <c r="F20" s="302">
        <v>2.5</v>
      </c>
      <c r="G20" s="303">
        <v>1.75</v>
      </c>
      <c r="H20" s="303">
        <v>1.25</v>
      </c>
      <c r="I20" s="304">
        <v>5</v>
      </c>
      <c r="J20" s="302">
        <v>5.25</v>
      </c>
      <c r="K20" s="303">
        <v>20.5</v>
      </c>
      <c r="L20" s="303">
        <v>2</v>
      </c>
      <c r="M20" s="304">
        <v>27.75</v>
      </c>
      <c r="N20" s="302">
        <v>55.25</v>
      </c>
      <c r="O20" s="303">
        <v>12.5</v>
      </c>
      <c r="P20" s="303">
        <v>3.5</v>
      </c>
      <c r="Q20" s="304">
        <v>72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236.25</v>
      </c>
    </row>
    <row r="21" spans="1:27" ht="11.25" customHeight="1" x14ac:dyDescent="0.15">
      <c r="A21" s="301" t="s">
        <v>215</v>
      </c>
      <c r="B21" s="302">
        <v>1.75</v>
      </c>
      <c r="C21" s="303">
        <v>105.5</v>
      </c>
      <c r="D21" s="303">
        <v>26.5</v>
      </c>
      <c r="E21" s="304">
        <v>133.75</v>
      </c>
      <c r="F21" s="302">
        <v>2.25</v>
      </c>
      <c r="G21" s="303">
        <v>1.5</v>
      </c>
      <c r="H21" s="303">
        <v>1.25</v>
      </c>
      <c r="I21" s="304">
        <v>4.5</v>
      </c>
      <c r="J21" s="302">
        <v>5.25</v>
      </c>
      <c r="K21" s="303">
        <v>17.75</v>
      </c>
      <c r="L21" s="303">
        <v>2.25</v>
      </c>
      <c r="M21" s="304">
        <v>25.25</v>
      </c>
      <c r="N21" s="302">
        <v>58.5</v>
      </c>
      <c r="O21" s="303">
        <v>13</v>
      </c>
      <c r="P21" s="303">
        <v>4.25</v>
      </c>
      <c r="Q21" s="304">
        <v>76.333333333333329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217.25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194</v>
      </c>
      <c r="C25" s="288"/>
      <c r="D25" s="288"/>
      <c r="E25" s="289"/>
      <c r="F25" s="287" t="s">
        <v>195</v>
      </c>
      <c r="G25" s="288"/>
      <c r="H25" s="288"/>
      <c r="I25" s="289"/>
      <c r="J25" s="287" t="s">
        <v>196</v>
      </c>
      <c r="K25" s="288"/>
      <c r="L25" s="288"/>
      <c r="M25" s="289"/>
      <c r="N25" s="287" t="s">
        <v>197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>
        <v>0</v>
      </c>
      <c r="C28" s="322">
        <v>14</v>
      </c>
      <c r="D28" s="322">
        <v>3</v>
      </c>
      <c r="E28" s="323">
        <v>17</v>
      </c>
      <c r="F28" s="321">
        <v>1</v>
      </c>
      <c r="G28" s="322">
        <v>3</v>
      </c>
      <c r="H28" s="322">
        <v>0</v>
      </c>
      <c r="I28" s="323">
        <v>4</v>
      </c>
      <c r="J28" s="321">
        <v>0</v>
      </c>
      <c r="K28" s="322">
        <v>8</v>
      </c>
      <c r="L28" s="322">
        <v>1</v>
      </c>
      <c r="M28" s="323">
        <v>9</v>
      </c>
      <c r="N28" s="321">
        <v>4</v>
      </c>
      <c r="O28" s="322">
        <v>1</v>
      </c>
      <c r="P28" s="322">
        <v>0</v>
      </c>
      <c r="Q28" s="323">
        <v>5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23">
        <v>29</v>
      </c>
    </row>
    <row r="29" spans="1:27" ht="11.25" customHeight="1" x14ac:dyDescent="0.15">
      <c r="A29" s="301" t="s">
        <v>204</v>
      </c>
      <c r="B29" s="321">
        <v>0</v>
      </c>
      <c r="C29" s="322">
        <v>4</v>
      </c>
      <c r="D29" s="322">
        <v>1</v>
      </c>
      <c r="E29" s="323">
        <v>5</v>
      </c>
      <c r="F29" s="321">
        <v>0</v>
      </c>
      <c r="G29" s="322">
        <v>0</v>
      </c>
      <c r="H29" s="322">
        <v>0</v>
      </c>
      <c r="I29" s="323">
        <v>0</v>
      </c>
      <c r="J29" s="321">
        <v>1</v>
      </c>
      <c r="K29" s="322">
        <v>2</v>
      </c>
      <c r="L29" s="322">
        <v>0</v>
      </c>
      <c r="M29" s="323">
        <v>3</v>
      </c>
      <c r="N29" s="321">
        <v>4</v>
      </c>
      <c r="O29" s="322">
        <v>1</v>
      </c>
      <c r="P29" s="322">
        <v>0</v>
      </c>
      <c r="Q29" s="323">
        <v>5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23">
        <v>42</v>
      </c>
    </row>
    <row r="30" spans="1:27" ht="11.25" customHeight="1" x14ac:dyDescent="0.15">
      <c r="A30" s="301" t="s">
        <v>205</v>
      </c>
      <c r="B30" s="321">
        <v>0</v>
      </c>
      <c r="C30" s="322">
        <v>11</v>
      </c>
      <c r="D30" s="322">
        <v>5</v>
      </c>
      <c r="E30" s="323">
        <v>16</v>
      </c>
      <c r="F30" s="321">
        <v>0</v>
      </c>
      <c r="G30" s="322">
        <v>0</v>
      </c>
      <c r="H30" s="322">
        <v>0</v>
      </c>
      <c r="I30" s="323">
        <v>0</v>
      </c>
      <c r="J30" s="321">
        <v>1</v>
      </c>
      <c r="K30" s="322">
        <v>6</v>
      </c>
      <c r="L30" s="322">
        <v>0</v>
      </c>
      <c r="M30" s="323">
        <v>7</v>
      </c>
      <c r="N30" s="321">
        <v>11</v>
      </c>
      <c r="O30" s="322">
        <v>2</v>
      </c>
      <c r="P30" s="322">
        <v>1</v>
      </c>
      <c r="Q30" s="323">
        <v>14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23">
        <v>42</v>
      </c>
    </row>
    <row r="31" spans="1:27" ht="11.25" customHeight="1" x14ac:dyDescent="0.15">
      <c r="A31" s="301" t="s">
        <v>206</v>
      </c>
      <c r="B31" s="321">
        <v>2</v>
      </c>
      <c r="C31" s="322">
        <v>22</v>
      </c>
      <c r="D31" s="322">
        <v>7</v>
      </c>
      <c r="E31" s="323">
        <v>31</v>
      </c>
      <c r="F31" s="321">
        <v>0</v>
      </c>
      <c r="G31" s="322">
        <v>0</v>
      </c>
      <c r="H31" s="322">
        <v>0</v>
      </c>
      <c r="I31" s="323">
        <v>0</v>
      </c>
      <c r="J31" s="321">
        <v>0</v>
      </c>
      <c r="K31" s="322">
        <v>8</v>
      </c>
      <c r="L31" s="322">
        <v>0</v>
      </c>
      <c r="M31" s="323">
        <v>8</v>
      </c>
      <c r="N31" s="321">
        <v>21</v>
      </c>
      <c r="O31" s="322">
        <v>3</v>
      </c>
      <c r="P31" s="322">
        <v>0</v>
      </c>
      <c r="Q31" s="323">
        <v>24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23">
        <v>68</v>
      </c>
    </row>
    <row r="32" spans="1:27" ht="11.25" customHeight="1" x14ac:dyDescent="0.15">
      <c r="A32" s="301" t="s">
        <v>207</v>
      </c>
      <c r="B32" s="321">
        <v>0</v>
      </c>
      <c r="C32" s="322">
        <v>31</v>
      </c>
      <c r="D32" s="322">
        <v>10</v>
      </c>
      <c r="E32" s="323">
        <v>41</v>
      </c>
      <c r="F32" s="321">
        <v>1</v>
      </c>
      <c r="G32" s="322">
        <v>1</v>
      </c>
      <c r="H32" s="322">
        <v>1</v>
      </c>
      <c r="I32" s="323">
        <v>3</v>
      </c>
      <c r="J32" s="321">
        <v>0</v>
      </c>
      <c r="K32" s="322">
        <v>7</v>
      </c>
      <c r="L32" s="322">
        <v>0</v>
      </c>
      <c r="M32" s="323">
        <v>7</v>
      </c>
      <c r="N32" s="321">
        <v>19</v>
      </c>
      <c r="O32" s="322">
        <v>1</v>
      </c>
      <c r="P32" s="322">
        <v>0</v>
      </c>
      <c r="Q32" s="323">
        <v>20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23">
        <v>60</v>
      </c>
    </row>
    <row r="33" spans="1:27" ht="11.25" customHeight="1" x14ac:dyDescent="0.15">
      <c r="A33" s="301" t="s">
        <v>208</v>
      </c>
      <c r="B33" s="321">
        <v>1</v>
      </c>
      <c r="C33" s="322">
        <v>37</v>
      </c>
      <c r="D33" s="322">
        <v>13</v>
      </c>
      <c r="E33" s="323">
        <v>51</v>
      </c>
      <c r="F33" s="321">
        <v>1</v>
      </c>
      <c r="G33" s="322">
        <v>0</v>
      </c>
      <c r="H33" s="322">
        <v>0</v>
      </c>
      <c r="I33" s="323">
        <v>1</v>
      </c>
      <c r="J33" s="321">
        <v>2</v>
      </c>
      <c r="K33" s="322">
        <v>9</v>
      </c>
      <c r="L33" s="322">
        <v>0</v>
      </c>
      <c r="M33" s="323">
        <v>11</v>
      </c>
      <c r="N33" s="321">
        <v>11</v>
      </c>
      <c r="O33" s="322">
        <v>4</v>
      </c>
      <c r="P33" s="322">
        <v>1</v>
      </c>
      <c r="Q33" s="323">
        <v>16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23">
        <v>78</v>
      </c>
    </row>
    <row r="34" spans="1:27" ht="11.25" customHeight="1" x14ac:dyDescent="0.15">
      <c r="A34" s="301" t="s">
        <v>209</v>
      </c>
      <c r="B34" s="321">
        <v>2</v>
      </c>
      <c r="C34" s="322">
        <v>19</v>
      </c>
      <c r="D34" s="322">
        <v>0</v>
      </c>
      <c r="E34" s="323">
        <v>21</v>
      </c>
      <c r="F34" s="321">
        <v>0</v>
      </c>
      <c r="G34" s="322">
        <v>0</v>
      </c>
      <c r="H34" s="322">
        <v>0</v>
      </c>
      <c r="I34" s="323">
        <v>0</v>
      </c>
      <c r="J34" s="321">
        <v>0</v>
      </c>
      <c r="K34" s="322">
        <v>4</v>
      </c>
      <c r="L34" s="322">
        <v>1</v>
      </c>
      <c r="M34" s="323">
        <v>5</v>
      </c>
      <c r="N34" s="321">
        <v>23</v>
      </c>
      <c r="O34" s="322">
        <v>3</v>
      </c>
      <c r="P34" s="322">
        <v>2</v>
      </c>
      <c r="Q34" s="323">
        <v>28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23">
        <v>69</v>
      </c>
    </row>
    <row r="35" spans="1:27" ht="11.25" customHeight="1" x14ac:dyDescent="0.15">
      <c r="A35" s="301" t="s">
        <v>210</v>
      </c>
      <c r="B35" s="321">
        <v>0</v>
      </c>
      <c r="C35" s="322">
        <v>17</v>
      </c>
      <c r="D35" s="322">
        <v>8</v>
      </c>
      <c r="E35" s="323">
        <v>25</v>
      </c>
      <c r="F35" s="321">
        <v>0</v>
      </c>
      <c r="G35" s="322">
        <v>0</v>
      </c>
      <c r="H35" s="322">
        <v>0</v>
      </c>
      <c r="I35" s="323">
        <v>0</v>
      </c>
      <c r="J35" s="321">
        <v>0</v>
      </c>
      <c r="K35" s="322">
        <v>5</v>
      </c>
      <c r="L35" s="322">
        <v>0</v>
      </c>
      <c r="M35" s="323">
        <v>5</v>
      </c>
      <c r="N35" s="321">
        <v>20</v>
      </c>
      <c r="O35" s="322">
        <v>6</v>
      </c>
      <c r="P35" s="322">
        <v>2</v>
      </c>
      <c r="Q35" s="323">
        <v>28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23">
        <v>41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2</v>
      </c>
      <c r="C38" s="322">
        <v>51</v>
      </c>
      <c r="D38" s="322">
        <v>16</v>
      </c>
      <c r="E38" s="323">
        <v>69</v>
      </c>
      <c r="F38" s="321">
        <v>1</v>
      </c>
      <c r="G38" s="322">
        <v>3</v>
      </c>
      <c r="H38" s="322">
        <v>0</v>
      </c>
      <c r="I38" s="323">
        <v>4</v>
      </c>
      <c r="J38" s="321">
        <v>2</v>
      </c>
      <c r="K38" s="322">
        <v>24</v>
      </c>
      <c r="L38" s="322">
        <v>1</v>
      </c>
      <c r="M38" s="323">
        <v>27</v>
      </c>
      <c r="N38" s="321">
        <v>40</v>
      </c>
      <c r="O38" s="322">
        <v>7</v>
      </c>
      <c r="P38" s="322">
        <v>1</v>
      </c>
      <c r="Q38" s="323">
        <v>48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181</v>
      </c>
    </row>
    <row r="39" spans="1:27" ht="11.25" customHeight="1" x14ac:dyDescent="0.15">
      <c r="A39" s="301" t="s">
        <v>212</v>
      </c>
      <c r="B39" s="321">
        <v>2</v>
      </c>
      <c r="C39" s="322">
        <v>68</v>
      </c>
      <c r="D39" s="322">
        <v>23</v>
      </c>
      <c r="E39" s="323">
        <v>93</v>
      </c>
      <c r="F39" s="321">
        <v>1</v>
      </c>
      <c r="G39" s="322">
        <v>1</v>
      </c>
      <c r="H39" s="322">
        <v>1</v>
      </c>
      <c r="I39" s="323">
        <v>3</v>
      </c>
      <c r="J39" s="321">
        <v>2</v>
      </c>
      <c r="K39" s="322">
        <v>23</v>
      </c>
      <c r="L39" s="322">
        <v>0</v>
      </c>
      <c r="M39" s="323">
        <v>25</v>
      </c>
      <c r="N39" s="321">
        <v>55</v>
      </c>
      <c r="O39" s="322">
        <v>7</v>
      </c>
      <c r="P39" s="322">
        <v>1</v>
      </c>
      <c r="Q39" s="323">
        <v>63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212</v>
      </c>
    </row>
    <row r="40" spans="1:27" ht="11.25" customHeight="1" x14ac:dyDescent="0.15">
      <c r="A40" s="301" t="s">
        <v>213</v>
      </c>
      <c r="B40" s="321">
        <v>3</v>
      </c>
      <c r="C40" s="322">
        <v>101</v>
      </c>
      <c r="D40" s="322">
        <v>35</v>
      </c>
      <c r="E40" s="323">
        <v>139</v>
      </c>
      <c r="F40" s="321">
        <v>2</v>
      </c>
      <c r="G40" s="322">
        <v>1</v>
      </c>
      <c r="H40" s="322">
        <v>1</v>
      </c>
      <c r="I40" s="323">
        <v>4</v>
      </c>
      <c r="J40" s="321">
        <v>3</v>
      </c>
      <c r="K40" s="322">
        <v>30</v>
      </c>
      <c r="L40" s="322">
        <v>0</v>
      </c>
      <c r="M40" s="323">
        <v>33</v>
      </c>
      <c r="N40" s="321">
        <v>62</v>
      </c>
      <c r="O40" s="322">
        <v>10</v>
      </c>
      <c r="P40" s="322">
        <v>2</v>
      </c>
      <c r="Q40" s="323">
        <v>74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248</v>
      </c>
    </row>
    <row r="41" spans="1:27" ht="11.25" customHeight="1" x14ac:dyDescent="0.15">
      <c r="A41" s="301" t="s">
        <v>214</v>
      </c>
      <c r="B41" s="321">
        <v>5</v>
      </c>
      <c r="C41" s="322">
        <v>109</v>
      </c>
      <c r="D41" s="322">
        <v>30</v>
      </c>
      <c r="E41" s="323">
        <v>144</v>
      </c>
      <c r="F41" s="321">
        <v>2</v>
      </c>
      <c r="G41" s="322">
        <v>1</v>
      </c>
      <c r="H41" s="322">
        <v>1</v>
      </c>
      <c r="I41" s="323">
        <v>4</v>
      </c>
      <c r="J41" s="321">
        <v>2</v>
      </c>
      <c r="K41" s="322">
        <v>28</v>
      </c>
      <c r="L41" s="322">
        <v>1</v>
      </c>
      <c r="M41" s="323">
        <v>31</v>
      </c>
      <c r="N41" s="321">
        <v>74</v>
      </c>
      <c r="O41" s="322">
        <v>11</v>
      </c>
      <c r="P41" s="322">
        <v>3</v>
      </c>
      <c r="Q41" s="323">
        <v>88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275</v>
      </c>
    </row>
    <row r="42" spans="1:27" ht="11.25" customHeight="1" x14ac:dyDescent="0.15">
      <c r="A42" s="301" t="s">
        <v>215</v>
      </c>
      <c r="B42" s="321">
        <v>3</v>
      </c>
      <c r="C42" s="322">
        <v>104</v>
      </c>
      <c r="D42" s="322">
        <v>31</v>
      </c>
      <c r="E42" s="323">
        <v>138</v>
      </c>
      <c r="F42" s="321">
        <v>2</v>
      </c>
      <c r="G42" s="322">
        <v>1</v>
      </c>
      <c r="H42" s="322">
        <v>1</v>
      </c>
      <c r="I42" s="323">
        <v>4</v>
      </c>
      <c r="J42" s="321">
        <v>2</v>
      </c>
      <c r="K42" s="322">
        <v>25</v>
      </c>
      <c r="L42" s="322">
        <v>1</v>
      </c>
      <c r="M42" s="323">
        <v>28</v>
      </c>
      <c r="N42" s="321">
        <v>73</v>
      </c>
      <c r="O42" s="322">
        <v>14</v>
      </c>
      <c r="P42" s="322">
        <v>5</v>
      </c>
      <c r="Q42" s="323">
        <v>92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248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194</v>
      </c>
      <c r="C46" s="288"/>
      <c r="D46" s="288"/>
      <c r="E46" s="289"/>
      <c r="F46" s="287" t="s">
        <v>195</v>
      </c>
      <c r="G46" s="288"/>
      <c r="H46" s="288"/>
      <c r="I46" s="289"/>
      <c r="J46" s="287" t="s">
        <v>196</v>
      </c>
      <c r="K46" s="288"/>
      <c r="L46" s="288"/>
      <c r="M46" s="289"/>
      <c r="N46" s="287" t="s">
        <v>197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2">
      <c r="A49" s="301" t="s">
        <v>203</v>
      </c>
      <c r="B49" s="332">
        <v>0</v>
      </c>
      <c r="C49" s="333">
        <v>9</v>
      </c>
      <c r="D49" s="333">
        <v>4</v>
      </c>
      <c r="E49" s="334">
        <v>13</v>
      </c>
      <c r="F49" s="332">
        <v>0</v>
      </c>
      <c r="G49" s="332">
        <v>0</v>
      </c>
      <c r="H49" s="332">
        <v>0</v>
      </c>
      <c r="I49" s="334">
        <v>0</v>
      </c>
      <c r="J49" s="332">
        <v>0</v>
      </c>
      <c r="K49" s="333">
        <v>4</v>
      </c>
      <c r="L49" s="332">
        <v>0</v>
      </c>
      <c r="M49" s="334">
        <v>4</v>
      </c>
      <c r="N49" s="333">
        <v>4</v>
      </c>
      <c r="O49" s="333">
        <v>2</v>
      </c>
      <c r="P49" s="333">
        <v>1</v>
      </c>
      <c r="Q49" s="323"/>
      <c r="R49" s="324"/>
      <c r="S49" s="324"/>
      <c r="T49" s="324"/>
      <c r="U49" s="324"/>
      <c r="V49" s="324"/>
      <c r="W49" s="324"/>
      <c r="X49" s="324"/>
      <c r="Y49" s="324"/>
      <c r="Z49" s="324"/>
      <c r="AA49" s="323">
        <v>17</v>
      </c>
    </row>
    <row r="50" spans="1:27" ht="11.25" customHeight="1" x14ac:dyDescent="0.2">
      <c r="A50" s="301" t="s">
        <v>204</v>
      </c>
      <c r="B50" s="332">
        <v>0</v>
      </c>
      <c r="C50" s="335">
        <v>10</v>
      </c>
      <c r="D50" s="335">
        <v>13</v>
      </c>
      <c r="E50" s="336">
        <v>23</v>
      </c>
      <c r="F50" s="332">
        <v>0</v>
      </c>
      <c r="G50" s="335">
        <v>2</v>
      </c>
      <c r="H50" s="332">
        <v>0</v>
      </c>
      <c r="I50" s="336">
        <v>2</v>
      </c>
      <c r="J50" s="332">
        <v>0</v>
      </c>
      <c r="K50" s="335">
        <v>4</v>
      </c>
      <c r="L50" s="332">
        <v>0</v>
      </c>
      <c r="M50" s="336">
        <v>4</v>
      </c>
      <c r="N50" s="335">
        <v>7</v>
      </c>
      <c r="O50" s="335">
        <v>2</v>
      </c>
      <c r="P50" s="335">
        <v>1</v>
      </c>
      <c r="Q50" s="323"/>
      <c r="R50" s="324"/>
      <c r="S50" s="324"/>
      <c r="T50" s="324"/>
      <c r="U50" s="324"/>
      <c r="V50" s="324"/>
      <c r="W50" s="324"/>
      <c r="X50" s="324"/>
      <c r="Y50" s="324"/>
      <c r="Z50" s="324"/>
      <c r="AA50" s="323">
        <v>29</v>
      </c>
    </row>
    <row r="51" spans="1:27" ht="11.25" customHeight="1" x14ac:dyDescent="0.2">
      <c r="A51" s="301" t="s">
        <v>205</v>
      </c>
      <c r="B51" s="332">
        <v>0</v>
      </c>
      <c r="C51" s="335">
        <v>29</v>
      </c>
      <c r="D51" s="335">
        <v>14</v>
      </c>
      <c r="E51" s="336">
        <v>43</v>
      </c>
      <c r="F51" s="332">
        <v>0</v>
      </c>
      <c r="G51" s="332">
        <v>0</v>
      </c>
      <c r="H51" s="332">
        <v>0</v>
      </c>
      <c r="I51" s="336">
        <v>0</v>
      </c>
      <c r="J51" s="332">
        <v>0</v>
      </c>
      <c r="K51" s="335">
        <v>6</v>
      </c>
      <c r="L51" s="332">
        <v>0</v>
      </c>
      <c r="M51" s="336">
        <v>6</v>
      </c>
      <c r="N51" s="335">
        <v>14</v>
      </c>
      <c r="O51" s="332">
        <v>0</v>
      </c>
      <c r="P51" s="332">
        <v>0</v>
      </c>
      <c r="Q51" s="323"/>
      <c r="R51" s="324"/>
      <c r="S51" s="324"/>
      <c r="T51" s="324"/>
      <c r="U51" s="324"/>
      <c r="V51" s="324"/>
      <c r="W51" s="324"/>
      <c r="X51" s="324"/>
      <c r="Y51" s="324"/>
      <c r="Z51" s="324"/>
      <c r="AA51" s="323">
        <v>49</v>
      </c>
    </row>
    <row r="52" spans="1:27" ht="11.25" customHeight="1" x14ac:dyDescent="0.2">
      <c r="A52" s="301" t="s">
        <v>206</v>
      </c>
      <c r="B52" s="332">
        <v>0</v>
      </c>
      <c r="C52" s="335">
        <v>25</v>
      </c>
      <c r="D52" s="335">
        <v>10</v>
      </c>
      <c r="E52" s="336">
        <v>35</v>
      </c>
      <c r="F52" s="332">
        <v>0</v>
      </c>
      <c r="G52" s="335">
        <v>1</v>
      </c>
      <c r="H52" s="332">
        <v>0</v>
      </c>
      <c r="I52" s="336">
        <v>1</v>
      </c>
      <c r="J52" s="335">
        <v>2</v>
      </c>
      <c r="K52" s="335">
        <v>7</v>
      </c>
      <c r="L52" s="332">
        <v>0</v>
      </c>
      <c r="M52" s="336">
        <v>9</v>
      </c>
      <c r="N52" s="335">
        <v>12</v>
      </c>
      <c r="O52" s="335">
        <v>3</v>
      </c>
      <c r="P52" s="335">
        <v>2</v>
      </c>
      <c r="Q52" s="323"/>
      <c r="R52" s="324"/>
      <c r="S52" s="324"/>
      <c r="T52" s="324"/>
      <c r="U52" s="324"/>
      <c r="V52" s="324"/>
      <c r="W52" s="324"/>
      <c r="X52" s="324"/>
      <c r="Y52" s="324"/>
      <c r="Z52" s="324"/>
      <c r="AA52" s="323">
        <v>45</v>
      </c>
    </row>
    <row r="53" spans="1:27" ht="11.25" customHeight="1" x14ac:dyDescent="0.2">
      <c r="A53" s="301" t="s">
        <v>207</v>
      </c>
      <c r="B53" s="332">
        <v>0</v>
      </c>
      <c r="C53" s="335">
        <v>31</v>
      </c>
      <c r="D53" s="335">
        <v>5</v>
      </c>
      <c r="E53" s="336">
        <v>36</v>
      </c>
      <c r="F53" s="332">
        <v>0</v>
      </c>
      <c r="G53" s="332">
        <v>0</v>
      </c>
      <c r="H53" s="332">
        <v>0</v>
      </c>
      <c r="I53" s="336">
        <v>0</v>
      </c>
      <c r="J53" s="335">
        <v>1</v>
      </c>
      <c r="K53" s="335">
        <v>6</v>
      </c>
      <c r="L53" s="335">
        <v>1</v>
      </c>
      <c r="M53" s="336">
        <v>8</v>
      </c>
      <c r="N53" s="335">
        <v>10</v>
      </c>
      <c r="O53" s="335">
        <v>1</v>
      </c>
      <c r="P53" s="335">
        <v>4</v>
      </c>
      <c r="Q53" s="323"/>
      <c r="R53" s="324"/>
      <c r="S53" s="324"/>
      <c r="T53" s="324"/>
      <c r="U53" s="324"/>
      <c r="V53" s="324"/>
      <c r="W53" s="324"/>
      <c r="X53" s="324"/>
      <c r="Y53" s="324"/>
      <c r="Z53" s="324"/>
      <c r="AA53" s="323">
        <v>44</v>
      </c>
    </row>
    <row r="54" spans="1:27" ht="11.25" customHeight="1" x14ac:dyDescent="0.2">
      <c r="A54" s="301" t="s">
        <v>208</v>
      </c>
      <c r="B54" s="332">
        <v>0</v>
      </c>
      <c r="C54" s="335">
        <v>36</v>
      </c>
      <c r="D54" s="335">
        <v>7</v>
      </c>
      <c r="E54" s="336">
        <v>43</v>
      </c>
      <c r="F54" s="335">
        <v>1</v>
      </c>
      <c r="G54" s="335">
        <v>1</v>
      </c>
      <c r="H54" s="332">
        <v>0</v>
      </c>
      <c r="I54" s="336">
        <v>0</v>
      </c>
      <c r="J54" s="335">
        <v>6</v>
      </c>
      <c r="K54" s="335">
        <v>6</v>
      </c>
      <c r="L54" s="335">
        <v>2</v>
      </c>
      <c r="M54" s="336">
        <v>14</v>
      </c>
      <c r="N54" s="335">
        <v>14</v>
      </c>
      <c r="O54" s="335">
        <v>3</v>
      </c>
      <c r="P54" s="335">
        <v>3</v>
      </c>
      <c r="Q54" s="323"/>
      <c r="R54" s="324"/>
      <c r="S54" s="324"/>
      <c r="T54" s="324"/>
      <c r="U54" s="324"/>
      <c r="V54" s="324"/>
      <c r="W54" s="324"/>
      <c r="X54" s="324"/>
      <c r="Y54" s="324"/>
      <c r="Z54" s="324"/>
      <c r="AA54" s="323">
        <v>57</v>
      </c>
    </row>
    <row r="55" spans="1:27" ht="11.25" customHeight="1" x14ac:dyDescent="0.2">
      <c r="A55" s="301" t="s">
        <v>209</v>
      </c>
      <c r="B55" s="337">
        <v>1</v>
      </c>
      <c r="C55" s="335">
        <v>39</v>
      </c>
      <c r="D55" s="335">
        <v>6</v>
      </c>
      <c r="E55" s="336">
        <v>46</v>
      </c>
      <c r="F55" s="335">
        <v>2</v>
      </c>
      <c r="G55" s="332">
        <v>0</v>
      </c>
      <c r="H55" s="335">
        <v>2</v>
      </c>
      <c r="I55" s="336">
        <v>4</v>
      </c>
      <c r="J55" s="335">
        <v>4</v>
      </c>
      <c r="K55" s="335">
        <v>2</v>
      </c>
      <c r="L55" s="332">
        <v>0</v>
      </c>
      <c r="M55" s="336">
        <v>6</v>
      </c>
      <c r="N55" s="335">
        <v>15</v>
      </c>
      <c r="O55" s="335">
        <v>2</v>
      </c>
      <c r="P55" s="332">
        <v>0</v>
      </c>
      <c r="Q55" s="323"/>
      <c r="R55" s="324"/>
      <c r="S55" s="324"/>
      <c r="T55" s="324"/>
      <c r="U55" s="324"/>
      <c r="V55" s="324"/>
      <c r="W55" s="324"/>
      <c r="X55" s="324"/>
      <c r="Y55" s="324"/>
      <c r="Z55" s="324"/>
      <c r="AA55" s="323">
        <v>56</v>
      </c>
    </row>
    <row r="56" spans="1:27" ht="11.25" customHeight="1" x14ac:dyDescent="0.2">
      <c r="A56" s="301" t="s">
        <v>210</v>
      </c>
      <c r="B56" s="337">
        <v>3</v>
      </c>
      <c r="C56" s="335">
        <v>3</v>
      </c>
      <c r="D56" s="332">
        <v>0</v>
      </c>
      <c r="E56" s="336">
        <v>6</v>
      </c>
      <c r="F56" s="332">
        <v>0</v>
      </c>
      <c r="G56" s="332">
        <v>0</v>
      </c>
      <c r="H56" s="332">
        <v>0</v>
      </c>
      <c r="I56" s="336">
        <v>0</v>
      </c>
      <c r="J56" s="335">
        <v>3</v>
      </c>
      <c r="K56" s="335">
        <v>3</v>
      </c>
      <c r="L56" s="332">
        <v>0</v>
      </c>
      <c r="M56" s="336">
        <v>6</v>
      </c>
      <c r="N56" s="335">
        <v>18</v>
      </c>
      <c r="O56" s="335">
        <v>2</v>
      </c>
      <c r="P56" s="335">
        <v>2</v>
      </c>
      <c r="Q56" s="323"/>
      <c r="R56" s="324"/>
      <c r="S56" s="324"/>
      <c r="T56" s="324"/>
      <c r="U56" s="324"/>
      <c r="V56" s="324"/>
      <c r="W56" s="324"/>
      <c r="X56" s="324"/>
      <c r="Y56" s="324"/>
      <c r="Z56" s="324"/>
      <c r="AA56" s="323">
        <v>12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73</v>
      </c>
      <c r="D59" s="322">
        <v>41</v>
      </c>
      <c r="E59" s="323">
        <v>114</v>
      </c>
      <c r="F59" s="321">
        <v>0</v>
      </c>
      <c r="G59" s="322">
        <v>3</v>
      </c>
      <c r="H59" s="322">
        <v>0</v>
      </c>
      <c r="I59" s="323">
        <v>3</v>
      </c>
      <c r="J59" s="321">
        <v>2</v>
      </c>
      <c r="K59" s="322">
        <v>21</v>
      </c>
      <c r="L59" s="322">
        <v>0</v>
      </c>
      <c r="M59" s="323">
        <v>23</v>
      </c>
      <c r="N59" s="321">
        <v>37</v>
      </c>
      <c r="O59" s="322">
        <v>7</v>
      </c>
      <c r="P59" s="322">
        <v>4</v>
      </c>
      <c r="Q59" s="323">
        <v>0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140</v>
      </c>
    </row>
    <row r="60" spans="1:27" ht="11.25" customHeight="1" x14ac:dyDescent="0.15">
      <c r="A60" s="301" t="s">
        <v>212</v>
      </c>
      <c r="B60" s="321">
        <v>0</v>
      </c>
      <c r="C60" s="322">
        <v>95</v>
      </c>
      <c r="D60" s="322">
        <v>42</v>
      </c>
      <c r="E60" s="323">
        <v>137</v>
      </c>
      <c r="F60" s="321">
        <v>0</v>
      </c>
      <c r="G60" s="322">
        <v>3</v>
      </c>
      <c r="H60" s="322">
        <v>0</v>
      </c>
      <c r="I60" s="323">
        <v>3</v>
      </c>
      <c r="J60" s="321">
        <v>3</v>
      </c>
      <c r="K60" s="322">
        <v>23</v>
      </c>
      <c r="L60" s="322">
        <v>1</v>
      </c>
      <c r="M60" s="323">
        <v>27</v>
      </c>
      <c r="N60" s="321">
        <v>43</v>
      </c>
      <c r="O60" s="322">
        <v>6</v>
      </c>
      <c r="P60" s="322">
        <v>7</v>
      </c>
      <c r="Q60" s="323">
        <v>0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167</v>
      </c>
    </row>
    <row r="61" spans="1:27" ht="11.25" customHeight="1" x14ac:dyDescent="0.15">
      <c r="A61" s="301" t="s">
        <v>213</v>
      </c>
      <c r="B61" s="321">
        <v>0</v>
      </c>
      <c r="C61" s="322">
        <v>121</v>
      </c>
      <c r="D61" s="322">
        <v>36</v>
      </c>
      <c r="E61" s="323">
        <v>157</v>
      </c>
      <c r="F61" s="321">
        <v>1</v>
      </c>
      <c r="G61" s="322">
        <v>2</v>
      </c>
      <c r="H61" s="322">
        <v>0</v>
      </c>
      <c r="I61" s="323">
        <v>1</v>
      </c>
      <c r="J61" s="321">
        <v>9</v>
      </c>
      <c r="K61" s="322">
        <v>25</v>
      </c>
      <c r="L61" s="322">
        <v>3</v>
      </c>
      <c r="M61" s="323">
        <v>37</v>
      </c>
      <c r="N61" s="321">
        <v>50</v>
      </c>
      <c r="O61" s="322">
        <v>7</v>
      </c>
      <c r="P61" s="322">
        <v>9</v>
      </c>
      <c r="Q61" s="323">
        <v>0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195</v>
      </c>
    </row>
    <row r="62" spans="1:27" ht="11.25" customHeight="1" x14ac:dyDescent="0.15">
      <c r="A62" s="301" t="s">
        <v>214</v>
      </c>
      <c r="B62" s="321">
        <v>1</v>
      </c>
      <c r="C62" s="322">
        <v>131</v>
      </c>
      <c r="D62" s="322">
        <v>28</v>
      </c>
      <c r="E62" s="323">
        <v>160</v>
      </c>
      <c r="F62" s="321">
        <v>3</v>
      </c>
      <c r="G62" s="322">
        <v>2</v>
      </c>
      <c r="H62" s="322">
        <v>2</v>
      </c>
      <c r="I62" s="323">
        <v>5</v>
      </c>
      <c r="J62" s="321">
        <v>13</v>
      </c>
      <c r="K62" s="322">
        <v>21</v>
      </c>
      <c r="L62" s="322">
        <v>3</v>
      </c>
      <c r="M62" s="323">
        <v>37</v>
      </c>
      <c r="N62" s="321">
        <v>51</v>
      </c>
      <c r="O62" s="322">
        <v>9</v>
      </c>
      <c r="P62" s="322">
        <v>9</v>
      </c>
      <c r="Q62" s="323">
        <v>0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202</v>
      </c>
    </row>
    <row r="63" spans="1:27" ht="11.25" customHeight="1" x14ac:dyDescent="0.15">
      <c r="A63" s="301" t="s">
        <v>215</v>
      </c>
      <c r="B63" s="321">
        <v>4</v>
      </c>
      <c r="C63" s="322">
        <v>109</v>
      </c>
      <c r="D63" s="322">
        <v>18</v>
      </c>
      <c r="E63" s="323">
        <v>131</v>
      </c>
      <c r="F63" s="321">
        <v>3</v>
      </c>
      <c r="G63" s="322">
        <v>1</v>
      </c>
      <c r="H63" s="322">
        <v>2</v>
      </c>
      <c r="I63" s="323">
        <v>4</v>
      </c>
      <c r="J63" s="321">
        <v>14</v>
      </c>
      <c r="K63" s="322">
        <v>17</v>
      </c>
      <c r="L63" s="322">
        <v>3</v>
      </c>
      <c r="M63" s="323">
        <v>34</v>
      </c>
      <c r="N63" s="321">
        <v>57</v>
      </c>
      <c r="O63" s="322">
        <v>8</v>
      </c>
      <c r="P63" s="322">
        <v>9</v>
      </c>
      <c r="Q63" s="323">
        <v>0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169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218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194</v>
      </c>
      <c r="C68" s="288"/>
      <c r="D68" s="288"/>
      <c r="E68" s="289"/>
      <c r="F68" s="287" t="s">
        <v>195</v>
      </c>
      <c r="G68" s="288"/>
      <c r="H68" s="288"/>
      <c r="I68" s="289"/>
      <c r="J68" s="287" t="s">
        <v>196</v>
      </c>
      <c r="K68" s="288"/>
      <c r="L68" s="288"/>
      <c r="M68" s="289"/>
      <c r="N68" s="287" t="s">
        <v>197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2">
      <c r="A71" s="301" t="s">
        <v>203</v>
      </c>
      <c r="B71" s="338">
        <v>1</v>
      </c>
      <c r="C71" s="333">
        <v>9</v>
      </c>
      <c r="D71" s="333">
        <v>5</v>
      </c>
      <c r="E71" s="334">
        <v>15</v>
      </c>
      <c r="F71" s="339">
        <v>0</v>
      </c>
      <c r="G71" s="332">
        <v>0</v>
      </c>
      <c r="H71" s="332">
        <v>0</v>
      </c>
      <c r="I71" s="334">
        <v>0</v>
      </c>
      <c r="J71" s="333">
        <v>2</v>
      </c>
      <c r="K71" s="333">
        <v>4</v>
      </c>
      <c r="L71" s="332">
        <v>0</v>
      </c>
      <c r="M71" s="334">
        <v>6</v>
      </c>
      <c r="N71" s="333">
        <v>5</v>
      </c>
      <c r="O71" s="333">
        <v>2</v>
      </c>
      <c r="P71" s="332">
        <v>0</v>
      </c>
      <c r="Q71" s="334">
        <v>7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23">
        <v>28</v>
      </c>
    </row>
    <row r="72" spans="1:27" ht="11.25" customHeight="1" x14ac:dyDescent="0.2">
      <c r="A72" s="301" t="s">
        <v>204</v>
      </c>
      <c r="B72" s="340">
        <v>0</v>
      </c>
      <c r="C72" s="335">
        <v>6</v>
      </c>
      <c r="D72" s="335">
        <v>8</v>
      </c>
      <c r="E72" s="336">
        <v>14</v>
      </c>
      <c r="F72" s="332">
        <v>0</v>
      </c>
      <c r="G72" s="332">
        <v>0</v>
      </c>
      <c r="H72" s="332">
        <v>0</v>
      </c>
      <c r="I72" s="336">
        <v>0</v>
      </c>
      <c r="J72" s="332">
        <v>0</v>
      </c>
      <c r="K72" s="335">
        <v>5</v>
      </c>
      <c r="L72" s="332">
        <v>0</v>
      </c>
      <c r="M72" s="336">
        <v>5</v>
      </c>
      <c r="N72" s="332">
        <v>0</v>
      </c>
      <c r="O72" s="332">
        <v>0</v>
      </c>
      <c r="P72" s="332">
        <v>0</v>
      </c>
      <c r="Q72" s="336">
        <v>0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23">
        <v>19</v>
      </c>
    </row>
    <row r="73" spans="1:27" ht="11.25" customHeight="1" x14ac:dyDescent="0.2">
      <c r="A73" s="341" t="s">
        <v>220</v>
      </c>
      <c r="B73" s="340">
        <v>0</v>
      </c>
      <c r="C73" s="335">
        <v>14</v>
      </c>
      <c r="D73" s="335">
        <v>4</v>
      </c>
      <c r="E73" s="336">
        <v>18</v>
      </c>
      <c r="F73" s="332">
        <v>0</v>
      </c>
      <c r="G73" s="332">
        <v>0</v>
      </c>
      <c r="H73" s="332">
        <v>0</v>
      </c>
      <c r="I73" s="336">
        <v>0</v>
      </c>
      <c r="J73" s="332">
        <v>0</v>
      </c>
      <c r="K73" s="335">
        <v>9</v>
      </c>
      <c r="L73" s="335">
        <v>1</v>
      </c>
      <c r="M73" s="336">
        <v>10</v>
      </c>
      <c r="N73" s="332">
        <v>0</v>
      </c>
      <c r="O73" s="332">
        <v>0</v>
      </c>
      <c r="P73" s="332">
        <v>0</v>
      </c>
      <c r="Q73" s="336">
        <v>0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23">
        <v>28</v>
      </c>
    </row>
    <row r="74" spans="1:27" ht="11.25" customHeight="1" x14ac:dyDescent="0.2">
      <c r="A74" s="341" t="s">
        <v>221</v>
      </c>
      <c r="B74" s="340">
        <v>0</v>
      </c>
      <c r="C74" s="335">
        <v>29</v>
      </c>
      <c r="D74" s="335">
        <v>4</v>
      </c>
      <c r="E74" s="336">
        <v>33</v>
      </c>
      <c r="F74" s="332">
        <v>0</v>
      </c>
      <c r="G74" s="332">
        <v>0</v>
      </c>
      <c r="H74" s="332">
        <v>0</v>
      </c>
      <c r="I74" s="336">
        <v>0</v>
      </c>
      <c r="J74" s="332">
        <v>0</v>
      </c>
      <c r="K74" s="335">
        <v>6</v>
      </c>
      <c r="L74" s="332">
        <v>0</v>
      </c>
      <c r="M74" s="336">
        <v>6</v>
      </c>
      <c r="N74" s="335">
        <v>11</v>
      </c>
      <c r="O74" s="335">
        <v>2</v>
      </c>
      <c r="P74" s="332">
        <v>0</v>
      </c>
      <c r="Q74" s="336">
        <v>13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23">
        <v>52</v>
      </c>
    </row>
    <row r="75" spans="1:27" ht="11.25" customHeight="1" x14ac:dyDescent="0.2">
      <c r="A75" s="341" t="s">
        <v>222</v>
      </c>
      <c r="B75" s="340">
        <v>0</v>
      </c>
      <c r="C75" s="335">
        <v>26</v>
      </c>
      <c r="D75" s="335">
        <v>8</v>
      </c>
      <c r="E75" s="336">
        <v>34</v>
      </c>
      <c r="F75" s="332">
        <v>0</v>
      </c>
      <c r="G75" s="332">
        <v>0</v>
      </c>
      <c r="H75" s="332">
        <v>0</v>
      </c>
      <c r="I75" s="336">
        <v>0</v>
      </c>
      <c r="J75" s="335">
        <v>1</v>
      </c>
      <c r="K75" s="335">
        <v>4</v>
      </c>
      <c r="L75" s="332">
        <v>0</v>
      </c>
      <c r="M75" s="336">
        <v>5</v>
      </c>
      <c r="N75" s="335">
        <v>1</v>
      </c>
      <c r="O75" s="335">
        <v>5</v>
      </c>
      <c r="P75" s="332">
        <v>0</v>
      </c>
      <c r="Q75" s="336">
        <v>6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23">
        <v>45</v>
      </c>
    </row>
    <row r="76" spans="1:27" ht="11.25" customHeight="1" x14ac:dyDescent="0.2">
      <c r="A76" s="301" t="s">
        <v>208</v>
      </c>
      <c r="B76" s="337">
        <v>0</v>
      </c>
      <c r="C76" s="335">
        <v>49</v>
      </c>
      <c r="D76" s="335">
        <v>7</v>
      </c>
      <c r="E76" s="336">
        <v>56</v>
      </c>
      <c r="F76" s="335">
        <v>1</v>
      </c>
      <c r="G76" s="335">
        <v>1</v>
      </c>
      <c r="H76" s="332">
        <v>0</v>
      </c>
      <c r="I76" s="336">
        <v>2</v>
      </c>
      <c r="J76" s="332">
        <v>0</v>
      </c>
      <c r="K76" s="335">
        <v>4</v>
      </c>
      <c r="L76" s="332">
        <v>0</v>
      </c>
      <c r="M76" s="336">
        <v>4</v>
      </c>
      <c r="N76" s="335">
        <v>13</v>
      </c>
      <c r="O76" s="335">
        <v>6</v>
      </c>
      <c r="P76" s="335">
        <v>1</v>
      </c>
      <c r="Q76" s="336">
        <v>20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23">
        <v>82</v>
      </c>
    </row>
    <row r="77" spans="1:27" ht="11.25" customHeight="1" x14ac:dyDescent="0.2">
      <c r="A77" s="301" t="s">
        <v>209</v>
      </c>
      <c r="B77" s="340">
        <v>0</v>
      </c>
      <c r="C77" s="335">
        <v>29</v>
      </c>
      <c r="D77" s="335">
        <v>3</v>
      </c>
      <c r="E77" s="336">
        <v>32</v>
      </c>
      <c r="F77" s="332">
        <v>0</v>
      </c>
      <c r="G77" s="332">
        <v>0</v>
      </c>
      <c r="H77" s="332">
        <v>0</v>
      </c>
      <c r="I77" s="336">
        <v>0</v>
      </c>
      <c r="J77" s="332">
        <v>0</v>
      </c>
      <c r="K77" s="335">
        <v>4</v>
      </c>
      <c r="L77" s="335">
        <v>1</v>
      </c>
      <c r="M77" s="336">
        <v>5</v>
      </c>
      <c r="N77" s="335">
        <v>14</v>
      </c>
      <c r="O77" s="335">
        <v>5</v>
      </c>
      <c r="P77" s="332">
        <v>0</v>
      </c>
      <c r="Q77" s="336">
        <v>19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23">
        <v>56</v>
      </c>
    </row>
    <row r="78" spans="1:27" ht="11.25" customHeight="1" x14ac:dyDescent="0.2">
      <c r="A78" s="301" t="s">
        <v>210</v>
      </c>
      <c r="B78" s="342">
        <v>0</v>
      </c>
      <c r="C78" s="335">
        <v>16</v>
      </c>
      <c r="D78" s="335">
        <v>5</v>
      </c>
      <c r="E78" s="336">
        <v>21</v>
      </c>
      <c r="F78" s="332">
        <v>0</v>
      </c>
      <c r="G78" s="332">
        <v>0</v>
      </c>
      <c r="H78" s="332">
        <v>0</v>
      </c>
      <c r="I78" s="336">
        <v>0</v>
      </c>
      <c r="J78" s="332">
        <v>0</v>
      </c>
      <c r="K78" s="335">
        <v>4</v>
      </c>
      <c r="L78" s="332">
        <v>0</v>
      </c>
      <c r="M78" s="336">
        <v>4</v>
      </c>
      <c r="N78" s="335">
        <v>18</v>
      </c>
      <c r="O78" s="335">
        <v>3</v>
      </c>
      <c r="P78" s="332">
        <v>0</v>
      </c>
      <c r="Q78" s="336">
        <v>21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23">
        <v>46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07"/>
    </row>
    <row r="80" spans="1:27" ht="11.25" customHeight="1" x14ac:dyDescent="0.15">
      <c r="A80" s="343"/>
      <c r="B80" s="344"/>
      <c r="C80" s="345"/>
      <c r="D80" s="345"/>
      <c r="E80" s="346"/>
      <c r="F80" s="344"/>
      <c r="G80" s="345"/>
      <c r="H80" s="345"/>
      <c r="I80" s="346"/>
      <c r="J80" s="344"/>
      <c r="K80" s="345"/>
      <c r="L80" s="345"/>
      <c r="M80" s="346"/>
      <c r="N80" s="344"/>
      <c r="O80" s="345"/>
      <c r="P80" s="345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3"/>
    </row>
    <row r="81" spans="1:27" ht="11.25" customHeight="1" x14ac:dyDescent="0.15">
      <c r="A81" s="301" t="s">
        <v>211</v>
      </c>
      <c r="B81" s="321">
        <v>1</v>
      </c>
      <c r="C81" s="322">
        <v>58</v>
      </c>
      <c r="D81" s="322">
        <v>21</v>
      </c>
      <c r="E81" s="323">
        <v>80</v>
      </c>
      <c r="F81" s="321">
        <v>0</v>
      </c>
      <c r="G81" s="322">
        <v>0</v>
      </c>
      <c r="H81" s="322">
        <v>0</v>
      </c>
      <c r="I81" s="323">
        <v>0</v>
      </c>
      <c r="J81" s="321">
        <v>2</v>
      </c>
      <c r="K81" s="322">
        <v>24</v>
      </c>
      <c r="L81" s="322">
        <v>1</v>
      </c>
      <c r="M81" s="323">
        <v>27</v>
      </c>
      <c r="N81" s="321">
        <v>16</v>
      </c>
      <c r="O81" s="322">
        <v>4</v>
      </c>
      <c r="P81" s="322">
        <v>0</v>
      </c>
      <c r="Q81" s="323">
        <v>20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127</v>
      </c>
    </row>
    <row r="82" spans="1:27" ht="11.25" customHeight="1" x14ac:dyDescent="0.15">
      <c r="A82" s="301" t="s">
        <v>212</v>
      </c>
      <c r="B82" s="321">
        <v>0</v>
      </c>
      <c r="C82" s="322">
        <v>75</v>
      </c>
      <c r="D82" s="322">
        <v>24</v>
      </c>
      <c r="E82" s="323">
        <v>99</v>
      </c>
      <c r="F82" s="321">
        <v>0</v>
      </c>
      <c r="G82" s="322">
        <v>0</v>
      </c>
      <c r="H82" s="322">
        <v>0</v>
      </c>
      <c r="I82" s="323">
        <v>0</v>
      </c>
      <c r="J82" s="321">
        <v>1</v>
      </c>
      <c r="K82" s="322">
        <v>24</v>
      </c>
      <c r="L82" s="322">
        <v>1</v>
      </c>
      <c r="M82" s="323">
        <v>26</v>
      </c>
      <c r="N82" s="321">
        <v>12</v>
      </c>
      <c r="O82" s="322">
        <v>7</v>
      </c>
      <c r="P82" s="322">
        <v>0</v>
      </c>
      <c r="Q82" s="323">
        <v>19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144</v>
      </c>
    </row>
    <row r="83" spans="1:27" ht="11.25" customHeight="1" x14ac:dyDescent="0.15">
      <c r="A83" s="301" t="s">
        <v>213</v>
      </c>
      <c r="B83" s="321">
        <v>0</v>
      </c>
      <c r="C83" s="322">
        <v>118</v>
      </c>
      <c r="D83" s="322">
        <v>23</v>
      </c>
      <c r="E83" s="323">
        <v>141</v>
      </c>
      <c r="F83" s="321">
        <v>1</v>
      </c>
      <c r="G83" s="322">
        <v>1</v>
      </c>
      <c r="H83" s="322">
        <v>0</v>
      </c>
      <c r="I83" s="323">
        <v>2</v>
      </c>
      <c r="J83" s="321">
        <v>1</v>
      </c>
      <c r="K83" s="322">
        <v>23</v>
      </c>
      <c r="L83" s="322">
        <v>1</v>
      </c>
      <c r="M83" s="323">
        <v>25</v>
      </c>
      <c r="N83" s="321">
        <v>25</v>
      </c>
      <c r="O83" s="322">
        <v>13</v>
      </c>
      <c r="P83" s="322">
        <v>1</v>
      </c>
      <c r="Q83" s="323">
        <v>39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207</v>
      </c>
    </row>
    <row r="84" spans="1:27" ht="11.25" customHeight="1" x14ac:dyDescent="0.15">
      <c r="A84" s="301" t="s">
        <v>214</v>
      </c>
      <c r="B84" s="321">
        <v>0</v>
      </c>
      <c r="C84" s="322">
        <v>133</v>
      </c>
      <c r="D84" s="322">
        <v>22</v>
      </c>
      <c r="E84" s="323">
        <v>155</v>
      </c>
      <c r="F84" s="321">
        <v>1</v>
      </c>
      <c r="G84" s="322">
        <v>1</v>
      </c>
      <c r="H84" s="322">
        <v>0</v>
      </c>
      <c r="I84" s="323">
        <v>2</v>
      </c>
      <c r="J84" s="321">
        <v>1</v>
      </c>
      <c r="K84" s="322">
        <v>18</v>
      </c>
      <c r="L84" s="322">
        <v>1</v>
      </c>
      <c r="M84" s="323">
        <v>20</v>
      </c>
      <c r="N84" s="321">
        <v>39</v>
      </c>
      <c r="O84" s="322">
        <v>18</v>
      </c>
      <c r="P84" s="322">
        <v>1</v>
      </c>
      <c r="Q84" s="323">
        <v>58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235</v>
      </c>
    </row>
    <row r="85" spans="1:27" ht="11.25" customHeight="1" x14ac:dyDescent="0.15">
      <c r="A85" s="301" t="s">
        <v>215</v>
      </c>
      <c r="B85" s="321">
        <v>0</v>
      </c>
      <c r="C85" s="322">
        <v>120</v>
      </c>
      <c r="D85" s="322">
        <v>23</v>
      </c>
      <c r="E85" s="323">
        <v>143</v>
      </c>
      <c r="F85" s="321">
        <v>1</v>
      </c>
      <c r="G85" s="322">
        <v>1</v>
      </c>
      <c r="H85" s="322">
        <v>0</v>
      </c>
      <c r="I85" s="323">
        <v>2</v>
      </c>
      <c r="J85" s="321">
        <v>1</v>
      </c>
      <c r="K85" s="322">
        <v>16</v>
      </c>
      <c r="L85" s="322">
        <v>1</v>
      </c>
      <c r="M85" s="323">
        <v>18</v>
      </c>
      <c r="N85" s="321">
        <v>46</v>
      </c>
      <c r="O85" s="322">
        <v>19</v>
      </c>
      <c r="P85" s="322">
        <v>1</v>
      </c>
      <c r="Q85" s="323">
        <v>66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229</v>
      </c>
    </row>
    <row r="86" spans="1:27" ht="11.25" customHeight="1" thickBot="1" x14ac:dyDescent="0.2">
      <c r="A86" s="307"/>
      <c r="B86" s="325"/>
      <c r="C86" s="326"/>
      <c r="D86" s="326"/>
      <c r="E86" s="327"/>
      <c r="F86" s="325"/>
      <c r="G86" s="326"/>
      <c r="H86" s="326"/>
      <c r="I86" s="327"/>
      <c r="J86" s="325"/>
      <c r="K86" s="326"/>
      <c r="L86" s="326"/>
      <c r="M86" s="327"/>
      <c r="N86" s="325"/>
      <c r="O86" s="326"/>
      <c r="P86" s="326"/>
      <c r="Q86" s="327"/>
      <c r="R86" s="327"/>
      <c r="S86" s="327"/>
      <c r="T86" s="327"/>
      <c r="U86" s="327"/>
      <c r="V86" s="327"/>
      <c r="W86" s="327"/>
      <c r="X86" s="327"/>
      <c r="Y86" s="327"/>
      <c r="Z86" s="327"/>
      <c r="AA86" s="30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194</v>
      </c>
      <c r="C89" s="288"/>
      <c r="D89" s="288"/>
      <c r="E89" s="289"/>
      <c r="F89" s="287" t="s">
        <v>195</v>
      </c>
      <c r="G89" s="288"/>
      <c r="H89" s="288"/>
      <c r="I89" s="289"/>
      <c r="J89" s="287" t="s">
        <v>196</v>
      </c>
      <c r="K89" s="288"/>
      <c r="L89" s="288"/>
      <c r="M89" s="289"/>
      <c r="N89" s="287" t="s">
        <v>197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347" t="s">
        <v>224</v>
      </c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6"/>
    </row>
    <row r="92" spans="1:27" ht="11.25" customHeight="1" x14ac:dyDescent="0.2">
      <c r="A92" s="301" t="s">
        <v>203</v>
      </c>
      <c r="B92" s="338" t="s">
        <v>225</v>
      </c>
      <c r="C92" s="332"/>
      <c r="D92" s="332"/>
      <c r="E92" s="334">
        <v>0</v>
      </c>
      <c r="F92" s="348"/>
      <c r="G92" s="348"/>
      <c r="H92" s="348"/>
      <c r="I92" s="334">
        <v>0</v>
      </c>
      <c r="J92" s="348"/>
      <c r="K92" s="348"/>
      <c r="L92" s="348"/>
      <c r="M92" s="334">
        <v>0</v>
      </c>
      <c r="N92" s="348"/>
      <c r="O92" s="348"/>
      <c r="P92" s="348"/>
      <c r="Q92" s="334">
        <v>0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23">
        <v>0</v>
      </c>
    </row>
    <row r="93" spans="1:27" ht="11.25" customHeight="1" x14ac:dyDescent="0.2">
      <c r="A93" s="301" t="s">
        <v>204</v>
      </c>
      <c r="B93" s="332">
        <v>0</v>
      </c>
      <c r="C93" s="335">
        <v>11</v>
      </c>
      <c r="D93" s="335">
        <v>3</v>
      </c>
      <c r="E93" s="336">
        <v>14</v>
      </c>
      <c r="F93" s="332">
        <v>0</v>
      </c>
      <c r="G93" s="332">
        <v>0</v>
      </c>
      <c r="H93" s="335">
        <v>1</v>
      </c>
      <c r="I93" s="336">
        <v>1</v>
      </c>
      <c r="J93" s="335">
        <v>1</v>
      </c>
      <c r="K93" s="335">
        <v>5</v>
      </c>
      <c r="L93" s="332">
        <v>0</v>
      </c>
      <c r="M93" s="336">
        <v>6</v>
      </c>
      <c r="N93" s="335">
        <v>9</v>
      </c>
      <c r="O93" s="332">
        <v>0</v>
      </c>
      <c r="P93" s="332">
        <v>0</v>
      </c>
      <c r="Q93" s="336">
        <v>9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23">
        <v>30</v>
      </c>
    </row>
    <row r="94" spans="1:27" ht="11.25" customHeight="1" x14ac:dyDescent="0.2">
      <c r="A94" s="301" t="s">
        <v>205</v>
      </c>
      <c r="B94" s="332">
        <v>0</v>
      </c>
      <c r="C94" s="335">
        <v>10</v>
      </c>
      <c r="D94" s="335">
        <v>9</v>
      </c>
      <c r="E94" s="336">
        <v>19</v>
      </c>
      <c r="F94" s="332">
        <v>0</v>
      </c>
      <c r="G94" s="332">
        <v>0</v>
      </c>
      <c r="H94" s="335">
        <v>1</v>
      </c>
      <c r="I94" s="336">
        <v>1</v>
      </c>
      <c r="J94" s="332">
        <v>0</v>
      </c>
      <c r="K94" s="335">
        <v>6</v>
      </c>
      <c r="L94" s="332">
        <v>0</v>
      </c>
      <c r="M94" s="336">
        <v>6</v>
      </c>
      <c r="N94" s="335">
        <v>6</v>
      </c>
      <c r="O94" s="335">
        <v>3</v>
      </c>
      <c r="P94" s="332">
        <v>0</v>
      </c>
      <c r="Q94" s="336">
        <v>9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23">
        <v>35</v>
      </c>
    </row>
    <row r="95" spans="1:27" ht="11.25" customHeight="1" x14ac:dyDescent="0.2">
      <c r="A95" s="301" t="s">
        <v>206</v>
      </c>
      <c r="B95" s="332">
        <v>0</v>
      </c>
      <c r="C95" s="335">
        <v>27</v>
      </c>
      <c r="D95" s="335">
        <v>9</v>
      </c>
      <c r="E95" s="336">
        <v>36</v>
      </c>
      <c r="F95" s="335">
        <v>1</v>
      </c>
      <c r="G95" s="332">
        <v>0</v>
      </c>
      <c r="H95" s="332">
        <v>0</v>
      </c>
      <c r="I95" s="336">
        <v>1</v>
      </c>
      <c r="J95" s="335">
        <v>1</v>
      </c>
      <c r="K95" s="335">
        <v>4</v>
      </c>
      <c r="L95" s="332">
        <v>0</v>
      </c>
      <c r="M95" s="336">
        <v>5</v>
      </c>
      <c r="N95" s="335">
        <v>11</v>
      </c>
      <c r="O95" s="335">
        <v>3</v>
      </c>
      <c r="P95" s="332">
        <v>0</v>
      </c>
      <c r="Q95" s="336">
        <v>14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23">
        <v>56</v>
      </c>
    </row>
    <row r="96" spans="1:27" ht="11.25" customHeight="1" x14ac:dyDescent="0.2">
      <c r="A96" s="301" t="s">
        <v>207</v>
      </c>
      <c r="B96" s="332">
        <v>0</v>
      </c>
      <c r="C96" s="335">
        <v>18</v>
      </c>
      <c r="D96" s="335">
        <v>11</v>
      </c>
      <c r="E96" s="336">
        <v>29</v>
      </c>
      <c r="F96" s="335">
        <v>2</v>
      </c>
      <c r="G96" s="335">
        <v>1</v>
      </c>
      <c r="H96" s="335">
        <v>1</v>
      </c>
      <c r="I96" s="336">
        <v>4</v>
      </c>
      <c r="J96" s="335">
        <v>1</v>
      </c>
      <c r="K96" s="335">
        <v>4</v>
      </c>
      <c r="L96" s="335">
        <v>1</v>
      </c>
      <c r="M96" s="336">
        <v>6</v>
      </c>
      <c r="N96" s="335">
        <v>15</v>
      </c>
      <c r="O96" s="335">
        <v>1</v>
      </c>
      <c r="P96" s="332">
        <v>0</v>
      </c>
      <c r="Q96" s="336">
        <v>16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23">
        <v>55</v>
      </c>
    </row>
    <row r="97" spans="1:27" ht="11.25" customHeight="1" x14ac:dyDescent="0.2">
      <c r="A97" s="301" t="s">
        <v>208</v>
      </c>
      <c r="B97" s="332">
        <v>0</v>
      </c>
      <c r="C97" s="335">
        <v>26</v>
      </c>
      <c r="D97" s="335">
        <v>8</v>
      </c>
      <c r="E97" s="336">
        <v>34</v>
      </c>
      <c r="F97" s="335">
        <v>1</v>
      </c>
      <c r="G97" s="335">
        <v>1</v>
      </c>
      <c r="H97" s="335">
        <v>1</v>
      </c>
      <c r="I97" s="336">
        <v>3</v>
      </c>
      <c r="J97" s="335">
        <v>2</v>
      </c>
      <c r="K97" s="335">
        <v>3</v>
      </c>
      <c r="L97" s="332">
        <v>0</v>
      </c>
      <c r="M97" s="336">
        <v>5</v>
      </c>
      <c r="N97" s="335">
        <v>17</v>
      </c>
      <c r="O97" s="335">
        <v>4</v>
      </c>
      <c r="P97" s="335">
        <v>1</v>
      </c>
      <c r="Q97" s="336">
        <v>22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23">
        <v>64</v>
      </c>
    </row>
    <row r="98" spans="1:27" ht="11.25" customHeight="1" x14ac:dyDescent="0.2">
      <c r="A98" s="301" t="s">
        <v>209</v>
      </c>
      <c r="B98" s="332">
        <v>0</v>
      </c>
      <c r="C98" s="335">
        <v>22</v>
      </c>
      <c r="D98" s="335">
        <v>10</v>
      </c>
      <c r="E98" s="336">
        <v>32</v>
      </c>
      <c r="F98" s="332">
        <v>0</v>
      </c>
      <c r="G98" s="335">
        <v>1</v>
      </c>
      <c r="H98" s="332">
        <v>0</v>
      </c>
      <c r="I98" s="336">
        <v>1</v>
      </c>
      <c r="J98" s="335">
        <v>1</v>
      </c>
      <c r="K98" s="335">
        <v>4</v>
      </c>
      <c r="L98" s="335">
        <v>2</v>
      </c>
      <c r="M98" s="336">
        <v>7</v>
      </c>
      <c r="N98" s="335">
        <v>14</v>
      </c>
      <c r="O98" s="335">
        <v>4</v>
      </c>
      <c r="P98" s="332">
        <v>0</v>
      </c>
      <c r="Q98" s="336">
        <v>18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23">
        <v>58</v>
      </c>
    </row>
    <row r="99" spans="1:27" ht="11.25" customHeight="1" x14ac:dyDescent="0.2">
      <c r="A99" s="301" t="s">
        <v>210</v>
      </c>
      <c r="B99" s="332">
        <v>0</v>
      </c>
      <c r="C99" s="335">
        <v>23</v>
      </c>
      <c r="D99" s="335">
        <v>5</v>
      </c>
      <c r="E99" s="336">
        <v>28</v>
      </c>
      <c r="F99" s="332">
        <v>0</v>
      </c>
      <c r="G99" s="332">
        <v>0</v>
      </c>
      <c r="H99" s="332">
        <v>0</v>
      </c>
      <c r="I99" s="336">
        <v>0</v>
      </c>
      <c r="J99" s="332">
        <v>0</v>
      </c>
      <c r="K99" s="335">
        <v>2</v>
      </c>
      <c r="L99" s="335">
        <v>1</v>
      </c>
      <c r="M99" s="336">
        <v>3</v>
      </c>
      <c r="N99" s="335">
        <v>12</v>
      </c>
      <c r="O99" s="335">
        <v>2</v>
      </c>
      <c r="P99" s="335">
        <v>1</v>
      </c>
      <c r="Q99" s="336">
        <v>15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23">
        <v>46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07"/>
    </row>
    <row r="101" spans="1:27" ht="11.25" customHeight="1" x14ac:dyDescent="0.15">
      <c r="A101" s="343"/>
      <c r="B101" s="344"/>
      <c r="C101" s="345"/>
      <c r="D101" s="345"/>
      <c r="E101" s="346"/>
      <c r="F101" s="344"/>
      <c r="G101" s="345"/>
      <c r="H101" s="345"/>
      <c r="I101" s="346"/>
      <c r="J101" s="344"/>
      <c r="K101" s="345"/>
      <c r="L101" s="345"/>
      <c r="M101" s="346"/>
      <c r="N101" s="344"/>
      <c r="O101" s="345"/>
      <c r="P101" s="345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3"/>
    </row>
    <row r="102" spans="1:27" ht="11.25" customHeight="1" x14ac:dyDescent="0.15">
      <c r="A102" s="301" t="s">
        <v>211</v>
      </c>
      <c r="B102" s="321">
        <v>0</v>
      </c>
      <c r="C102" s="322">
        <v>48</v>
      </c>
      <c r="D102" s="322">
        <v>21</v>
      </c>
      <c r="E102" s="323">
        <v>69</v>
      </c>
      <c r="F102" s="321">
        <v>1</v>
      </c>
      <c r="G102" s="322">
        <v>0</v>
      </c>
      <c r="H102" s="322">
        <v>2</v>
      </c>
      <c r="I102" s="323">
        <v>3</v>
      </c>
      <c r="J102" s="321">
        <v>2</v>
      </c>
      <c r="K102" s="322">
        <v>15</v>
      </c>
      <c r="L102" s="322">
        <v>0</v>
      </c>
      <c r="M102" s="323">
        <v>17</v>
      </c>
      <c r="N102" s="321">
        <v>26</v>
      </c>
      <c r="O102" s="322">
        <v>6</v>
      </c>
      <c r="P102" s="322">
        <v>0</v>
      </c>
      <c r="Q102" s="323">
        <v>32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121</v>
      </c>
    </row>
    <row r="103" spans="1:27" ht="11.25" customHeight="1" x14ac:dyDescent="0.15">
      <c r="A103" s="301" t="s">
        <v>212</v>
      </c>
      <c r="B103" s="321">
        <v>0</v>
      </c>
      <c r="C103" s="322">
        <v>66</v>
      </c>
      <c r="D103" s="322">
        <v>32</v>
      </c>
      <c r="E103" s="323">
        <v>98</v>
      </c>
      <c r="F103" s="321">
        <v>3</v>
      </c>
      <c r="G103" s="322">
        <v>1</v>
      </c>
      <c r="H103" s="322">
        <v>3</v>
      </c>
      <c r="I103" s="323">
        <v>7</v>
      </c>
      <c r="J103" s="321">
        <v>3</v>
      </c>
      <c r="K103" s="322">
        <v>19</v>
      </c>
      <c r="L103" s="322">
        <v>1</v>
      </c>
      <c r="M103" s="323">
        <v>23</v>
      </c>
      <c r="N103" s="321">
        <v>41</v>
      </c>
      <c r="O103" s="322">
        <v>7</v>
      </c>
      <c r="P103" s="322">
        <v>0</v>
      </c>
      <c r="Q103" s="323">
        <v>48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176</v>
      </c>
    </row>
    <row r="104" spans="1:27" ht="11.25" customHeight="1" x14ac:dyDescent="0.15">
      <c r="A104" s="301" t="s">
        <v>213</v>
      </c>
      <c r="B104" s="321">
        <v>0</v>
      </c>
      <c r="C104" s="322">
        <v>81</v>
      </c>
      <c r="D104" s="322">
        <v>37</v>
      </c>
      <c r="E104" s="323">
        <v>118</v>
      </c>
      <c r="F104" s="321">
        <v>4</v>
      </c>
      <c r="G104" s="322">
        <v>2</v>
      </c>
      <c r="H104" s="322">
        <v>3</v>
      </c>
      <c r="I104" s="323">
        <v>9</v>
      </c>
      <c r="J104" s="321">
        <v>4</v>
      </c>
      <c r="K104" s="322">
        <v>17</v>
      </c>
      <c r="L104" s="322">
        <v>1</v>
      </c>
      <c r="M104" s="323">
        <v>22</v>
      </c>
      <c r="N104" s="321">
        <v>49</v>
      </c>
      <c r="O104" s="322">
        <v>11</v>
      </c>
      <c r="P104" s="322">
        <v>1</v>
      </c>
      <c r="Q104" s="323">
        <v>61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210</v>
      </c>
    </row>
    <row r="105" spans="1:27" ht="11.25" customHeight="1" x14ac:dyDescent="0.15">
      <c r="A105" s="301" t="s">
        <v>214</v>
      </c>
      <c r="B105" s="321">
        <v>0</v>
      </c>
      <c r="C105" s="322">
        <v>93</v>
      </c>
      <c r="D105" s="322">
        <v>38</v>
      </c>
      <c r="E105" s="323">
        <v>131</v>
      </c>
      <c r="F105" s="321">
        <v>4</v>
      </c>
      <c r="G105" s="322">
        <v>3</v>
      </c>
      <c r="H105" s="322">
        <v>2</v>
      </c>
      <c r="I105" s="323">
        <v>9</v>
      </c>
      <c r="J105" s="321">
        <v>5</v>
      </c>
      <c r="K105" s="322">
        <v>15</v>
      </c>
      <c r="L105" s="322">
        <v>3</v>
      </c>
      <c r="M105" s="323">
        <v>23</v>
      </c>
      <c r="N105" s="321">
        <v>57</v>
      </c>
      <c r="O105" s="322">
        <v>12</v>
      </c>
      <c r="P105" s="322">
        <v>1</v>
      </c>
      <c r="Q105" s="323">
        <v>70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233</v>
      </c>
    </row>
    <row r="106" spans="1:27" ht="11.25" customHeight="1" x14ac:dyDescent="0.15">
      <c r="A106" s="301" t="s">
        <v>215</v>
      </c>
      <c r="B106" s="321">
        <v>0</v>
      </c>
      <c r="C106" s="322">
        <v>89</v>
      </c>
      <c r="D106" s="322">
        <v>34</v>
      </c>
      <c r="E106" s="323">
        <v>123</v>
      </c>
      <c r="F106" s="321">
        <v>3</v>
      </c>
      <c r="G106" s="322">
        <v>3</v>
      </c>
      <c r="H106" s="322">
        <v>2</v>
      </c>
      <c r="I106" s="323">
        <v>8</v>
      </c>
      <c r="J106" s="321">
        <v>4</v>
      </c>
      <c r="K106" s="322">
        <v>13</v>
      </c>
      <c r="L106" s="322">
        <v>4</v>
      </c>
      <c r="M106" s="323">
        <v>21</v>
      </c>
      <c r="N106" s="321">
        <v>58</v>
      </c>
      <c r="O106" s="322">
        <v>11</v>
      </c>
      <c r="P106" s="322">
        <v>2</v>
      </c>
      <c r="Q106" s="323">
        <v>71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223</v>
      </c>
    </row>
    <row r="107" spans="1:27" ht="11.25" customHeight="1" thickBot="1" x14ac:dyDescent="0.2">
      <c r="A107" s="307"/>
      <c r="B107" s="325"/>
      <c r="C107" s="326"/>
      <c r="D107" s="326"/>
      <c r="E107" s="327"/>
      <c r="F107" s="325"/>
      <c r="G107" s="326"/>
      <c r="H107" s="326"/>
      <c r="I107" s="327"/>
      <c r="J107" s="325"/>
      <c r="K107" s="326"/>
      <c r="L107" s="326"/>
      <c r="M107" s="327"/>
      <c r="N107" s="325"/>
      <c r="O107" s="326"/>
      <c r="P107" s="326"/>
      <c r="Q107" s="327"/>
      <c r="R107" s="327"/>
      <c r="S107" s="327"/>
      <c r="T107" s="327"/>
      <c r="U107" s="327"/>
      <c r="V107" s="327"/>
      <c r="W107" s="327"/>
      <c r="X107" s="327"/>
      <c r="Y107" s="327"/>
      <c r="Z107" s="327"/>
      <c r="AA107" s="307"/>
    </row>
    <row r="108" spans="1:27" ht="12.75" customHeight="1" x14ac:dyDescent="0.2">
      <c r="A108" s="349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</row>
    <row r="109" spans="1:27" ht="12.75" customHeight="1" x14ac:dyDescent="0.2">
      <c r="A109" s="349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979"/>
  <sheetViews>
    <sheetView topLeftCell="A106" zoomScale="115" zoomScaleNormal="115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8" width="4.6640625" style="285" customWidth="1"/>
    <col min="9" max="9" width="7" style="285" customWidth="1"/>
    <col min="10" max="16" width="4.6640625" style="285" customWidth="1"/>
    <col min="17" max="17" width="6.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21" x14ac:dyDescent="0.15">
      <c r="A1" s="460" t="s">
        <v>226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227</v>
      </c>
      <c r="C4" s="288"/>
      <c r="D4" s="288"/>
      <c r="E4" s="289"/>
      <c r="F4" s="287" t="s">
        <v>228</v>
      </c>
      <c r="G4" s="288"/>
      <c r="H4" s="288"/>
      <c r="I4" s="289"/>
      <c r="J4" s="287" t="s">
        <v>229</v>
      </c>
      <c r="K4" s="288"/>
      <c r="L4" s="288"/>
      <c r="M4" s="289"/>
      <c r="N4" s="287" t="s">
        <v>230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0.25</v>
      </c>
      <c r="C7" s="303">
        <v>8</v>
      </c>
      <c r="D7" s="303">
        <v>1.25</v>
      </c>
      <c r="E7" s="304">
        <v>9.5</v>
      </c>
      <c r="F7" s="302">
        <v>0.5</v>
      </c>
      <c r="G7" s="303">
        <v>0.25</v>
      </c>
      <c r="H7" s="303">
        <v>0</v>
      </c>
      <c r="I7" s="304">
        <v>0.75</v>
      </c>
      <c r="J7" s="302">
        <v>1.25</v>
      </c>
      <c r="K7" s="303">
        <v>0.5</v>
      </c>
      <c r="L7" s="303">
        <v>0.25</v>
      </c>
      <c r="M7" s="304">
        <v>2</v>
      </c>
      <c r="N7" s="302">
        <v>3</v>
      </c>
      <c r="O7" s="303">
        <v>4.25</v>
      </c>
      <c r="P7" s="303">
        <v>0.5</v>
      </c>
      <c r="Q7" s="304">
        <v>7.75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20</v>
      </c>
    </row>
    <row r="8" spans="1:27" ht="11.25" customHeight="1" x14ac:dyDescent="0.15">
      <c r="A8" s="301" t="s">
        <v>204</v>
      </c>
      <c r="B8" s="302">
        <v>0</v>
      </c>
      <c r="C8" s="303">
        <v>11.75</v>
      </c>
      <c r="D8" s="303">
        <v>0</v>
      </c>
      <c r="E8" s="304">
        <v>11.75</v>
      </c>
      <c r="F8" s="302">
        <v>0</v>
      </c>
      <c r="G8" s="303">
        <v>0</v>
      </c>
      <c r="H8" s="303">
        <v>0.25</v>
      </c>
      <c r="I8" s="304">
        <v>0.25</v>
      </c>
      <c r="J8" s="302">
        <v>0.25</v>
      </c>
      <c r="K8" s="303">
        <v>3.25</v>
      </c>
      <c r="L8" s="303">
        <v>0.25</v>
      </c>
      <c r="M8" s="304">
        <v>3.75</v>
      </c>
      <c r="N8" s="302">
        <v>2.5</v>
      </c>
      <c r="O8" s="303">
        <v>4.25</v>
      </c>
      <c r="P8" s="303">
        <v>0</v>
      </c>
      <c r="Q8" s="304">
        <v>6.75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22.5</v>
      </c>
    </row>
    <row r="9" spans="1:27" ht="11.25" customHeight="1" x14ac:dyDescent="0.15">
      <c r="A9" s="301" t="s">
        <v>205</v>
      </c>
      <c r="B9" s="302">
        <v>0</v>
      </c>
      <c r="C9" s="303">
        <v>19</v>
      </c>
      <c r="D9" s="303">
        <v>0.5</v>
      </c>
      <c r="E9" s="304">
        <v>19.5</v>
      </c>
      <c r="F9" s="302">
        <v>0</v>
      </c>
      <c r="G9" s="303">
        <v>0.25</v>
      </c>
      <c r="H9" s="303">
        <v>0</v>
      </c>
      <c r="I9" s="304">
        <v>0.25</v>
      </c>
      <c r="J9" s="302">
        <v>0.5</v>
      </c>
      <c r="K9" s="303">
        <v>3.25</v>
      </c>
      <c r="L9" s="303">
        <v>0.25</v>
      </c>
      <c r="M9" s="304">
        <v>4</v>
      </c>
      <c r="N9" s="302">
        <v>3.25</v>
      </c>
      <c r="O9" s="303">
        <v>5</v>
      </c>
      <c r="P9" s="303">
        <v>0.25</v>
      </c>
      <c r="Q9" s="304">
        <v>8.5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32.25</v>
      </c>
    </row>
    <row r="10" spans="1:27" ht="11.25" customHeight="1" x14ac:dyDescent="0.15">
      <c r="A10" s="301" t="s">
        <v>206</v>
      </c>
      <c r="B10" s="302">
        <v>0</v>
      </c>
      <c r="C10" s="303">
        <v>23.25</v>
      </c>
      <c r="D10" s="303">
        <v>1</v>
      </c>
      <c r="E10" s="304">
        <v>24.25</v>
      </c>
      <c r="F10" s="302">
        <v>0</v>
      </c>
      <c r="G10" s="303">
        <v>0.5</v>
      </c>
      <c r="H10" s="303">
        <v>0.25</v>
      </c>
      <c r="I10" s="304">
        <v>0.75</v>
      </c>
      <c r="J10" s="302">
        <v>0.25</v>
      </c>
      <c r="K10" s="303">
        <v>5</v>
      </c>
      <c r="L10" s="303">
        <v>0.75</v>
      </c>
      <c r="M10" s="304">
        <v>6</v>
      </c>
      <c r="N10" s="302">
        <v>9</v>
      </c>
      <c r="O10" s="303">
        <v>10.5</v>
      </c>
      <c r="P10" s="303">
        <v>0.5</v>
      </c>
      <c r="Q10" s="304">
        <v>20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51</v>
      </c>
    </row>
    <row r="11" spans="1:27" ht="11.25" customHeight="1" x14ac:dyDescent="0.15">
      <c r="A11" s="301" t="s">
        <v>207</v>
      </c>
      <c r="B11" s="302">
        <v>0</v>
      </c>
      <c r="C11" s="303">
        <v>17.5</v>
      </c>
      <c r="D11" s="303">
        <v>0.25</v>
      </c>
      <c r="E11" s="304">
        <v>17.75</v>
      </c>
      <c r="F11" s="302">
        <v>0.5</v>
      </c>
      <c r="G11" s="303">
        <v>0.25</v>
      </c>
      <c r="H11" s="303">
        <v>0.75</v>
      </c>
      <c r="I11" s="304">
        <v>1.5</v>
      </c>
      <c r="J11" s="302">
        <v>1.25</v>
      </c>
      <c r="K11" s="303">
        <v>3</v>
      </c>
      <c r="L11" s="303">
        <v>0.25</v>
      </c>
      <c r="M11" s="304">
        <v>4.5</v>
      </c>
      <c r="N11" s="302">
        <v>7</v>
      </c>
      <c r="O11" s="303">
        <v>10</v>
      </c>
      <c r="P11" s="303">
        <v>0.25</v>
      </c>
      <c r="Q11" s="304">
        <v>17.25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41</v>
      </c>
    </row>
    <row r="12" spans="1:27" ht="11.25" customHeight="1" x14ac:dyDescent="0.15">
      <c r="A12" s="301" t="s">
        <v>208</v>
      </c>
      <c r="B12" s="302">
        <v>0.75</v>
      </c>
      <c r="C12" s="303">
        <v>22</v>
      </c>
      <c r="D12" s="303">
        <v>0.5</v>
      </c>
      <c r="E12" s="304">
        <v>23.25</v>
      </c>
      <c r="F12" s="302">
        <v>0</v>
      </c>
      <c r="G12" s="303">
        <v>0.25</v>
      </c>
      <c r="H12" s="303">
        <v>0.5</v>
      </c>
      <c r="I12" s="304">
        <v>0.75</v>
      </c>
      <c r="J12" s="302">
        <v>1</v>
      </c>
      <c r="K12" s="303">
        <v>2.25</v>
      </c>
      <c r="L12" s="303">
        <v>0.75</v>
      </c>
      <c r="M12" s="304">
        <v>4</v>
      </c>
      <c r="N12" s="302">
        <v>3.75</v>
      </c>
      <c r="O12" s="303">
        <v>11.25</v>
      </c>
      <c r="P12" s="303">
        <v>0.75</v>
      </c>
      <c r="Q12" s="304">
        <v>15.75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43.75</v>
      </c>
    </row>
    <row r="13" spans="1:27" ht="11.25" customHeight="1" x14ac:dyDescent="0.15">
      <c r="A13" s="301" t="s">
        <v>209</v>
      </c>
      <c r="B13" s="302">
        <v>0.25</v>
      </c>
      <c r="C13" s="303">
        <v>13.5</v>
      </c>
      <c r="D13" s="303">
        <v>0.75</v>
      </c>
      <c r="E13" s="304">
        <v>14.5</v>
      </c>
      <c r="F13" s="302">
        <v>0.5</v>
      </c>
      <c r="G13" s="303">
        <v>1</v>
      </c>
      <c r="H13" s="303">
        <v>0.25</v>
      </c>
      <c r="I13" s="304">
        <v>1.75</v>
      </c>
      <c r="J13" s="302">
        <v>0.75</v>
      </c>
      <c r="K13" s="303">
        <v>4.5</v>
      </c>
      <c r="L13" s="303">
        <v>0.75</v>
      </c>
      <c r="M13" s="304">
        <v>6</v>
      </c>
      <c r="N13" s="302">
        <v>6.5</v>
      </c>
      <c r="O13" s="303">
        <v>12.25</v>
      </c>
      <c r="P13" s="303">
        <v>2.5</v>
      </c>
      <c r="Q13" s="304">
        <v>21.25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43.5</v>
      </c>
    </row>
    <row r="14" spans="1:27" ht="11.25" customHeight="1" x14ac:dyDescent="0.15">
      <c r="A14" s="301" t="s">
        <v>210</v>
      </c>
      <c r="B14" s="302">
        <v>0</v>
      </c>
      <c r="C14" s="303">
        <v>16.5</v>
      </c>
      <c r="D14" s="303">
        <v>0.5</v>
      </c>
      <c r="E14" s="304">
        <v>17</v>
      </c>
      <c r="F14" s="302">
        <v>0.25</v>
      </c>
      <c r="G14" s="303">
        <v>0</v>
      </c>
      <c r="H14" s="303">
        <v>0.25</v>
      </c>
      <c r="I14" s="304">
        <v>0.5</v>
      </c>
      <c r="J14" s="302">
        <v>1.5</v>
      </c>
      <c r="K14" s="303">
        <v>2</v>
      </c>
      <c r="L14" s="303">
        <v>0.25</v>
      </c>
      <c r="M14" s="304">
        <v>3.75</v>
      </c>
      <c r="N14" s="302">
        <v>5.5</v>
      </c>
      <c r="O14" s="303">
        <v>12.75</v>
      </c>
      <c r="P14" s="303">
        <v>0.25</v>
      </c>
      <c r="Q14" s="304">
        <v>18.5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39.75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0.25</v>
      </c>
      <c r="C17" s="303">
        <v>62</v>
      </c>
      <c r="D17" s="303">
        <v>2.75</v>
      </c>
      <c r="E17" s="304">
        <v>65</v>
      </c>
      <c r="F17" s="302">
        <v>0.5</v>
      </c>
      <c r="G17" s="303">
        <v>1</v>
      </c>
      <c r="H17" s="303">
        <v>0.5</v>
      </c>
      <c r="I17" s="304">
        <v>2</v>
      </c>
      <c r="J17" s="302">
        <v>2.25</v>
      </c>
      <c r="K17" s="303">
        <v>12</v>
      </c>
      <c r="L17" s="303">
        <v>1.5</v>
      </c>
      <c r="M17" s="304">
        <v>15.75</v>
      </c>
      <c r="N17" s="302">
        <v>17.75</v>
      </c>
      <c r="O17" s="303">
        <v>24</v>
      </c>
      <c r="P17" s="303">
        <v>1.25</v>
      </c>
      <c r="Q17" s="304">
        <v>43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125.75</v>
      </c>
    </row>
    <row r="18" spans="1:27" ht="11.25" customHeight="1" x14ac:dyDescent="0.15">
      <c r="A18" s="301" t="s">
        <v>212</v>
      </c>
      <c r="B18" s="302">
        <v>0</v>
      </c>
      <c r="C18" s="303">
        <v>71.5</v>
      </c>
      <c r="D18" s="303">
        <v>1.75</v>
      </c>
      <c r="E18" s="304">
        <v>73.25</v>
      </c>
      <c r="F18" s="302">
        <v>0.5</v>
      </c>
      <c r="G18" s="303">
        <v>1</v>
      </c>
      <c r="H18" s="303">
        <v>1.25</v>
      </c>
      <c r="I18" s="304">
        <v>2.75</v>
      </c>
      <c r="J18" s="302">
        <v>2.25</v>
      </c>
      <c r="K18" s="303">
        <v>14.5</v>
      </c>
      <c r="L18" s="303">
        <v>1.5</v>
      </c>
      <c r="M18" s="304">
        <v>18.25</v>
      </c>
      <c r="N18" s="302">
        <v>21.75</v>
      </c>
      <c r="O18" s="303">
        <v>29.75</v>
      </c>
      <c r="P18" s="303">
        <v>1</v>
      </c>
      <c r="Q18" s="304">
        <v>52.5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146.75</v>
      </c>
    </row>
    <row r="19" spans="1:27" ht="11.25" customHeight="1" x14ac:dyDescent="0.15">
      <c r="A19" s="301" t="s">
        <v>213</v>
      </c>
      <c r="B19" s="302">
        <v>0.75</v>
      </c>
      <c r="C19" s="303">
        <v>81.75</v>
      </c>
      <c r="D19" s="303">
        <v>2.25</v>
      </c>
      <c r="E19" s="304">
        <v>84.75</v>
      </c>
      <c r="F19" s="302">
        <v>0.5</v>
      </c>
      <c r="G19" s="303">
        <v>1.25</v>
      </c>
      <c r="H19" s="303">
        <v>1.5</v>
      </c>
      <c r="I19" s="304">
        <v>3.25</v>
      </c>
      <c r="J19" s="302">
        <v>3</v>
      </c>
      <c r="K19" s="303">
        <v>13.5</v>
      </c>
      <c r="L19" s="303">
        <v>2</v>
      </c>
      <c r="M19" s="304">
        <v>18.5</v>
      </c>
      <c r="N19" s="302">
        <v>23</v>
      </c>
      <c r="O19" s="303">
        <v>36.75</v>
      </c>
      <c r="P19" s="303">
        <v>1.75</v>
      </c>
      <c r="Q19" s="304">
        <v>61.5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168</v>
      </c>
    </row>
    <row r="20" spans="1:27" ht="11.25" customHeight="1" x14ac:dyDescent="0.15">
      <c r="A20" s="301" t="s">
        <v>214</v>
      </c>
      <c r="B20" s="302">
        <v>1</v>
      </c>
      <c r="C20" s="303">
        <v>76.25</v>
      </c>
      <c r="D20" s="303">
        <v>2.5</v>
      </c>
      <c r="E20" s="304">
        <v>79.75</v>
      </c>
      <c r="F20" s="302">
        <v>1</v>
      </c>
      <c r="G20" s="303">
        <v>2</v>
      </c>
      <c r="H20" s="303">
        <v>1.75</v>
      </c>
      <c r="I20" s="304">
        <v>4.75</v>
      </c>
      <c r="J20" s="302">
        <v>3.25</v>
      </c>
      <c r="K20" s="303">
        <v>14.75</v>
      </c>
      <c r="L20" s="303">
        <v>2.5</v>
      </c>
      <c r="M20" s="304">
        <v>20.5</v>
      </c>
      <c r="N20" s="302">
        <v>26.25</v>
      </c>
      <c r="O20" s="303">
        <v>44</v>
      </c>
      <c r="P20" s="303">
        <v>4</v>
      </c>
      <c r="Q20" s="304">
        <v>74.25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179.25</v>
      </c>
    </row>
    <row r="21" spans="1:27" ht="11.25" customHeight="1" x14ac:dyDescent="0.15">
      <c r="A21" s="301" t="s">
        <v>215</v>
      </c>
      <c r="B21" s="302">
        <v>1</v>
      </c>
      <c r="C21" s="303">
        <v>69.5</v>
      </c>
      <c r="D21" s="303">
        <v>2</v>
      </c>
      <c r="E21" s="304">
        <v>72.5</v>
      </c>
      <c r="F21" s="302">
        <v>1.25</v>
      </c>
      <c r="G21" s="303">
        <v>1.5</v>
      </c>
      <c r="H21" s="303">
        <v>1.75</v>
      </c>
      <c r="I21" s="304">
        <v>4.5</v>
      </c>
      <c r="J21" s="302">
        <v>4.5</v>
      </c>
      <c r="K21" s="303">
        <v>11.75</v>
      </c>
      <c r="L21" s="303">
        <v>2</v>
      </c>
      <c r="M21" s="304">
        <v>18.25</v>
      </c>
      <c r="N21" s="302">
        <v>22.75</v>
      </c>
      <c r="O21" s="303">
        <v>46.25</v>
      </c>
      <c r="P21" s="303">
        <v>3.75</v>
      </c>
      <c r="Q21" s="304">
        <v>72.75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168</v>
      </c>
    </row>
    <row r="22" spans="1:27" ht="11.25" customHeight="1" thickBot="1" x14ac:dyDescent="0.2">
      <c r="A22" s="317"/>
      <c r="B22" s="350"/>
      <c r="C22" s="351"/>
      <c r="D22" s="351"/>
      <c r="E22" s="352"/>
      <c r="F22" s="350"/>
      <c r="G22" s="351"/>
      <c r="H22" s="351"/>
      <c r="I22" s="352"/>
      <c r="J22" s="350"/>
      <c r="K22" s="351"/>
      <c r="L22" s="351"/>
      <c r="M22" s="352"/>
      <c r="N22" s="350"/>
      <c r="O22" s="351"/>
      <c r="P22" s="351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11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227</v>
      </c>
      <c r="C25" s="288"/>
      <c r="D25" s="288"/>
      <c r="E25" s="289"/>
      <c r="F25" s="287" t="s">
        <v>228</v>
      </c>
      <c r="G25" s="288"/>
      <c r="H25" s="288"/>
      <c r="I25" s="289"/>
      <c r="J25" s="287" t="s">
        <v>229</v>
      </c>
      <c r="K25" s="288"/>
      <c r="L25" s="288"/>
      <c r="M25" s="289"/>
      <c r="N25" s="287" t="s">
        <v>230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53">
        <v>0</v>
      </c>
      <c r="C28" s="322">
        <v>9</v>
      </c>
      <c r="D28" s="322">
        <v>1</v>
      </c>
      <c r="E28" s="323">
        <v>10</v>
      </c>
      <c r="F28" s="353">
        <v>0</v>
      </c>
      <c r="G28" s="322">
        <v>1</v>
      </c>
      <c r="H28" s="353">
        <v>0</v>
      </c>
      <c r="I28" s="323">
        <v>1</v>
      </c>
      <c r="J28" s="321">
        <v>2</v>
      </c>
      <c r="K28" s="353">
        <v>0</v>
      </c>
      <c r="L28" s="353">
        <v>0</v>
      </c>
      <c r="M28" s="323">
        <v>2</v>
      </c>
      <c r="N28" s="321">
        <v>6</v>
      </c>
      <c r="O28" s="322">
        <v>3</v>
      </c>
      <c r="P28" s="353">
        <v>0</v>
      </c>
      <c r="Q28" s="323">
        <v>9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22</v>
      </c>
    </row>
    <row r="29" spans="1:27" ht="11.25" customHeight="1" x14ac:dyDescent="0.2">
      <c r="A29" s="301" t="s">
        <v>204</v>
      </c>
      <c r="B29" s="353">
        <v>0</v>
      </c>
      <c r="C29" s="322">
        <v>4</v>
      </c>
      <c r="D29" s="353">
        <v>0</v>
      </c>
      <c r="E29" s="323">
        <v>4</v>
      </c>
      <c r="F29" s="353">
        <v>0</v>
      </c>
      <c r="G29" s="332">
        <v>0</v>
      </c>
      <c r="H29" s="353">
        <v>0</v>
      </c>
      <c r="I29" s="323">
        <v>0</v>
      </c>
      <c r="J29" s="321">
        <v>1</v>
      </c>
      <c r="K29" s="322">
        <v>3</v>
      </c>
      <c r="L29" s="353">
        <v>0</v>
      </c>
      <c r="M29" s="323">
        <v>4</v>
      </c>
      <c r="N29" s="321">
        <v>2</v>
      </c>
      <c r="O29" s="322">
        <v>4</v>
      </c>
      <c r="P29" s="353">
        <v>0</v>
      </c>
      <c r="Q29" s="323">
        <v>6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14</v>
      </c>
    </row>
    <row r="30" spans="1:27" ht="11.25" customHeight="1" x14ac:dyDescent="0.2">
      <c r="A30" s="301" t="s">
        <v>205</v>
      </c>
      <c r="B30" s="353">
        <v>0</v>
      </c>
      <c r="C30" s="322">
        <v>18</v>
      </c>
      <c r="D30" s="322">
        <v>1</v>
      </c>
      <c r="E30" s="323">
        <v>19</v>
      </c>
      <c r="F30" s="353">
        <v>0</v>
      </c>
      <c r="G30" s="332">
        <v>0</v>
      </c>
      <c r="H30" s="353">
        <v>0</v>
      </c>
      <c r="I30" s="323">
        <v>0</v>
      </c>
      <c r="J30" s="321">
        <v>1</v>
      </c>
      <c r="K30" s="322">
        <v>3</v>
      </c>
      <c r="L30" s="353">
        <v>0</v>
      </c>
      <c r="M30" s="323">
        <v>4</v>
      </c>
      <c r="N30" s="321">
        <v>2</v>
      </c>
      <c r="O30" s="322">
        <v>9</v>
      </c>
      <c r="P30" s="353">
        <v>0</v>
      </c>
      <c r="Q30" s="323">
        <v>11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34</v>
      </c>
    </row>
    <row r="31" spans="1:27" ht="11.25" customHeight="1" x14ac:dyDescent="0.2">
      <c r="A31" s="301" t="s">
        <v>206</v>
      </c>
      <c r="B31" s="353">
        <v>0</v>
      </c>
      <c r="C31" s="322">
        <v>17</v>
      </c>
      <c r="D31" s="353">
        <v>0</v>
      </c>
      <c r="E31" s="323">
        <v>17</v>
      </c>
      <c r="F31" s="353">
        <v>0</v>
      </c>
      <c r="G31" s="332">
        <v>0</v>
      </c>
      <c r="H31" s="353">
        <v>0</v>
      </c>
      <c r="I31" s="323">
        <v>0</v>
      </c>
      <c r="J31" s="353">
        <v>0</v>
      </c>
      <c r="K31" s="322">
        <v>6</v>
      </c>
      <c r="L31" s="353">
        <v>0</v>
      </c>
      <c r="M31" s="323">
        <v>6</v>
      </c>
      <c r="N31" s="321">
        <v>10</v>
      </c>
      <c r="O31" s="322">
        <v>14</v>
      </c>
      <c r="P31" s="322">
        <v>1</v>
      </c>
      <c r="Q31" s="323">
        <v>25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48</v>
      </c>
    </row>
    <row r="32" spans="1:27" ht="11.25" customHeight="1" x14ac:dyDescent="0.15">
      <c r="A32" s="301" t="s">
        <v>207</v>
      </c>
      <c r="B32" s="353">
        <v>0</v>
      </c>
      <c r="C32" s="322">
        <v>19</v>
      </c>
      <c r="D32" s="322">
        <v>1</v>
      </c>
      <c r="E32" s="323">
        <v>20</v>
      </c>
      <c r="F32" s="321">
        <v>1</v>
      </c>
      <c r="G32" s="322">
        <v>1</v>
      </c>
      <c r="H32" s="353">
        <v>0</v>
      </c>
      <c r="I32" s="323">
        <v>2</v>
      </c>
      <c r="J32" s="353">
        <v>0</v>
      </c>
      <c r="K32" s="322">
        <v>2</v>
      </c>
      <c r="L32" s="353">
        <v>0</v>
      </c>
      <c r="M32" s="323">
        <v>2</v>
      </c>
      <c r="N32" s="321">
        <v>7</v>
      </c>
      <c r="O32" s="322">
        <v>13</v>
      </c>
      <c r="P32" s="353">
        <v>0</v>
      </c>
      <c r="Q32" s="323">
        <v>20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44</v>
      </c>
    </row>
    <row r="33" spans="1:27" ht="11.25" customHeight="1" x14ac:dyDescent="0.15">
      <c r="A33" s="301" t="s">
        <v>208</v>
      </c>
      <c r="B33" s="353">
        <v>0</v>
      </c>
      <c r="C33" s="322">
        <v>25</v>
      </c>
      <c r="D33" s="322">
        <v>1</v>
      </c>
      <c r="E33" s="323">
        <v>26</v>
      </c>
      <c r="F33" s="353">
        <v>0</v>
      </c>
      <c r="G33" s="353">
        <v>0</v>
      </c>
      <c r="H33" s="322">
        <v>1</v>
      </c>
      <c r="I33" s="323">
        <v>1</v>
      </c>
      <c r="J33" s="353">
        <v>0</v>
      </c>
      <c r="K33" s="322">
        <v>4</v>
      </c>
      <c r="L33" s="353">
        <v>0</v>
      </c>
      <c r="M33" s="323">
        <v>4</v>
      </c>
      <c r="N33" s="353">
        <v>0</v>
      </c>
      <c r="O33" s="353">
        <v>0</v>
      </c>
      <c r="P33" s="322">
        <v>1</v>
      </c>
      <c r="Q33" s="323">
        <v>1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32</v>
      </c>
    </row>
    <row r="34" spans="1:27" ht="11.25" customHeight="1" x14ac:dyDescent="0.15">
      <c r="A34" s="301" t="s">
        <v>209</v>
      </c>
      <c r="B34" s="321">
        <v>1</v>
      </c>
      <c r="C34" s="322">
        <v>13</v>
      </c>
      <c r="D34" s="322">
        <v>1</v>
      </c>
      <c r="E34" s="323">
        <v>15</v>
      </c>
      <c r="F34" s="353">
        <v>0</v>
      </c>
      <c r="G34" s="322">
        <v>1</v>
      </c>
      <c r="H34" s="353">
        <v>0</v>
      </c>
      <c r="I34" s="323">
        <v>1</v>
      </c>
      <c r="J34" s="321">
        <v>1</v>
      </c>
      <c r="K34" s="322">
        <v>12</v>
      </c>
      <c r="L34" s="322">
        <v>1</v>
      </c>
      <c r="M34" s="323">
        <v>14</v>
      </c>
      <c r="N34" s="321">
        <v>6</v>
      </c>
      <c r="O34" s="322">
        <v>13</v>
      </c>
      <c r="P34" s="353">
        <v>0</v>
      </c>
      <c r="Q34" s="323">
        <v>19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49</v>
      </c>
    </row>
    <row r="35" spans="1:27" ht="11.25" customHeight="1" x14ac:dyDescent="0.15">
      <c r="A35" s="301" t="s">
        <v>210</v>
      </c>
      <c r="B35" s="353">
        <v>0</v>
      </c>
      <c r="C35" s="322">
        <v>18</v>
      </c>
      <c r="D35" s="322">
        <v>1</v>
      </c>
      <c r="E35" s="323">
        <v>19</v>
      </c>
      <c r="F35" s="321">
        <v>1</v>
      </c>
      <c r="G35" s="353">
        <v>0</v>
      </c>
      <c r="H35" s="353">
        <v>0</v>
      </c>
      <c r="I35" s="323">
        <v>1</v>
      </c>
      <c r="J35" s="321">
        <v>2</v>
      </c>
      <c r="K35" s="322">
        <v>2</v>
      </c>
      <c r="L35" s="353">
        <v>0</v>
      </c>
      <c r="M35" s="323">
        <v>4</v>
      </c>
      <c r="N35" s="321">
        <v>4</v>
      </c>
      <c r="O35" s="322">
        <v>14</v>
      </c>
      <c r="P35" s="322">
        <v>1</v>
      </c>
      <c r="Q35" s="323">
        <v>19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43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2">
        <v>48</v>
      </c>
      <c r="D38" s="322">
        <v>2</v>
      </c>
      <c r="E38" s="323">
        <v>50</v>
      </c>
      <c r="F38" s="321">
        <v>0</v>
      </c>
      <c r="G38" s="322">
        <v>1</v>
      </c>
      <c r="H38" s="322">
        <v>0</v>
      </c>
      <c r="I38" s="323">
        <v>1</v>
      </c>
      <c r="J38" s="321">
        <v>4</v>
      </c>
      <c r="K38" s="322">
        <v>12</v>
      </c>
      <c r="L38" s="322">
        <v>0</v>
      </c>
      <c r="M38" s="323">
        <v>16</v>
      </c>
      <c r="N38" s="321">
        <v>20</v>
      </c>
      <c r="O38" s="322">
        <v>30</v>
      </c>
      <c r="P38" s="322">
        <v>1</v>
      </c>
      <c r="Q38" s="323">
        <v>51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118</v>
      </c>
    </row>
    <row r="39" spans="1:27" ht="11.25" customHeight="1" x14ac:dyDescent="0.15">
      <c r="A39" s="301" t="s">
        <v>212</v>
      </c>
      <c r="B39" s="321">
        <v>0</v>
      </c>
      <c r="C39" s="322">
        <v>58</v>
      </c>
      <c r="D39" s="322">
        <v>2</v>
      </c>
      <c r="E39" s="323">
        <v>60</v>
      </c>
      <c r="F39" s="321">
        <v>1</v>
      </c>
      <c r="G39" s="322">
        <v>1</v>
      </c>
      <c r="H39" s="322">
        <v>0</v>
      </c>
      <c r="I39" s="323">
        <v>2</v>
      </c>
      <c r="J39" s="321">
        <v>2</v>
      </c>
      <c r="K39" s="322">
        <v>14</v>
      </c>
      <c r="L39" s="322">
        <v>0</v>
      </c>
      <c r="M39" s="323">
        <v>16</v>
      </c>
      <c r="N39" s="321">
        <v>21</v>
      </c>
      <c r="O39" s="322">
        <v>40</v>
      </c>
      <c r="P39" s="322">
        <v>1</v>
      </c>
      <c r="Q39" s="323">
        <v>62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140</v>
      </c>
    </row>
    <row r="40" spans="1:27" ht="11.25" customHeight="1" x14ac:dyDescent="0.15">
      <c r="A40" s="301" t="s">
        <v>213</v>
      </c>
      <c r="B40" s="321">
        <v>0</v>
      </c>
      <c r="C40" s="322">
        <v>79</v>
      </c>
      <c r="D40" s="322">
        <v>3</v>
      </c>
      <c r="E40" s="323">
        <v>82</v>
      </c>
      <c r="F40" s="321">
        <v>1</v>
      </c>
      <c r="G40" s="322">
        <v>1</v>
      </c>
      <c r="H40" s="322">
        <v>1</v>
      </c>
      <c r="I40" s="323">
        <v>3</v>
      </c>
      <c r="J40" s="321">
        <v>1</v>
      </c>
      <c r="K40" s="322">
        <v>15</v>
      </c>
      <c r="L40" s="322">
        <v>0</v>
      </c>
      <c r="M40" s="323">
        <v>16</v>
      </c>
      <c r="N40" s="321">
        <v>19</v>
      </c>
      <c r="O40" s="322">
        <v>36</v>
      </c>
      <c r="P40" s="322">
        <v>2</v>
      </c>
      <c r="Q40" s="323">
        <v>57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158</v>
      </c>
    </row>
    <row r="41" spans="1:27" ht="11.25" customHeight="1" x14ac:dyDescent="0.15">
      <c r="A41" s="301" t="s">
        <v>214</v>
      </c>
      <c r="B41" s="321">
        <v>1</v>
      </c>
      <c r="C41" s="322">
        <v>74</v>
      </c>
      <c r="D41" s="322">
        <v>3</v>
      </c>
      <c r="E41" s="323">
        <v>78</v>
      </c>
      <c r="F41" s="321">
        <v>1</v>
      </c>
      <c r="G41" s="322">
        <v>2</v>
      </c>
      <c r="H41" s="322">
        <v>1</v>
      </c>
      <c r="I41" s="323">
        <v>4</v>
      </c>
      <c r="J41" s="321">
        <v>1</v>
      </c>
      <c r="K41" s="322">
        <v>24</v>
      </c>
      <c r="L41" s="322">
        <v>1</v>
      </c>
      <c r="M41" s="323">
        <v>26</v>
      </c>
      <c r="N41" s="321">
        <v>23</v>
      </c>
      <c r="O41" s="322">
        <v>40</v>
      </c>
      <c r="P41" s="322">
        <v>2</v>
      </c>
      <c r="Q41" s="323">
        <v>65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173</v>
      </c>
    </row>
    <row r="42" spans="1:27" ht="11.25" customHeight="1" x14ac:dyDescent="0.15">
      <c r="A42" s="301" t="s">
        <v>215</v>
      </c>
      <c r="B42" s="321">
        <v>1</v>
      </c>
      <c r="C42" s="322">
        <v>75</v>
      </c>
      <c r="D42" s="322">
        <v>4</v>
      </c>
      <c r="E42" s="323">
        <v>80</v>
      </c>
      <c r="F42" s="321">
        <v>2</v>
      </c>
      <c r="G42" s="322">
        <v>2</v>
      </c>
      <c r="H42" s="322">
        <v>1</v>
      </c>
      <c r="I42" s="323">
        <v>5</v>
      </c>
      <c r="J42" s="321">
        <v>3</v>
      </c>
      <c r="K42" s="322">
        <v>20</v>
      </c>
      <c r="L42" s="322">
        <v>1</v>
      </c>
      <c r="M42" s="323">
        <v>24</v>
      </c>
      <c r="N42" s="321">
        <v>17</v>
      </c>
      <c r="O42" s="322">
        <v>40</v>
      </c>
      <c r="P42" s="322">
        <v>2</v>
      </c>
      <c r="Q42" s="323">
        <v>59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168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227</v>
      </c>
      <c r="C46" s="288"/>
      <c r="D46" s="288"/>
      <c r="E46" s="289"/>
      <c r="F46" s="287" t="s">
        <v>228</v>
      </c>
      <c r="G46" s="288"/>
      <c r="H46" s="288"/>
      <c r="I46" s="289"/>
      <c r="J46" s="287" t="s">
        <v>229</v>
      </c>
      <c r="K46" s="288"/>
      <c r="L46" s="288"/>
      <c r="M46" s="289"/>
      <c r="N46" s="287" t="s">
        <v>230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53">
        <v>0</v>
      </c>
      <c r="C49" s="322">
        <v>13</v>
      </c>
      <c r="D49" s="322">
        <v>1</v>
      </c>
      <c r="E49" s="323">
        <v>14</v>
      </c>
      <c r="F49" s="353">
        <v>0</v>
      </c>
      <c r="G49" s="353">
        <v>0</v>
      </c>
      <c r="H49" s="353">
        <v>0</v>
      </c>
      <c r="I49" s="323">
        <v>0</v>
      </c>
      <c r="J49" s="321">
        <v>2</v>
      </c>
      <c r="K49" s="322">
        <v>1</v>
      </c>
      <c r="L49" s="353">
        <v>0</v>
      </c>
      <c r="M49" s="323">
        <v>3</v>
      </c>
      <c r="N49" s="321">
        <v>5</v>
      </c>
      <c r="O49" s="322">
        <v>3</v>
      </c>
      <c r="P49" s="353">
        <v>0</v>
      </c>
      <c r="Q49" s="323">
        <v>8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25</v>
      </c>
    </row>
    <row r="50" spans="1:27" ht="11.25" customHeight="1" x14ac:dyDescent="0.15">
      <c r="A50" s="301" t="s">
        <v>204</v>
      </c>
      <c r="B50" s="353">
        <v>0</v>
      </c>
      <c r="C50" s="322">
        <v>24</v>
      </c>
      <c r="D50" s="353">
        <v>0</v>
      </c>
      <c r="E50" s="323">
        <v>24</v>
      </c>
      <c r="F50" s="353">
        <v>0</v>
      </c>
      <c r="G50" s="353">
        <v>0</v>
      </c>
      <c r="H50" s="353">
        <v>0</v>
      </c>
      <c r="I50" s="323">
        <v>0</v>
      </c>
      <c r="J50" s="353">
        <v>0</v>
      </c>
      <c r="K50" s="322">
        <v>4</v>
      </c>
      <c r="L50" s="322">
        <v>1</v>
      </c>
      <c r="M50" s="323">
        <v>5</v>
      </c>
      <c r="N50" s="321">
        <v>3</v>
      </c>
      <c r="O50" s="322">
        <v>5</v>
      </c>
      <c r="P50" s="353">
        <v>0</v>
      </c>
      <c r="Q50" s="323">
        <v>8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37</v>
      </c>
    </row>
    <row r="51" spans="1:27" ht="11.25" customHeight="1" x14ac:dyDescent="0.15">
      <c r="A51" s="301" t="s">
        <v>205</v>
      </c>
      <c r="B51" s="353">
        <v>0</v>
      </c>
      <c r="C51" s="322">
        <v>23</v>
      </c>
      <c r="D51" s="353">
        <v>0</v>
      </c>
      <c r="E51" s="323">
        <v>23</v>
      </c>
      <c r="F51" s="353">
        <v>0</v>
      </c>
      <c r="G51" s="353">
        <v>0</v>
      </c>
      <c r="H51" s="353">
        <v>0</v>
      </c>
      <c r="I51" s="323">
        <v>0</v>
      </c>
      <c r="J51" s="353">
        <v>0</v>
      </c>
      <c r="K51" s="322">
        <v>6</v>
      </c>
      <c r="L51" s="353">
        <v>0</v>
      </c>
      <c r="M51" s="323">
        <v>6</v>
      </c>
      <c r="N51" s="321">
        <v>2</v>
      </c>
      <c r="O51" s="322">
        <v>2</v>
      </c>
      <c r="P51" s="353">
        <v>0</v>
      </c>
      <c r="Q51" s="323">
        <v>4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33</v>
      </c>
    </row>
    <row r="52" spans="1:27" ht="11.25" customHeight="1" x14ac:dyDescent="0.15">
      <c r="A52" s="301" t="s">
        <v>206</v>
      </c>
      <c r="B52" s="353">
        <v>0</v>
      </c>
      <c r="C52" s="322">
        <v>20</v>
      </c>
      <c r="D52" s="322">
        <v>2</v>
      </c>
      <c r="E52" s="323">
        <v>22</v>
      </c>
      <c r="F52" s="353">
        <v>0</v>
      </c>
      <c r="G52" s="322">
        <v>2</v>
      </c>
      <c r="H52" s="353">
        <v>0</v>
      </c>
      <c r="I52" s="323">
        <v>2</v>
      </c>
      <c r="J52" s="353">
        <v>0</v>
      </c>
      <c r="K52" s="322">
        <v>5</v>
      </c>
      <c r="L52" s="322">
        <v>3</v>
      </c>
      <c r="M52" s="323">
        <v>8</v>
      </c>
      <c r="N52" s="321">
        <v>8</v>
      </c>
      <c r="O52" s="322">
        <v>15</v>
      </c>
      <c r="P52" s="322">
        <v>1</v>
      </c>
      <c r="Q52" s="323">
        <v>24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56</v>
      </c>
    </row>
    <row r="53" spans="1:27" ht="11.25" customHeight="1" x14ac:dyDescent="0.15">
      <c r="A53" s="301" t="s">
        <v>207</v>
      </c>
      <c r="B53" s="353">
        <v>0</v>
      </c>
      <c r="C53" s="322">
        <v>21</v>
      </c>
      <c r="D53" s="353">
        <v>0</v>
      </c>
      <c r="E53" s="323">
        <v>21</v>
      </c>
      <c r="F53" s="353">
        <v>0</v>
      </c>
      <c r="G53" s="353">
        <v>0</v>
      </c>
      <c r="H53" s="322">
        <v>1</v>
      </c>
      <c r="I53" s="323">
        <v>1</v>
      </c>
      <c r="J53" s="321">
        <v>2</v>
      </c>
      <c r="K53" s="322">
        <v>5</v>
      </c>
      <c r="L53" s="353">
        <v>0</v>
      </c>
      <c r="M53" s="323">
        <v>7</v>
      </c>
      <c r="N53" s="321">
        <v>4</v>
      </c>
      <c r="O53" s="322">
        <v>10</v>
      </c>
      <c r="P53" s="322">
        <v>1</v>
      </c>
      <c r="Q53" s="323">
        <v>15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44</v>
      </c>
    </row>
    <row r="54" spans="1:27" ht="11.25" customHeight="1" x14ac:dyDescent="0.15">
      <c r="A54" s="301" t="s">
        <v>208</v>
      </c>
      <c r="B54" s="353">
        <v>0</v>
      </c>
      <c r="C54" s="322">
        <v>30</v>
      </c>
      <c r="D54" s="322">
        <v>1</v>
      </c>
      <c r="E54" s="323">
        <v>31</v>
      </c>
      <c r="F54" s="353">
        <v>0</v>
      </c>
      <c r="G54" s="353">
        <v>0</v>
      </c>
      <c r="H54" s="353">
        <v>0</v>
      </c>
      <c r="I54" s="323">
        <v>0</v>
      </c>
      <c r="J54" s="321">
        <v>4</v>
      </c>
      <c r="K54" s="322">
        <v>4</v>
      </c>
      <c r="L54" s="322">
        <v>1</v>
      </c>
      <c r="M54" s="323">
        <v>9</v>
      </c>
      <c r="N54" s="321">
        <v>2</v>
      </c>
      <c r="O54" s="322">
        <v>10</v>
      </c>
      <c r="P54" s="322">
        <v>2</v>
      </c>
      <c r="Q54" s="323">
        <v>14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54</v>
      </c>
    </row>
    <row r="55" spans="1:27" ht="11.25" customHeight="1" x14ac:dyDescent="0.15">
      <c r="A55" s="301" t="s">
        <v>209</v>
      </c>
      <c r="B55" s="353">
        <v>0</v>
      </c>
      <c r="C55" s="322">
        <v>14</v>
      </c>
      <c r="D55" s="322">
        <v>1</v>
      </c>
      <c r="E55" s="323">
        <v>15</v>
      </c>
      <c r="F55" s="353">
        <v>0</v>
      </c>
      <c r="G55" s="353">
        <v>0</v>
      </c>
      <c r="H55" s="353">
        <v>0</v>
      </c>
      <c r="I55" s="323">
        <v>0</v>
      </c>
      <c r="J55" s="321">
        <v>2</v>
      </c>
      <c r="K55" s="322">
        <v>3</v>
      </c>
      <c r="L55" s="353">
        <v>0</v>
      </c>
      <c r="M55" s="323">
        <v>5</v>
      </c>
      <c r="N55" s="321">
        <v>11</v>
      </c>
      <c r="O55" s="322">
        <v>11</v>
      </c>
      <c r="P55" s="322">
        <v>2</v>
      </c>
      <c r="Q55" s="323">
        <v>24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44</v>
      </c>
    </row>
    <row r="56" spans="1:27" ht="11.25" customHeight="1" x14ac:dyDescent="0.15">
      <c r="A56" s="301" t="s">
        <v>210</v>
      </c>
      <c r="B56" s="353">
        <v>0</v>
      </c>
      <c r="C56" s="322">
        <v>13</v>
      </c>
      <c r="D56" s="353">
        <v>0</v>
      </c>
      <c r="E56" s="323">
        <v>13</v>
      </c>
      <c r="F56" s="353">
        <v>0</v>
      </c>
      <c r="G56" s="353">
        <v>0</v>
      </c>
      <c r="H56" s="353">
        <v>0</v>
      </c>
      <c r="I56" s="323">
        <v>0</v>
      </c>
      <c r="J56" s="321">
        <v>2</v>
      </c>
      <c r="K56" s="322">
        <v>2</v>
      </c>
      <c r="L56" s="322">
        <v>1</v>
      </c>
      <c r="M56" s="323">
        <v>5</v>
      </c>
      <c r="N56" s="321">
        <v>8</v>
      </c>
      <c r="O56" s="322">
        <v>13</v>
      </c>
      <c r="P56" s="353">
        <v>0</v>
      </c>
      <c r="Q56" s="323">
        <v>21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39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80</v>
      </c>
      <c r="D59" s="322">
        <v>3</v>
      </c>
      <c r="E59" s="323">
        <v>83</v>
      </c>
      <c r="F59" s="321">
        <v>0</v>
      </c>
      <c r="G59" s="322">
        <v>2</v>
      </c>
      <c r="H59" s="322">
        <v>0</v>
      </c>
      <c r="I59" s="323">
        <v>2</v>
      </c>
      <c r="J59" s="321">
        <v>2</v>
      </c>
      <c r="K59" s="322">
        <v>16</v>
      </c>
      <c r="L59" s="322">
        <v>4</v>
      </c>
      <c r="M59" s="323">
        <v>22</v>
      </c>
      <c r="N59" s="321">
        <v>18</v>
      </c>
      <c r="O59" s="322">
        <v>25</v>
      </c>
      <c r="P59" s="322">
        <v>1</v>
      </c>
      <c r="Q59" s="323">
        <v>44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151</v>
      </c>
    </row>
    <row r="60" spans="1:27" ht="11.25" customHeight="1" x14ac:dyDescent="0.15">
      <c r="A60" s="301" t="s">
        <v>212</v>
      </c>
      <c r="B60" s="321">
        <v>0</v>
      </c>
      <c r="C60" s="322">
        <v>88</v>
      </c>
      <c r="D60" s="322">
        <v>2</v>
      </c>
      <c r="E60" s="323">
        <v>90</v>
      </c>
      <c r="F60" s="321">
        <v>0</v>
      </c>
      <c r="G60" s="322">
        <v>2</v>
      </c>
      <c r="H60" s="322">
        <v>1</v>
      </c>
      <c r="I60" s="323">
        <v>3</v>
      </c>
      <c r="J60" s="321">
        <v>2</v>
      </c>
      <c r="K60" s="322">
        <v>20</v>
      </c>
      <c r="L60" s="322">
        <v>4</v>
      </c>
      <c r="M60" s="323">
        <v>26</v>
      </c>
      <c r="N60" s="321">
        <v>17</v>
      </c>
      <c r="O60" s="322">
        <v>32</v>
      </c>
      <c r="P60" s="322">
        <v>2</v>
      </c>
      <c r="Q60" s="323">
        <v>51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170</v>
      </c>
    </row>
    <row r="61" spans="1:27" ht="11.25" customHeight="1" x14ac:dyDescent="0.15">
      <c r="A61" s="301" t="s">
        <v>213</v>
      </c>
      <c r="B61" s="321">
        <v>0</v>
      </c>
      <c r="C61" s="322">
        <v>94</v>
      </c>
      <c r="D61" s="322">
        <v>3</v>
      </c>
      <c r="E61" s="323">
        <v>97</v>
      </c>
      <c r="F61" s="321">
        <v>0</v>
      </c>
      <c r="G61" s="322">
        <v>2</v>
      </c>
      <c r="H61" s="322">
        <v>1</v>
      </c>
      <c r="I61" s="323">
        <v>3</v>
      </c>
      <c r="J61" s="321">
        <v>6</v>
      </c>
      <c r="K61" s="322">
        <v>20</v>
      </c>
      <c r="L61" s="322">
        <v>4</v>
      </c>
      <c r="M61" s="323">
        <v>30</v>
      </c>
      <c r="N61" s="321">
        <v>16</v>
      </c>
      <c r="O61" s="322">
        <v>37</v>
      </c>
      <c r="P61" s="322">
        <v>4</v>
      </c>
      <c r="Q61" s="323">
        <v>57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187</v>
      </c>
    </row>
    <row r="62" spans="1:27" ht="11.25" customHeight="1" x14ac:dyDescent="0.15">
      <c r="A62" s="301" t="s">
        <v>214</v>
      </c>
      <c r="B62" s="321">
        <v>0</v>
      </c>
      <c r="C62" s="322">
        <v>85</v>
      </c>
      <c r="D62" s="322">
        <v>4</v>
      </c>
      <c r="E62" s="323">
        <v>89</v>
      </c>
      <c r="F62" s="321">
        <v>0</v>
      </c>
      <c r="G62" s="322">
        <v>2</v>
      </c>
      <c r="H62" s="322">
        <v>1</v>
      </c>
      <c r="I62" s="323">
        <v>3</v>
      </c>
      <c r="J62" s="321">
        <v>8</v>
      </c>
      <c r="K62" s="322">
        <v>17</v>
      </c>
      <c r="L62" s="322">
        <v>4</v>
      </c>
      <c r="M62" s="323">
        <v>29</v>
      </c>
      <c r="N62" s="321">
        <v>25</v>
      </c>
      <c r="O62" s="322">
        <v>46</v>
      </c>
      <c r="P62" s="322">
        <v>6</v>
      </c>
      <c r="Q62" s="323">
        <v>77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198</v>
      </c>
    </row>
    <row r="63" spans="1:27" ht="11.25" customHeight="1" x14ac:dyDescent="0.15">
      <c r="A63" s="301" t="s">
        <v>215</v>
      </c>
      <c r="B63" s="321">
        <v>0</v>
      </c>
      <c r="C63" s="322">
        <v>78</v>
      </c>
      <c r="D63" s="322">
        <v>2</v>
      </c>
      <c r="E63" s="323">
        <v>80</v>
      </c>
      <c r="F63" s="321">
        <v>0</v>
      </c>
      <c r="G63" s="322">
        <v>0</v>
      </c>
      <c r="H63" s="322">
        <v>1</v>
      </c>
      <c r="I63" s="323">
        <v>1</v>
      </c>
      <c r="J63" s="321">
        <v>10</v>
      </c>
      <c r="K63" s="322">
        <v>14</v>
      </c>
      <c r="L63" s="322">
        <v>2</v>
      </c>
      <c r="M63" s="323">
        <v>26</v>
      </c>
      <c r="N63" s="321">
        <v>25</v>
      </c>
      <c r="O63" s="322">
        <v>44</v>
      </c>
      <c r="P63" s="322">
        <v>5</v>
      </c>
      <c r="Q63" s="323">
        <v>74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181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21" x14ac:dyDescent="0.15">
      <c r="A65" s="460" t="s">
        <v>226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227</v>
      </c>
      <c r="C68" s="288"/>
      <c r="D68" s="288"/>
      <c r="E68" s="289"/>
      <c r="F68" s="287" t="s">
        <v>228</v>
      </c>
      <c r="G68" s="288"/>
      <c r="H68" s="288"/>
      <c r="I68" s="289"/>
      <c r="J68" s="287" t="s">
        <v>229</v>
      </c>
      <c r="K68" s="288"/>
      <c r="L68" s="288"/>
      <c r="M68" s="289"/>
      <c r="N68" s="287" t="s">
        <v>230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21">
        <v>1</v>
      </c>
      <c r="C71" s="322">
        <v>8</v>
      </c>
      <c r="D71" s="322">
        <v>1</v>
      </c>
      <c r="E71" s="323">
        <v>10</v>
      </c>
      <c r="F71" s="321">
        <v>1</v>
      </c>
      <c r="G71" s="353">
        <v>0</v>
      </c>
      <c r="H71" s="353">
        <v>0</v>
      </c>
      <c r="I71" s="323">
        <v>1</v>
      </c>
      <c r="J71" s="321">
        <v>1</v>
      </c>
      <c r="K71" s="322">
        <v>1</v>
      </c>
      <c r="L71" s="353">
        <v>0</v>
      </c>
      <c r="M71" s="323">
        <v>2</v>
      </c>
      <c r="N71" s="321">
        <v>1</v>
      </c>
      <c r="O71" s="322">
        <v>6</v>
      </c>
      <c r="P71" s="353">
        <v>0</v>
      </c>
      <c r="Q71" s="323">
        <v>7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20</v>
      </c>
    </row>
    <row r="72" spans="1:27" ht="11.25" customHeight="1" x14ac:dyDescent="0.15">
      <c r="A72" s="301" t="s">
        <v>204</v>
      </c>
      <c r="B72" s="353">
        <v>0</v>
      </c>
      <c r="C72" s="322">
        <v>13</v>
      </c>
      <c r="D72" s="353">
        <v>0</v>
      </c>
      <c r="E72" s="323">
        <v>13</v>
      </c>
      <c r="F72" s="353">
        <v>0</v>
      </c>
      <c r="G72" s="353">
        <v>0</v>
      </c>
      <c r="H72" s="322">
        <v>1</v>
      </c>
      <c r="I72" s="323">
        <v>1</v>
      </c>
      <c r="J72" s="353">
        <v>0</v>
      </c>
      <c r="K72" s="353">
        <v>0</v>
      </c>
      <c r="L72" s="353">
        <v>0</v>
      </c>
      <c r="M72" s="323">
        <v>0</v>
      </c>
      <c r="N72" s="321">
        <v>4</v>
      </c>
      <c r="O72" s="322">
        <v>3</v>
      </c>
      <c r="P72" s="353">
        <v>0</v>
      </c>
      <c r="Q72" s="323">
        <v>7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21</v>
      </c>
    </row>
    <row r="73" spans="1:27" ht="11.25" customHeight="1" x14ac:dyDescent="0.15">
      <c r="A73" s="301" t="s">
        <v>205</v>
      </c>
      <c r="B73" s="353">
        <v>0</v>
      </c>
      <c r="C73" s="322">
        <v>16</v>
      </c>
      <c r="D73" s="322">
        <v>1</v>
      </c>
      <c r="E73" s="323">
        <v>17</v>
      </c>
      <c r="F73" s="353">
        <v>0</v>
      </c>
      <c r="G73" s="322">
        <v>1</v>
      </c>
      <c r="H73" s="353">
        <v>0</v>
      </c>
      <c r="I73" s="323">
        <v>1</v>
      </c>
      <c r="J73" s="353">
        <v>0</v>
      </c>
      <c r="K73" s="322">
        <v>3</v>
      </c>
      <c r="L73" s="322">
        <v>1</v>
      </c>
      <c r="M73" s="323">
        <v>4</v>
      </c>
      <c r="N73" s="321">
        <v>3</v>
      </c>
      <c r="O73" s="322">
        <v>5</v>
      </c>
      <c r="P73" s="353">
        <v>0</v>
      </c>
      <c r="Q73" s="323">
        <v>8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30</v>
      </c>
    </row>
    <row r="74" spans="1:27" ht="11.25" customHeight="1" x14ac:dyDescent="0.15">
      <c r="A74" s="301" t="s">
        <v>206</v>
      </c>
      <c r="B74" s="353">
        <v>0</v>
      </c>
      <c r="C74" s="322">
        <v>33</v>
      </c>
      <c r="D74" s="322">
        <v>1</v>
      </c>
      <c r="E74" s="323">
        <v>34</v>
      </c>
      <c r="F74" s="353">
        <v>0</v>
      </c>
      <c r="G74" s="353">
        <v>0</v>
      </c>
      <c r="H74" s="322">
        <v>1</v>
      </c>
      <c r="I74" s="323">
        <v>1</v>
      </c>
      <c r="J74" s="321">
        <v>1</v>
      </c>
      <c r="K74" s="322">
        <v>4</v>
      </c>
      <c r="L74" s="353">
        <v>0</v>
      </c>
      <c r="M74" s="323">
        <v>5</v>
      </c>
      <c r="N74" s="321">
        <v>11</v>
      </c>
      <c r="O74" s="322">
        <v>7</v>
      </c>
      <c r="P74" s="353">
        <v>0</v>
      </c>
      <c r="Q74" s="323">
        <v>18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58</v>
      </c>
    </row>
    <row r="75" spans="1:27" ht="11.25" customHeight="1" x14ac:dyDescent="0.15">
      <c r="A75" s="301" t="s">
        <v>207</v>
      </c>
      <c r="B75" s="353">
        <v>0</v>
      </c>
      <c r="C75" s="322">
        <v>19</v>
      </c>
      <c r="D75" s="353">
        <v>0</v>
      </c>
      <c r="E75" s="323">
        <v>19</v>
      </c>
      <c r="F75" s="321">
        <v>1</v>
      </c>
      <c r="G75" s="353">
        <v>0</v>
      </c>
      <c r="H75" s="322">
        <v>1</v>
      </c>
      <c r="I75" s="323">
        <v>2</v>
      </c>
      <c r="J75" s="321">
        <v>2</v>
      </c>
      <c r="K75" s="322">
        <v>2</v>
      </c>
      <c r="L75" s="322">
        <v>1</v>
      </c>
      <c r="M75" s="323">
        <v>5</v>
      </c>
      <c r="N75" s="321">
        <v>11</v>
      </c>
      <c r="O75" s="322">
        <v>7</v>
      </c>
      <c r="P75" s="353">
        <v>0</v>
      </c>
      <c r="Q75" s="323">
        <v>18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44</v>
      </c>
    </row>
    <row r="76" spans="1:27" ht="11.25" customHeight="1" x14ac:dyDescent="0.15">
      <c r="A76" s="301" t="s">
        <v>208</v>
      </c>
      <c r="B76" s="321">
        <v>3</v>
      </c>
      <c r="C76" s="322">
        <v>18</v>
      </c>
      <c r="D76" s="353">
        <v>0</v>
      </c>
      <c r="E76" s="323">
        <v>21</v>
      </c>
      <c r="F76" s="353">
        <v>0</v>
      </c>
      <c r="G76" s="322">
        <v>1</v>
      </c>
      <c r="H76" s="322">
        <v>1</v>
      </c>
      <c r="I76" s="323">
        <v>2</v>
      </c>
      <c r="J76" s="353">
        <v>0</v>
      </c>
      <c r="K76" s="353">
        <v>0</v>
      </c>
      <c r="L76" s="322">
        <v>2</v>
      </c>
      <c r="M76" s="323">
        <v>2</v>
      </c>
      <c r="N76" s="321">
        <v>7</v>
      </c>
      <c r="O76" s="322">
        <v>16</v>
      </c>
      <c r="P76" s="353">
        <v>0</v>
      </c>
      <c r="Q76" s="323">
        <v>23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48</v>
      </c>
    </row>
    <row r="77" spans="1:27" ht="11.25" customHeight="1" x14ac:dyDescent="0.15">
      <c r="A77" s="301" t="s">
        <v>209</v>
      </c>
      <c r="B77" s="353">
        <v>0</v>
      </c>
      <c r="C77" s="322">
        <v>12</v>
      </c>
      <c r="D77" s="322">
        <v>1</v>
      </c>
      <c r="E77" s="323">
        <v>13</v>
      </c>
      <c r="F77" s="353">
        <v>0</v>
      </c>
      <c r="G77" s="322">
        <v>2</v>
      </c>
      <c r="H77" s="353">
        <v>0</v>
      </c>
      <c r="I77" s="323">
        <v>2</v>
      </c>
      <c r="J77" s="353">
        <v>0</v>
      </c>
      <c r="K77" s="322">
        <v>1</v>
      </c>
      <c r="L77" s="322">
        <v>2</v>
      </c>
      <c r="M77" s="323">
        <v>3</v>
      </c>
      <c r="N77" s="321">
        <v>1</v>
      </c>
      <c r="O77" s="322">
        <v>11</v>
      </c>
      <c r="P77" s="322">
        <v>8</v>
      </c>
      <c r="Q77" s="323">
        <v>20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38</v>
      </c>
    </row>
    <row r="78" spans="1:27" ht="11.25" customHeight="1" x14ac:dyDescent="0.15">
      <c r="A78" s="301" t="s">
        <v>210</v>
      </c>
      <c r="B78" s="353">
        <v>0</v>
      </c>
      <c r="C78" s="322">
        <v>21</v>
      </c>
      <c r="D78" s="322">
        <v>1</v>
      </c>
      <c r="E78" s="323">
        <v>22</v>
      </c>
      <c r="F78" s="353">
        <v>0</v>
      </c>
      <c r="G78" s="353">
        <v>0</v>
      </c>
      <c r="H78" s="353">
        <v>0</v>
      </c>
      <c r="I78" s="323">
        <v>0</v>
      </c>
      <c r="J78" s="321">
        <v>1</v>
      </c>
      <c r="K78" s="322">
        <v>2</v>
      </c>
      <c r="L78" s="353">
        <v>0</v>
      </c>
      <c r="M78" s="323">
        <v>3</v>
      </c>
      <c r="N78" s="321">
        <v>5</v>
      </c>
      <c r="O78" s="322">
        <v>18</v>
      </c>
      <c r="P78" s="353">
        <v>0</v>
      </c>
      <c r="Q78" s="323">
        <v>23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48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53">
        <v>0</v>
      </c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1</v>
      </c>
      <c r="C81" s="322">
        <v>70</v>
      </c>
      <c r="D81" s="322">
        <v>3</v>
      </c>
      <c r="E81" s="323">
        <v>74</v>
      </c>
      <c r="F81" s="321">
        <v>1</v>
      </c>
      <c r="G81" s="322">
        <v>1</v>
      </c>
      <c r="H81" s="322">
        <v>2</v>
      </c>
      <c r="I81" s="323">
        <v>4</v>
      </c>
      <c r="J81" s="321">
        <v>2</v>
      </c>
      <c r="K81" s="322">
        <v>8</v>
      </c>
      <c r="L81" s="322">
        <v>1</v>
      </c>
      <c r="M81" s="323">
        <v>11</v>
      </c>
      <c r="N81" s="321">
        <v>19</v>
      </c>
      <c r="O81" s="322">
        <v>21</v>
      </c>
      <c r="P81" s="322">
        <v>0</v>
      </c>
      <c r="Q81" s="323">
        <v>40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129</v>
      </c>
    </row>
    <row r="82" spans="1:27" ht="11.25" customHeight="1" x14ac:dyDescent="0.15">
      <c r="A82" s="301" t="s">
        <v>212</v>
      </c>
      <c r="B82" s="321">
        <v>0</v>
      </c>
      <c r="C82" s="322">
        <v>81</v>
      </c>
      <c r="D82" s="322">
        <v>2</v>
      </c>
      <c r="E82" s="323">
        <v>83</v>
      </c>
      <c r="F82" s="321">
        <v>1</v>
      </c>
      <c r="G82" s="322">
        <v>1</v>
      </c>
      <c r="H82" s="322">
        <v>3</v>
      </c>
      <c r="I82" s="323">
        <v>5</v>
      </c>
      <c r="J82" s="321">
        <v>3</v>
      </c>
      <c r="K82" s="322">
        <v>9</v>
      </c>
      <c r="L82" s="322">
        <v>2</v>
      </c>
      <c r="M82" s="323">
        <v>14</v>
      </c>
      <c r="N82" s="321">
        <v>29</v>
      </c>
      <c r="O82" s="322">
        <v>22</v>
      </c>
      <c r="P82" s="322">
        <v>0</v>
      </c>
      <c r="Q82" s="323">
        <v>51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153</v>
      </c>
    </row>
    <row r="83" spans="1:27" ht="11.25" customHeight="1" x14ac:dyDescent="0.15">
      <c r="A83" s="301" t="s">
        <v>213</v>
      </c>
      <c r="B83" s="321">
        <v>3</v>
      </c>
      <c r="C83" s="322">
        <v>86</v>
      </c>
      <c r="D83" s="322">
        <v>2</v>
      </c>
      <c r="E83" s="323">
        <v>91</v>
      </c>
      <c r="F83" s="321">
        <v>1</v>
      </c>
      <c r="G83" s="322">
        <v>2</v>
      </c>
      <c r="H83" s="322">
        <v>3</v>
      </c>
      <c r="I83" s="323">
        <v>6</v>
      </c>
      <c r="J83" s="321">
        <v>3</v>
      </c>
      <c r="K83" s="322">
        <v>9</v>
      </c>
      <c r="L83" s="322">
        <v>4</v>
      </c>
      <c r="M83" s="323">
        <v>16</v>
      </c>
      <c r="N83" s="321">
        <v>32</v>
      </c>
      <c r="O83" s="322">
        <v>35</v>
      </c>
      <c r="P83" s="322">
        <v>0</v>
      </c>
      <c r="Q83" s="323">
        <v>67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180</v>
      </c>
    </row>
    <row r="84" spans="1:27" ht="11.25" customHeight="1" x14ac:dyDescent="0.15">
      <c r="A84" s="301" t="s">
        <v>214</v>
      </c>
      <c r="B84" s="321">
        <v>3</v>
      </c>
      <c r="C84" s="322">
        <v>82</v>
      </c>
      <c r="D84" s="322">
        <v>2</v>
      </c>
      <c r="E84" s="323">
        <v>87</v>
      </c>
      <c r="F84" s="321">
        <v>1</v>
      </c>
      <c r="G84" s="322">
        <v>3</v>
      </c>
      <c r="H84" s="322">
        <v>3</v>
      </c>
      <c r="I84" s="323">
        <v>7</v>
      </c>
      <c r="J84" s="321">
        <v>3</v>
      </c>
      <c r="K84" s="322">
        <v>7</v>
      </c>
      <c r="L84" s="322">
        <v>5</v>
      </c>
      <c r="M84" s="323">
        <v>15</v>
      </c>
      <c r="N84" s="321">
        <v>30</v>
      </c>
      <c r="O84" s="322">
        <v>41</v>
      </c>
      <c r="P84" s="322">
        <v>8</v>
      </c>
      <c r="Q84" s="323">
        <v>79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188</v>
      </c>
    </row>
    <row r="85" spans="1:27" ht="11.25" customHeight="1" x14ac:dyDescent="0.15">
      <c r="A85" s="301" t="s">
        <v>215</v>
      </c>
      <c r="B85" s="321">
        <v>3</v>
      </c>
      <c r="C85" s="322">
        <v>70</v>
      </c>
      <c r="D85" s="322">
        <v>2</v>
      </c>
      <c r="E85" s="323">
        <v>75</v>
      </c>
      <c r="F85" s="321">
        <v>1</v>
      </c>
      <c r="G85" s="322">
        <v>3</v>
      </c>
      <c r="H85" s="322">
        <v>2</v>
      </c>
      <c r="I85" s="323">
        <v>6</v>
      </c>
      <c r="J85" s="321">
        <v>3</v>
      </c>
      <c r="K85" s="322">
        <v>5</v>
      </c>
      <c r="L85" s="322">
        <v>5</v>
      </c>
      <c r="M85" s="323">
        <v>13</v>
      </c>
      <c r="N85" s="321">
        <v>24</v>
      </c>
      <c r="O85" s="322">
        <v>52</v>
      </c>
      <c r="P85" s="322">
        <v>8</v>
      </c>
      <c r="Q85" s="323">
        <v>84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178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227</v>
      </c>
      <c r="C89" s="288"/>
      <c r="D89" s="288"/>
      <c r="E89" s="289"/>
      <c r="F89" s="287" t="s">
        <v>228</v>
      </c>
      <c r="G89" s="288"/>
      <c r="H89" s="288"/>
      <c r="I89" s="289"/>
      <c r="J89" s="287" t="s">
        <v>229</v>
      </c>
      <c r="K89" s="288"/>
      <c r="L89" s="288"/>
      <c r="M89" s="289"/>
      <c r="N89" s="287" t="s">
        <v>230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53">
        <v>0</v>
      </c>
      <c r="C92" s="322">
        <v>2</v>
      </c>
      <c r="D92" s="322">
        <v>2</v>
      </c>
      <c r="E92" s="323">
        <v>4</v>
      </c>
      <c r="F92" s="321">
        <v>1</v>
      </c>
      <c r="G92" s="353">
        <v>0</v>
      </c>
      <c r="H92" s="353">
        <v>0</v>
      </c>
      <c r="I92" s="323">
        <v>1</v>
      </c>
      <c r="J92" s="353">
        <v>0</v>
      </c>
      <c r="K92" s="353">
        <v>0</v>
      </c>
      <c r="L92" s="322">
        <v>1</v>
      </c>
      <c r="M92" s="323">
        <v>1</v>
      </c>
      <c r="N92" s="353">
        <v>0</v>
      </c>
      <c r="O92" s="322">
        <v>5</v>
      </c>
      <c r="P92" s="322">
        <v>2</v>
      </c>
      <c r="Q92" s="323">
        <v>7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13</v>
      </c>
    </row>
    <row r="93" spans="1:27" ht="11.25" customHeight="1" x14ac:dyDescent="0.15">
      <c r="A93" s="301" t="s">
        <v>204</v>
      </c>
      <c r="B93" s="353">
        <v>0</v>
      </c>
      <c r="C93" s="322">
        <v>6</v>
      </c>
      <c r="D93" s="353">
        <v>0</v>
      </c>
      <c r="E93" s="323">
        <v>6</v>
      </c>
      <c r="F93" s="353">
        <v>0</v>
      </c>
      <c r="G93" s="353">
        <v>0</v>
      </c>
      <c r="H93" s="353">
        <v>0</v>
      </c>
      <c r="I93" s="323">
        <v>0</v>
      </c>
      <c r="J93" s="353">
        <v>0</v>
      </c>
      <c r="K93" s="322">
        <v>6</v>
      </c>
      <c r="L93" s="353">
        <v>0</v>
      </c>
      <c r="M93" s="323">
        <v>6</v>
      </c>
      <c r="N93" s="321">
        <v>1</v>
      </c>
      <c r="O93" s="322">
        <v>5</v>
      </c>
      <c r="P93" s="353">
        <v>0</v>
      </c>
      <c r="Q93" s="323">
        <v>6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18</v>
      </c>
    </row>
    <row r="94" spans="1:27" ht="11.25" customHeight="1" x14ac:dyDescent="0.15">
      <c r="A94" s="301" t="s">
        <v>205</v>
      </c>
      <c r="B94" s="353">
        <v>0</v>
      </c>
      <c r="C94" s="322">
        <v>19</v>
      </c>
      <c r="D94" s="353">
        <v>0</v>
      </c>
      <c r="E94" s="323">
        <v>19</v>
      </c>
      <c r="F94" s="353">
        <v>0</v>
      </c>
      <c r="G94" s="353">
        <v>0</v>
      </c>
      <c r="H94" s="353">
        <v>0</v>
      </c>
      <c r="I94" s="323">
        <v>0</v>
      </c>
      <c r="J94" s="321">
        <v>1</v>
      </c>
      <c r="K94" s="322">
        <v>1</v>
      </c>
      <c r="L94" s="353">
        <v>0</v>
      </c>
      <c r="M94" s="323">
        <v>2</v>
      </c>
      <c r="N94" s="321">
        <v>6</v>
      </c>
      <c r="O94" s="322">
        <v>4</v>
      </c>
      <c r="P94" s="322">
        <v>1</v>
      </c>
      <c r="Q94" s="323">
        <v>11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32</v>
      </c>
    </row>
    <row r="95" spans="1:27" ht="11.25" customHeight="1" x14ac:dyDescent="0.15">
      <c r="A95" s="301" t="s">
        <v>206</v>
      </c>
      <c r="B95" s="353">
        <v>0</v>
      </c>
      <c r="C95" s="322">
        <v>23</v>
      </c>
      <c r="D95" s="322">
        <v>1</v>
      </c>
      <c r="E95" s="323">
        <v>24</v>
      </c>
      <c r="F95" s="353">
        <v>0</v>
      </c>
      <c r="G95" s="353">
        <v>0</v>
      </c>
      <c r="H95" s="353">
        <v>0</v>
      </c>
      <c r="I95" s="323">
        <v>0</v>
      </c>
      <c r="J95" s="353">
        <v>0</v>
      </c>
      <c r="K95" s="322">
        <v>5</v>
      </c>
      <c r="L95" s="353">
        <v>0</v>
      </c>
      <c r="M95" s="323">
        <v>5</v>
      </c>
      <c r="N95" s="321">
        <v>7</v>
      </c>
      <c r="O95" s="322">
        <v>6</v>
      </c>
      <c r="P95" s="353">
        <v>0</v>
      </c>
      <c r="Q95" s="323">
        <v>13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42</v>
      </c>
    </row>
    <row r="96" spans="1:27" ht="11.25" customHeight="1" x14ac:dyDescent="0.15">
      <c r="A96" s="301" t="s">
        <v>207</v>
      </c>
      <c r="B96" s="353">
        <v>0</v>
      </c>
      <c r="C96" s="322">
        <v>11</v>
      </c>
      <c r="D96" s="353">
        <v>0</v>
      </c>
      <c r="E96" s="323">
        <v>11</v>
      </c>
      <c r="F96" s="353">
        <v>0</v>
      </c>
      <c r="G96" s="353">
        <v>0</v>
      </c>
      <c r="H96" s="322">
        <v>1</v>
      </c>
      <c r="I96" s="323">
        <v>1</v>
      </c>
      <c r="J96" s="321">
        <v>1</v>
      </c>
      <c r="K96" s="322">
        <v>3</v>
      </c>
      <c r="L96" s="353">
        <v>0</v>
      </c>
      <c r="M96" s="323">
        <v>4</v>
      </c>
      <c r="N96" s="321">
        <v>6</v>
      </c>
      <c r="O96" s="322">
        <v>10</v>
      </c>
      <c r="P96" s="353">
        <v>0</v>
      </c>
      <c r="Q96" s="323">
        <v>16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32</v>
      </c>
    </row>
    <row r="97" spans="1:27" ht="11.25" customHeight="1" x14ac:dyDescent="0.15">
      <c r="A97" s="301" t="s">
        <v>208</v>
      </c>
      <c r="B97" s="353">
        <v>0</v>
      </c>
      <c r="C97" s="322">
        <v>15</v>
      </c>
      <c r="D97" s="353">
        <v>0</v>
      </c>
      <c r="E97" s="323">
        <v>15</v>
      </c>
      <c r="F97" s="353">
        <v>0</v>
      </c>
      <c r="G97" s="353">
        <v>0</v>
      </c>
      <c r="H97" s="353">
        <v>0</v>
      </c>
      <c r="I97" s="323">
        <v>0</v>
      </c>
      <c r="J97" s="353">
        <v>0</v>
      </c>
      <c r="K97" s="322">
        <v>1</v>
      </c>
      <c r="L97" s="353">
        <v>0</v>
      </c>
      <c r="M97" s="323">
        <v>1</v>
      </c>
      <c r="N97" s="321">
        <v>6</v>
      </c>
      <c r="O97" s="322">
        <v>19</v>
      </c>
      <c r="P97" s="353">
        <v>0</v>
      </c>
      <c r="Q97" s="323">
        <v>25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41</v>
      </c>
    </row>
    <row r="98" spans="1:27" ht="11.25" customHeight="1" x14ac:dyDescent="0.15">
      <c r="A98" s="301" t="s">
        <v>209</v>
      </c>
      <c r="B98" s="353">
        <v>0</v>
      </c>
      <c r="C98" s="322">
        <v>15</v>
      </c>
      <c r="D98" s="353">
        <v>0</v>
      </c>
      <c r="E98" s="323">
        <v>15</v>
      </c>
      <c r="F98" s="321">
        <v>2</v>
      </c>
      <c r="G98" s="322">
        <v>1</v>
      </c>
      <c r="H98" s="322">
        <v>1</v>
      </c>
      <c r="I98" s="323">
        <v>4</v>
      </c>
      <c r="J98" s="353">
        <v>0</v>
      </c>
      <c r="K98" s="322">
        <v>2</v>
      </c>
      <c r="L98" s="353">
        <v>0</v>
      </c>
      <c r="M98" s="323">
        <v>2</v>
      </c>
      <c r="N98" s="321">
        <v>8</v>
      </c>
      <c r="O98" s="322">
        <v>14</v>
      </c>
      <c r="P98" s="353">
        <v>0</v>
      </c>
      <c r="Q98" s="323">
        <v>22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43</v>
      </c>
    </row>
    <row r="99" spans="1:27" ht="11.25" customHeight="1" x14ac:dyDescent="0.15">
      <c r="A99" s="301" t="s">
        <v>210</v>
      </c>
      <c r="B99" s="353">
        <v>0</v>
      </c>
      <c r="C99" s="322">
        <v>14</v>
      </c>
      <c r="D99" s="353">
        <v>0</v>
      </c>
      <c r="E99" s="323">
        <v>14</v>
      </c>
      <c r="F99" s="353">
        <v>0</v>
      </c>
      <c r="G99" s="353">
        <v>0</v>
      </c>
      <c r="H99" s="322">
        <v>1</v>
      </c>
      <c r="I99" s="323">
        <v>1</v>
      </c>
      <c r="J99" s="321">
        <v>1</v>
      </c>
      <c r="K99" s="322">
        <v>2</v>
      </c>
      <c r="L99" s="353">
        <v>0</v>
      </c>
      <c r="M99" s="323">
        <v>3</v>
      </c>
      <c r="N99" s="321">
        <v>5</v>
      </c>
      <c r="O99" s="322">
        <v>6</v>
      </c>
      <c r="P99" s="353">
        <v>0</v>
      </c>
      <c r="Q99" s="323">
        <v>11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29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2">
        <v>50</v>
      </c>
      <c r="D102" s="322">
        <v>3</v>
      </c>
      <c r="E102" s="323">
        <v>53</v>
      </c>
      <c r="F102" s="321">
        <v>1</v>
      </c>
      <c r="G102" s="322">
        <v>0</v>
      </c>
      <c r="H102" s="322">
        <v>0</v>
      </c>
      <c r="I102" s="323">
        <v>1</v>
      </c>
      <c r="J102" s="321">
        <v>1</v>
      </c>
      <c r="K102" s="322">
        <v>12</v>
      </c>
      <c r="L102" s="322">
        <v>1</v>
      </c>
      <c r="M102" s="323">
        <v>14</v>
      </c>
      <c r="N102" s="321">
        <v>14</v>
      </c>
      <c r="O102" s="322">
        <v>20</v>
      </c>
      <c r="P102" s="322">
        <v>3</v>
      </c>
      <c r="Q102" s="323">
        <v>37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105</v>
      </c>
    </row>
    <row r="103" spans="1:27" ht="11.25" customHeight="1" x14ac:dyDescent="0.15">
      <c r="A103" s="301" t="s">
        <v>212</v>
      </c>
      <c r="B103" s="321">
        <v>0</v>
      </c>
      <c r="C103" s="322">
        <v>59</v>
      </c>
      <c r="D103" s="322">
        <v>1</v>
      </c>
      <c r="E103" s="323">
        <v>60</v>
      </c>
      <c r="F103" s="321">
        <v>0</v>
      </c>
      <c r="G103" s="322">
        <v>0</v>
      </c>
      <c r="H103" s="322">
        <v>1</v>
      </c>
      <c r="I103" s="323">
        <v>1</v>
      </c>
      <c r="J103" s="321">
        <v>2</v>
      </c>
      <c r="K103" s="322">
        <v>15</v>
      </c>
      <c r="L103" s="322">
        <v>0</v>
      </c>
      <c r="M103" s="323">
        <v>17</v>
      </c>
      <c r="N103" s="321">
        <v>20</v>
      </c>
      <c r="O103" s="322">
        <v>25</v>
      </c>
      <c r="P103" s="322">
        <v>1</v>
      </c>
      <c r="Q103" s="323">
        <v>46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124</v>
      </c>
    </row>
    <row r="104" spans="1:27" ht="11.25" customHeight="1" x14ac:dyDescent="0.15">
      <c r="A104" s="301" t="s">
        <v>213</v>
      </c>
      <c r="B104" s="321">
        <v>0</v>
      </c>
      <c r="C104" s="322">
        <v>68</v>
      </c>
      <c r="D104" s="322">
        <v>1</v>
      </c>
      <c r="E104" s="323">
        <v>69</v>
      </c>
      <c r="F104" s="321">
        <v>0</v>
      </c>
      <c r="G104" s="322">
        <v>0</v>
      </c>
      <c r="H104" s="322">
        <v>1</v>
      </c>
      <c r="I104" s="323">
        <v>1</v>
      </c>
      <c r="J104" s="321">
        <v>2</v>
      </c>
      <c r="K104" s="322">
        <v>10</v>
      </c>
      <c r="L104" s="322">
        <v>0</v>
      </c>
      <c r="M104" s="323">
        <v>12</v>
      </c>
      <c r="N104" s="321">
        <v>25</v>
      </c>
      <c r="O104" s="322">
        <v>39</v>
      </c>
      <c r="P104" s="322">
        <v>1</v>
      </c>
      <c r="Q104" s="323">
        <v>65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147</v>
      </c>
    </row>
    <row r="105" spans="1:27" ht="11.25" customHeight="1" x14ac:dyDescent="0.15">
      <c r="A105" s="301" t="s">
        <v>214</v>
      </c>
      <c r="B105" s="321">
        <v>0</v>
      </c>
      <c r="C105" s="322">
        <v>64</v>
      </c>
      <c r="D105" s="322">
        <v>1</v>
      </c>
      <c r="E105" s="323">
        <v>65</v>
      </c>
      <c r="F105" s="321">
        <v>2</v>
      </c>
      <c r="G105" s="322">
        <v>1</v>
      </c>
      <c r="H105" s="322">
        <v>2</v>
      </c>
      <c r="I105" s="323">
        <v>5</v>
      </c>
      <c r="J105" s="321">
        <v>1</v>
      </c>
      <c r="K105" s="322">
        <v>11</v>
      </c>
      <c r="L105" s="322">
        <v>0</v>
      </c>
      <c r="M105" s="323">
        <v>12</v>
      </c>
      <c r="N105" s="321">
        <v>27</v>
      </c>
      <c r="O105" s="322">
        <v>49</v>
      </c>
      <c r="P105" s="322">
        <v>0</v>
      </c>
      <c r="Q105" s="323">
        <v>76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158</v>
      </c>
    </row>
    <row r="106" spans="1:27" ht="11.25" customHeight="1" x14ac:dyDescent="0.15">
      <c r="A106" s="301" t="s">
        <v>215</v>
      </c>
      <c r="B106" s="321">
        <v>0</v>
      </c>
      <c r="C106" s="322">
        <v>55</v>
      </c>
      <c r="D106" s="322">
        <v>0</v>
      </c>
      <c r="E106" s="323">
        <v>55</v>
      </c>
      <c r="F106" s="321">
        <v>2</v>
      </c>
      <c r="G106" s="322">
        <v>1</v>
      </c>
      <c r="H106" s="322">
        <v>3</v>
      </c>
      <c r="I106" s="323">
        <v>6</v>
      </c>
      <c r="J106" s="321">
        <v>2</v>
      </c>
      <c r="K106" s="322">
        <v>8</v>
      </c>
      <c r="L106" s="322">
        <v>0</v>
      </c>
      <c r="M106" s="323">
        <v>10</v>
      </c>
      <c r="N106" s="321">
        <v>25</v>
      </c>
      <c r="O106" s="322">
        <v>49</v>
      </c>
      <c r="P106" s="322">
        <v>0</v>
      </c>
      <c r="Q106" s="323">
        <v>74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145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/>
    <row r="109" spans="1:27" ht="12.75" customHeight="1" x14ac:dyDescent="0.15">
      <c r="A109" s="298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scale="95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979"/>
  <sheetViews>
    <sheetView topLeftCell="A94"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8" width="4.6640625" style="285" customWidth="1"/>
    <col min="9" max="9" width="6.33203125" style="285" customWidth="1"/>
    <col min="10" max="13" width="4.6640625" style="285" customWidth="1"/>
    <col min="14" max="14" width="13.1640625" style="285" customWidth="1"/>
    <col min="15" max="16" width="4.6640625" style="285" hidden="1" customWidth="1"/>
    <col min="17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21" x14ac:dyDescent="0.15">
      <c r="A1" s="460" t="s">
        <v>231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232</v>
      </c>
      <c r="C4" s="288"/>
      <c r="D4" s="288"/>
      <c r="E4" s="289"/>
      <c r="F4" s="287" t="s">
        <v>233</v>
      </c>
      <c r="G4" s="288"/>
      <c r="H4" s="288"/>
      <c r="I4" s="289"/>
      <c r="J4" s="287" t="s">
        <v>234</v>
      </c>
      <c r="K4" s="288"/>
      <c r="L4" s="288"/>
      <c r="M4" s="289"/>
      <c r="N4" s="287" t="s">
        <v>235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236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0</v>
      </c>
      <c r="C7" s="303">
        <v>0.25</v>
      </c>
      <c r="D7" s="303">
        <v>0</v>
      </c>
      <c r="E7" s="304">
        <v>0.25</v>
      </c>
      <c r="F7" s="302">
        <v>0.25</v>
      </c>
      <c r="G7" s="303">
        <v>3.5</v>
      </c>
      <c r="H7" s="303">
        <v>0.5</v>
      </c>
      <c r="I7" s="304">
        <v>4.25</v>
      </c>
      <c r="J7" s="302">
        <v>0</v>
      </c>
      <c r="K7" s="303">
        <v>0.25</v>
      </c>
      <c r="L7" s="303">
        <v>0</v>
      </c>
      <c r="M7" s="304">
        <v>0.25</v>
      </c>
      <c r="N7" s="302">
        <v>0.5</v>
      </c>
      <c r="O7" s="303" t="e">
        <v>#DIV/0!</v>
      </c>
      <c r="P7" s="303" t="e">
        <v>#DIV/0!</v>
      </c>
      <c r="Q7" s="304">
        <v>0.5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5.25</v>
      </c>
    </row>
    <row r="8" spans="1:27" ht="11.25" customHeight="1" x14ac:dyDescent="0.15">
      <c r="A8" s="301" t="s">
        <v>204</v>
      </c>
      <c r="B8" s="302">
        <v>0</v>
      </c>
      <c r="C8" s="303">
        <v>0.75</v>
      </c>
      <c r="D8" s="303">
        <v>0</v>
      </c>
      <c r="E8" s="304">
        <v>0.75</v>
      </c>
      <c r="F8" s="302">
        <v>0</v>
      </c>
      <c r="G8" s="303">
        <v>3.5</v>
      </c>
      <c r="H8" s="303">
        <v>0.25</v>
      </c>
      <c r="I8" s="304">
        <v>3.75</v>
      </c>
      <c r="J8" s="302">
        <v>0</v>
      </c>
      <c r="K8" s="303">
        <v>0.75</v>
      </c>
      <c r="L8" s="303">
        <v>0.25</v>
      </c>
      <c r="M8" s="304">
        <v>1</v>
      </c>
      <c r="N8" s="302">
        <v>2.5</v>
      </c>
      <c r="O8" s="303" t="e">
        <v>#DIV/0!</v>
      </c>
      <c r="P8" s="303" t="e">
        <v>#DIV/0!</v>
      </c>
      <c r="Q8" s="304">
        <v>2.5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8</v>
      </c>
    </row>
    <row r="9" spans="1:27" ht="11.25" customHeight="1" x14ac:dyDescent="0.15">
      <c r="A9" s="301" t="s">
        <v>205</v>
      </c>
      <c r="B9" s="302">
        <v>0.25</v>
      </c>
      <c r="C9" s="303">
        <v>0.25</v>
      </c>
      <c r="D9" s="303">
        <v>0</v>
      </c>
      <c r="E9" s="304">
        <v>0.5</v>
      </c>
      <c r="F9" s="302">
        <v>0</v>
      </c>
      <c r="G9" s="303">
        <v>4.75</v>
      </c>
      <c r="H9" s="303">
        <v>2</v>
      </c>
      <c r="I9" s="304">
        <v>6.75</v>
      </c>
      <c r="J9" s="302">
        <v>0</v>
      </c>
      <c r="K9" s="303">
        <v>0.5</v>
      </c>
      <c r="L9" s="303">
        <v>0</v>
      </c>
      <c r="M9" s="304">
        <v>0.5</v>
      </c>
      <c r="N9" s="302">
        <v>0.25</v>
      </c>
      <c r="O9" s="303" t="e">
        <v>#DIV/0!</v>
      </c>
      <c r="P9" s="303" t="e">
        <v>#DIV/0!</v>
      </c>
      <c r="Q9" s="304">
        <v>0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7.75</v>
      </c>
    </row>
    <row r="10" spans="1:27" ht="11.25" customHeight="1" x14ac:dyDescent="0.15">
      <c r="A10" s="301" t="s">
        <v>206</v>
      </c>
      <c r="B10" s="302">
        <v>0</v>
      </c>
      <c r="C10" s="303">
        <v>0.5</v>
      </c>
      <c r="D10" s="303">
        <v>0</v>
      </c>
      <c r="E10" s="304">
        <v>0.5</v>
      </c>
      <c r="F10" s="302">
        <v>0.75</v>
      </c>
      <c r="G10" s="303">
        <v>10</v>
      </c>
      <c r="H10" s="303">
        <v>1.75</v>
      </c>
      <c r="I10" s="304">
        <v>12.5</v>
      </c>
      <c r="J10" s="302">
        <v>0</v>
      </c>
      <c r="K10" s="303">
        <v>2.5</v>
      </c>
      <c r="L10" s="303">
        <v>0</v>
      </c>
      <c r="M10" s="304">
        <v>2.5</v>
      </c>
      <c r="N10" s="302">
        <v>0.75</v>
      </c>
      <c r="O10" s="303" t="e">
        <v>#DIV/0!</v>
      </c>
      <c r="P10" s="303" t="e">
        <v>#DIV/0!</v>
      </c>
      <c r="Q10" s="304">
        <v>0.66666666666666663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16</v>
      </c>
    </row>
    <row r="11" spans="1:27" ht="11.25" customHeight="1" x14ac:dyDescent="0.15">
      <c r="A11" s="301" t="s">
        <v>207</v>
      </c>
      <c r="B11" s="302">
        <v>0.75</v>
      </c>
      <c r="C11" s="303">
        <v>1.25</v>
      </c>
      <c r="D11" s="303">
        <v>0.25</v>
      </c>
      <c r="E11" s="304">
        <v>2.25</v>
      </c>
      <c r="F11" s="302">
        <v>0.25</v>
      </c>
      <c r="G11" s="303">
        <v>14.25</v>
      </c>
      <c r="H11" s="303">
        <v>2</v>
      </c>
      <c r="I11" s="304">
        <v>16.5</v>
      </c>
      <c r="J11" s="302">
        <v>0</v>
      </c>
      <c r="K11" s="303">
        <v>1.25</v>
      </c>
      <c r="L11" s="303">
        <v>0.25</v>
      </c>
      <c r="M11" s="304">
        <v>1.5</v>
      </c>
      <c r="N11" s="302">
        <v>0.5</v>
      </c>
      <c r="O11" s="303" t="e">
        <v>#DIV/0!</v>
      </c>
      <c r="P11" s="303" t="e">
        <v>#DIV/0!</v>
      </c>
      <c r="Q11" s="304">
        <v>0.33333333333333331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20.5</v>
      </c>
    </row>
    <row r="12" spans="1:27" ht="11.25" customHeight="1" x14ac:dyDescent="0.15">
      <c r="A12" s="301" t="s">
        <v>208</v>
      </c>
      <c r="B12" s="302">
        <v>0</v>
      </c>
      <c r="C12" s="303">
        <v>1.5</v>
      </c>
      <c r="D12" s="303">
        <v>0.25</v>
      </c>
      <c r="E12" s="304">
        <v>1.75</v>
      </c>
      <c r="F12" s="302">
        <v>0</v>
      </c>
      <c r="G12" s="303">
        <v>17</v>
      </c>
      <c r="H12" s="303">
        <v>2.25</v>
      </c>
      <c r="I12" s="304">
        <v>19.25</v>
      </c>
      <c r="J12" s="302">
        <v>0.25</v>
      </c>
      <c r="K12" s="303">
        <v>1</v>
      </c>
      <c r="L12" s="303">
        <v>0</v>
      </c>
      <c r="M12" s="304">
        <v>1.25</v>
      </c>
      <c r="N12" s="302">
        <v>2</v>
      </c>
      <c r="O12" s="303" t="e">
        <v>#DIV/0!</v>
      </c>
      <c r="P12" s="303" t="e">
        <v>#DIV/0!</v>
      </c>
      <c r="Q12" s="304">
        <v>1.6666666666666667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23.5</v>
      </c>
    </row>
    <row r="13" spans="1:27" ht="11.25" customHeight="1" x14ac:dyDescent="0.15">
      <c r="A13" s="301" t="s">
        <v>209</v>
      </c>
      <c r="B13" s="302">
        <v>0.25</v>
      </c>
      <c r="C13" s="303">
        <v>1.75</v>
      </c>
      <c r="D13" s="303">
        <v>0.25</v>
      </c>
      <c r="E13" s="304">
        <v>2.25</v>
      </c>
      <c r="F13" s="302">
        <v>0.5</v>
      </c>
      <c r="G13" s="303">
        <v>14</v>
      </c>
      <c r="H13" s="303">
        <v>1.75</v>
      </c>
      <c r="I13" s="304">
        <v>16.25</v>
      </c>
      <c r="J13" s="302">
        <v>0</v>
      </c>
      <c r="K13" s="303">
        <v>2.5</v>
      </c>
      <c r="L13" s="303">
        <v>0.25</v>
      </c>
      <c r="M13" s="304">
        <v>2.75</v>
      </c>
      <c r="N13" s="302">
        <v>0.25</v>
      </c>
      <c r="O13" s="303" t="e">
        <v>#DIV/0!</v>
      </c>
      <c r="P13" s="303" t="e">
        <v>#DIV/0!</v>
      </c>
      <c r="Q13" s="304">
        <v>0.33333333333333331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21.5</v>
      </c>
    </row>
    <row r="14" spans="1:27" ht="11.25" customHeight="1" x14ac:dyDescent="0.15">
      <c r="A14" s="301" t="s">
        <v>210</v>
      </c>
      <c r="B14" s="302">
        <v>0</v>
      </c>
      <c r="C14" s="303">
        <v>0.75</v>
      </c>
      <c r="D14" s="303">
        <v>0.5</v>
      </c>
      <c r="E14" s="304">
        <v>1.25</v>
      </c>
      <c r="F14" s="302">
        <v>0.75</v>
      </c>
      <c r="G14" s="303">
        <v>14.5</v>
      </c>
      <c r="H14" s="303">
        <v>1.75</v>
      </c>
      <c r="I14" s="304">
        <v>17</v>
      </c>
      <c r="J14" s="302">
        <v>0.75</v>
      </c>
      <c r="K14" s="303">
        <v>3.25</v>
      </c>
      <c r="L14" s="303">
        <v>0</v>
      </c>
      <c r="M14" s="304">
        <v>4</v>
      </c>
      <c r="N14" s="302">
        <v>0</v>
      </c>
      <c r="O14" s="303" t="e">
        <v>#DIV/0!</v>
      </c>
      <c r="P14" s="303" t="e">
        <v>#DIV/0!</v>
      </c>
      <c r="Q14" s="304">
        <v>0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22.25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0.25</v>
      </c>
      <c r="C17" s="303">
        <v>1.75</v>
      </c>
      <c r="D17" s="303">
        <v>0</v>
      </c>
      <c r="E17" s="304">
        <v>2</v>
      </c>
      <c r="F17" s="302">
        <v>1</v>
      </c>
      <c r="G17" s="303">
        <v>21.75</v>
      </c>
      <c r="H17" s="303">
        <v>4.5</v>
      </c>
      <c r="I17" s="304">
        <v>27.25</v>
      </c>
      <c r="J17" s="302">
        <v>0</v>
      </c>
      <c r="K17" s="303">
        <v>4</v>
      </c>
      <c r="L17" s="303">
        <v>0.25</v>
      </c>
      <c r="M17" s="304">
        <v>4.25</v>
      </c>
      <c r="N17" s="302">
        <v>4</v>
      </c>
      <c r="O17" s="303" t="e">
        <v>#DIV/0!</v>
      </c>
      <c r="P17" s="303" t="e">
        <v>#DIV/0!</v>
      </c>
      <c r="Q17" s="304">
        <v>3.6666666666666665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37</v>
      </c>
    </row>
    <row r="18" spans="1:27" ht="11.25" customHeight="1" x14ac:dyDescent="0.15">
      <c r="A18" s="301" t="s">
        <v>212</v>
      </c>
      <c r="B18" s="302">
        <v>1</v>
      </c>
      <c r="C18" s="303">
        <v>2.75</v>
      </c>
      <c r="D18" s="303">
        <v>0.25</v>
      </c>
      <c r="E18" s="304">
        <v>4</v>
      </c>
      <c r="F18" s="302">
        <v>1</v>
      </c>
      <c r="G18" s="303">
        <v>32.5</v>
      </c>
      <c r="H18" s="303">
        <v>6</v>
      </c>
      <c r="I18" s="304">
        <v>39.5</v>
      </c>
      <c r="J18" s="302">
        <v>0</v>
      </c>
      <c r="K18" s="303">
        <v>5</v>
      </c>
      <c r="L18" s="303">
        <v>0.5</v>
      </c>
      <c r="M18" s="304">
        <v>5.5</v>
      </c>
      <c r="N18" s="302">
        <v>4</v>
      </c>
      <c r="O18" s="303" t="e">
        <v>#DIV/0!</v>
      </c>
      <c r="P18" s="303" t="e">
        <v>#DIV/0!</v>
      </c>
      <c r="Q18" s="304">
        <v>3.5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52.25</v>
      </c>
    </row>
    <row r="19" spans="1:27" ht="11.25" customHeight="1" x14ac:dyDescent="0.15">
      <c r="A19" s="301" t="s">
        <v>213</v>
      </c>
      <c r="B19" s="302">
        <v>1</v>
      </c>
      <c r="C19" s="303">
        <v>3.5</v>
      </c>
      <c r="D19" s="303">
        <v>0.5</v>
      </c>
      <c r="E19" s="304">
        <v>5</v>
      </c>
      <c r="F19" s="302">
        <v>1</v>
      </c>
      <c r="G19" s="303">
        <v>46</v>
      </c>
      <c r="H19" s="303">
        <v>8</v>
      </c>
      <c r="I19" s="304">
        <v>55</v>
      </c>
      <c r="J19" s="302">
        <v>0.25</v>
      </c>
      <c r="K19" s="303">
        <v>5.25</v>
      </c>
      <c r="L19" s="303">
        <v>0.25</v>
      </c>
      <c r="M19" s="304">
        <v>5.75</v>
      </c>
      <c r="N19" s="302">
        <v>3.5</v>
      </c>
      <c r="O19" s="303" t="e">
        <v>#DIV/0!</v>
      </c>
      <c r="P19" s="303" t="e">
        <v>#DIV/0!</v>
      </c>
      <c r="Q19" s="304">
        <v>2.666666666666667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67.75</v>
      </c>
    </row>
    <row r="20" spans="1:27" ht="11.25" customHeight="1" x14ac:dyDescent="0.15">
      <c r="A20" s="301" t="s">
        <v>214</v>
      </c>
      <c r="B20" s="302">
        <v>1</v>
      </c>
      <c r="C20" s="303">
        <v>5</v>
      </c>
      <c r="D20" s="303">
        <v>0.75</v>
      </c>
      <c r="E20" s="304">
        <v>6.75</v>
      </c>
      <c r="F20" s="302">
        <v>1.5</v>
      </c>
      <c r="G20" s="303">
        <v>55.25</v>
      </c>
      <c r="H20" s="303">
        <v>7.75</v>
      </c>
      <c r="I20" s="304">
        <v>64.5</v>
      </c>
      <c r="J20" s="302">
        <v>0.25</v>
      </c>
      <c r="K20" s="303">
        <v>7.25</v>
      </c>
      <c r="L20" s="303">
        <v>0.5</v>
      </c>
      <c r="M20" s="304">
        <v>8</v>
      </c>
      <c r="N20" s="302">
        <v>3.5</v>
      </c>
      <c r="O20" s="303" t="e">
        <v>#DIV/0!</v>
      </c>
      <c r="P20" s="303" t="e">
        <v>#DIV/0!</v>
      </c>
      <c r="Q20" s="304">
        <v>3.0000000000000004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81.5</v>
      </c>
    </row>
    <row r="21" spans="1:27" ht="11.25" customHeight="1" x14ac:dyDescent="0.15">
      <c r="A21" s="301" t="s">
        <v>215</v>
      </c>
      <c r="B21" s="302">
        <v>1</v>
      </c>
      <c r="C21" s="303">
        <v>5.25</v>
      </c>
      <c r="D21" s="303">
        <v>1.25</v>
      </c>
      <c r="E21" s="304">
        <v>7.5</v>
      </c>
      <c r="F21" s="302">
        <v>1.5</v>
      </c>
      <c r="G21" s="303">
        <v>59.75</v>
      </c>
      <c r="H21" s="303">
        <v>7.75</v>
      </c>
      <c r="I21" s="304">
        <v>69</v>
      </c>
      <c r="J21" s="302">
        <v>1</v>
      </c>
      <c r="K21" s="303">
        <v>8</v>
      </c>
      <c r="L21" s="303">
        <v>0.5</v>
      </c>
      <c r="M21" s="304">
        <v>9.5</v>
      </c>
      <c r="N21" s="302">
        <v>2.75</v>
      </c>
      <c r="O21" s="303" t="e">
        <v>#DIV/0!</v>
      </c>
      <c r="P21" s="303" t="e">
        <v>#DIV/0!</v>
      </c>
      <c r="Q21" s="304">
        <v>2.3333333333333335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87.75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232</v>
      </c>
      <c r="C25" s="288"/>
      <c r="D25" s="288"/>
      <c r="E25" s="289"/>
      <c r="F25" s="287" t="s">
        <v>233</v>
      </c>
      <c r="G25" s="288"/>
      <c r="H25" s="288"/>
      <c r="I25" s="289"/>
      <c r="J25" s="287" t="s">
        <v>234</v>
      </c>
      <c r="K25" s="288"/>
      <c r="L25" s="288"/>
      <c r="M25" s="289"/>
      <c r="N25" s="287" t="s">
        <v>235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236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53">
        <v>0</v>
      </c>
      <c r="C28" s="322">
        <v>1</v>
      </c>
      <c r="D28" s="353">
        <v>0</v>
      </c>
      <c r="E28" s="323">
        <v>1</v>
      </c>
      <c r="F28" s="353">
        <v>0</v>
      </c>
      <c r="G28" s="322">
        <v>6</v>
      </c>
      <c r="H28" s="353">
        <v>0</v>
      </c>
      <c r="I28" s="323">
        <v>6</v>
      </c>
      <c r="J28" s="353">
        <v>0</v>
      </c>
      <c r="K28" s="353">
        <v>0</v>
      </c>
      <c r="L28" s="353">
        <v>0</v>
      </c>
      <c r="M28" s="323">
        <v>0</v>
      </c>
      <c r="N28" s="321">
        <v>1</v>
      </c>
      <c r="O28" s="322"/>
      <c r="P28" s="322"/>
      <c r="Q28" s="323">
        <v>1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8</v>
      </c>
    </row>
    <row r="29" spans="1:27" ht="11.25" customHeight="1" x14ac:dyDescent="0.15">
      <c r="A29" s="301" t="s">
        <v>204</v>
      </c>
      <c r="B29" s="353">
        <v>0</v>
      </c>
      <c r="C29" s="322">
        <v>1</v>
      </c>
      <c r="D29" s="353">
        <v>0</v>
      </c>
      <c r="E29" s="323">
        <v>1</v>
      </c>
      <c r="F29" s="353">
        <v>0</v>
      </c>
      <c r="G29" s="322">
        <v>8</v>
      </c>
      <c r="H29" s="353">
        <v>0</v>
      </c>
      <c r="I29" s="323">
        <v>8</v>
      </c>
      <c r="J29" s="353">
        <v>0</v>
      </c>
      <c r="K29" s="353">
        <v>0</v>
      </c>
      <c r="L29" s="322">
        <v>1</v>
      </c>
      <c r="M29" s="323">
        <v>1</v>
      </c>
      <c r="N29" s="321">
        <v>8</v>
      </c>
      <c r="O29" s="322"/>
      <c r="P29" s="322"/>
      <c r="Q29" s="323">
        <v>8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18</v>
      </c>
    </row>
    <row r="30" spans="1:27" ht="11.25" customHeight="1" x14ac:dyDescent="0.15">
      <c r="A30" s="301" t="s">
        <v>205</v>
      </c>
      <c r="B30" s="353">
        <v>0</v>
      </c>
      <c r="C30" s="353">
        <v>0</v>
      </c>
      <c r="D30" s="353">
        <v>0</v>
      </c>
      <c r="E30" s="323">
        <v>0</v>
      </c>
      <c r="F30" s="353">
        <v>0</v>
      </c>
      <c r="G30" s="322">
        <v>7</v>
      </c>
      <c r="H30" s="322">
        <v>3</v>
      </c>
      <c r="I30" s="323">
        <v>10</v>
      </c>
      <c r="J30" s="353">
        <v>0</v>
      </c>
      <c r="K30" s="322">
        <v>1</v>
      </c>
      <c r="L30" s="353">
        <v>0</v>
      </c>
      <c r="M30" s="323">
        <v>1</v>
      </c>
      <c r="N30" s="353">
        <v>0</v>
      </c>
      <c r="O30" s="322"/>
      <c r="P30" s="322"/>
      <c r="Q30" s="323">
        <v>0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11</v>
      </c>
    </row>
    <row r="31" spans="1:27" ht="11.25" customHeight="1" x14ac:dyDescent="0.15">
      <c r="A31" s="301" t="s">
        <v>206</v>
      </c>
      <c r="B31" s="353">
        <v>0</v>
      </c>
      <c r="C31" s="322">
        <v>1</v>
      </c>
      <c r="D31" s="353">
        <v>0</v>
      </c>
      <c r="E31" s="323">
        <v>1</v>
      </c>
      <c r="F31" s="321">
        <v>1</v>
      </c>
      <c r="G31" s="322">
        <v>9</v>
      </c>
      <c r="H31" s="322">
        <v>3</v>
      </c>
      <c r="I31" s="323">
        <v>13</v>
      </c>
      <c r="J31" s="353">
        <v>0</v>
      </c>
      <c r="K31" s="322">
        <v>2</v>
      </c>
      <c r="L31" s="353">
        <v>0</v>
      </c>
      <c r="M31" s="323">
        <v>2</v>
      </c>
      <c r="N31" s="353">
        <v>0</v>
      </c>
      <c r="O31" s="322"/>
      <c r="P31" s="322"/>
      <c r="Q31" s="323">
        <v>0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16</v>
      </c>
    </row>
    <row r="32" spans="1:27" ht="11.25" customHeight="1" x14ac:dyDescent="0.15">
      <c r="A32" s="301" t="s">
        <v>207</v>
      </c>
      <c r="B32" s="353">
        <v>0</v>
      </c>
      <c r="C32" s="354">
        <v>1</v>
      </c>
      <c r="D32" s="353">
        <v>0</v>
      </c>
      <c r="E32" s="334">
        <v>1</v>
      </c>
      <c r="F32" s="333">
        <v>1</v>
      </c>
      <c r="G32" s="333">
        <v>13</v>
      </c>
      <c r="H32" s="333">
        <v>2</v>
      </c>
      <c r="I32" s="334">
        <v>16</v>
      </c>
      <c r="J32" s="353">
        <v>0</v>
      </c>
      <c r="K32" s="333">
        <v>1</v>
      </c>
      <c r="L32" s="353">
        <v>0</v>
      </c>
      <c r="M32" s="334">
        <v>1</v>
      </c>
      <c r="N32" s="333">
        <v>1</v>
      </c>
      <c r="O32" s="322"/>
      <c r="P32" s="322"/>
      <c r="Q32" s="323">
        <v>1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19</v>
      </c>
    </row>
    <row r="33" spans="1:27" ht="11.25" customHeight="1" x14ac:dyDescent="0.15">
      <c r="A33" s="301" t="s">
        <v>208</v>
      </c>
      <c r="B33" s="353">
        <v>0</v>
      </c>
      <c r="C33" s="355">
        <v>1</v>
      </c>
      <c r="D33" s="335">
        <v>1</v>
      </c>
      <c r="E33" s="336">
        <v>2</v>
      </c>
      <c r="F33" s="353">
        <v>0</v>
      </c>
      <c r="G33" s="335">
        <v>16</v>
      </c>
      <c r="H33" s="335">
        <v>4</v>
      </c>
      <c r="I33" s="336">
        <v>20</v>
      </c>
      <c r="J33" s="353">
        <v>0</v>
      </c>
      <c r="K33" s="353">
        <v>0</v>
      </c>
      <c r="L33" s="353">
        <v>0</v>
      </c>
      <c r="M33" s="336">
        <v>0</v>
      </c>
      <c r="N33" s="335">
        <v>1</v>
      </c>
      <c r="O33" s="322"/>
      <c r="P33" s="322"/>
      <c r="Q33" s="323">
        <v>1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23</v>
      </c>
    </row>
    <row r="34" spans="1:27" ht="11.25" customHeight="1" x14ac:dyDescent="0.15">
      <c r="A34" s="301" t="s">
        <v>209</v>
      </c>
      <c r="B34" s="353">
        <v>0</v>
      </c>
      <c r="C34" s="355">
        <v>4</v>
      </c>
      <c r="D34" s="353">
        <v>0</v>
      </c>
      <c r="E34" s="336">
        <v>4</v>
      </c>
      <c r="F34" s="353">
        <v>0</v>
      </c>
      <c r="G34" s="335">
        <v>16</v>
      </c>
      <c r="H34" s="335">
        <v>1</v>
      </c>
      <c r="I34" s="336">
        <v>17</v>
      </c>
      <c r="J34" s="353">
        <v>0</v>
      </c>
      <c r="K34" s="335">
        <v>4</v>
      </c>
      <c r="L34" s="353">
        <v>0</v>
      </c>
      <c r="M34" s="336">
        <v>4</v>
      </c>
      <c r="N34" s="353">
        <v>0</v>
      </c>
      <c r="O34" s="322"/>
      <c r="P34" s="322"/>
      <c r="Q34" s="323">
        <v>0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25</v>
      </c>
    </row>
    <row r="35" spans="1:27" ht="11.25" customHeight="1" x14ac:dyDescent="0.15">
      <c r="A35" s="301" t="s">
        <v>210</v>
      </c>
      <c r="B35" s="353">
        <v>0</v>
      </c>
      <c r="C35" s="353">
        <v>0</v>
      </c>
      <c r="D35" s="335">
        <v>1</v>
      </c>
      <c r="E35" s="336">
        <v>1</v>
      </c>
      <c r="F35" s="335">
        <v>2</v>
      </c>
      <c r="G35" s="335">
        <v>15</v>
      </c>
      <c r="H35" s="335">
        <v>2</v>
      </c>
      <c r="I35" s="336">
        <v>19</v>
      </c>
      <c r="J35" s="335">
        <v>2</v>
      </c>
      <c r="K35" s="335">
        <v>2</v>
      </c>
      <c r="L35" s="353">
        <v>0</v>
      </c>
      <c r="M35" s="336">
        <v>4</v>
      </c>
      <c r="N35" s="353">
        <v>0</v>
      </c>
      <c r="O35" s="322"/>
      <c r="P35" s="322"/>
      <c r="Q35" s="323">
        <v>0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24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2">
        <v>3</v>
      </c>
      <c r="D38" s="322">
        <v>0</v>
      </c>
      <c r="E38" s="323">
        <v>3</v>
      </c>
      <c r="F38" s="321">
        <v>1</v>
      </c>
      <c r="G38" s="322">
        <v>30</v>
      </c>
      <c r="H38" s="322">
        <v>6</v>
      </c>
      <c r="I38" s="323">
        <v>37</v>
      </c>
      <c r="J38" s="321">
        <v>0</v>
      </c>
      <c r="K38" s="322">
        <v>3</v>
      </c>
      <c r="L38" s="322">
        <v>1</v>
      </c>
      <c r="M38" s="323">
        <v>4</v>
      </c>
      <c r="N38" s="321">
        <v>9</v>
      </c>
      <c r="O38" s="322">
        <v>0</v>
      </c>
      <c r="P38" s="322">
        <v>0</v>
      </c>
      <c r="Q38" s="323">
        <v>9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53</v>
      </c>
    </row>
    <row r="39" spans="1:27" ht="11.25" customHeight="1" x14ac:dyDescent="0.15">
      <c r="A39" s="301" t="s">
        <v>212</v>
      </c>
      <c r="B39" s="321">
        <v>0</v>
      </c>
      <c r="C39" s="322">
        <v>3</v>
      </c>
      <c r="D39" s="322">
        <v>0</v>
      </c>
      <c r="E39" s="323">
        <v>3</v>
      </c>
      <c r="F39" s="321">
        <v>2</v>
      </c>
      <c r="G39" s="322">
        <v>37</v>
      </c>
      <c r="H39" s="322">
        <v>8</v>
      </c>
      <c r="I39" s="323">
        <v>47</v>
      </c>
      <c r="J39" s="321">
        <v>0</v>
      </c>
      <c r="K39" s="322">
        <v>4</v>
      </c>
      <c r="L39" s="322">
        <v>1</v>
      </c>
      <c r="M39" s="323">
        <v>5</v>
      </c>
      <c r="N39" s="321">
        <v>9</v>
      </c>
      <c r="O39" s="322">
        <v>0</v>
      </c>
      <c r="P39" s="322">
        <v>0</v>
      </c>
      <c r="Q39" s="323">
        <v>9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64</v>
      </c>
    </row>
    <row r="40" spans="1:27" ht="11.25" customHeight="1" x14ac:dyDescent="0.15">
      <c r="A40" s="301" t="s">
        <v>213</v>
      </c>
      <c r="B40" s="321">
        <v>0</v>
      </c>
      <c r="C40" s="322">
        <v>3</v>
      </c>
      <c r="D40" s="322">
        <v>1</v>
      </c>
      <c r="E40" s="323">
        <v>4</v>
      </c>
      <c r="F40" s="321">
        <v>2</v>
      </c>
      <c r="G40" s="322">
        <v>45</v>
      </c>
      <c r="H40" s="322">
        <v>12</v>
      </c>
      <c r="I40" s="323">
        <v>59</v>
      </c>
      <c r="J40" s="321">
        <v>0</v>
      </c>
      <c r="K40" s="322">
        <v>4</v>
      </c>
      <c r="L40" s="322">
        <v>0</v>
      </c>
      <c r="M40" s="323">
        <v>4</v>
      </c>
      <c r="N40" s="321">
        <v>2</v>
      </c>
      <c r="O40" s="322">
        <v>0</v>
      </c>
      <c r="P40" s="322">
        <v>0</v>
      </c>
      <c r="Q40" s="323">
        <v>2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69</v>
      </c>
    </row>
    <row r="41" spans="1:27" ht="11.25" customHeight="1" x14ac:dyDescent="0.15">
      <c r="A41" s="301" t="s">
        <v>214</v>
      </c>
      <c r="B41" s="321">
        <v>0</v>
      </c>
      <c r="C41" s="322">
        <v>7</v>
      </c>
      <c r="D41" s="322">
        <v>1</v>
      </c>
      <c r="E41" s="323">
        <v>8</v>
      </c>
      <c r="F41" s="321">
        <v>2</v>
      </c>
      <c r="G41" s="322">
        <v>54</v>
      </c>
      <c r="H41" s="322">
        <v>10</v>
      </c>
      <c r="I41" s="323">
        <v>66</v>
      </c>
      <c r="J41" s="321">
        <v>0</v>
      </c>
      <c r="K41" s="322">
        <v>7</v>
      </c>
      <c r="L41" s="322">
        <v>0</v>
      </c>
      <c r="M41" s="323">
        <v>7</v>
      </c>
      <c r="N41" s="321">
        <v>2</v>
      </c>
      <c r="O41" s="322">
        <v>0</v>
      </c>
      <c r="P41" s="322">
        <v>0</v>
      </c>
      <c r="Q41" s="323">
        <v>2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83</v>
      </c>
    </row>
    <row r="42" spans="1:27" ht="11.25" customHeight="1" x14ac:dyDescent="0.15">
      <c r="A42" s="301" t="s">
        <v>215</v>
      </c>
      <c r="B42" s="321">
        <v>0</v>
      </c>
      <c r="C42" s="322">
        <v>6</v>
      </c>
      <c r="D42" s="322">
        <v>2</v>
      </c>
      <c r="E42" s="323">
        <v>8</v>
      </c>
      <c r="F42" s="321">
        <v>3</v>
      </c>
      <c r="G42" s="322">
        <v>60</v>
      </c>
      <c r="H42" s="322">
        <v>9</v>
      </c>
      <c r="I42" s="323">
        <v>72</v>
      </c>
      <c r="J42" s="321">
        <v>2</v>
      </c>
      <c r="K42" s="322">
        <v>7</v>
      </c>
      <c r="L42" s="322">
        <v>0</v>
      </c>
      <c r="M42" s="323">
        <v>9</v>
      </c>
      <c r="N42" s="321">
        <v>2</v>
      </c>
      <c r="O42" s="322">
        <v>0</v>
      </c>
      <c r="P42" s="322">
        <v>0</v>
      </c>
      <c r="Q42" s="323">
        <v>2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91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232</v>
      </c>
      <c r="C46" s="288"/>
      <c r="D46" s="288"/>
      <c r="E46" s="289"/>
      <c r="F46" s="287" t="s">
        <v>233</v>
      </c>
      <c r="G46" s="288"/>
      <c r="H46" s="288"/>
      <c r="I46" s="289"/>
      <c r="J46" s="287" t="s">
        <v>234</v>
      </c>
      <c r="K46" s="288"/>
      <c r="L46" s="288"/>
      <c r="M46" s="289"/>
      <c r="N46" s="287" t="s">
        <v>235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236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53">
        <v>0</v>
      </c>
      <c r="C49" s="353">
        <v>0</v>
      </c>
      <c r="D49" s="353">
        <v>0</v>
      </c>
      <c r="E49" s="323">
        <v>0</v>
      </c>
      <c r="F49" s="321">
        <v>1</v>
      </c>
      <c r="G49" s="322">
        <v>2</v>
      </c>
      <c r="H49" s="322">
        <v>1</v>
      </c>
      <c r="I49" s="323">
        <v>4</v>
      </c>
      <c r="J49" s="353">
        <v>0</v>
      </c>
      <c r="K49" s="322">
        <v>1</v>
      </c>
      <c r="L49" s="353">
        <v>0</v>
      </c>
      <c r="M49" s="323">
        <v>1</v>
      </c>
      <c r="N49" s="353">
        <v>0</v>
      </c>
      <c r="O49" s="322"/>
      <c r="P49" s="322"/>
      <c r="Q49" s="323">
        <v>0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5</v>
      </c>
    </row>
    <row r="50" spans="1:27" ht="11.25" customHeight="1" x14ac:dyDescent="0.15">
      <c r="A50" s="301" t="s">
        <v>204</v>
      </c>
      <c r="B50" s="353">
        <v>0</v>
      </c>
      <c r="C50" s="322">
        <v>1</v>
      </c>
      <c r="D50" s="353">
        <v>0</v>
      </c>
      <c r="E50" s="323">
        <v>1</v>
      </c>
      <c r="F50" s="353">
        <v>0</v>
      </c>
      <c r="G50" s="322">
        <v>2</v>
      </c>
      <c r="H50" s="353">
        <v>0</v>
      </c>
      <c r="I50" s="323">
        <v>2</v>
      </c>
      <c r="J50" s="353">
        <v>0</v>
      </c>
      <c r="K50" s="353">
        <v>0</v>
      </c>
      <c r="L50" s="353">
        <v>0</v>
      </c>
      <c r="M50" s="323">
        <v>0</v>
      </c>
      <c r="N50" s="321">
        <v>1</v>
      </c>
      <c r="O50" s="322"/>
      <c r="P50" s="322"/>
      <c r="Q50" s="323">
        <v>1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4</v>
      </c>
    </row>
    <row r="51" spans="1:27" ht="11.25" customHeight="1" x14ac:dyDescent="0.15">
      <c r="A51" s="301" t="s">
        <v>205</v>
      </c>
      <c r="B51" s="353">
        <v>0</v>
      </c>
      <c r="C51" s="353">
        <v>0</v>
      </c>
      <c r="D51" s="353">
        <v>0</v>
      </c>
      <c r="E51" s="323">
        <v>0</v>
      </c>
      <c r="F51" s="353">
        <v>0</v>
      </c>
      <c r="G51" s="322">
        <v>2</v>
      </c>
      <c r="H51" s="322">
        <v>2</v>
      </c>
      <c r="I51" s="323">
        <v>4</v>
      </c>
      <c r="J51" s="353">
        <v>0</v>
      </c>
      <c r="K51" s="353">
        <v>0</v>
      </c>
      <c r="L51" s="353">
        <v>0</v>
      </c>
      <c r="M51" s="323">
        <v>0</v>
      </c>
      <c r="N51" s="321">
        <v>1</v>
      </c>
      <c r="O51" s="322"/>
      <c r="P51" s="322"/>
      <c r="Q51" s="323"/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4</v>
      </c>
    </row>
    <row r="52" spans="1:27" ht="11.25" customHeight="1" x14ac:dyDescent="0.15">
      <c r="A52" s="301" t="s">
        <v>206</v>
      </c>
      <c r="B52" s="353">
        <v>0</v>
      </c>
      <c r="C52" s="353">
        <v>0</v>
      </c>
      <c r="D52" s="353">
        <v>0</v>
      </c>
      <c r="E52" s="323">
        <v>0</v>
      </c>
      <c r="F52" s="321">
        <v>1</v>
      </c>
      <c r="G52" s="322">
        <v>15</v>
      </c>
      <c r="H52" s="322">
        <v>1</v>
      </c>
      <c r="I52" s="323">
        <v>17</v>
      </c>
      <c r="J52" s="353">
        <v>0</v>
      </c>
      <c r="K52" s="322">
        <v>3</v>
      </c>
      <c r="L52" s="353">
        <v>0</v>
      </c>
      <c r="M52" s="323">
        <v>3</v>
      </c>
      <c r="N52" s="321">
        <v>1</v>
      </c>
      <c r="O52" s="322"/>
      <c r="P52" s="322"/>
      <c r="Q52" s="323"/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20</v>
      </c>
    </row>
    <row r="53" spans="1:27" ht="11.25" customHeight="1" x14ac:dyDescent="0.15">
      <c r="A53" s="301" t="s">
        <v>207</v>
      </c>
      <c r="B53" s="321">
        <v>1</v>
      </c>
      <c r="C53" s="322">
        <v>1</v>
      </c>
      <c r="D53" s="353">
        <v>0</v>
      </c>
      <c r="E53" s="323">
        <v>2</v>
      </c>
      <c r="F53" s="353">
        <v>0</v>
      </c>
      <c r="G53" s="322">
        <v>16</v>
      </c>
      <c r="H53" s="322">
        <v>3</v>
      </c>
      <c r="I53" s="323">
        <v>19</v>
      </c>
      <c r="J53" s="353">
        <v>0</v>
      </c>
      <c r="K53" s="322">
        <v>2</v>
      </c>
      <c r="L53" s="353">
        <v>0</v>
      </c>
      <c r="M53" s="323">
        <v>2</v>
      </c>
      <c r="N53" s="321">
        <v>1</v>
      </c>
      <c r="O53" s="322"/>
      <c r="P53" s="322"/>
      <c r="Q53" s="323"/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23</v>
      </c>
    </row>
    <row r="54" spans="1:27" ht="11.25" customHeight="1" x14ac:dyDescent="0.15">
      <c r="A54" s="301" t="s">
        <v>208</v>
      </c>
      <c r="B54" s="353">
        <v>0</v>
      </c>
      <c r="C54" s="322">
        <v>1</v>
      </c>
      <c r="D54" s="353">
        <v>0</v>
      </c>
      <c r="E54" s="323">
        <v>1</v>
      </c>
      <c r="F54" s="353">
        <v>0</v>
      </c>
      <c r="G54" s="322">
        <v>16</v>
      </c>
      <c r="H54" s="353">
        <v>0</v>
      </c>
      <c r="I54" s="323">
        <v>16</v>
      </c>
      <c r="J54" s="353">
        <v>0</v>
      </c>
      <c r="K54" s="322">
        <v>1</v>
      </c>
      <c r="L54" s="353">
        <v>0</v>
      </c>
      <c r="M54" s="323">
        <v>1</v>
      </c>
      <c r="N54" s="321">
        <v>3</v>
      </c>
      <c r="O54" s="322"/>
      <c r="P54" s="322"/>
      <c r="Q54" s="323"/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18</v>
      </c>
    </row>
    <row r="55" spans="1:27" ht="11.25" customHeight="1" x14ac:dyDescent="0.15">
      <c r="A55" s="301" t="s">
        <v>209</v>
      </c>
      <c r="B55" s="321">
        <v>1</v>
      </c>
      <c r="C55" s="322">
        <v>1</v>
      </c>
      <c r="D55" s="322">
        <v>1</v>
      </c>
      <c r="E55" s="323">
        <v>3</v>
      </c>
      <c r="F55" s="321">
        <v>1</v>
      </c>
      <c r="G55" s="322">
        <v>13</v>
      </c>
      <c r="H55" s="322">
        <v>3</v>
      </c>
      <c r="I55" s="323">
        <v>17</v>
      </c>
      <c r="J55" s="353">
        <v>0</v>
      </c>
      <c r="K55" s="322">
        <v>2</v>
      </c>
      <c r="L55" s="353">
        <v>0</v>
      </c>
      <c r="M55" s="323">
        <v>2</v>
      </c>
      <c r="N55" s="353">
        <v>0</v>
      </c>
      <c r="O55" s="322"/>
      <c r="P55" s="322"/>
      <c r="Q55" s="323"/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22</v>
      </c>
    </row>
    <row r="56" spans="1:27" ht="11.25" customHeight="1" x14ac:dyDescent="0.15">
      <c r="A56" s="301" t="s">
        <v>210</v>
      </c>
      <c r="B56" s="353">
        <v>0</v>
      </c>
      <c r="C56" s="322">
        <v>2</v>
      </c>
      <c r="D56" s="353">
        <v>0</v>
      </c>
      <c r="E56" s="323">
        <v>2</v>
      </c>
      <c r="F56" s="321">
        <v>1</v>
      </c>
      <c r="G56" s="322">
        <v>15</v>
      </c>
      <c r="H56" s="322">
        <v>2</v>
      </c>
      <c r="I56" s="323">
        <v>18</v>
      </c>
      <c r="J56" s="353">
        <v>0</v>
      </c>
      <c r="K56" s="322">
        <v>4</v>
      </c>
      <c r="L56" s="353">
        <v>0</v>
      </c>
      <c r="M56" s="323">
        <v>4</v>
      </c>
      <c r="N56" s="353">
        <v>0</v>
      </c>
      <c r="O56" s="322"/>
      <c r="P56" s="322"/>
      <c r="Q56" s="323"/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24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1</v>
      </c>
      <c r="D59" s="322">
        <v>0</v>
      </c>
      <c r="E59" s="323">
        <v>1</v>
      </c>
      <c r="F59" s="321">
        <v>2</v>
      </c>
      <c r="G59" s="322">
        <v>21</v>
      </c>
      <c r="H59" s="322">
        <v>4</v>
      </c>
      <c r="I59" s="323">
        <v>27</v>
      </c>
      <c r="J59" s="321">
        <v>0</v>
      </c>
      <c r="K59" s="322">
        <v>4</v>
      </c>
      <c r="L59" s="322">
        <v>0</v>
      </c>
      <c r="M59" s="323">
        <v>4</v>
      </c>
      <c r="N59" s="321">
        <v>3</v>
      </c>
      <c r="O59" s="322">
        <v>0</v>
      </c>
      <c r="P59" s="322">
        <v>0</v>
      </c>
      <c r="Q59" s="323">
        <v>1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33</v>
      </c>
    </row>
    <row r="60" spans="1:27" ht="11.25" customHeight="1" x14ac:dyDescent="0.15">
      <c r="A60" s="301" t="s">
        <v>212</v>
      </c>
      <c r="B60" s="321">
        <v>1</v>
      </c>
      <c r="C60" s="322">
        <v>2</v>
      </c>
      <c r="D60" s="322">
        <v>0</v>
      </c>
      <c r="E60" s="323">
        <v>3</v>
      </c>
      <c r="F60" s="321">
        <v>1</v>
      </c>
      <c r="G60" s="322">
        <v>35</v>
      </c>
      <c r="H60" s="322">
        <v>6</v>
      </c>
      <c r="I60" s="323">
        <v>42</v>
      </c>
      <c r="J60" s="321">
        <v>0</v>
      </c>
      <c r="K60" s="322">
        <v>5</v>
      </c>
      <c r="L60" s="322">
        <v>0</v>
      </c>
      <c r="M60" s="323">
        <v>5</v>
      </c>
      <c r="N60" s="321">
        <v>4</v>
      </c>
      <c r="O60" s="322">
        <v>0</v>
      </c>
      <c r="P60" s="322">
        <v>0</v>
      </c>
      <c r="Q60" s="323">
        <v>1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51</v>
      </c>
    </row>
    <row r="61" spans="1:27" ht="11.25" customHeight="1" x14ac:dyDescent="0.15">
      <c r="A61" s="301" t="s">
        <v>213</v>
      </c>
      <c r="B61" s="321">
        <v>1</v>
      </c>
      <c r="C61" s="322">
        <v>2</v>
      </c>
      <c r="D61" s="322">
        <v>0</v>
      </c>
      <c r="E61" s="323">
        <v>3</v>
      </c>
      <c r="F61" s="321">
        <v>1</v>
      </c>
      <c r="G61" s="322">
        <v>49</v>
      </c>
      <c r="H61" s="322">
        <v>6</v>
      </c>
      <c r="I61" s="323">
        <v>56</v>
      </c>
      <c r="J61" s="321">
        <v>0</v>
      </c>
      <c r="K61" s="322">
        <v>6</v>
      </c>
      <c r="L61" s="322">
        <v>0</v>
      </c>
      <c r="M61" s="323">
        <v>6</v>
      </c>
      <c r="N61" s="321">
        <v>6</v>
      </c>
      <c r="O61" s="322">
        <v>0</v>
      </c>
      <c r="P61" s="322">
        <v>0</v>
      </c>
      <c r="Q61" s="323">
        <v>0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65</v>
      </c>
    </row>
    <row r="62" spans="1:27" ht="11.25" customHeight="1" x14ac:dyDescent="0.15">
      <c r="A62" s="301" t="s">
        <v>214</v>
      </c>
      <c r="B62" s="321">
        <v>2</v>
      </c>
      <c r="C62" s="322">
        <v>3</v>
      </c>
      <c r="D62" s="322">
        <v>1</v>
      </c>
      <c r="E62" s="323">
        <v>6</v>
      </c>
      <c r="F62" s="321">
        <v>2</v>
      </c>
      <c r="G62" s="322">
        <v>60</v>
      </c>
      <c r="H62" s="322">
        <v>7</v>
      </c>
      <c r="I62" s="323">
        <v>69</v>
      </c>
      <c r="J62" s="321">
        <v>0</v>
      </c>
      <c r="K62" s="322">
        <v>8</v>
      </c>
      <c r="L62" s="322">
        <v>0</v>
      </c>
      <c r="M62" s="323">
        <v>8</v>
      </c>
      <c r="N62" s="321">
        <v>5</v>
      </c>
      <c r="O62" s="322">
        <v>0</v>
      </c>
      <c r="P62" s="322">
        <v>0</v>
      </c>
      <c r="Q62" s="323">
        <v>0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83</v>
      </c>
    </row>
    <row r="63" spans="1:27" ht="11.25" customHeight="1" x14ac:dyDescent="0.15">
      <c r="A63" s="301" t="s">
        <v>215</v>
      </c>
      <c r="B63" s="321">
        <v>2</v>
      </c>
      <c r="C63" s="322">
        <v>5</v>
      </c>
      <c r="D63" s="322">
        <v>1</v>
      </c>
      <c r="E63" s="323">
        <v>8</v>
      </c>
      <c r="F63" s="321">
        <v>2</v>
      </c>
      <c r="G63" s="322">
        <v>60</v>
      </c>
      <c r="H63" s="322">
        <v>8</v>
      </c>
      <c r="I63" s="323">
        <v>70</v>
      </c>
      <c r="J63" s="321">
        <v>0</v>
      </c>
      <c r="K63" s="322">
        <v>9</v>
      </c>
      <c r="L63" s="322">
        <v>0</v>
      </c>
      <c r="M63" s="323">
        <v>9</v>
      </c>
      <c r="N63" s="321">
        <v>4</v>
      </c>
      <c r="O63" s="322">
        <v>0</v>
      </c>
      <c r="P63" s="322">
        <v>0</v>
      </c>
      <c r="Q63" s="323">
        <v>0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87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231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232</v>
      </c>
      <c r="C68" s="288"/>
      <c r="D68" s="288"/>
      <c r="E68" s="289"/>
      <c r="F68" s="287" t="s">
        <v>233</v>
      </c>
      <c r="G68" s="288"/>
      <c r="H68" s="288"/>
      <c r="I68" s="289"/>
      <c r="J68" s="287" t="s">
        <v>234</v>
      </c>
      <c r="K68" s="288"/>
      <c r="L68" s="288"/>
      <c r="M68" s="289"/>
      <c r="N68" s="287" t="s">
        <v>235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236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53">
        <v>0</v>
      </c>
      <c r="C71" s="353">
        <v>0</v>
      </c>
      <c r="D71" s="353">
        <v>0</v>
      </c>
      <c r="E71" s="323">
        <v>0</v>
      </c>
      <c r="F71" s="353">
        <v>0</v>
      </c>
      <c r="G71" s="322">
        <v>3</v>
      </c>
      <c r="H71" s="353">
        <v>0</v>
      </c>
      <c r="I71" s="323">
        <v>3</v>
      </c>
      <c r="J71" s="353">
        <v>0</v>
      </c>
      <c r="K71" s="353">
        <v>0</v>
      </c>
      <c r="L71" s="353">
        <v>0</v>
      </c>
      <c r="M71" s="323">
        <v>0</v>
      </c>
      <c r="N71" s="353">
        <v>0</v>
      </c>
      <c r="O71" s="322"/>
      <c r="P71" s="322"/>
      <c r="Q71" s="323">
        <v>0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3</v>
      </c>
    </row>
    <row r="72" spans="1:27" ht="11.25" customHeight="1" x14ac:dyDescent="0.15">
      <c r="A72" s="301" t="s">
        <v>204</v>
      </c>
      <c r="B72" s="353">
        <v>0</v>
      </c>
      <c r="C72" s="353">
        <v>0</v>
      </c>
      <c r="D72" s="353">
        <v>0</v>
      </c>
      <c r="E72" s="323">
        <v>0</v>
      </c>
      <c r="F72" s="353">
        <v>0</v>
      </c>
      <c r="G72" s="322">
        <v>2</v>
      </c>
      <c r="H72" s="353">
        <v>0</v>
      </c>
      <c r="I72" s="323">
        <v>2</v>
      </c>
      <c r="J72" s="353">
        <v>0</v>
      </c>
      <c r="K72" s="322">
        <v>2</v>
      </c>
      <c r="L72" s="353">
        <v>0</v>
      </c>
      <c r="M72" s="323">
        <v>2</v>
      </c>
      <c r="N72" s="353">
        <v>0</v>
      </c>
      <c r="O72" s="322"/>
      <c r="P72" s="322"/>
      <c r="Q72" s="323">
        <v>0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4</v>
      </c>
    </row>
    <row r="73" spans="1:27" ht="11.25" customHeight="1" x14ac:dyDescent="0.15">
      <c r="A73" s="301" t="s">
        <v>205</v>
      </c>
      <c r="B73" s="321">
        <v>1</v>
      </c>
      <c r="C73" s="353">
        <v>0</v>
      </c>
      <c r="D73" s="353">
        <v>0</v>
      </c>
      <c r="E73" s="323">
        <v>1</v>
      </c>
      <c r="F73" s="353">
        <v>0</v>
      </c>
      <c r="G73" s="322">
        <v>5</v>
      </c>
      <c r="H73" s="353">
        <v>0</v>
      </c>
      <c r="I73" s="323">
        <v>5</v>
      </c>
      <c r="J73" s="353">
        <v>0</v>
      </c>
      <c r="K73" s="353">
        <v>0</v>
      </c>
      <c r="L73" s="353">
        <v>0</v>
      </c>
      <c r="M73" s="323">
        <v>0</v>
      </c>
      <c r="N73" s="353">
        <v>0</v>
      </c>
      <c r="O73" s="322"/>
      <c r="P73" s="322"/>
      <c r="Q73" s="323">
        <v>0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6</v>
      </c>
    </row>
    <row r="74" spans="1:27" ht="11.25" customHeight="1" x14ac:dyDescent="0.15">
      <c r="A74" s="301" t="s">
        <v>206</v>
      </c>
      <c r="B74" s="353">
        <v>0</v>
      </c>
      <c r="C74" s="353">
        <v>0</v>
      </c>
      <c r="D74" s="353">
        <v>0</v>
      </c>
      <c r="E74" s="323">
        <v>0</v>
      </c>
      <c r="F74" s="321">
        <v>1</v>
      </c>
      <c r="G74" s="322">
        <v>10</v>
      </c>
      <c r="H74" s="322">
        <v>3</v>
      </c>
      <c r="I74" s="323">
        <v>14</v>
      </c>
      <c r="J74" s="353">
        <v>0</v>
      </c>
      <c r="K74" s="322">
        <v>3</v>
      </c>
      <c r="L74" s="353">
        <v>0</v>
      </c>
      <c r="M74" s="323">
        <v>3</v>
      </c>
      <c r="N74" s="321">
        <v>2</v>
      </c>
      <c r="O74" s="322"/>
      <c r="P74" s="322"/>
      <c r="Q74" s="323">
        <v>2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19</v>
      </c>
    </row>
    <row r="75" spans="1:27" ht="11.25" customHeight="1" x14ac:dyDescent="0.15">
      <c r="A75" s="301" t="s">
        <v>207</v>
      </c>
      <c r="B75" s="321">
        <v>2</v>
      </c>
      <c r="C75" s="322">
        <v>1</v>
      </c>
      <c r="D75" s="353">
        <v>0</v>
      </c>
      <c r="E75" s="323">
        <v>3</v>
      </c>
      <c r="F75" s="353">
        <v>0</v>
      </c>
      <c r="G75" s="322">
        <v>16</v>
      </c>
      <c r="H75" s="322">
        <v>1</v>
      </c>
      <c r="I75" s="323">
        <v>17</v>
      </c>
      <c r="J75" s="353">
        <v>0</v>
      </c>
      <c r="K75" s="353">
        <v>0</v>
      </c>
      <c r="L75" s="353">
        <v>0</v>
      </c>
      <c r="M75" s="323">
        <v>0</v>
      </c>
      <c r="N75" s="353">
        <v>0</v>
      </c>
      <c r="O75" s="322"/>
      <c r="P75" s="322"/>
      <c r="Q75" s="323">
        <v>0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20</v>
      </c>
    </row>
    <row r="76" spans="1:27" ht="11.25" customHeight="1" x14ac:dyDescent="0.15">
      <c r="A76" s="301" t="s">
        <v>208</v>
      </c>
      <c r="B76" s="353">
        <v>0</v>
      </c>
      <c r="C76" s="322">
        <v>2</v>
      </c>
      <c r="D76" s="353">
        <v>0</v>
      </c>
      <c r="E76" s="323">
        <v>2</v>
      </c>
      <c r="F76" s="353">
        <v>0</v>
      </c>
      <c r="G76" s="322">
        <v>20</v>
      </c>
      <c r="H76" s="322">
        <v>3</v>
      </c>
      <c r="I76" s="323">
        <v>23</v>
      </c>
      <c r="J76" s="321">
        <v>1</v>
      </c>
      <c r="K76" s="322">
        <v>1</v>
      </c>
      <c r="L76" s="353">
        <v>0</v>
      </c>
      <c r="M76" s="323">
        <v>2</v>
      </c>
      <c r="N76" s="321">
        <v>3</v>
      </c>
      <c r="O76" s="322"/>
      <c r="P76" s="322"/>
      <c r="Q76" s="323">
        <v>3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30</v>
      </c>
    </row>
    <row r="77" spans="1:27" ht="11.25" customHeight="1" x14ac:dyDescent="0.15">
      <c r="A77" s="301" t="s">
        <v>209</v>
      </c>
      <c r="B77" s="353">
        <v>0</v>
      </c>
      <c r="C77" s="353">
        <v>0</v>
      </c>
      <c r="D77" s="353">
        <v>0</v>
      </c>
      <c r="E77" s="323">
        <v>0</v>
      </c>
      <c r="F77" s="353">
        <v>0</v>
      </c>
      <c r="G77" s="322">
        <v>12</v>
      </c>
      <c r="H77" s="322">
        <v>2</v>
      </c>
      <c r="I77" s="323">
        <v>14</v>
      </c>
      <c r="J77" s="353">
        <v>0</v>
      </c>
      <c r="K77" s="322">
        <v>3</v>
      </c>
      <c r="L77" s="322">
        <v>1</v>
      </c>
      <c r="M77" s="323">
        <v>4</v>
      </c>
      <c r="N77" s="353">
        <v>0</v>
      </c>
      <c r="O77" s="322"/>
      <c r="P77" s="322"/>
      <c r="Q77" s="323">
        <v>0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18</v>
      </c>
    </row>
    <row r="78" spans="1:27" ht="11.25" customHeight="1" x14ac:dyDescent="0.15">
      <c r="A78" s="301" t="s">
        <v>210</v>
      </c>
      <c r="B78" s="353">
        <v>0</v>
      </c>
      <c r="C78" s="353">
        <v>0</v>
      </c>
      <c r="D78" s="322">
        <v>1</v>
      </c>
      <c r="E78" s="323">
        <v>1</v>
      </c>
      <c r="F78" s="353">
        <v>0</v>
      </c>
      <c r="G78" s="322">
        <v>17</v>
      </c>
      <c r="H78" s="322">
        <v>1</v>
      </c>
      <c r="I78" s="323">
        <v>18</v>
      </c>
      <c r="J78" s="321">
        <v>1</v>
      </c>
      <c r="K78" s="322">
        <v>2</v>
      </c>
      <c r="L78" s="353">
        <v>0</v>
      </c>
      <c r="M78" s="323">
        <v>3</v>
      </c>
      <c r="N78" s="353">
        <v>0</v>
      </c>
      <c r="O78" s="322"/>
      <c r="P78" s="322"/>
      <c r="Q78" s="323">
        <v>0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22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1</v>
      </c>
      <c r="C81" s="322">
        <v>0</v>
      </c>
      <c r="D81" s="322">
        <v>0</v>
      </c>
      <c r="E81" s="323">
        <v>1</v>
      </c>
      <c r="F81" s="321">
        <v>1</v>
      </c>
      <c r="G81" s="322">
        <v>20</v>
      </c>
      <c r="H81" s="322">
        <v>3</v>
      </c>
      <c r="I81" s="323">
        <v>24</v>
      </c>
      <c r="J81" s="321">
        <v>0</v>
      </c>
      <c r="K81" s="322">
        <v>5</v>
      </c>
      <c r="L81" s="322">
        <v>0</v>
      </c>
      <c r="M81" s="323">
        <v>5</v>
      </c>
      <c r="N81" s="321">
        <v>2</v>
      </c>
      <c r="O81" s="322">
        <v>0</v>
      </c>
      <c r="P81" s="322">
        <v>0</v>
      </c>
      <c r="Q81" s="323">
        <v>2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32</v>
      </c>
    </row>
    <row r="82" spans="1:27" ht="11.25" customHeight="1" x14ac:dyDescent="0.15">
      <c r="A82" s="301" t="s">
        <v>212</v>
      </c>
      <c r="B82" s="321">
        <v>3</v>
      </c>
      <c r="C82" s="322">
        <v>1</v>
      </c>
      <c r="D82" s="322">
        <v>0</v>
      </c>
      <c r="E82" s="323">
        <v>4</v>
      </c>
      <c r="F82" s="321">
        <v>1</v>
      </c>
      <c r="G82" s="322">
        <v>33</v>
      </c>
      <c r="H82" s="322">
        <v>4</v>
      </c>
      <c r="I82" s="323">
        <v>38</v>
      </c>
      <c r="J82" s="321">
        <v>0</v>
      </c>
      <c r="K82" s="322">
        <v>5</v>
      </c>
      <c r="L82" s="322">
        <v>0</v>
      </c>
      <c r="M82" s="323">
        <v>5</v>
      </c>
      <c r="N82" s="321">
        <v>2</v>
      </c>
      <c r="O82" s="322">
        <v>0</v>
      </c>
      <c r="P82" s="322">
        <v>0</v>
      </c>
      <c r="Q82" s="323">
        <v>2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49</v>
      </c>
    </row>
    <row r="83" spans="1:27" ht="11.25" customHeight="1" x14ac:dyDescent="0.15">
      <c r="A83" s="301" t="s">
        <v>213</v>
      </c>
      <c r="B83" s="321">
        <v>3</v>
      </c>
      <c r="C83" s="322">
        <v>3</v>
      </c>
      <c r="D83" s="322">
        <v>0</v>
      </c>
      <c r="E83" s="323">
        <v>6</v>
      </c>
      <c r="F83" s="321">
        <v>1</v>
      </c>
      <c r="G83" s="322">
        <v>51</v>
      </c>
      <c r="H83" s="322">
        <v>7</v>
      </c>
      <c r="I83" s="323">
        <v>59</v>
      </c>
      <c r="J83" s="321">
        <v>1</v>
      </c>
      <c r="K83" s="322">
        <v>4</v>
      </c>
      <c r="L83" s="322">
        <v>0</v>
      </c>
      <c r="M83" s="323">
        <v>5</v>
      </c>
      <c r="N83" s="321">
        <v>5</v>
      </c>
      <c r="O83" s="322">
        <v>0</v>
      </c>
      <c r="P83" s="322">
        <v>0</v>
      </c>
      <c r="Q83" s="323">
        <v>5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75</v>
      </c>
    </row>
    <row r="84" spans="1:27" ht="11.25" customHeight="1" x14ac:dyDescent="0.15">
      <c r="A84" s="301" t="s">
        <v>214</v>
      </c>
      <c r="B84" s="321">
        <v>2</v>
      </c>
      <c r="C84" s="322">
        <v>3</v>
      </c>
      <c r="D84" s="322">
        <v>0</v>
      </c>
      <c r="E84" s="323">
        <v>5</v>
      </c>
      <c r="F84" s="321">
        <v>1</v>
      </c>
      <c r="G84" s="322">
        <v>58</v>
      </c>
      <c r="H84" s="322">
        <v>9</v>
      </c>
      <c r="I84" s="323">
        <v>68</v>
      </c>
      <c r="J84" s="321">
        <v>1</v>
      </c>
      <c r="K84" s="322">
        <v>7</v>
      </c>
      <c r="L84" s="322">
        <v>1</v>
      </c>
      <c r="M84" s="323">
        <v>9</v>
      </c>
      <c r="N84" s="321">
        <v>5</v>
      </c>
      <c r="O84" s="322">
        <v>0</v>
      </c>
      <c r="P84" s="322">
        <v>0</v>
      </c>
      <c r="Q84" s="323">
        <v>5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87</v>
      </c>
    </row>
    <row r="85" spans="1:27" ht="11.25" customHeight="1" x14ac:dyDescent="0.15">
      <c r="A85" s="301" t="s">
        <v>215</v>
      </c>
      <c r="B85" s="321">
        <v>2</v>
      </c>
      <c r="C85" s="322">
        <v>3</v>
      </c>
      <c r="D85" s="322">
        <v>1</v>
      </c>
      <c r="E85" s="323">
        <v>6</v>
      </c>
      <c r="F85" s="321">
        <v>0</v>
      </c>
      <c r="G85" s="322">
        <v>65</v>
      </c>
      <c r="H85" s="322">
        <v>7</v>
      </c>
      <c r="I85" s="323">
        <v>72</v>
      </c>
      <c r="J85" s="321">
        <v>2</v>
      </c>
      <c r="K85" s="322">
        <v>6</v>
      </c>
      <c r="L85" s="322">
        <v>1</v>
      </c>
      <c r="M85" s="323">
        <v>9</v>
      </c>
      <c r="N85" s="321">
        <v>3</v>
      </c>
      <c r="O85" s="322">
        <v>0</v>
      </c>
      <c r="P85" s="322">
        <v>0</v>
      </c>
      <c r="Q85" s="323">
        <v>3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90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232</v>
      </c>
      <c r="C89" s="288"/>
      <c r="D89" s="288"/>
      <c r="E89" s="289"/>
      <c r="F89" s="287" t="s">
        <v>233</v>
      </c>
      <c r="G89" s="288"/>
      <c r="H89" s="288"/>
      <c r="I89" s="289"/>
      <c r="J89" s="287" t="s">
        <v>234</v>
      </c>
      <c r="K89" s="288"/>
      <c r="L89" s="288"/>
      <c r="M89" s="289"/>
      <c r="N89" s="287" t="s">
        <v>235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236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53">
        <v>0</v>
      </c>
      <c r="C92" s="353">
        <v>0</v>
      </c>
      <c r="D92" s="353">
        <v>0</v>
      </c>
      <c r="E92" s="323">
        <v>0</v>
      </c>
      <c r="F92" s="353">
        <v>0</v>
      </c>
      <c r="G92" s="322">
        <v>3</v>
      </c>
      <c r="H92" s="322">
        <v>1</v>
      </c>
      <c r="I92" s="323">
        <v>4</v>
      </c>
      <c r="J92" s="353">
        <v>0</v>
      </c>
      <c r="K92" s="353">
        <v>0</v>
      </c>
      <c r="L92" s="353">
        <v>0</v>
      </c>
      <c r="M92" s="323">
        <v>0</v>
      </c>
      <c r="N92" s="321">
        <v>1</v>
      </c>
      <c r="O92" s="322"/>
      <c r="P92" s="322"/>
      <c r="Q92" s="323">
        <v>1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5</v>
      </c>
    </row>
    <row r="93" spans="1:27" ht="11.25" customHeight="1" x14ac:dyDescent="0.15">
      <c r="A93" s="301" t="s">
        <v>204</v>
      </c>
      <c r="B93" s="353">
        <v>0</v>
      </c>
      <c r="C93" s="322">
        <v>1</v>
      </c>
      <c r="D93" s="353">
        <v>0</v>
      </c>
      <c r="E93" s="323">
        <v>1</v>
      </c>
      <c r="F93" s="353">
        <v>0</v>
      </c>
      <c r="G93" s="322">
        <v>2</v>
      </c>
      <c r="H93" s="322">
        <v>1</v>
      </c>
      <c r="I93" s="323">
        <v>3</v>
      </c>
      <c r="J93" s="353">
        <v>0</v>
      </c>
      <c r="K93" s="322">
        <v>1</v>
      </c>
      <c r="L93" s="353">
        <v>0</v>
      </c>
      <c r="M93" s="323">
        <v>1</v>
      </c>
      <c r="N93" s="321">
        <v>1</v>
      </c>
      <c r="O93" s="322"/>
      <c r="P93" s="322"/>
      <c r="Q93" s="323">
        <v>1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6</v>
      </c>
    </row>
    <row r="94" spans="1:27" ht="11.25" customHeight="1" x14ac:dyDescent="0.15">
      <c r="A94" s="301" t="s">
        <v>205</v>
      </c>
      <c r="B94" s="353">
        <v>0</v>
      </c>
      <c r="C94" s="322">
        <v>1</v>
      </c>
      <c r="D94" s="353">
        <v>0</v>
      </c>
      <c r="E94" s="323">
        <v>1</v>
      </c>
      <c r="F94" s="353">
        <v>0</v>
      </c>
      <c r="G94" s="322">
        <v>5</v>
      </c>
      <c r="H94" s="322">
        <v>3</v>
      </c>
      <c r="I94" s="323">
        <v>8</v>
      </c>
      <c r="J94" s="353">
        <v>0</v>
      </c>
      <c r="K94" s="322">
        <v>1</v>
      </c>
      <c r="L94" s="353">
        <v>0</v>
      </c>
      <c r="M94" s="323">
        <v>1</v>
      </c>
      <c r="N94" s="353">
        <v>0</v>
      </c>
      <c r="O94" s="322"/>
      <c r="P94" s="322"/>
      <c r="Q94" s="323">
        <v>0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10</v>
      </c>
    </row>
    <row r="95" spans="1:27" ht="11.25" customHeight="1" x14ac:dyDescent="0.15">
      <c r="A95" s="301" t="s">
        <v>206</v>
      </c>
      <c r="B95" s="353">
        <v>0</v>
      </c>
      <c r="C95" s="322">
        <v>1</v>
      </c>
      <c r="D95" s="353">
        <v>0</v>
      </c>
      <c r="E95" s="323">
        <v>1</v>
      </c>
      <c r="F95" s="353">
        <v>0</v>
      </c>
      <c r="G95" s="322">
        <v>6</v>
      </c>
      <c r="H95" s="353">
        <v>0</v>
      </c>
      <c r="I95" s="323">
        <v>6</v>
      </c>
      <c r="J95" s="353">
        <v>0</v>
      </c>
      <c r="K95" s="322">
        <v>2</v>
      </c>
      <c r="L95" s="353">
        <v>0</v>
      </c>
      <c r="M95" s="323">
        <v>2</v>
      </c>
      <c r="N95" s="353">
        <v>0</v>
      </c>
      <c r="O95" s="322"/>
      <c r="P95" s="322"/>
      <c r="Q95" s="323">
        <v>0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9</v>
      </c>
    </row>
    <row r="96" spans="1:27" ht="11.25" customHeight="1" x14ac:dyDescent="0.15">
      <c r="A96" s="301" t="s">
        <v>207</v>
      </c>
      <c r="B96" s="353">
        <v>0</v>
      </c>
      <c r="C96" s="322">
        <v>2</v>
      </c>
      <c r="D96" s="322">
        <v>1</v>
      </c>
      <c r="E96" s="323">
        <v>3</v>
      </c>
      <c r="F96" s="353">
        <v>0</v>
      </c>
      <c r="G96" s="322">
        <v>12</v>
      </c>
      <c r="H96" s="322">
        <v>2</v>
      </c>
      <c r="I96" s="323">
        <v>14</v>
      </c>
      <c r="J96" s="353">
        <v>0</v>
      </c>
      <c r="K96" s="322">
        <v>2</v>
      </c>
      <c r="L96" s="322">
        <v>1</v>
      </c>
      <c r="M96" s="323">
        <v>3</v>
      </c>
      <c r="N96" s="353">
        <v>0</v>
      </c>
      <c r="O96" s="322"/>
      <c r="P96" s="322"/>
      <c r="Q96" s="323">
        <v>0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20</v>
      </c>
    </row>
    <row r="97" spans="1:27" ht="11.25" customHeight="1" x14ac:dyDescent="0.15">
      <c r="A97" s="301" t="s">
        <v>208</v>
      </c>
      <c r="B97" s="353">
        <v>0</v>
      </c>
      <c r="C97" s="322">
        <v>2</v>
      </c>
      <c r="D97" s="353">
        <v>0</v>
      </c>
      <c r="E97" s="323">
        <v>2</v>
      </c>
      <c r="F97" s="353">
        <v>0</v>
      </c>
      <c r="G97" s="322">
        <v>16</v>
      </c>
      <c r="H97" s="322">
        <v>2</v>
      </c>
      <c r="I97" s="323">
        <v>18</v>
      </c>
      <c r="J97" s="353">
        <v>0</v>
      </c>
      <c r="K97" s="322">
        <v>2</v>
      </c>
      <c r="L97" s="353">
        <v>0</v>
      </c>
      <c r="M97" s="323">
        <v>2</v>
      </c>
      <c r="N97" s="321">
        <v>1</v>
      </c>
      <c r="O97" s="322"/>
      <c r="P97" s="322"/>
      <c r="Q97" s="323">
        <v>1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23</v>
      </c>
    </row>
    <row r="98" spans="1:27" ht="11.25" customHeight="1" x14ac:dyDescent="0.15">
      <c r="A98" s="301" t="s">
        <v>209</v>
      </c>
      <c r="B98" s="353">
        <v>0</v>
      </c>
      <c r="C98" s="322">
        <v>2</v>
      </c>
      <c r="D98" s="353">
        <v>0</v>
      </c>
      <c r="E98" s="323">
        <v>2</v>
      </c>
      <c r="F98" s="321">
        <v>1</v>
      </c>
      <c r="G98" s="322">
        <v>15</v>
      </c>
      <c r="H98" s="322">
        <v>1</v>
      </c>
      <c r="I98" s="323">
        <v>17</v>
      </c>
      <c r="J98" s="353">
        <v>0</v>
      </c>
      <c r="K98" s="322">
        <v>1</v>
      </c>
      <c r="L98" s="353">
        <v>0</v>
      </c>
      <c r="M98" s="323">
        <v>1</v>
      </c>
      <c r="N98" s="321">
        <v>1</v>
      </c>
      <c r="O98" s="322"/>
      <c r="P98" s="322"/>
      <c r="Q98" s="323">
        <v>1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21</v>
      </c>
    </row>
    <row r="99" spans="1:27" ht="11.25" customHeight="1" x14ac:dyDescent="0.15">
      <c r="A99" s="301" t="s">
        <v>210</v>
      </c>
      <c r="B99" s="353">
        <v>0</v>
      </c>
      <c r="C99" s="322">
        <v>1</v>
      </c>
      <c r="D99" s="353">
        <v>0</v>
      </c>
      <c r="E99" s="323">
        <v>1</v>
      </c>
      <c r="F99" s="353">
        <v>0</v>
      </c>
      <c r="G99" s="322">
        <v>11</v>
      </c>
      <c r="H99" s="322">
        <v>2</v>
      </c>
      <c r="I99" s="323">
        <v>13</v>
      </c>
      <c r="J99" s="353">
        <v>0</v>
      </c>
      <c r="K99" s="322">
        <v>5</v>
      </c>
      <c r="L99" s="353">
        <v>0</v>
      </c>
      <c r="M99" s="323">
        <v>5</v>
      </c>
      <c r="N99" s="353">
        <v>0</v>
      </c>
      <c r="O99" s="322"/>
      <c r="P99" s="322"/>
      <c r="Q99" s="323">
        <v>0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19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53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2">
        <v>3</v>
      </c>
      <c r="D102" s="322">
        <v>0</v>
      </c>
      <c r="E102" s="323">
        <v>3</v>
      </c>
      <c r="F102" s="321">
        <v>0</v>
      </c>
      <c r="G102" s="322">
        <v>16</v>
      </c>
      <c r="H102" s="322">
        <v>5</v>
      </c>
      <c r="I102" s="323">
        <v>21</v>
      </c>
      <c r="J102" s="321">
        <v>0</v>
      </c>
      <c r="K102" s="322">
        <v>4</v>
      </c>
      <c r="L102" s="322">
        <v>0</v>
      </c>
      <c r="M102" s="323">
        <v>4</v>
      </c>
      <c r="N102" s="321">
        <v>2</v>
      </c>
      <c r="O102" s="322">
        <v>0</v>
      </c>
      <c r="P102" s="322">
        <v>0</v>
      </c>
      <c r="Q102" s="323">
        <v>2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30</v>
      </c>
    </row>
    <row r="103" spans="1:27" ht="11.25" customHeight="1" x14ac:dyDescent="0.15">
      <c r="A103" s="301" t="s">
        <v>212</v>
      </c>
      <c r="B103" s="321">
        <v>0</v>
      </c>
      <c r="C103" s="322">
        <v>5</v>
      </c>
      <c r="D103" s="322">
        <v>1</v>
      </c>
      <c r="E103" s="323">
        <v>6</v>
      </c>
      <c r="F103" s="321">
        <v>0</v>
      </c>
      <c r="G103" s="322">
        <v>25</v>
      </c>
      <c r="H103" s="322">
        <v>6</v>
      </c>
      <c r="I103" s="323">
        <v>31</v>
      </c>
      <c r="J103" s="321">
        <v>0</v>
      </c>
      <c r="K103" s="322">
        <v>6</v>
      </c>
      <c r="L103" s="322">
        <v>1</v>
      </c>
      <c r="M103" s="323">
        <v>7</v>
      </c>
      <c r="N103" s="321">
        <v>1</v>
      </c>
      <c r="O103" s="322">
        <v>0</v>
      </c>
      <c r="P103" s="322">
        <v>0</v>
      </c>
      <c r="Q103" s="323">
        <v>1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45</v>
      </c>
    </row>
    <row r="104" spans="1:27" ht="11.25" customHeight="1" x14ac:dyDescent="0.15">
      <c r="A104" s="301" t="s">
        <v>213</v>
      </c>
      <c r="B104" s="321">
        <v>0</v>
      </c>
      <c r="C104" s="322">
        <v>6</v>
      </c>
      <c r="D104" s="322">
        <v>1</v>
      </c>
      <c r="E104" s="323">
        <v>7</v>
      </c>
      <c r="F104" s="321">
        <v>0</v>
      </c>
      <c r="G104" s="322">
        <v>39</v>
      </c>
      <c r="H104" s="322">
        <v>7</v>
      </c>
      <c r="I104" s="323">
        <v>46</v>
      </c>
      <c r="J104" s="321">
        <v>0</v>
      </c>
      <c r="K104" s="322">
        <v>7</v>
      </c>
      <c r="L104" s="322">
        <v>1</v>
      </c>
      <c r="M104" s="323">
        <v>8</v>
      </c>
      <c r="N104" s="321">
        <v>1</v>
      </c>
      <c r="O104" s="322">
        <v>0</v>
      </c>
      <c r="P104" s="322">
        <v>0</v>
      </c>
      <c r="Q104" s="323">
        <v>1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62</v>
      </c>
    </row>
    <row r="105" spans="1:27" ht="11.25" customHeight="1" x14ac:dyDescent="0.15">
      <c r="A105" s="301" t="s">
        <v>214</v>
      </c>
      <c r="B105" s="321">
        <v>0</v>
      </c>
      <c r="C105" s="322">
        <v>7</v>
      </c>
      <c r="D105" s="322">
        <v>1</v>
      </c>
      <c r="E105" s="323">
        <v>8</v>
      </c>
      <c r="F105" s="321">
        <v>1</v>
      </c>
      <c r="G105" s="322">
        <v>49</v>
      </c>
      <c r="H105" s="322">
        <v>5</v>
      </c>
      <c r="I105" s="323">
        <v>55</v>
      </c>
      <c r="J105" s="321">
        <v>0</v>
      </c>
      <c r="K105" s="322">
        <v>7</v>
      </c>
      <c r="L105" s="322">
        <v>1</v>
      </c>
      <c r="M105" s="323">
        <v>8</v>
      </c>
      <c r="N105" s="321">
        <v>2</v>
      </c>
      <c r="O105" s="322">
        <v>0</v>
      </c>
      <c r="P105" s="322">
        <v>0</v>
      </c>
      <c r="Q105" s="323">
        <v>2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73</v>
      </c>
    </row>
    <row r="106" spans="1:27" ht="11.25" customHeight="1" x14ac:dyDescent="0.15">
      <c r="A106" s="301" t="s">
        <v>215</v>
      </c>
      <c r="B106" s="321">
        <v>0</v>
      </c>
      <c r="C106" s="322">
        <v>7</v>
      </c>
      <c r="D106" s="322">
        <v>1</v>
      </c>
      <c r="E106" s="323">
        <v>8</v>
      </c>
      <c r="F106" s="321">
        <v>1</v>
      </c>
      <c r="G106" s="322">
        <v>54</v>
      </c>
      <c r="H106" s="322">
        <v>7</v>
      </c>
      <c r="I106" s="323">
        <v>62</v>
      </c>
      <c r="J106" s="321">
        <v>0</v>
      </c>
      <c r="K106" s="322">
        <v>10</v>
      </c>
      <c r="L106" s="322">
        <v>1</v>
      </c>
      <c r="M106" s="323">
        <v>11</v>
      </c>
      <c r="N106" s="321">
        <v>2</v>
      </c>
      <c r="O106" s="322">
        <v>0</v>
      </c>
      <c r="P106" s="322">
        <v>0</v>
      </c>
      <c r="Q106" s="323">
        <v>2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83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>
      <c r="A108" s="298"/>
    </row>
    <row r="109" spans="1:27" ht="12.75" customHeight="1" x14ac:dyDescent="0.15">
      <c r="A109" s="298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979"/>
  <sheetViews>
    <sheetView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9" width="4.6640625" style="285" customWidth="1"/>
    <col min="10" max="10" width="14.6640625" style="285" customWidth="1"/>
    <col min="11" max="12" width="4.6640625" style="285" hidden="1" customWidth="1"/>
    <col min="13" max="13" width="4.6640625" style="285" customWidth="1"/>
    <col min="14" max="14" width="13.6640625" style="285" customWidth="1"/>
    <col min="15" max="15" width="4.6640625" style="285" hidden="1" customWidth="1"/>
    <col min="16" max="16" width="5" style="285" hidden="1" customWidth="1"/>
    <col min="17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237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238</v>
      </c>
      <c r="C4" s="288"/>
      <c r="D4" s="288"/>
      <c r="E4" s="289"/>
      <c r="F4" s="287" t="s">
        <v>233</v>
      </c>
      <c r="G4" s="288"/>
      <c r="H4" s="288"/>
      <c r="I4" s="289"/>
      <c r="J4" s="287" t="s">
        <v>239</v>
      </c>
      <c r="K4" s="288"/>
      <c r="L4" s="288"/>
      <c r="M4" s="289"/>
      <c r="N4" s="287" t="s">
        <v>235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236</v>
      </c>
      <c r="K5" s="293" t="s">
        <v>201</v>
      </c>
      <c r="L5" s="293" t="s">
        <v>202</v>
      </c>
      <c r="M5" s="294" t="s">
        <v>156</v>
      </c>
      <c r="N5" s="292" t="s">
        <v>236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1</v>
      </c>
      <c r="C7" s="303">
        <v>1</v>
      </c>
      <c r="D7" s="303">
        <v>0.25</v>
      </c>
      <c r="E7" s="304">
        <v>2.25</v>
      </c>
      <c r="F7" s="302">
        <v>0.25</v>
      </c>
      <c r="G7" s="303">
        <v>2.25</v>
      </c>
      <c r="H7" s="303">
        <v>0.5</v>
      </c>
      <c r="I7" s="304">
        <v>3</v>
      </c>
      <c r="J7" s="302">
        <v>0</v>
      </c>
      <c r="K7" s="303" t="e">
        <v>#DIV/0!</v>
      </c>
      <c r="L7" s="303" t="e">
        <v>#DIV/0!</v>
      </c>
      <c r="M7" s="304">
        <v>0</v>
      </c>
      <c r="N7" s="302">
        <v>0</v>
      </c>
      <c r="O7" s="303" t="e">
        <v>#DIV/0!</v>
      </c>
      <c r="P7" s="303" t="e">
        <v>#DIV/0!</v>
      </c>
      <c r="Q7" s="304">
        <v>0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5.25</v>
      </c>
    </row>
    <row r="8" spans="1:27" ht="11.25" customHeight="1" x14ac:dyDescent="0.15">
      <c r="A8" s="301" t="s">
        <v>204</v>
      </c>
      <c r="B8" s="302">
        <v>0.25</v>
      </c>
      <c r="C8" s="303">
        <v>1</v>
      </c>
      <c r="D8" s="303">
        <v>1.25</v>
      </c>
      <c r="E8" s="304">
        <v>2.5</v>
      </c>
      <c r="F8" s="302">
        <v>0</v>
      </c>
      <c r="G8" s="303">
        <v>2.5</v>
      </c>
      <c r="H8" s="303">
        <v>0</v>
      </c>
      <c r="I8" s="304">
        <v>2.5</v>
      </c>
      <c r="J8" s="302">
        <v>0</v>
      </c>
      <c r="K8" s="303" t="e">
        <v>#DIV/0!</v>
      </c>
      <c r="L8" s="303" t="e">
        <v>#DIV/0!</v>
      </c>
      <c r="M8" s="304">
        <v>0</v>
      </c>
      <c r="N8" s="302">
        <v>0.75</v>
      </c>
      <c r="O8" s="303" t="e">
        <v>#DIV/0!</v>
      </c>
      <c r="P8" s="303" t="e">
        <v>#DIV/0!</v>
      </c>
      <c r="Q8" s="304">
        <v>0.75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5.75</v>
      </c>
    </row>
    <row r="9" spans="1:27" ht="11.25" customHeight="1" x14ac:dyDescent="0.15">
      <c r="A9" s="301" t="s">
        <v>205</v>
      </c>
      <c r="B9" s="302">
        <v>0.75</v>
      </c>
      <c r="C9" s="303">
        <v>4.25</v>
      </c>
      <c r="D9" s="303">
        <v>2</v>
      </c>
      <c r="E9" s="304">
        <v>7</v>
      </c>
      <c r="F9" s="302">
        <v>0.25</v>
      </c>
      <c r="G9" s="303">
        <v>3.5</v>
      </c>
      <c r="H9" s="303">
        <v>0</v>
      </c>
      <c r="I9" s="304">
        <v>3.75</v>
      </c>
      <c r="J9" s="302">
        <v>0.75</v>
      </c>
      <c r="K9" s="303" t="e">
        <v>#DIV/0!</v>
      </c>
      <c r="L9" s="303" t="e">
        <v>#DIV/0!</v>
      </c>
      <c r="M9" s="304">
        <v>0.75</v>
      </c>
      <c r="N9" s="302">
        <v>0.5</v>
      </c>
      <c r="O9" s="303" t="e">
        <v>#DIV/0!</v>
      </c>
      <c r="P9" s="303" t="e">
        <v>#DIV/0!</v>
      </c>
      <c r="Q9" s="304">
        <v>0.5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12</v>
      </c>
    </row>
    <row r="10" spans="1:27" ht="11.25" customHeight="1" x14ac:dyDescent="0.15">
      <c r="A10" s="301" t="s">
        <v>206</v>
      </c>
      <c r="B10" s="302">
        <v>0.75</v>
      </c>
      <c r="C10" s="303">
        <v>3.5</v>
      </c>
      <c r="D10" s="303">
        <v>3.75</v>
      </c>
      <c r="E10" s="304">
        <v>8</v>
      </c>
      <c r="F10" s="302">
        <v>0</v>
      </c>
      <c r="G10" s="303">
        <v>9</v>
      </c>
      <c r="H10" s="303">
        <v>1.25</v>
      </c>
      <c r="I10" s="304">
        <v>10.25</v>
      </c>
      <c r="J10" s="302">
        <v>0.75</v>
      </c>
      <c r="K10" s="303" t="e">
        <v>#DIV/0!</v>
      </c>
      <c r="L10" s="303" t="e">
        <v>#DIV/0!</v>
      </c>
      <c r="M10" s="304">
        <v>0.75</v>
      </c>
      <c r="N10" s="302">
        <v>0.25</v>
      </c>
      <c r="O10" s="303" t="e">
        <v>#DIV/0!</v>
      </c>
      <c r="P10" s="303" t="e">
        <v>#DIV/0!</v>
      </c>
      <c r="Q10" s="304">
        <v>0.25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19.25</v>
      </c>
    </row>
    <row r="11" spans="1:27" ht="11.25" customHeight="1" x14ac:dyDescent="0.15">
      <c r="A11" s="301" t="s">
        <v>207</v>
      </c>
      <c r="B11" s="302">
        <v>0.25</v>
      </c>
      <c r="C11" s="303">
        <v>5.75</v>
      </c>
      <c r="D11" s="303">
        <v>5.75</v>
      </c>
      <c r="E11" s="304">
        <v>11.75</v>
      </c>
      <c r="F11" s="302">
        <v>0.5</v>
      </c>
      <c r="G11" s="303">
        <v>11.5</v>
      </c>
      <c r="H11" s="303">
        <v>0.25</v>
      </c>
      <c r="I11" s="304">
        <v>12.25</v>
      </c>
      <c r="J11" s="302">
        <v>2.5</v>
      </c>
      <c r="K11" s="303" t="e">
        <v>#DIV/0!</v>
      </c>
      <c r="L11" s="303" t="e">
        <v>#DIV/0!</v>
      </c>
      <c r="M11" s="304">
        <v>2.5</v>
      </c>
      <c r="N11" s="302">
        <v>0.5</v>
      </c>
      <c r="O11" s="303" t="e">
        <v>#DIV/0!</v>
      </c>
      <c r="P11" s="303" t="e">
        <v>#DIV/0!</v>
      </c>
      <c r="Q11" s="304">
        <v>0.5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27</v>
      </c>
    </row>
    <row r="12" spans="1:27" ht="11.25" customHeight="1" x14ac:dyDescent="0.15">
      <c r="A12" s="301" t="s">
        <v>208</v>
      </c>
      <c r="B12" s="302">
        <v>1</v>
      </c>
      <c r="C12" s="303">
        <v>4</v>
      </c>
      <c r="D12" s="303">
        <v>2.75</v>
      </c>
      <c r="E12" s="304">
        <v>7.75</v>
      </c>
      <c r="F12" s="302">
        <v>0.25</v>
      </c>
      <c r="G12" s="303">
        <v>9</v>
      </c>
      <c r="H12" s="303">
        <v>3.25</v>
      </c>
      <c r="I12" s="304">
        <v>12.5</v>
      </c>
      <c r="J12" s="302">
        <v>1.75</v>
      </c>
      <c r="K12" s="303" t="e">
        <v>#DIV/0!</v>
      </c>
      <c r="L12" s="303" t="e">
        <v>#DIV/0!</v>
      </c>
      <c r="M12" s="304">
        <v>1.75</v>
      </c>
      <c r="N12" s="302">
        <v>1.25</v>
      </c>
      <c r="O12" s="303" t="e">
        <v>#DIV/0!</v>
      </c>
      <c r="P12" s="303" t="e">
        <v>#DIV/0!</v>
      </c>
      <c r="Q12" s="304">
        <v>1.25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23.25</v>
      </c>
    </row>
    <row r="13" spans="1:27" ht="11.25" customHeight="1" x14ac:dyDescent="0.15">
      <c r="A13" s="301" t="s">
        <v>209</v>
      </c>
      <c r="B13" s="302">
        <v>0.75</v>
      </c>
      <c r="C13" s="303">
        <v>3.5</v>
      </c>
      <c r="D13" s="303">
        <v>4.5</v>
      </c>
      <c r="E13" s="304">
        <v>8.75</v>
      </c>
      <c r="F13" s="302">
        <v>2.25</v>
      </c>
      <c r="G13" s="303">
        <v>7.25</v>
      </c>
      <c r="H13" s="303">
        <v>0.5</v>
      </c>
      <c r="I13" s="304">
        <v>10</v>
      </c>
      <c r="J13" s="302">
        <v>3</v>
      </c>
      <c r="K13" s="303" t="e">
        <v>#DIV/0!</v>
      </c>
      <c r="L13" s="303" t="e">
        <v>#DIV/0!</v>
      </c>
      <c r="M13" s="304">
        <v>3</v>
      </c>
      <c r="N13" s="302">
        <v>0.5</v>
      </c>
      <c r="O13" s="303" t="e">
        <v>#DIV/0!</v>
      </c>
      <c r="P13" s="303" t="e">
        <v>#DIV/0!</v>
      </c>
      <c r="Q13" s="304">
        <v>0.5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22.25</v>
      </c>
    </row>
    <row r="14" spans="1:27" ht="11.25" customHeight="1" x14ac:dyDescent="0.15">
      <c r="A14" s="301" t="s">
        <v>210</v>
      </c>
      <c r="B14" s="302">
        <v>0.5</v>
      </c>
      <c r="C14" s="303">
        <v>6</v>
      </c>
      <c r="D14" s="303">
        <v>3.5</v>
      </c>
      <c r="E14" s="304">
        <v>10</v>
      </c>
      <c r="F14" s="302">
        <v>0.25</v>
      </c>
      <c r="G14" s="303">
        <v>13.75</v>
      </c>
      <c r="H14" s="303">
        <v>1.75</v>
      </c>
      <c r="I14" s="304">
        <v>15.75</v>
      </c>
      <c r="J14" s="302">
        <v>1</v>
      </c>
      <c r="K14" s="303" t="e">
        <v>#DIV/0!</v>
      </c>
      <c r="L14" s="303" t="e">
        <v>#DIV/0!</v>
      </c>
      <c r="M14" s="304">
        <v>1</v>
      </c>
      <c r="N14" s="302">
        <v>0.25</v>
      </c>
      <c r="O14" s="303" t="e">
        <v>#DIV/0!</v>
      </c>
      <c r="P14" s="303" t="e">
        <v>#DIV/0!</v>
      </c>
      <c r="Q14" s="304">
        <v>0.25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27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2.75</v>
      </c>
      <c r="C17" s="303">
        <v>9.75</v>
      </c>
      <c r="D17" s="303">
        <v>7.25</v>
      </c>
      <c r="E17" s="304">
        <v>19.75</v>
      </c>
      <c r="F17" s="302">
        <v>0.5</v>
      </c>
      <c r="G17" s="303">
        <v>17.25</v>
      </c>
      <c r="H17" s="303">
        <v>1.75</v>
      </c>
      <c r="I17" s="304">
        <v>19.5</v>
      </c>
      <c r="J17" s="302">
        <v>1.5</v>
      </c>
      <c r="K17" s="356" t="e">
        <v>#DIV/0!</v>
      </c>
      <c r="L17" s="303" t="e">
        <v>#DIV/0!</v>
      </c>
      <c r="M17" s="304">
        <v>1.5</v>
      </c>
      <c r="N17" s="302">
        <v>1.5</v>
      </c>
      <c r="O17" s="303" t="e">
        <v>#DIV/0!</v>
      </c>
      <c r="P17" s="303" t="e">
        <v>#DIV/0!</v>
      </c>
      <c r="Q17" s="304">
        <v>1.5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42.25</v>
      </c>
    </row>
    <row r="18" spans="1:27" ht="11.25" customHeight="1" x14ac:dyDescent="0.15">
      <c r="A18" s="301" t="s">
        <v>212</v>
      </c>
      <c r="B18" s="302">
        <v>2</v>
      </c>
      <c r="C18" s="303">
        <v>14.5</v>
      </c>
      <c r="D18" s="303">
        <v>12.75</v>
      </c>
      <c r="E18" s="304">
        <v>29.25</v>
      </c>
      <c r="F18" s="302">
        <v>0.75</v>
      </c>
      <c r="G18" s="303">
        <v>26.5</v>
      </c>
      <c r="H18" s="303">
        <v>1.5</v>
      </c>
      <c r="I18" s="304">
        <v>28.75</v>
      </c>
      <c r="J18" s="302">
        <v>4</v>
      </c>
      <c r="K18" s="356" t="e">
        <v>#DIV/0!</v>
      </c>
      <c r="L18" s="303" t="e">
        <v>#DIV/0!</v>
      </c>
      <c r="M18" s="304">
        <v>4</v>
      </c>
      <c r="N18" s="302">
        <v>2</v>
      </c>
      <c r="O18" s="303" t="e">
        <v>#DIV/0!</v>
      </c>
      <c r="P18" s="303" t="e">
        <v>#DIV/0!</v>
      </c>
      <c r="Q18" s="304">
        <v>2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64</v>
      </c>
    </row>
    <row r="19" spans="1:27" ht="11.25" customHeight="1" x14ac:dyDescent="0.15">
      <c r="A19" s="301" t="s">
        <v>213</v>
      </c>
      <c r="B19" s="302">
        <v>2.75</v>
      </c>
      <c r="C19" s="303">
        <v>17.5</v>
      </c>
      <c r="D19" s="303">
        <v>14.25</v>
      </c>
      <c r="E19" s="304">
        <v>34.5</v>
      </c>
      <c r="F19" s="302">
        <v>1</v>
      </c>
      <c r="G19" s="303">
        <v>33</v>
      </c>
      <c r="H19" s="303">
        <v>4.75</v>
      </c>
      <c r="I19" s="304">
        <v>38.75</v>
      </c>
      <c r="J19" s="302">
        <v>5.75</v>
      </c>
      <c r="K19" s="356" t="e">
        <v>#DIV/0!</v>
      </c>
      <c r="L19" s="303" t="e">
        <v>#DIV/0!</v>
      </c>
      <c r="M19" s="304">
        <v>5.75</v>
      </c>
      <c r="N19" s="302">
        <v>2.5</v>
      </c>
      <c r="O19" s="303" t="e">
        <v>#DIV/0!</v>
      </c>
      <c r="P19" s="303" t="e">
        <v>#DIV/0!</v>
      </c>
      <c r="Q19" s="304">
        <v>2.5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81.5</v>
      </c>
    </row>
    <row r="20" spans="1:27" ht="11.25" customHeight="1" x14ac:dyDescent="0.15">
      <c r="A20" s="301" t="s">
        <v>214</v>
      </c>
      <c r="B20" s="302">
        <v>2.75</v>
      </c>
      <c r="C20" s="303">
        <v>16.75</v>
      </c>
      <c r="D20" s="303">
        <v>16.75</v>
      </c>
      <c r="E20" s="304">
        <v>36.25</v>
      </c>
      <c r="F20" s="302">
        <v>3</v>
      </c>
      <c r="G20" s="303">
        <v>36.75</v>
      </c>
      <c r="H20" s="303">
        <v>5.25</v>
      </c>
      <c r="I20" s="304">
        <v>45</v>
      </c>
      <c r="J20" s="302">
        <v>8</v>
      </c>
      <c r="K20" s="356" t="e">
        <v>#DIV/0!</v>
      </c>
      <c r="L20" s="303" t="e">
        <v>#DIV/0!</v>
      </c>
      <c r="M20" s="304">
        <v>8</v>
      </c>
      <c r="N20" s="302">
        <v>2.5</v>
      </c>
      <c r="O20" s="303" t="e">
        <v>#DIV/0!</v>
      </c>
      <c r="P20" s="303" t="e">
        <v>#DIV/0!</v>
      </c>
      <c r="Q20" s="304">
        <v>2.5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91.75</v>
      </c>
    </row>
    <row r="21" spans="1:27" ht="11.25" customHeight="1" x14ac:dyDescent="0.15">
      <c r="A21" s="301" t="s">
        <v>215</v>
      </c>
      <c r="B21" s="302">
        <v>2.5</v>
      </c>
      <c r="C21" s="303">
        <v>19.25</v>
      </c>
      <c r="D21" s="303">
        <v>16.5</v>
      </c>
      <c r="E21" s="304">
        <v>38.25</v>
      </c>
      <c r="F21" s="302">
        <v>3.25</v>
      </c>
      <c r="G21" s="303">
        <v>41.5</v>
      </c>
      <c r="H21" s="303">
        <v>5.75</v>
      </c>
      <c r="I21" s="304">
        <v>50.5</v>
      </c>
      <c r="J21" s="302">
        <v>8.25</v>
      </c>
      <c r="K21" s="356" t="e">
        <v>#DIV/0!</v>
      </c>
      <c r="L21" s="303" t="e">
        <v>#DIV/0!</v>
      </c>
      <c r="M21" s="304">
        <v>8.25</v>
      </c>
      <c r="N21" s="302">
        <v>2.5</v>
      </c>
      <c r="O21" s="303" t="e">
        <v>#DIV/0!</v>
      </c>
      <c r="P21" s="303" t="e">
        <v>#DIV/0!</v>
      </c>
      <c r="Q21" s="304">
        <v>2.5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99.5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238</v>
      </c>
      <c r="C25" s="288"/>
      <c r="D25" s="288"/>
      <c r="E25" s="289"/>
      <c r="F25" s="287" t="s">
        <v>233</v>
      </c>
      <c r="G25" s="288"/>
      <c r="H25" s="288"/>
      <c r="I25" s="289"/>
      <c r="J25" s="287" t="s">
        <v>239</v>
      </c>
      <c r="K25" s="288"/>
      <c r="L25" s="288"/>
      <c r="M25" s="289"/>
      <c r="N25" s="287" t="s">
        <v>235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236</v>
      </c>
      <c r="K26" s="293" t="s">
        <v>201</v>
      </c>
      <c r="L26" s="293" t="s">
        <v>202</v>
      </c>
      <c r="M26" s="294" t="s">
        <v>156</v>
      </c>
      <c r="N26" s="292" t="s">
        <v>236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>
        <v>1</v>
      </c>
      <c r="C28" s="322">
        <v>1</v>
      </c>
      <c r="D28" s="322">
        <v>0</v>
      </c>
      <c r="E28" s="323">
        <v>2</v>
      </c>
      <c r="F28" s="321">
        <v>0</v>
      </c>
      <c r="G28" s="322">
        <v>3</v>
      </c>
      <c r="H28" s="322">
        <v>1</v>
      </c>
      <c r="I28" s="323">
        <v>4</v>
      </c>
      <c r="J28" s="321">
        <v>0</v>
      </c>
      <c r="K28" s="322"/>
      <c r="L28" s="322"/>
      <c r="M28" s="323">
        <v>0</v>
      </c>
      <c r="N28" s="321">
        <v>0</v>
      </c>
      <c r="O28" s="322"/>
      <c r="P28" s="322"/>
      <c r="Q28" s="323">
        <v>0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6</v>
      </c>
    </row>
    <row r="29" spans="1:27" ht="11.25" customHeight="1" x14ac:dyDescent="0.15">
      <c r="A29" s="301" t="s">
        <v>204</v>
      </c>
      <c r="B29" s="321">
        <v>0</v>
      </c>
      <c r="C29" s="322">
        <v>1</v>
      </c>
      <c r="D29" s="322">
        <v>2</v>
      </c>
      <c r="E29" s="323">
        <v>3</v>
      </c>
      <c r="F29" s="321">
        <v>0</v>
      </c>
      <c r="G29" s="322">
        <v>2</v>
      </c>
      <c r="H29" s="322">
        <v>0</v>
      </c>
      <c r="I29" s="323">
        <v>2</v>
      </c>
      <c r="J29" s="321">
        <v>0</v>
      </c>
      <c r="K29" s="322"/>
      <c r="L29" s="322"/>
      <c r="M29" s="323">
        <v>0</v>
      </c>
      <c r="N29" s="321">
        <v>1</v>
      </c>
      <c r="O29" s="322"/>
      <c r="P29" s="322"/>
      <c r="Q29" s="323">
        <v>1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6</v>
      </c>
    </row>
    <row r="30" spans="1:27" ht="11.25" customHeight="1" x14ac:dyDescent="0.15">
      <c r="A30" s="301" t="s">
        <v>205</v>
      </c>
      <c r="B30" s="321">
        <v>0</v>
      </c>
      <c r="C30" s="322">
        <v>5</v>
      </c>
      <c r="D30" s="322">
        <v>3</v>
      </c>
      <c r="E30" s="323">
        <v>8</v>
      </c>
      <c r="F30" s="321">
        <v>1</v>
      </c>
      <c r="G30" s="322">
        <v>5</v>
      </c>
      <c r="H30" s="322">
        <v>0</v>
      </c>
      <c r="I30" s="323">
        <v>6</v>
      </c>
      <c r="J30" s="321">
        <v>1</v>
      </c>
      <c r="K30" s="322"/>
      <c r="L30" s="322"/>
      <c r="M30" s="323">
        <v>1</v>
      </c>
      <c r="N30" s="321">
        <v>1</v>
      </c>
      <c r="O30" s="322"/>
      <c r="P30" s="322"/>
      <c r="Q30" s="323">
        <v>1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16</v>
      </c>
    </row>
    <row r="31" spans="1:27" ht="11.25" customHeight="1" x14ac:dyDescent="0.15">
      <c r="A31" s="301" t="s">
        <v>206</v>
      </c>
      <c r="B31" s="321">
        <v>0</v>
      </c>
      <c r="C31" s="322">
        <v>4</v>
      </c>
      <c r="D31" s="322">
        <v>4</v>
      </c>
      <c r="E31" s="323">
        <v>8</v>
      </c>
      <c r="F31" s="321">
        <v>0</v>
      </c>
      <c r="G31" s="322">
        <v>8</v>
      </c>
      <c r="H31" s="322">
        <v>2</v>
      </c>
      <c r="I31" s="323">
        <v>10</v>
      </c>
      <c r="J31" s="321">
        <v>0</v>
      </c>
      <c r="K31" s="322"/>
      <c r="L31" s="322"/>
      <c r="M31" s="323">
        <v>0</v>
      </c>
      <c r="N31" s="321">
        <v>0</v>
      </c>
      <c r="O31" s="322"/>
      <c r="P31" s="322"/>
      <c r="Q31" s="323">
        <v>0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18</v>
      </c>
    </row>
    <row r="32" spans="1:27" ht="11.25" customHeight="1" x14ac:dyDescent="0.15">
      <c r="A32" s="301" t="s">
        <v>207</v>
      </c>
      <c r="B32" s="321">
        <v>0</v>
      </c>
      <c r="C32" s="322">
        <v>7</v>
      </c>
      <c r="D32" s="322">
        <v>9</v>
      </c>
      <c r="E32" s="323">
        <v>16</v>
      </c>
      <c r="F32" s="321">
        <v>0</v>
      </c>
      <c r="G32" s="322">
        <v>15</v>
      </c>
      <c r="H32" s="322">
        <v>0</v>
      </c>
      <c r="I32" s="323">
        <v>15</v>
      </c>
      <c r="J32" s="321">
        <v>3</v>
      </c>
      <c r="K32" s="322"/>
      <c r="L32" s="322"/>
      <c r="M32" s="323">
        <v>3</v>
      </c>
      <c r="N32" s="321">
        <v>1</v>
      </c>
      <c r="O32" s="322"/>
      <c r="P32" s="322"/>
      <c r="Q32" s="323">
        <v>1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35</v>
      </c>
    </row>
    <row r="33" spans="1:27" ht="11.25" customHeight="1" x14ac:dyDescent="0.15">
      <c r="A33" s="301" t="s">
        <v>208</v>
      </c>
      <c r="B33" s="321">
        <v>0</v>
      </c>
      <c r="C33" s="322">
        <v>5</v>
      </c>
      <c r="D33" s="322">
        <v>2</v>
      </c>
      <c r="E33" s="323">
        <v>7</v>
      </c>
      <c r="F33" s="321">
        <v>1</v>
      </c>
      <c r="G33" s="322">
        <v>9</v>
      </c>
      <c r="H33" s="322">
        <v>2</v>
      </c>
      <c r="I33" s="323">
        <v>12</v>
      </c>
      <c r="J33" s="321">
        <v>1</v>
      </c>
      <c r="K33" s="322"/>
      <c r="L33" s="322"/>
      <c r="M33" s="323">
        <v>1</v>
      </c>
      <c r="N33" s="321">
        <v>1</v>
      </c>
      <c r="O33" s="322"/>
      <c r="P33" s="322"/>
      <c r="Q33" s="323">
        <v>1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21</v>
      </c>
    </row>
    <row r="34" spans="1:27" ht="11.25" customHeight="1" x14ac:dyDescent="0.15">
      <c r="A34" s="301" t="s">
        <v>209</v>
      </c>
      <c r="B34" s="321">
        <v>1</v>
      </c>
      <c r="C34" s="322">
        <v>3</v>
      </c>
      <c r="D34" s="322">
        <v>4</v>
      </c>
      <c r="E34" s="323">
        <v>8</v>
      </c>
      <c r="F34" s="321">
        <v>3</v>
      </c>
      <c r="G34" s="322">
        <v>14</v>
      </c>
      <c r="H34" s="322">
        <v>1</v>
      </c>
      <c r="I34" s="323">
        <v>18</v>
      </c>
      <c r="J34" s="321">
        <v>4</v>
      </c>
      <c r="K34" s="322"/>
      <c r="L34" s="322"/>
      <c r="M34" s="323">
        <v>4</v>
      </c>
      <c r="N34" s="321">
        <v>1</v>
      </c>
      <c r="O34" s="322"/>
      <c r="P34" s="322"/>
      <c r="Q34" s="323">
        <v>1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31</v>
      </c>
    </row>
    <row r="35" spans="1:27" ht="11.25" customHeight="1" x14ac:dyDescent="0.15">
      <c r="A35" s="301" t="s">
        <v>210</v>
      </c>
      <c r="B35" s="321">
        <v>0</v>
      </c>
      <c r="C35" s="322">
        <v>1</v>
      </c>
      <c r="D35" s="322">
        <v>4</v>
      </c>
      <c r="E35" s="323">
        <v>5</v>
      </c>
      <c r="F35" s="321">
        <v>1</v>
      </c>
      <c r="G35" s="322">
        <v>13</v>
      </c>
      <c r="H35" s="322">
        <v>4</v>
      </c>
      <c r="I35" s="323">
        <v>18</v>
      </c>
      <c r="J35" s="321">
        <v>2</v>
      </c>
      <c r="K35" s="322"/>
      <c r="L35" s="322"/>
      <c r="M35" s="323">
        <v>2</v>
      </c>
      <c r="N35" s="321">
        <v>0</v>
      </c>
      <c r="O35" s="322"/>
      <c r="P35" s="322"/>
      <c r="Q35" s="323">
        <v>0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25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1</v>
      </c>
      <c r="C38" s="322">
        <v>11</v>
      </c>
      <c r="D38" s="322">
        <v>9</v>
      </c>
      <c r="E38" s="323">
        <v>21</v>
      </c>
      <c r="F38" s="321">
        <v>1</v>
      </c>
      <c r="G38" s="322">
        <v>18</v>
      </c>
      <c r="H38" s="322">
        <v>3</v>
      </c>
      <c r="I38" s="323">
        <v>22</v>
      </c>
      <c r="J38" s="321">
        <v>1</v>
      </c>
      <c r="K38" s="357">
        <v>0</v>
      </c>
      <c r="L38" s="322">
        <v>0</v>
      </c>
      <c r="M38" s="323">
        <v>1</v>
      </c>
      <c r="N38" s="321">
        <v>2</v>
      </c>
      <c r="O38" s="322">
        <v>0</v>
      </c>
      <c r="P38" s="322">
        <v>0</v>
      </c>
      <c r="Q38" s="323">
        <v>2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46</v>
      </c>
    </row>
    <row r="39" spans="1:27" ht="11.25" customHeight="1" x14ac:dyDescent="0.15">
      <c r="A39" s="301" t="s">
        <v>212</v>
      </c>
      <c r="B39" s="321">
        <v>0</v>
      </c>
      <c r="C39" s="322">
        <v>17</v>
      </c>
      <c r="D39" s="322">
        <v>18</v>
      </c>
      <c r="E39" s="323">
        <v>35</v>
      </c>
      <c r="F39" s="321">
        <v>1</v>
      </c>
      <c r="G39" s="322">
        <v>30</v>
      </c>
      <c r="H39" s="322">
        <v>2</v>
      </c>
      <c r="I39" s="323">
        <v>33</v>
      </c>
      <c r="J39" s="321">
        <v>4</v>
      </c>
      <c r="K39" s="357">
        <v>0</v>
      </c>
      <c r="L39" s="322">
        <v>0</v>
      </c>
      <c r="M39" s="323">
        <v>4</v>
      </c>
      <c r="N39" s="321">
        <v>3</v>
      </c>
      <c r="O39" s="322">
        <v>0</v>
      </c>
      <c r="P39" s="322">
        <v>0</v>
      </c>
      <c r="Q39" s="323">
        <v>3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75</v>
      </c>
    </row>
    <row r="40" spans="1:27" ht="11.25" customHeight="1" x14ac:dyDescent="0.15">
      <c r="A40" s="301" t="s">
        <v>213</v>
      </c>
      <c r="B40" s="321">
        <v>0</v>
      </c>
      <c r="C40" s="322">
        <v>21</v>
      </c>
      <c r="D40" s="322">
        <v>18</v>
      </c>
      <c r="E40" s="323">
        <v>39</v>
      </c>
      <c r="F40" s="321">
        <v>2</v>
      </c>
      <c r="G40" s="322">
        <v>37</v>
      </c>
      <c r="H40" s="322">
        <v>4</v>
      </c>
      <c r="I40" s="323">
        <v>43</v>
      </c>
      <c r="J40" s="321">
        <v>5</v>
      </c>
      <c r="K40" s="357">
        <v>0</v>
      </c>
      <c r="L40" s="322">
        <v>0</v>
      </c>
      <c r="M40" s="323">
        <v>5</v>
      </c>
      <c r="N40" s="321">
        <v>3</v>
      </c>
      <c r="O40" s="322">
        <v>0</v>
      </c>
      <c r="P40" s="322">
        <v>0</v>
      </c>
      <c r="Q40" s="323">
        <v>3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90</v>
      </c>
    </row>
    <row r="41" spans="1:27" ht="11.25" customHeight="1" x14ac:dyDescent="0.15">
      <c r="A41" s="301" t="s">
        <v>214</v>
      </c>
      <c r="B41" s="321">
        <v>1</v>
      </c>
      <c r="C41" s="322">
        <v>19</v>
      </c>
      <c r="D41" s="322">
        <v>19</v>
      </c>
      <c r="E41" s="323">
        <v>39</v>
      </c>
      <c r="F41" s="321">
        <v>4</v>
      </c>
      <c r="G41" s="322">
        <v>46</v>
      </c>
      <c r="H41" s="322">
        <v>5</v>
      </c>
      <c r="I41" s="323">
        <v>55</v>
      </c>
      <c r="J41" s="321">
        <v>8</v>
      </c>
      <c r="K41" s="357">
        <v>0</v>
      </c>
      <c r="L41" s="322">
        <v>0</v>
      </c>
      <c r="M41" s="323">
        <v>8</v>
      </c>
      <c r="N41" s="321">
        <v>3</v>
      </c>
      <c r="O41" s="322">
        <v>0</v>
      </c>
      <c r="P41" s="322">
        <v>0</v>
      </c>
      <c r="Q41" s="323">
        <v>3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105</v>
      </c>
    </row>
    <row r="42" spans="1:27" ht="11.25" customHeight="1" x14ac:dyDescent="0.15">
      <c r="A42" s="301" t="s">
        <v>215</v>
      </c>
      <c r="B42" s="321">
        <v>1</v>
      </c>
      <c r="C42" s="322">
        <v>16</v>
      </c>
      <c r="D42" s="322">
        <v>19</v>
      </c>
      <c r="E42" s="323">
        <v>36</v>
      </c>
      <c r="F42" s="321">
        <v>5</v>
      </c>
      <c r="G42" s="322">
        <v>51</v>
      </c>
      <c r="H42" s="322">
        <v>7</v>
      </c>
      <c r="I42" s="323">
        <v>63</v>
      </c>
      <c r="J42" s="321">
        <v>10</v>
      </c>
      <c r="K42" s="357">
        <v>0</v>
      </c>
      <c r="L42" s="322">
        <v>0</v>
      </c>
      <c r="M42" s="323">
        <v>10</v>
      </c>
      <c r="N42" s="321">
        <v>3</v>
      </c>
      <c r="O42" s="322">
        <v>0</v>
      </c>
      <c r="P42" s="322">
        <v>0</v>
      </c>
      <c r="Q42" s="323">
        <v>3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112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238</v>
      </c>
      <c r="C46" s="288"/>
      <c r="D46" s="288"/>
      <c r="E46" s="289"/>
      <c r="F46" s="287" t="s">
        <v>233</v>
      </c>
      <c r="G46" s="288"/>
      <c r="H46" s="288"/>
      <c r="I46" s="289"/>
      <c r="J46" s="287" t="s">
        <v>239</v>
      </c>
      <c r="K46" s="288"/>
      <c r="L46" s="288"/>
      <c r="M46" s="289"/>
      <c r="N46" s="287" t="s">
        <v>235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236</v>
      </c>
      <c r="K47" s="293" t="s">
        <v>201</v>
      </c>
      <c r="L47" s="293" t="s">
        <v>202</v>
      </c>
      <c r="M47" s="294" t="s">
        <v>156</v>
      </c>
      <c r="N47" s="292" t="s">
        <v>236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21">
        <v>1</v>
      </c>
      <c r="C49" s="322">
        <v>0</v>
      </c>
      <c r="D49" s="322">
        <v>1</v>
      </c>
      <c r="E49" s="323">
        <v>2</v>
      </c>
      <c r="F49" s="321">
        <v>0</v>
      </c>
      <c r="G49" s="322">
        <v>1</v>
      </c>
      <c r="H49" s="322">
        <v>1</v>
      </c>
      <c r="I49" s="323">
        <v>2</v>
      </c>
      <c r="J49" s="321">
        <v>0</v>
      </c>
      <c r="K49" s="322"/>
      <c r="L49" s="322"/>
      <c r="M49" s="323">
        <v>0</v>
      </c>
      <c r="N49" s="321">
        <v>0</v>
      </c>
      <c r="O49" s="322"/>
      <c r="P49" s="322"/>
      <c r="Q49" s="323">
        <v>0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4</v>
      </c>
    </row>
    <row r="50" spans="1:27" ht="11.25" customHeight="1" x14ac:dyDescent="0.15">
      <c r="A50" s="301" t="s">
        <v>204</v>
      </c>
      <c r="B50" s="321">
        <v>0</v>
      </c>
      <c r="C50" s="322">
        <v>1</v>
      </c>
      <c r="D50" s="322">
        <v>1</v>
      </c>
      <c r="E50" s="323">
        <v>2</v>
      </c>
      <c r="F50" s="321">
        <v>0</v>
      </c>
      <c r="G50" s="322">
        <v>3</v>
      </c>
      <c r="H50" s="322">
        <v>0</v>
      </c>
      <c r="I50" s="323">
        <v>3</v>
      </c>
      <c r="J50" s="321">
        <v>0</v>
      </c>
      <c r="K50" s="322"/>
      <c r="L50" s="322"/>
      <c r="M50" s="323">
        <v>0</v>
      </c>
      <c r="N50" s="321">
        <v>1</v>
      </c>
      <c r="O50" s="322"/>
      <c r="P50" s="322"/>
      <c r="Q50" s="323">
        <v>1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6</v>
      </c>
    </row>
    <row r="51" spans="1:27" ht="11.25" customHeight="1" x14ac:dyDescent="0.15">
      <c r="A51" s="301" t="s">
        <v>205</v>
      </c>
      <c r="B51" s="321">
        <v>2</v>
      </c>
      <c r="C51" s="322">
        <v>5</v>
      </c>
      <c r="D51" s="322">
        <v>1</v>
      </c>
      <c r="E51" s="323">
        <v>8</v>
      </c>
      <c r="F51" s="321">
        <v>0</v>
      </c>
      <c r="G51" s="322">
        <v>2</v>
      </c>
      <c r="H51" s="322">
        <v>0</v>
      </c>
      <c r="I51" s="323">
        <v>2</v>
      </c>
      <c r="J51" s="321">
        <v>0</v>
      </c>
      <c r="K51" s="322"/>
      <c r="L51" s="322"/>
      <c r="M51" s="323">
        <v>0</v>
      </c>
      <c r="N51" s="321">
        <v>0</v>
      </c>
      <c r="O51" s="322"/>
      <c r="P51" s="322"/>
      <c r="Q51" s="323">
        <v>0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10</v>
      </c>
    </row>
    <row r="52" spans="1:27" ht="11.25" customHeight="1" x14ac:dyDescent="0.15">
      <c r="A52" s="301" t="s">
        <v>206</v>
      </c>
      <c r="B52" s="321">
        <v>1</v>
      </c>
      <c r="C52" s="322">
        <v>3</v>
      </c>
      <c r="D52" s="322">
        <v>3</v>
      </c>
      <c r="E52" s="323">
        <v>7</v>
      </c>
      <c r="F52" s="321">
        <v>0</v>
      </c>
      <c r="G52" s="322">
        <v>12</v>
      </c>
      <c r="H52" s="322">
        <v>2</v>
      </c>
      <c r="I52" s="323">
        <v>14</v>
      </c>
      <c r="J52" s="321">
        <v>0</v>
      </c>
      <c r="K52" s="322"/>
      <c r="L52" s="322"/>
      <c r="M52" s="323">
        <v>0</v>
      </c>
      <c r="N52" s="321">
        <v>0</v>
      </c>
      <c r="O52" s="322"/>
      <c r="P52" s="322"/>
      <c r="Q52" s="323">
        <v>0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21</v>
      </c>
    </row>
    <row r="53" spans="1:27" ht="11.25" customHeight="1" x14ac:dyDescent="0.15">
      <c r="A53" s="301" t="s">
        <v>207</v>
      </c>
      <c r="B53" s="321">
        <v>1</v>
      </c>
      <c r="C53" s="322">
        <v>6</v>
      </c>
      <c r="D53" s="322">
        <v>4</v>
      </c>
      <c r="E53" s="323">
        <v>11</v>
      </c>
      <c r="F53" s="321">
        <v>0</v>
      </c>
      <c r="G53" s="322">
        <v>13</v>
      </c>
      <c r="H53" s="322">
        <v>0</v>
      </c>
      <c r="I53" s="323">
        <v>13</v>
      </c>
      <c r="J53" s="321">
        <v>4</v>
      </c>
      <c r="K53" s="322"/>
      <c r="L53" s="322"/>
      <c r="M53" s="323">
        <v>4</v>
      </c>
      <c r="N53" s="321">
        <v>1</v>
      </c>
      <c r="O53" s="322"/>
      <c r="P53" s="322"/>
      <c r="Q53" s="323">
        <v>1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29</v>
      </c>
    </row>
    <row r="54" spans="1:27" ht="11.25" customHeight="1" x14ac:dyDescent="0.15">
      <c r="A54" s="301" t="s">
        <v>208</v>
      </c>
      <c r="B54" s="321">
        <v>1</v>
      </c>
      <c r="C54" s="322">
        <v>3</v>
      </c>
      <c r="D54" s="322">
        <v>4</v>
      </c>
      <c r="E54" s="323">
        <v>8</v>
      </c>
      <c r="F54" s="321">
        <v>0</v>
      </c>
      <c r="G54" s="322">
        <v>8</v>
      </c>
      <c r="H54" s="322">
        <v>7</v>
      </c>
      <c r="I54" s="323">
        <v>15</v>
      </c>
      <c r="J54" s="321">
        <v>4</v>
      </c>
      <c r="K54" s="322"/>
      <c r="L54" s="322"/>
      <c r="M54" s="323">
        <v>4</v>
      </c>
      <c r="N54" s="321">
        <v>2</v>
      </c>
      <c r="O54" s="322"/>
      <c r="P54" s="322"/>
      <c r="Q54" s="323">
        <v>2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29</v>
      </c>
    </row>
    <row r="55" spans="1:27" ht="11.25" customHeight="1" x14ac:dyDescent="0.15">
      <c r="A55" s="301" t="s">
        <v>209</v>
      </c>
      <c r="B55" s="321">
        <v>1</v>
      </c>
      <c r="C55" s="322">
        <v>3</v>
      </c>
      <c r="D55" s="322">
        <v>5</v>
      </c>
      <c r="E55" s="323">
        <v>9</v>
      </c>
      <c r="F55" s="321">
        <v>4</v>
      </c>
      <c r="G55" s="322">
        <v>3</v>
      </c>
      <c r="H55" s="322">
        <v>0</v>
      </c>
      <c r="I55" s="323">
        <v>7</v>
      </c>
      <c r="J55" s="321">
        <v>6</v>
      </c>
      <c r="K55" s="322"/>
      <c r="L55" s="322"/>
      <c r="M55" s="323">
        <v>6</v>
      </c>
      <c r="N55" s="321">
        <v>0</v>
      </c>
      <c r="O55" s="322"/>
      <c r="P55" s="322"/>
      <c r="Q55" s="323">
        <v>0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22</v>
      </c>
    </row>
    <row r="56" spans="1:27" ht="11.25" customHeight="1" x14ac:dyDescent="0.15">
      <c r="A56" s="301" t="s">
        <v>210</v>
      </c>
      <c r="B56" s="321">
        <v>0</v>
      </c>
      <c r="C56" s="322">
        <v>9</v>
      </c>
      <c r="D56" s="322">
        <v>2</v>
      </c>
      <c r="E56" s="323">
        <v>11</v>
      </c>
      <c r="F56" s="321">
        <v>0</v>
      </c>
      <c r="G56" s="322">
        <v>14</v>
      </c>
      <c r="H56" s="322">
        <v>2</v>
      </c>
      <c r="I56" s="323">
        <v>16</v>
      </c>
      <c r="J56" s="321">
        <v>0</v>
      </c>
      <c r="K56" s="322"/>
      <c r="L56" s="322"/>
      <c r="M56" s="323">
        <v>0</v>
      </c>
      <c r="N56" s="321">
        <v>1</v>
      </c>
      <c r="O56" s="322"/>
      <c r="P56" s="322"/>
      <c r="Q56" s="323">
        <v>1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28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4</v>
      </c>
      <c r="C59" s="322">
        <v>9</v>
      </c>
      <c r="D59" s="322">
        <v>6</v>
      </c>
      <c r="E59" s="323">
        <v>19</v>
      </c>
      <c r="F59" s="321">
        <v>0</v>
      </c>
      <c r="G59" s="322">
        <v>18</v>
      </c>
      <c r="H59" s="322">
        <v>3</v>
      </c>
      <c r="I59" s="323">
        <v>21</v>
      </c>
      <c r="J59" s="321">
        <v>0</v>
      </c>
      <c r="K59" s="357">
        <v>0</v>
      </c>
      <c r="L59" s="322">
        <v>0</v>
      </c>
      <c r="M59" s="323">
        <v>0</v>
      </c>
      <c r="N59" s="321">
        <v>1</v>
      </c>
      <c r="O59" s="322">
        <v>0</v>
      </c>
      <c r="P59" s="322">
        <v>0</v>
      </c>
      <c r="Q59" s="323">
        <v>1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41</v>
      </c>
    </row>
    <row r="60" spans="1:27" ht="11.25" customHeight="1" x14ac:dyDescent="0.15">
      <c r="A60" s="301" t="s">
        <v>212</v>
      </c>
      <c r="B60" s="321">
        <v>4</v>
      </c>
      <c r="C60" s="322">
        <v>15</v>
      </c>
      <c r="D60" s="322">
        <v>9</v>
      </c>
      <c r="E60" s="323">
        <v>28</v>
      </c>
      <c r="F60" s="321">
        <v>0</v>
      </c>
      <c r="G60" s="322">
        <v>30</v>
      </c>
      <c r="H60" s="322">
        <v>2</v>
      </c>
      <c r="I60" s="323">
        <v>32</v>
      </c>
      <c r="J60" s="321">
        <v>4</v>
      </c>
      <c r="K60" s="357">
        <v>0</v>
      </c>
      <c r="L60" s="322">
        <v>0</v>
      </c>
      <c r="M60" s="323">
        <v>4</v>
      </c>
      <c r="N60" s="321">
        <v>2</v>
      </c>
      <c r="O60" s="322">
        <v>0</v>
      </c>
      <c r="P60" s="322">
        <v>0</v>
      </c>
      <c r="Q60" s="323">
        <v>2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66</v>
      </c>
    </row>
    <row r="61" spans="1:27" ht="11.25" customHeight="1" x14ac:dyDescent="0.15">
      <c r="A61" s="301" t="s">
        <v>213</v>
      </c>
      <c r="B61" s="321">
        <v>5</v>
      </c>
      <c r="C61" s="322">
        <v>17</v>
      </c>
      <c r="D61" s="322">
        <v>12</v>
      </c>
      <c r="E61" s="323">
        <v>34</v>
      </c>
      <c r="F61" s="321">
        <v>0</v>
      </c>
      <c r="G61" s="322">
        <v>35</v>
      </c>
      <c r="H61" s="322">
        <v>9</v>
      </c>
      <c r="I61" s="323">
        <v>44</v>
      </c>
      <c r="J61" s="321">
        <v>8</v>
      </c>
      <c r="K61" s="357">
        <v>0</v>
      </c>
      <c r="L61" s="322">
        <v>0</v>
      </c>
      <c r="M61" s="323">
        <v>8</v>
      </c>
      <c r="N61" s="321">
        <v>3</v>
      </c>
      <c r="O61" s="322">
        <v>0</v>
      </c>
      <c r="P61" s="322">
        <v>0</v>
      </c>
      <c r="Q61" s="323">
        <v>3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89</v>
      </c>
    </row>
    <row r="62" spans="1:27" ht="11.25" customHeight="1" x14ac:dyDescent="0.15">
      <c r="A62" s="301" t="s">
        <v>214</v>
      </c>
      <c r="B62" s="321">
        <v>4</v>
      </c>
      <c r="C62" s="322">
        <v>15</v>
      </c>
      <c r="D62" s="322">
        <v>16</v>
      </c>
      <c r="E62" s="323">
        <v>35</v>
      </c>
      <c r="F62" s="321">
        <v>4</v>
      </c>
      <c r="G62" s="322">
        <v>36</v>
      </c>
      <c r="H62" s="322">
        <v>9</v>
      </c>
      <c r="I62" s="323">
        <v>49</v>
      </c>
      <c r="J62" s="321">
        <v>14</v>
      </c>
      <c r="K62" s="357">
        <v>0</v>
      </c>
      <c r="L62" s="322">
        <v>0</v>
      </c>
      <c r="M62" s="323">
        <v>14</v>
      </c>
      <c r="N62" s="321">
        <v>3</v>
      </c>
      <c r="O62" s="322">
        <v>0</v>
      </c>
      <c r="P62" s="322">
        <v>0</v>
      </c>
      <c r="Q62" s="323">
        <v>3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101</v>
      </c>
    </row>
    <row r="63" spans="1:27" ht="11.25" customHeight="1" x14ac:dyDescent="0.15">
      <c r="A63" s="301" t="s">
        <v>215</v>
      </c>
      <c r="B63" s="321">
        <v>3</v>
      </c>
      <c r="C63" s="322">
        <v>21</v>
      </c>
      <c r="D63" s="322">
        <v>15</v>
      </c>
      <c r="E63" s="323">
        <v>39</v>
      </c>
      <c r="F63" s="321">
        <v>4</v>
      </c>
      <c r="G63" s="322">
        <v>38</v>
      </c>
      <c r="H63" s="322">
        <v>9</v>
      </c>
      <c r="I63" s="323">
        <v>51</v>
      </c>
      <c r="J63" s="321">
        <v>14</v>
      </c>
      <c r="K63" s="357">
        <v>0</v>
      </c>
      <c r="L63" s="322">
        <v>0</v>
      </c>
      <c r="M63" s="323">
        <v>14</v>
      </c>
      <c r="N63" s="321">
        <v>4</v>
      </c>
      <c r="O63" s="322">
        <v>0</v>
      </c>
      <c r="P63" s="322">
        <v>0</v>
      </c>
      <c r="Q63" s="323">
        <v>4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108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237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238</v>
      </c>
      <c r="C68" s="288"/>
      <c r="D68" s="288"/>
      <c r="E68" s="289"/>
      <c r="F68" s="287" t="s">
        <v>233</v>
      </c>
      <c r="G68" s="288"/>
      <c r="H68" s="288"/>
      <c r="I68" s="289"/>
      <c r="J68" s="287" t="s">
        <v>239</v>
      </c>
      <c r="K68" s="288"/>
      <c r="L68" s="288"/>
      <c r="M68" s="289"/>
      <c r="N68" s="287" t="s">
        <v>235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236</v>
      </c>
      <c r="K69" s="293" t="s">
        <v>201</v>
      </c>
      <c r="L69" s="293" t="s">
        <v>202</v>
      </c>
      <c r="M69" s="294" t="s">
        <v>156</v>
      </c>
      <c r="N69" s="292" t="s">
        <v>236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21">
        <v>1</v>
      </c>
      <c r="C71" s="322">
        <v>2</v>
      </c>
      <c r="D71" s="322">
        <v>0</v>
      </c>
      <c r="E71" s="323">
        <v>3</v>
      </c>
      <c r="F71" s="321">
        <v>1</v>
      </c>
      <c r="G71" s="322">
        <v>3</v>
      </c>
      <c r="H71" s="322">
        <v>0</v>
      </c>
      <c r="I71" s="323">
        <v>4</v>
      </c>
      <c r="J71" s="321">
        <v>0</v>
      </c>
      <c r="K71" s="322"/>
      <c r="L71" s="322"/>
      <c r="M71" s="323">
        <v>0</v>
      </c>
      <c r="N71" s="321">
        <v>0</v>
      </c>
      <c r="O71" s="322"/>
      <c r="P71" s="322"/>
      <c r="Q71" s="323">
        <v>0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7</v>
      </c>
    </row>
    <row r="72" spans="1:27" ht="11.25" customHeight="1" x14ac:dyDescent="0.15">
      <c r="A72" s="301" t="s">
        <v>204</v>
      </c>
      <c r="B72" s="321">
        <v>1</v>
      </c>
      <c r="C72" s="322">
        <v>0</v>
      </c>
      <c r="D72" s="322">
        <v>2</v>
      </c>
      <c r="E72" s="323">
        <v>3</v>
      </c>
      <c r="F72" s="321">
        <v>0</v>
      </c>
      <c r="G72" s="322">
        <v>3</v>
      </c>
      <c r="H72" s="322">
        <v>0</v>
      </c>
      <c r="I72" s="323">
        <v>3</v>
      </c>
      <c r="J72" s="321">
        <v>0</v>
      </c>
      <c r="K72" s="322"/>
      <c r="L72" s="322"/>
      <c r="M72" s="323">
        <v>0</v>
      </c>
      <c r="N72" s="321">
        <v>1</v>
      </c>
      <c r="O72" s="322"/>
      <c r="P72" s="322"/>
      <c r="Q72" s="323">
        <v>1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7</v>
      </c>
    </row>
    <row r="73" spans="1:27" ht="11.25" customHeight="1" x14ac:dyDescent="0.15">
      <c r="A73" s="301" t="s">
        <v>205</v>
      </c>
      <c r="B73" s="321">
        <v>0</v>
      </c>
      <c r="C73" s="322">
        <v>5</v>
      </c>
      <c r="D73" s="322">
        <v>2</v>
      </c>
      <c r="E73" s="323">
        <v>7</v>
      </c>
      <c r="F73" s="321">
        <v>0</v>
      </c>
      <c r="G73" s="322">
        <v>3</v>
      </c>
      <c r="H73" s="322">
        <v>0</v>
      </c>
      <c r="I73" s="323">
        <v>3</v>
      </c>
      <c r="J73" s="321">
        <v>2</v>
      </c>
      <c r="K73" s="322"/>
      <c r="L73" s="322"/>
      <c r="M73" s="323">
        <v>2</v>
      </c>
      <c r="N73" s="321">
        <v>0</v>
      </c>
      <c r="O73" s="322"/>
      <c r="P73" s="322"/>
      <c r="Q73" s="323">
        <v>0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12</v>
      </c>
    </row>
    <row r="74" spans="1:27" ht="11.25" customHeight="1" x14ac:dyDescent="0.15">
      <c r="A74" s="301" t="s">
        <v>206</v>
      </c>
      <c r="B74" s="321">
        <v>1</v>
      </c>
      <c r="C74" s="322">
        <v>4</v>
      </c>
      <c r="D74" s="322">
        <v>5</v>
      </c>
      <c r="E74" s="323">
        <v>10</v>
      </c>
      <c r="F74" s="321">
        <v>0</v>
      </c>
      <c r="G74" s="322">
        <v>9</v>
      </c>
      <c r="H74" s="322">
        <v>0</v>
      </c>
      <c r="I74" s="323">
        <v>9</v>
      </c>
      <c r="J74" s="321">
        <v>0</v>
      </c>
      <c r="K74" s="322"/>
      <c r="L74" s="322"/>
      <c r="M74" s="323">
        <v>0</v>
      </c>
      <c r="N74" s="321">
        <v>1</v>
      </c>
      <c r="O74" s="322"/>
      <c r="P74" s="322"/>
      <c r="Q74" s="323">
        <v>1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20</v>
      </c>
    </row>
    <row r="75" spans="1:27" ht="11.25" customHeight="1" x14ac:dyDescent="0.15">
      <c r="A75" s="301" t="s">
        <v>207</v>
      </c>
      <c r="B75" s="321">
        <v>0</v>
      </c>
      <c r="C75" s="322">
        <v>4</v>
      </c>
      <c r="D75" s="322">
        <v>5</v>
      </c>
      <c r="E75" s="323">
        <v>9</v>
      </c>
      <c r="F75" s="321">
        <v>1</v>
      </c>
      <c r="G75" s="322">
        <v>12</v>
      </c>
      <c r="H75" s="322">
        <v>1</v>
      </c>
      <c r="I75" s="323">
        <v>14</v>
      </c>
      <c r="J75" s="321">
        <v>3</v>
      </c>
      <c r="K75" s="322"/>
      <c r="L75" s="322"/>
      <c r="M75" s="323">
        <v>3</v>
      </c>
      <c r="N75" s="321">
        <v>0</v>
      </c>
      <c r="O75" s="322"/>
      <c r="P75" s="322"/>
      <c r="Q75" s="323">
        <v>0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26</v>
      </c>
    </row>
    <row r="76" spans="1:27" ht="11.25" customHeight="1" x14ac:dyDescent="0.15">
      <c r="A76" s="301" t="s">
        <v>208</v>
      </c>
      <c r="B76" s="321">
        <v>1</v>
      </c>
      <c r="C76" s="322">
        <v>5</v>
      </c>
      <c r="D76" s="322">
        <v>3</v>
      </c>
      <c r="E76" s="323">
        <v>9</v>
      </c>
      <c r="F76" s="321">
        <v>0</v>
      </c>
      <c r="G76" s="322">
        <v>12</v>
      </c>
      <c r="H76" s="322">
        <v>0</v>
      </c>
      <c r="I76" s="323">
        <v>12</v>
      </c>
      <c r="J76" s="321">
        <v>0</v>
      </c>
      <c r="K76" s="322"/>
      <c r="L76" s="322"/>
      <c r="M76" s="323">
        <v>0</v>
      </c>
      <c r="N76" s="321">
        <v>2</v>
      </c>
      <c r="O76" s="322"/>
      <c r="P76" s="322"/>
      <c r="Q76" s="323">
        <v>2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23</v>
      </c>
    </row>
    <row r="77" spans="1:27" ht="11.25" customHeight="1" x14ac:dyDescent="0.15">
      <c r="A77" s="301" t="s">
        <v>209</v>
      </c>
      <c r="B77" s="321">
        <v>1</v>
      </c>
      <c r="C77" s="322">
        <v>3</v>
      </c>
      <c r="D77" s="322">
        <v>5</v>
      </c>
      <c r="E77" s="323">
        <v>9</v>
      </c>
      <c r="F77" s="321">
        <v>2</v>
      </c>
      <c r="G77" s="322">
        <v>3</v>
      </c>
      <c r="H77" s="322">
        <v>1</v>
      </c>
      <c r="I77" s="323">
        <v>6</v>
      </c>
      <c r="J77" s="321">
        <v>2</v>
      </c>
      <c r="K77" s="322"/>
      <c r="L77" s="322"/>
      <c r="M77" s="323">
        <v>2</v>
      </c>
      <c r="N77" s="321">
        <v>1</v>
      </c>
      <c r="O77" s="322"/>
      <c r="P77" s="322"/>
      <c r="Q77" s="323">
        <v>1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18</v>
      </c>
    </row>
    <row r="78" spans="1:27" ht="11.25" customHeight="1" x14ac:dyDescent="0.15">
      <c r="A78" s="301" t="s">
        <v>210</v>
      </c>
      <c r="B78" s="321">
        <v>1</v>
      </c>
      <c r="C78" s="322">
        <v>6</v>
      </c>
      <c r="D78" s="322">
        <v>2</v>
      </c>
      <c r="E78" s="323">
        <v>9</v>
      </c>
      <c r="F78" s="321">
        <v>0</v>
      </c>
      <c r="G78" s="322">
        <v>19</v>
      </c>
      <c r="H78" s="322">
        <v>1</v>
      </c>
      <c r="I78" s="323">
        <v>20</v>
      </c>
      <c r="J78" s="321">
        <v>1</v>
      </c>
      <c r="K78" s="322"/>
      <c r="L78" s="322"/>
      <c r="M78" s="323">
        <v>1</v>
      </c>
      <c r="N78" s="321">
        <v>0</v>
      </c>
      <c r="O78" s="322"/>
      <c r="P78" s="322"/>
      <c r="Q78" s="323">
        <v>0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30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3</v>
      </c>
      <c r="C81" s="322">
        <v>11</v>
      </c>
      <c r="D81" s="322">
        <v>9</v>
      </c>
      <c r="E81" s="323">
        <v>23</v>
      </c>
      <c r="F81" s="321">
        <v>1</v>
      </c>
      <c r="G81" s="322">
        <v>18</v>
      </c>
      <c r="H81" s="322">
        <v>0</v>
      </c>
      <c r="I81" s="323">
        <v>19</v>
      </c>
      <c r="J81" s="321">
        <v>2</v>
      </c>
      <c r="K81" s="357">
        <v>0</v>
      </c>
      <c r="L81" s="322">
        <v>0</v>
      </c>
      <c r="M81" s="323">
        <v>2</v>
      </c>
      <c r="N81" s="321">
        <v>2</v>
      </c>
      <c r="O81" s="322">
        <v>0</v>
      </c>
      <c r="P81" s="322">
        <v>0</v>
      </c>
      <c r="Q81" s="323">
        <v>2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46</v>
      </c>
    </row>
    <row r="82" spans="1:27" ht="11.25" customHeight="1" x14ac:dyDescent="0.15">
      <c r="A82" s="301" t="s">
        <v>212</v>
      </c>
      <c r="B82" s="321">
        <v>2</v>
      </c>
      <c r="C82" s="322">
        <v>13</v>
      </c>
      <c r="D82" s="322">
        <v>14</v>
      </c>
      <c r="E82" s="323">
        <v>29</v>
      </c>
      <c r="F82" s="321">
        <v>1</v>
      </c>
      <c r="G82" s="322">
        <v>27</v>
      </c>
      <c r="H82" s="322">
        <v>1</v>
      </c>
      <c r="I82" s="323">
        <v>29</v>
      </c>
      <c r="J82" s="321">
        <v>5</v>
      </c>
      <c r="K82" s="357">
        <v>0</v>
      </c>
      <c r="L82" s="322">
        <v>0</v>
      </c>
      <c r="M82" s="323">
        <v>5</v>
      </c>
      <c r="N82" s="321">
        <v>2</v>
      </c>
      <c r="O82" s="322">
        <v>0</v>
      </c>
      <c r="P82" s="322">
        <v>0</v>
      </c>
      <c r="Q82" s="323">
        <v>2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65</v>
      </c>
    </row>
    <row r="83" spans="1:27" ht="11.25" customHeight="1" x14ac:dyDescent="0.15">
      <c r="A83" s="301" t="s">
        <v>213</v>
      </c>
      <c r="B83" s="321">
        <v>2</v>
      </c>
      <c r="C83" s="322">
        <v>18</v>
      </c>
      <c r="D83" s="322">
        <v>15</v>
      </c>
      <c r="E83" s="323">
        <v>35</v>
      </c>
      <c r="F83" s="321">
        <v>1</v>
      </c>
      <c r="G83" s="322">
        <v>36</v>
      </c>
      <c r="H83" s="322">
        <v>1</v>
      </c>
      <c r="I83" s="323">
        <v>38</v>
      </c>
      <c r="J83" s="321">
        <v>5</v>
      </c>
      <c r="K83" s="357">
        <v>0</v>
      </c>
      <c r="L83" s="322">
        <v>0</v>
      </c>
      <c r="M83" s="323">
        <v>5</v>
      </c>
      <c r="N83" s="321">
        <v>3</v>
      </c>
      <c r="O83" s="322">
        <v>0</v>
      </c>
      <c r="P83" s="322">
        <v>0</v>
      </c>
      <c r="Q83" s="323">
        <v>3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81</v>
      </c>
    </row>
    <row r="84" spans="1:27" ht="11.25" customHeight="1" x14ac:dyDescent="0.15">
      <c r="A84" s="301" t="s">
        <v>214</v>
      </c>
      <c r="B84" s="321">
        <v>3</v>
      </c>
      <c r="C84" s="322">
        <v>16</v>
      </c>
      <c r="D84" s="322">
        <v>18</v>
      </c>
      <c r="E84" s="323">
        <v>37</v>
      </c>
      <c r="F84" s="321">
        <v>3</v>
      </c>
      <c r="G84" s="322">
        <v>36</v>
      </c>
      <c r="H84" s="322">
        <v>2</v>
      </c>
      <c r="I84" s="323">
        <v>41</v>
      </c>
      <c r="J84" s="321">
        <v>5</v>
      </c>
      <c r="K84" s="357">
        <v>0</v>
      </c>
      <c r="L84" s="322">
        <v>0</v>
      </c>
      <c r="M84" s="323">
        <v>5</v>
      </c>
      <c r="N84" s="321">
        <v>4</v>
      </c>
      <c r="O84" s="322">
        <v>0</v>
      </c>
      <c r="P84" s="322">
        <v>0</v>
      </c>
      <c r="Q84" s="323">
        <v>4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87</v>
      </c>
    </row>
    <row r="85" spans="1:27" ht="11.25" customHeight="1" x14ac:dyDescent="0.15">
      <c r="A85" s="301" t="s">
        <v>215</v>
      </c>
      <c r="B85" s="321">
        <v>3</v>
      </c>
      <c r="C85" s="322">
        <v>18</v>
      </c>
      <c r="D85" s="322">
        <v>15</v>
      </c>
      <c r="E85" s="323">
        <v>36</v>
      </c>
      <c r="F85" s="321">
        <v>3</v>
      </c>
      <c r="G85" s="322">
        <v>46</v>
      </c>
      <c r="H85" s="322">
        <v>3</v>
      </c>
      <c r="I85" s="323">
        <v>52</v>
      </c>
      <c r="J85" s="321">
        <v>6</v>
      </c>
      <c r="K85" s="357">
        <v>0</v>
      </c>
      <c r="L85" s="322">
        <v>0</v>
      </c>
      <c r="M85" s="323">
        <v>6</v>
      </c>
      <c r="N85" s="321">
        <v>3</v>
      </c>
      <c r="O85" s="322">
        <v>0</v>
      </c>
      <c r="P85" s="322">
        <v>0</v>
      </c>
      <c r="Q85" s="323">
        <v>3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97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238</v>
      </c>
      <c r="C89" s="288"/>
      <c r="D89" s="288"/>
      <c r="E89" s="289"/>
      <c r="F89" s="287" t="s">
        <v>233</v>
      </c>
      <c r="G89" s="288"/>
      <c r="H89" s="288"/>
      <c r="I89" s="289"/>
      <c r="J89" s="287" t="s">
        <v>239</v>
      </c>
      <c r="K89" s="288"/>
      <c r="L89" s="288"/>
      <c r="M89" s="289"/>
      <c r="N89" s="287" t="s">
        <v>235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236</v>
      </c>
      <c r="K90" s="293" t="s">
        <v>201</v>
      </c>
      <c r="L90" s="293" t="s">
        <v>202</v>
      </c>
      <c r="M90" s="294" t="s">
        <v>156</v>
      </c>
      <c r="N90" s="292" t="s">
        <v>236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21">
        <v>1</v>
      </c>
      <c r="C92" s="322">
        <v>1</v>
      </c>
      <c r="D92" s="322">
        <v>0</v>
      </c>
      <c r="E92" s="323">
        <v>2</v>
      </c>
      <c r="F92" s="321">
        <v>0</v>
      </c>
      <c r="G92" s="322">
        <v>2</v>
      </c>
      <c r="H92" s="322">
        <v>0</v>
      </c>
      <c r="I92" s="323">
        <v>2</v>
      </c>
      <c r="J92" s="321">
        <v>0</v>
      </c>
      <c r="K92" s="322"/>
      <c r="L92" s="322"/>
      <c r="M92" s="323">
        <v>0</v>
      </c>
      <c r="N92" s="321">
        <v>0</v>
      </c>
      <c r="O92" s="322"/>
      <c r="P92" s="322"/>
      <c r="Q92" s="323">
        <v>0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4</v>
      </c>
    </row>
    <row r="93" spans="1:27" ht="11.25" customHeight="1" x14ac:dyDescent="0.15">
      <c r="A93" s="301" t="s">
        <v>204</v>
      </c>
      <c r="B93" s="321">
        <v>0</v>
      </c>
      <c r="C93" s="322">
        <v>2</v>
      </c>
      <c r="D93" s="322">
        <v>0</v>
      </c>
      <c r="E93" s="323">
        <v>2</v>
      </c>
      <c r="F93" s="321">
        <v>0</v>
      </c>
      <c r="G93" s="322">
        <v>2</v>
      </c>
      <c r="H93" s="322">
        <v>0</v>
      </c>
      <c r="I93" s="323">
        <v>2</v>
      </c>
      <c r="J93" s="321">
        <v>0</v>
      </c>
      <c r="K93" s="322"/>
      <c r="L93" s="322"/>
      <c r="M93" s="323">
        <v>0</v>
      </c>
      <c r="N93" s="321">
        <v>0</v>
      </c>
      <c r="O93" s="322"/>
      <c r="P93" s="322"/>
      <c r="Q93" s="323">
        <v>0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4</v>
      </c>
    </row>
    <row r="94" spans="1:27" ht="11.25" customHeight="1" x14ac:dyDescent="0.15">
      <c r="A94" s="301" t="s">
        <v>205</v>
      </c>
      <c r="B94" s="321">
        <v>1</v>
      </c>
      <c r="C94" s="322">
        <v>2</v>
      </c>
      <c r="D94" s="322">
        <v>2</v>
      </c>
      <c r="E94" s="323">
        <v>5</v>
      </c>
      <c r="F94" s="321">
        <v>0</v>
      </c>
      <c r="G94" s="322">
        <v>4</v>
      </c>
      <c r="H94" s="322">
        <v>0</v>
      </c>
      <c r="I94" s="323">
        <v>4</v>
      </c>
      <c r="J94" s="321">
        <v>0</v>
      </c>
      <c r="K94" s="322"/>
      <c r="L94" s="322"/>
      <c r="M94" s="323">
        <v>0</v>
      </c>
      <c r="N94" s="321">
        <v>1</v>
      </c>
      <c r="O94" s="322"/>
      <c r="P94" s="322"/>
      <c r="Q94" s="323">
        <v>1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10</v>
      </c>
    </row>
    <row r="95" spans="1:27" ht="11.25" customHeight="1" x14ac:dyDescent="0.15">
      <c r="A95" s="301" t="s">
        <v>206</v>
      </c>
      <c r="B95" s="321">
        <v>1</v>
      </c>
      <c r="C95" s="322">
        <v>3</v>
      </c>
      <c r="D95" s="322">
        <v>3</v>
      </c>
      <c r="E95" s="323">
        <v>7</v>
      </c>
      <c r="F95" s="321">
        <v>0</v>
      </c>
      <c r="G95" s="322">
        <v>7</v>
      </c>
      <c r="H95" s="322">
        <v>1</v>
      </c>
      <c r="I95" s="323">
        <v>8</v>
      </c>
      <c r="J95" s="321">
        <v>3</v>
      </c>
      <c r="K95" s="322"/>
      <c r="L95" s="322"/>
      <c r="M95" s="323">
        <v>3</v>
      </c>
      <c r="N95" s="321">
        <v>0</v>
      </c>
      <c r="O95" s="322"/>
      <c r="P95" s="322"/>
      <c r="Q95" s="323">
        <v>0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18</v>
      </c>
    </row>
    <row r="96" spans="1:27" ht="11.25" customHeight="1" x14ac:dyDescent="0.15">
      <c r="A96" s="301" t="s">
        <v>207</v>
      </c>
      <c r="B96" s="321">
        <v>0</v>
      </c>
      <c r="C96" s="322">
        <v>6</v>
      </c>
      <c r="D96" s="322">
        <v>5</v>
      </c>
      <c r="E96" s="323">
        <v>11</v>
      </c>
      <c r="F96" s="321">
        <v>1</v>
      </c>
      <c r="G96" s="322">
        <v>6</v>
      </c>
      <c r="H96" s="322">
        <v>0</v>
      </c>
      <c r="I96" s="323">
        <v>7</v>
      </c>
      <c r="J96" s="321">
        <v>0</v>
      </c>
      <c r="K96" s="322"/>
      <c r="L96" s="322"/>
      <c r="M96" s="323">
        <v>0</v>
      </c>
      <c r="N96" s="321">
        <v>0</v>
      </c>
      <c r="O96" s="322"/>
      <c r="P96" s="322"/>
      <c r="Q96" s="323">
        <v>0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18</v>
      </c>
    </row>
    <row r="97" spans="1:27" ht="11.25" customHeight="1" x14ac:dyDescent="0.15">
      <c r="A97" s="301" t="s">
        <v>208</v>
      </c>
      <c r="B97" s="321">
        <v>2</v>
      </c>
      <c r="C97" s="322">
        <v>3</v>
      </c>
      <c r="D97" s="322">
        <v>2</v>
      </c>
      <c r="E97" s="323">
        <v>7</v>
      </c>
      <c r="F97" s="321">
        <v>0</v>
      </c>
      <c r="G97" s="322">
        <v>7</v>
      </c>
      <c r="H97" s="322">
        <v>4</v>
      </c>
      <c r="I97" s="323">
        <v>11</v>
      </c>
      <c r="J97" s="321">
        <v>2</v>
      </c>
      <c r="K97" s="322"/>
      <c r="L97" s="322"/>
      <c r="M97" s="323">
        <v>2</v>
      </c>
      <c r="N97" s="321">
        <v>0</v>
      </c>
      <c r="O97" s="322"/>
      <c r="P97" s="322"/>
      <c r="Q97" s="323">
        <v>0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20</v>
      </c>
    </row>
    <row r="98" spans="1:27" ht="11.25" customHeight="1" x14ac:dyDescent="0.15">
      <c r="A98" s="301" t="s">
        <v>209</v>
      </c>
      <c r="B98" s="321">
        <v>0</v>
      </c>
      <c r="C98" s="322">
        <v>5</v>
      </c>
      <c r="D98" s="322">
        <v>4</v>
      </c>
      <c r="E98" s="323">
        <v>9</v>
      </c>
      <c r="F98" s="321">
        <v>0</v>
      </c>
      <c r="G98" s="322">
        <v>9</v>
      </c>
      <c r="H98" s="322">
        <v>0</v>
      </c>
      <c r="I98" s="323">
        <v>9</v>
      </c>
      <c r="J98" s="321">
        <v>0</v>
      </c>
      <c r="K98" s="322"/>
      <c r="L98" s="322"/>
      <c r="M98" s="323">
        <v>0</v>
      </c>
      <c r="N98" s="321">
        <v>0</v>
      </c>
      <c r="O98" s="322"/>
      <c r="P98" s="322"/>
      <c r="Q98" s="323">
        <v>0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18</v>
      </c>
    </row>
    <row r="99" spans="1:27" ht="11.25" customHeight="1" x14ac:dyDescent="0.15">
      <c r="A99" s="301" t="s">
        <v>210</v>
      </c>
      <c r="B99" s="321">
        <v>1</v>
      </c>
      <c r="C99" s="322">
        <v>8</v>
      </c>
      <c r="D99" s="322">
        <v>6</v>
      </c>
      <c r="E99" s="323">
        <v>15</v>
      </c>
      <c r="F99" s="321">
        <v>0</v>
      </c>
      <c r="G99" s="322">
        <v>9</v>
      </c>
      <c r="H99" s="322">
        <v>0</v>
      </c>
      <c r="I99" s="323">
        <v>9</v>
      </c>
      <c r="J99" s="321">
        <v>1</v>
      </c>
      <c r="K99" s="322"/>
      <c r="L99" s="322"/>
      <c r="M99" s="323">
        <v>1</v>
      </c>
      <c r="N99" s="321">
        <v>0</v>
      </c>
      <c r="O99" s="322"/>
      <c r="P99" s="322"/>
      <c r="Q99" s="323">
        <v>0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25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3</v>
      </c>
      <c r="C102" s="322">
        <v>8</v>
      </c>
      <c r="D102" s="322">
        <v>5</v>
      </c>
      <c r="E102" s="323">
        <v>16</v>
      </c>
      <c r="F102" s="321">
        <v>0</v>
      </c>
      <c r="G102" s="322">
        <v>15</v>
      </c>
      <c r="H102" s="322">
        <v>1</v>
      </c>
      <c r="I102" s="323">
        <v>16</v>
      </c>
      <c r="J102" s="321">
        <v>3</v>
      </c>
      <c r="K102" s="357">
        <v>0</v>
      </c>
      <c r="L102" s="322">
        <v>0</v>
      </c>
      <c r="M102" s="323">
        <v>3</v>
      </c>
      <c r="N102" s="321">
        <v>1</v>
      </c>
      <c r="O102" s="322">
        <v>0</v>
      </c>
      <c r="P102" s="322">
        <v>0</v>
      </c>
      <c r="Q102" s="323">
        <v>1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36</v>
      </c>
    </row>
    <row r="103" spans="1:27" ht="11.25" customHeight="1" x14ac:dyDescent="0.15">
      <c r="A103" s="301" t="s">
        <v>212</v>
      </c>
      <c r="B103" s="321">
        <v>2</v>
      </c>
      <c r="C103" s="322">
        <v>13</v>
      </c>
      <c r="D103" s="322">
        <v>10</v>
      </c>
      <c r="E103" s="323">
        <v>25</v>
      </c>
      <c r="F103" s="321">
        <v>1</v>
      </c>
      <c r="G103" s="322">
        <v>19</v>
      </c>
      <c r="H103" s="322">
        <v>1</v>
      </c>
      <c r="I103" s="323">
        <v>21</v>
      </c>
      <c r="J103" s="321">
        <v>3</v>
      </c>
      <c r="K103" s="357">
        <v>0</v>
      </c>
      <c r="L103" s="322">
        <v>0</v>
      </c>
      <c r="M103" s="323">
        <v>3</v>
      </c>
      <c r="N103" s="321">
        <v>1</v>
      </c>
      <c r="O103" s="322">
        <v>0</v>
      </c>
      <c r="P103" s="322">
        <v>0</v>
      </c>
      <c r="Q103" s="323">
        <v>1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50</v>
      </c>
    </row>
    <row r="104" spans="1:27" ht="11.25" customHeight="1" x14ac:dyDescent="0.15">
      <c r="A104" s="301" t="s">
        <v>213</v>
      </c>
      <c r="B104" s="321">
        <v>4</v>
      </c>
      <c r="C104" s="322">
        <v>14</v>
      </c>
      <c r="D104" s="322">
        <v>12</v>
      </c>
      <c r="E104" s="323">
        <v>30</v>
      </c>
      <c r="F104" s="321">
        <v>1</v>
      </c>
      <c r="G104" s="322">
        <v>24</v>
      </c>
      <c r="H104" s="322">
        <v>5</v>
      </c>
      <c r="I104" s="323">
        <v>30</v>
      </c>
      <c r="J104" s="321">
        <v>5</v>
      </c>
      <c r="K104" s="357">
        <v>0</v>
      </c>
      <c r="L104" s="322">
        <v>0</v>
      </c>
      <c r="M104" s="323">
        <v>5</v>
      </c>
      <c r="N104" s="321">
        <v>1</v>
      </c>
      <c r="O104" s="322">
        <v>0</v>
      </c>
      <c r="P104" s="322">
        <v>0</v>
      </c>
      <c r="Q104" s="323">
        <v>1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66</v>
      </c>
    </row>
    <row r="105" spans="1:27" ht="11.25" customHeight="1" x14ac:dyDescent="0.15">
      <c r="A105" s="301" t="s">
        <v>214</v>
      </c>
      <c r="B105" s="321">
        <v>3</v>
      </c>
      <c r="C105" s="322">
        <v>17</v>
      </c>
      <c r="D105" s="322">
        <v>14</v>
      </c>
      <c r="E105" s="323">
        <v>34</v>
      </c>
      <c r="F105" s="321">
        <v>1</v>
      </c>
      <c r="G105" s="322">
        <v>29</v>
      </c>
      <c r="H105" s="322">
        <v>5</v>
      </c>
      <c r="I105" s="323">
        <v>35</v>
      </c>
      <c r="J105" s="321">
        <v>5</v>
      </c>
      <c r="K105" s="357">
        <v>0</v>
      </c>
      <c r="L105" s="322">
        <v>0</v>
      </c>
      <c r="M105" s="323">
        <v>5</v>
      </c>
      <c r="N105" s="321">
        <v>0</v>
      </c>
      <c r="O105" s="322">
        <v>0</v>
      </c>
      <c r="P105" s="322">
        <v>0</v>
      </c>
      <c r="Q105" s="323">
        <v>0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74</v>
      </c>
    </row>
    <row r="106" spans="1:27" ht="11.25" customHeight="1" x14ac:dyDescent="0.15">
      <c r="A106" s="301" t="s">
        <v>215</v>
      </c>
      <c r="B106" s="321">
        <v>3</v>
      </c>
      <c r="C106" s="322">
        <v>22</v>
      </c>
      <c r="D106" s="322">
        <v>17</v>
      </c>
      <c r="E106" s="323">
        <v>42</v>
      </c>
      <c r="F106" s="321">
        <v>1</v>
      </c>
      <c r="G106" s="322">
        <v>31</v>
      </c>
      <c r="H106" s="322">
        <v>4</v>
      </c>
      <c r="I106" s="323">
        <v>36</v>
      </c>
      <c r="J106" s="321">
        <v>3</v>
      </c>
      <c r="K106" s="357">
        <v>0</v>
      </c>
      <c r="L106" s="322">
        <v>0</v>
      </c>
      <c r="M106" s="323">
        <v>3</v>
      </c>
      <c r="N106" s="321">
        <v>0</v>
      </c>
      <c r="O106" s="322">
        <v>0</v>
      </c>
      <c r="P106" s="322">
        <v>0</v>
      </c>
      <c r="Q106" s="323">
        <v>0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81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/>
    <row r="109" spans="1:27" ht="12.75" customHeight="1" x14ac:dyDescent="0.15">
      <c r="A109" s="298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979"/>
  <sheetViews>
    <sheetView zoomScale="115" zoomScaleNormal="115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240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241</v>
      </c>
      <c r="C4" s="288"/>
      <c r="D4" s="288"/>
      <c r="E4" s="289"/>
      <c r="F4" s="287" t="s">
        <v>242</v>
      </c>
      <c r="G4" s="288"/>
      <c r="H4" s="288"/>
      <c r="I4" s="289"/>
      <c r="J4" s="287" t="s">
        <v>243</v>
      </c>
      <c r="K4" s="288"/>
      <c r="L4" s="288"/>
      <c r="M4" s="289"/>
      <c r="N4" s="287" t="s">
        <v>235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0</v>
      </c>
      <c r="C7" s="303">
        <v>0</v>
      </c>
      <c r="D7" s="303">
        <v>0</v>
      </c>
      <c r="E7" s="304">
        <v>0</v>
      </c>
      <c r="F7" s="302">
        <v>0</v>
      </c>
      <c r="G7" s="303">
        <v>0.25</v>
      </c>
      <c r="H7" s="303">
        <v>3</v>
      </c>
      <c r="I7" s="304">
        <v>3.25</v>
      </c>
      <c r="J7" s="302">
        <v>0.5</v>
      </c>
      <c r="K7" s="303">
        <v>12.75</v>
      </c>
      <c r="L7" s="303">
        <v>0</v>
      </c>
      <c r="M7" s="304">
        <v>13.25</v>
      </c>
      <c r="N7" s="302">
        <v>0.75</v>
      </c>
      <c r="O7" s="303">
        <v>0.25</v>
      </c>
      <c r="P7" s="303">
        <v>0</v>
      </c>
      <c r="Q7" s="304">
        <v>1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17.5</v>
      </c>
    </row>
    <row r="8" spans="1:27" ht="11.25" customHeight="1" x14ac:dyDescent="0.15">
      <c r="A8" s="301" t="s">
        <v>204</v>
      </c>
      <c r="B8" s="302">
        <v>0</v>
      </c>
      <c r="C8" s="303">
        <v>0</v>
      </c>
      <c r="D8" s="303">
        <v>0</v>
      </c>
      <c r="E8" s="304">
        <v>0</v>
      </c>
      <c r="F8" s="302">
        <v>0</v>
      </c>
      <c r="G8" s="303">
        <v>1</v>
      </c>
      <c r="H8" s="303">
        <v>2.75</v>
      </c>
      <c r="I8" s="304">
        <v>3.75</v>
      </c>
      <c r="J8" s="302">
        <v>0.25</v>
      </c>
      <c r="K8" s="303">
        <v>18</v>
      </c>
      <c r="L8" s="303">
        <v>0</v>
      </c>
      <c r="M8" s="304">
        <v>18.25</v>
      </c>
      <c r="N8" s="302">
        <v>0.25</v>
      </c>
      <c r="O8" s="303">
        <v>0.75</v>
      </c>
      <c r="P8" s="303">
        <v>0</v>
      </c>
      <c r="Q8" s="304">
        <v>1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23</v>
      </c>
    </row>
    <row r="9" spans="1:27" ht="11.25" customHeight="1" x14ac:dyDescent="0.15">
      <c r="A9" s="301" t="s">
        <v>205</v>
      </c>
      <c r="B9" s="302">
        <v>0</v>
      </c>
      <c r="C9" s="303">
        <v>0.25</v>
      </c>
      <c r="D9" s="303">
        <v>0</v>
      </c>
      <c r="E9" s="304">
        <v>0.25</v>
      </c>
      <c r="F9" s="302">
        <v>0.5</v>
      </c>
      <c r="G9" s="303">
        <v>1.5</v>
      </c>
      <c r="H9" s="303">
        <v>4</v>
      </c>
      <c r="I9" s="304">
        <v>6</v>
      </c>
      <c r="J9" s="302">
        <v>0</v>
      </c>
      <c r="K9" s="303">
        <v>17</v>
      </c>
      <c r="L9" s="303">
        <v>0</v>
      </c>
      <c r="M9" s="304">
        <v>17</v>
      </c>
      <c r="N9" s="302">
        <v>1.5</v>
      </c>
      <c r="O9" s="303">
        <v>0.75</v>
      </c>
      <c r="P9" s="303">
        <v>0.25</v>
      </c>
      <c r="Q9" s="304">
        <v>2.5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25.75</v>
      </c>
    </row>
    <row r="10" spans="1:27" ht="11.25" customHeight="1" x14ac:dyDescent="0.15">
      <c r="A10" s="301" t="s">
        <v>206</v>
      </c>
      <c r="B10" s="302">
        <v>0</v>
      </c>
      <c r="C10" s="303">
        <v>0</v>
      </c>
      <c r="D10" s="303">
        <v>0</v>
      </c>
      <c r="E10" s="304">
        <v>0</v>
      </c>
      <c r="F10" s="302">
        <v>1</v>
      </c>
      <c r="G10" s="303">
        <v>0.25</v>
      </c>
      <c r="H10" s="303">
        <v>7.5</v>
      </c>
      <c r="I10" s="304">
        <v>8.75</v>
      </c>
      <c r="J10" s="302">
        <v>0.25</v>
      </c>
      <c r="K10" s="303">
        <v>30</v>
      </c>
      <c r="L10" s="303">
        <v>0.75</v>
      </c>
      <c r="M10" s="304">
        <v>31</v>
      </c>
      <c r="N10" s="302">
        <v>2.75</v>
      </c>
      <c r="O10" s="303">
        <v>0</v>
      </c>
      <c r="P10" s="303">
        <v>0</v>
      </c>
      <c r="Q10" s="304">
        <v>2.75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42.5</v>
      </c>
    </row>
    <row r="11" spans="1:27" ht="11.25" customHeight="1" x14ac:dyDescent="0.15">
      <c r="A11" s="301" t="s">
        <v>207</v>
      </c>
      <c r="B11" s="302">
        <v>0</v>
      </c>
      <c r="C11" s="303">
        <v>0.5</v>
      </c>
      <c r="D11" s="303">
        <v>0</v>
      </c>
      <c r="E11" s="304">
        <v>0.5</v>
      </c>
      <c r="F11" s="302">
        <v>0</v>
      </c>
      <c r="G11" s="303">
        <v>1.5</v>
      </c>
      <c r="H11" s="303">
        <v>28.75</v>
      </c>
      <c r="I11" s="304">
        <v>30.25</v>
      </c>
      <c r="J11" s="302">
        <v>0.25</v>
      </c>
      <c r="K11" s="303">
        <v>27</v>
      </c>
      <c r="L11" s="303">
        <v>0</v>
      </c>
      <c r="M11" s="304">
        <v>27.25</v>
      </c>
      <c r="N11" s="302">
        <v>3.25</v>
      </c>
      <c r="O11" s="303">
        <v>0.75</v>
      </c>
      <c r="P11" s="303">
        <v>0</v>
      </c>
      <c r="Q11" s="304">
        <v>4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62</v>
      </c>
    </row>
    <row r="12" spans="1:27" ht="11.25" customHeight="1" x14ac:dyDescent="0.15">
      <c r="A12" s="301" t="s">
        <v>208</v>
      </c>
      <c r="B12" s="302">
        <v>0.75</v>
      </c>
      <c r="C12" s="303">
        <v>0.5</v>
      </c>
      <c r="D12" s="303">
        <v>0</v>
      </c>
      <c r="E12" s="304">
        <v>1.25</v>
      </c>
      <c r="F12" s="302">
        <v>1.5</v>
      </c>
      <c r="G12" s="303">
        <v>0.75</v>
      </c>
      <c r="H12" s="303">
        <v>8.25</v>
      </c>
      <c r="I12" s="304">
        <v>10.5</v>
      </c>
      <c r="J12" s="302">
        <v>0.25</v>
      </c>
      <c r="K12" s="303">
        <v>31.5</v>
      </c>
      <c r="L12" s="303">
        <v>0.25</v>
      </c>
      <c r="M12" s="304">
        <v>32</v>
      </c>
      <c r="N12" s="302">
        <v>2.5</v>
      </c>
      <c r="O12" s="303">
        <v>1</v>
      </c>
      <c r="P12" s="303">
        <v>0</v>
      </c>
      <c r="Q12" s="304">
        <v>3.5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47.25</v>
      </c>
    </row>
    <row r="13" spans="1:27" ht="11.25" customHeight="1" x14ac:dyDescent="0.15">
      <c r="A13" s="301" t="s">
        <v>209</v>
      </c>
      <c r="B13" s="302">
        <v>0</v>
      </c>
      <c r="C13" s="303">
        <v>0.5</v>
      </c>
      <c r="D13" s="303">
        <v>0</v>
      </c>
      <c r="E13" s="304">
        <v>0.5</v>
      </c>
      <c r="F13" s="302">
        <v>1.25</v>
      </c>
      <c r="G13" s="303">
        <v>1</v>
      </c>
      <c r="H13" s="303">
        <v>10.5</v>
      </c>
      <c r="I13" s="304">
        <v>12.75</v>
      </c>
      <c r="J13" s="302">
        <v>0</v>
      </c>
      <c r="K13" s="303">
        <v>28.25</v>
      </c>
      <c r="L13" s="303">
        <v>0</v>
      </c>
      <c r="M13" s="304">
        <v>28.25</v>
      </c>
      <c r="N13" s="302">
        <v>0.5</v>
      </c>
      <c r="O13" s="303">
        <v>0.5</v>
      </c>
      <c r="P13" s="303">
        <v>0.25</v>
      </c>
      <c r="Q13" s="304">
        <v>1.25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42.75</v>
      </c>
    </row>
    <row r="14" spans="1:27" ht="11.25" customHeight="1" x14ac:dyDescent="0.15">
      <c r="A14" s="301" t="s">
        <v>210</v>
      </c>
      <c r="B14" s="302">
        <v>0</v>
      </c>
      <c r="C14" s="303">
        <v>0.25</v>
      </c>
      <c r="D14" s="303">
        <v>0</v>
      </c>
      <c r="E14" s="304">
        <v>0.25</v>
      </c>
      <c r="F14" s="302">
        <v>2</v>
      </c>
      <c r="G14" s="303">
        <v>1.5</v>
      </c>
      <c r="H14" s="303">
        <v>10.25</v>
      </c>
      <c r="I14" s="304">
        <v>13.75</v>
      </c>
      <c r="J14" s="302">
        <v>0.25</v>
      </c>
      <c r="K14" s="303">
        <v>28.5</v>
      </c>
      <c r="L14" s="303">
        <v>0</v>
      </c>
      <c r="M14" s="304">
        <v>28.75</v>
      </c>
      <c r="N14" s="302">
        <v>2</v>
      </c>
      <c r="O14" s="303">
        <v>0.25</v>
      </c>
      <c r="P14" s="303">
        <v>0</v>
      </c>
      <c r="Q14" s="304">
        <v>2.25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45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0</v>
      </c>
      <c r="C17" s="303">
        <v>0.25</v>
      </c>
      <c r="D17" s="303">
        <v>0</v>
      </c>
      <c r="E17" s="304">
        <v>0.25</v>
      </c>
      <c r="F17" s="302">
        <v>1.5</v>
      </c>
      <c r="G17" s="303">
        <v>3</v>
      </c>
      <c r="H17" s="303">
        <v>17.25</v>
      </c>
      <c r="I17" s="304">
        <v>21.75</v>
      </c>
      <c r="J17" s="302">
        <v>1</v>
      </c>
      <c r="K17" s="303">
        <v>77.75</v>
      </c>
      <c r="L17" s="303">
        <v>0.75</v>
      </c>
      <c r="M17" s="304">
        <v>79.5</v>
      </c>
      <c r="N17" s="302">
        <v>5.25</v>
      </c>
      <c r="O17" s="303">
        <v>1.75</v>
      </c>
      <c r="P17" s="303">
        <v>0.25</v>
      </c>
      <c r="Q17" s="304">
        <v>7.25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108.75</v>
      </c>
    </row>
    <row r="18" spans="1:27" ht="11.25" customHeight="1" x14ac:dyDescent="0.15">
      <c r="A18" s="301" t="s">
        <v>212</v>
      </c>
      <c r="B18" s="302">
        <v>0</v>
      </c>
      <c r="C18" s="303">
        <v>0.75</v>
      </c>
      <c r="D18" s="303">
        <v>0</v>
      </c>
      <c r="E18" s="304">
        <v>0.75</v>
      </c>
      <c r="F18" s="302">
        <v>1.5</v>
      </c>
      <c r="G18" s="303">
        <v>4.25</v>
      </c>
      <c r="H18" s="303">
        <v>43</v>
      </c>
      <c r="I18" s="304">
        <v>48.75</v>
      </c>
      <c r="J18" s="302">
        <v>0.75</v>
      </c>
      <c r="K18" s="303">
        <v>92</v>
      </c>
      <c r="L18" s="303">
        <v>0.75</v>
      </c>
      <c r="M18" s="304">
        <v>93.5</v>
      </c>
      <c r="N18" s="302">
        <v>7.75</v>
      </c>
      <c r="O18" s="303">
        <v>2.25</v>
      </c>
      <c r="P18" s="303">
        <v>0.25</v>
      </c>
      <c r="Q18" s="304">
        <v>10.25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153.25</v>
      </c>
    </row>
    <row r="19" spans="1:27" ht="11.25" customHeight="1" x14ac:dyDescent="0.15">
      <c r="A19" s="301" t="s">
        <v>213</v>
      </c>
      <c r="B19" s="302">
        <v>0.75</v>
      </c>
      <c r="C19" s="303">
        <v>1.25</v>
      </c>
      <c r="D19" s="303">
        <v>0</v>
      </c>
      <c r="E19" s="304">
        <v>2</v>
      </c>
      <c r="F19" s="302">
        <v>3</v>
      </c>
      <c r="G19" s="303">
        <v>4</v>
      </c>
      <c r="H19" s="303">
        <v>48.5</v>
      </c>
      <c r="I19" s="304">
        <v>55.5</v>
      </c>
      <c r="J19" s="302">
        <v>0.75</v>
      </c>
      <c r="K19" s="303">
        <v>105.5</v>
      </c>
      <c r="L19" s="303">
        <v>1</v>
      </c>
      <c r="M19" s="304">
        <v>107.25</v>
      </c>
      <c r="N19" s="302">
        <v>10</v>
      </c>
      <c r="O19" s="303">
        <v>2.5</v>
      </c>
      <c r="P19" s="303">
        <v>0.25</v>
      </c>
      <c r="Q19" s="304">
        <v>12.75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177.5</v>
      </c>
    </row>
    <row r="20" spans="1:27" ht="11.25" customHeight="1" x14ac:dyDescent="0.15">
      <c r="A20" s="301" t="s">
        <v>214</v>
      </c>
      <c r="B20" s="302">
        <v>0.75</v>
      </c>
      <c r="C20" s="303">
        <v>1.5</v>
      </c>
      <c r="D20" s="303">
        <v>0</v>
      </c>
      <c r="E20" s="304">
        <v>2.25</v>
      </c>
      <c r="F20" s="302">
        <v>3.75</v>
      </c>
      <c r="G20" s="303">
        <v>3.5</v>
      </c>
      <c r="H20" s="303">
        <v>55</v>
      </c>
      <c r="I20" s="304">
        <v>62.25</v>
      </c>
      <c r="J20" s="302">
        <v>0.75</v>
      </c>
      <c r="K20" s="303">
        <v>116.75</v>
      </c>
      <c r="L20" s="303">
        <v>1</v>
      </c>
      <c r="M20" s="304">
        <v>118.5</v>
      </c>
      <c r="N20" s="302">
        <v>9</v>
      </c>
      <c r="O20" s="303">
        <v>2.25</v>
      </c>
      <c r="P20" s="303">
        <v>0.25</v>
      </c>
      <c r="Q20" s="304">
        <v>11.5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194.5</v>
      </c>
    </row>
    <row r="21" spans="1:27" ht="11.25" customHeight="1" x14ac:dyDescent="0.15">
      <c r="A21" s="301" t="s">
        <v>215</v>
      </c>
      <c r="B21" s="302">
        <v>0.75</v>
      </c>
      <c r="C21" s="303">
        <v>1.75</v>
      </c>
      <c r="D21" s="303">
        <v>0</v>
      </c>
      <c r="E21" s="304">
        <v>2.5</v>
      </c>
      <c r="F21" s="302">
        <v>4.75</v>
      </c>
      <c r="G21" s="303">
        <v>4.75</v>
      </c>
      <c r="H21" s="303">
        <v>57.75</v>
      </c>
      <c r="I21" s="304">
        <v>67.25</v>
      </c>
      <c r="J21" s="302">
        <v>0.75</v>
      </c>
      <c r="K21" s="303">
        <v>115.25</v>
      </c>
      <c r="L21" s="303">
        <v>0.25</v>
      </c>
      <c r="M21" s="304">
        <v>116.25</v>
      </c>
      <c r="N21" s="302">
        <v>8.25</v>
      </c>
      <c r="O21" s="303">
        <v>2.5</v>
      </c>
      <c r="P21" s="303">
        <v>0.25</v>
      </c>
      <c r="Q21" s="304">
        <v>11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197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241</v>
      </c>
      <c r="C25" s="288"/>
      <c r="D25" s="288"/>
      <c r="E25" s="289"/>
      <c r="F25" s="287" t="s">
        <v>242</v>
      </c>
      <c r="G25" s="288"/>
      <c r="H25" s="288"/>
      <c r="I25" s="289"/>
      <c r="J25" s="287" t="s">
        <v>243</v>
      </c>
      <c r="K25" s="288"/>
      <c r="L25" s="288"/>
      <c r="M25" s="289"/>
      <c r="N25" s="287" t="s">
        <v>235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>
        <v>0</v>
      </c>
      <c r="C28" s="322">
        <v>0</v>
      </c>
      <c r="D28" s="322">
        <v>0</v>
      </c>
      <c r="E28" s="323">
        <v>0</v>
      </c>
      <c r="F28" s="321">
        <v>0</v>
      </c>
      <c r="G28" s="322">
        <v>0</v>
      </c>
      <c r="H28" s="322">
        <v>0</v>
      </c>
      <c r="I28" s="323">
        <v>0</v>
      </c>
      <c r="J28" s="321">
        <v>1</v>
      </c>
      <c r="K28" s="322">
        <v>17</v>
      </c>
      <c r="L28" s="322">
        <v>0</v>
      </c>
      <c r="M28" s="323">
        <v>18</v>
      </c>
      <c r="N28" s="321">
        <v>0</v>
      </c>
      <c r="O28" s="322">
        <v>0</v>
      </c>
      <c r="P28" s="322">
        <v>0</v>
      </c>
      <c r="Q28" s="323">
        <v>0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18</v>
      </c>
    </row>
    <row r="29" spans="1:27" ht="11.25" customHeight="1" x14ac:dyDescent="0.15">
      <c r="A29" s="301" t="s">
        <v>204</v>
      </c>
      <c r="B29" s="321">
        <v>0</v>
      </c>
      <c r="C29" s="322">
        <v>0</v>
      </c>
      <c r="D29" s="322">
        <v>0</v>
      </c>
      <c r="E29" s="323">
        <v>0</v>
      </c>
      <c r="F29" s="321">
        <v>0</v>
      </c>
      <c r="G29" s="322">
        <v>2</v>
      </c>
      <c r="H29" s="322">
        <v>4</v>
      </c>
      <c r="I29" s="323">
        <v>6</v>
      </c>
      <c r="J29" s="321">
        <v>0</v>
      </c>
      <c r="K29" s="322">
        <v>14</v>
      </c>
      <c r="L29" s="322">
        <v>0</v>
      </c>
      <c r="M29" s="323">
        <v>14</v>
      </c>
      <c r="N29" s="321">
        <v>0</v>
      </c>
      <c r="O29" s="322">
        <v>0</v>
      </c>
      <c r="P29" s="322">
        <v>0</v>
      </c>
      <c r="Q29" s="323">
        <v>0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20</v>
      </c>
    </row>
    <row r="30" spans="1:27" ht="11.25" customHeight="1" x14ac:dyDescent="0.15">
      <c r="A30" s="301" t="s">
        <v>205</v>
      </c>
      <c r="B30" s="321">
        <v>0</v>
      </c>
      <c r="C30" s="322">
        <v>0</v>
      </c>
      <c r="D30" s="322">
        <v>0</v>
      </c>
      <c r="E30" s="323">
        <v>0</v>
      </c>
      <c r="F30" s="321">
        <v>1</v>
      </c>
      <c r="G30" s="322">
        <v>3</v>
      </c>
      <c r="H30" s="322">
        <v>3</v>
      </c>
      <c r="I30" s="323">
        <v>7</v>
      </c>
      <c r="J30" s="321">
        <v>0</v>
      </c>
      <c r="K30" s="322">
        <v>13</v>
      </c>
      <c r="L30" s="322">
        <v>0</v>
      </c>
      <c r="M30" s="323">
        <v>13</v>
      </c>
      <c r="N30" s="321">
        <v>1</v>
      </c>
      <c r="O30" s="322">
        <v>2</v>
      </c>
      <c r="P30" s="322">
        <v>0</v>
      </c>
      <c r="Q30" s="323">
        <v>3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23</v>
      </c>
    </row>
    <row r="31" spans="1:27" ht="11.25" customHeight="1" x14ac:dyDescent="0.15">
      <c r="A31" s="301" t="s">
        <v>206</v>
      </c>
      <c r="B31" s="321">
        <v>0</v>
      </c>
      <c r="C31" s="322">
        <v>0</v>
      </c>
      <c r="D31" s="322">
        <v>0</v>
      </c>
      <c r="E31" s="323">
        <v>0</v>
      </c>
      <c r="F31" s="321">
        <v>1</v>
      </c>
      <c r="G31" s="322">
        <v>0</v>
      </c>
      <c r="H31" s="322">
        <v>7</v>
      </c>
      <c r="I31" s="323">
        <v>8</v>
      </c>
      <c r="J31" s="321">
        <v>1</v>
      </c>
      <c r="K31" s="322">
        <v>32</v>
      </c>
      <c r="L31" s="322">
        <v>1</v>
      </c>
      <c r="M31" s="323">
        <v>34</v>
      </c>
      <c r="N31" s="321">
        <v>2</v>
      </c>
      <c r="O31" s="322">
        <v>0</v>
      </c>
      <c r="P31" s="322">
        <v>0</v>
      </c>
      <c r="Q31" s="323">
        <v>2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44</v>
      </c>
    </row>
    <row r="32" spans="1:27" ht="11.25" customHeight="1" x14ac:dyDescent="0.15">
      <c r="A32" s="301" t="s">
        <v>207</v>
      </c>
      <c r="B32" s="321">
        <v>0</v>
      </c>
      <c r="C32" s="322">
        <v>0</v>
      </c>
      <c r="D32" s="322">
        <v>0</v>
      </c>
      <c r="E32" s="323">
        <v>0</v>
      </c>
      <c r="F32" s="321">
        <v>0</v>
      </c>
      <c r="G32" s="322">
        <v>2</v>
      </c>
      <c r="H32" s="322">
        <v>11</v>
      </c>
      <c r="I32" s="323">
        <v>13</v>
      </c>
      <c r="J32" s="321">
        <v>1</v>
      </c>
      <c r="K32" s="322">
        <v>13</v>
      </c>
      <c r="L32" s="322">
        <v>0</v>
      </c>
      <c r="M32" s="323">
        <v>14</v>
      </c>
      <c r="N32" s="321">
        <v>4</v>
      </c>
      <c r="O32" s="322">
        <v>1</v>
      </c>
      <c r="P32" s="322">
        <v>0</v>
      </c>
      <c r="Q32" s="323">
        <v>5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32</v>
      </c>
    </row>
    <row r="33" spans="1:27" ht="11.25" customHeight="1" x14ac:dyDescent="0.15">
      <c r="A33" s="301" t="s">
        <v>208</v>
      </c>
      <c r="B33" s="321">
        <v>0</v>
      </c>
      <c r="C33" s="322">
        <v>0</v>
      </c>
      <c r="D33" s="322">
        <v>0</v>
      </c>
      <c r="E33" s="323">
        <v>0</v>
      </c>
      <c r="F33" s="321">
        <v>0</v>
      </c>
      <c r="G33" s="322">
        <v>0</v>
      </c>
      <c r="H33" s="322">
        <v>5</v>
      </c>
      <c r="I33" s="323">
        <v>5</v>
      </c>
      <c r="J33" s="321">
        <v>0</v>
      </c>
      <c r="K33" s="322">
        <v>35</v>
      </c>
      <c r="L33" s="322">
        <v>0</v>
      </c>
      <c r="M33" s="323">
        <v>35</v>
      </c>
      <c r="N33" s="321">
        <v>3</v>
      </c>
      <c r="O33" s="322">
        <v>1</v>
      </c>
      <c r="P33" s="322">
        <v>0</v>
      </c>
      <c r="Q33" s="323">
        <v>4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44</v>
      </c>
    </row>
    <row r="34" spans="1:27" ht="11.25" customHeight="1" x14ac:dyDescent="0.15">
      <c r="A34" s="301" t="s">
        <v>209</v>
      </c>
      <c r="B34" s="321">
        <v>0</v>
      </c>
      <c r="C34" s="322">
        <v>0</v>
      </c>
      <c r="D34" s="322">
        <v>0</v>
      </c>
      <c r="E34" s="323">
        <v>0</v>
      </c>
      <c r="F34" s="321">
        <v>1</v>
      </c>
      <c r="G34" s="322">
        <v>1</v>
      </c>
      <c r="H34" s="322">
        <v>10</v>
      </c>
      <c r="I34" s="323">
        <v>12</v>
      </c>
      <c r="J34" s="321">
        <v>0</v>
      </c>
      <c r="K34" s="322">
        <v>29</v>
      </c>
      <c r="L34" s="322">
        <v>0</v>
      </c>
      <c r="M34" s="323">
        <v>29</v>
      </c>
      <c r="N34" s="321">
        <v>0</v>
      </c>
      <c r="O34" s="322">
        <v>1</v>
      </c>
      <c r="P34" s="322">
        <v>0</v>
      </c>
      <c r="Q34" s="323">
        <v>1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42</v>
      </c>
    </row>
    <row r="35" spans="1:27" ht="11.25" customHeight="1" x14ac:dyDescent="0.15">
      <c r="A35" s="301" t="s">
        <v>210</v>
      </c>
      <c r="B35" s="321">
        <v>0</v>
      </c>
      <c r="C35" s="322">
        <v>0</v>
      </c>
      <c r="D35" s="322">
        <v>0</v>
      </c>
      <c r="E35" s="323">
        <v>0</v>
      </c>
      <c r="F35" s="321">
        <v>1</v>
      </c>
      <c r="G35" s="322">
        <v>2</v>
      </c>
      <c r="H35" s="322">
        <v>9</v>
      </c>
      <c r="I35" s="323">
        <v>12</v>
      </c>
      <c r="J35" s="321">
        <v>0</v>
      </c>
      <c r="K35" s="322">
        <v>34</v>
      </c>
      <c r="L35" s="322">
        <v>0</v>
      </c>
      <c r="M35" s="323">
        <v>34</v>
      </c>
      <c r="N35" s="321">
        <v>3</v>
      </c>
      <c r="O35" s="322">
        <v>0</v>
      </c>
      <c r="P35" s="322">
        <v>0</v>
      </c>
      <c r="Q35" s="323">
        <v>3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49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2">
        <v>0</v>
      </c>
      <c r="D38" s="322">
        <v>0</v>
      </c>
      <c r="E38" s="323">
        <v>0</v>
      </c>
      <c r="F38" s="321">
        <v>2</v>
      </c>
      <c r="G38" s="322">
        <v>5</v>
      </c>
      <c r="H38" s="322">
        <v>14</v>
      </c>
      <c r="I38" s="323">
        <v>21</v>
      </c>
      <c r="J38" s="321">
        <v>2</v>
      </c>
      <c r="K38" s="322">
        <v>76</v>
      </c>
      <c r="L38" s="322">
        <v>1</v>
      </c>
      <c r="M38" s="323">
        <v>79</v>
      </c>
      <c r="N38" s="321">
        <v>3</v>
      </c>
      <c r="O38" s="322">
        <v>2</v>
      </c>
      <c r="P38" s="322">
        <v>0</v>
      </c>
      <c r="Q38" s="323">
        <v>5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105</v>
      </c>
    </row>
    <row r="39" spans="1:27" ht="11.25" customHeight="1" x14ac:dyDescent="0.15">
      <c r="A39" s="301" t="s">
        <v>212</v>
      </c>
      <c r="B39" s="321">
        <v>0</v>
      </c>
      <c r="C39" s="322">
        <v>0</v>
      </c>
      <c r="D39" s="322">
        <v>0</v>
      </c>
      <c r="E39" s="323">
        <v>0</v>
      </c>
      <c r="F39" s="321">
        <v>2</v>
      </c>
      <c r="G39" s="322">
        <v>7</v>
      </c>
      <c r="H39" s="322">
        <v>25</v>
      </c>
      <c r="I39" s="323">
        <v>34</v>
      </c>
      <c r="J39" s="321">
        <v>2</v>
      </c>
      <c r="K39" s="322">
        <v>72</v>
      </c>
      <c r="L39" s="322">
        <v>1</v>
      </c>
      <c r="M39" s="323">
        <v>75</v>
      </c>
      <c r="N39" s="321">
        <v>7</v>
      </c>
      <c r="O39" s="322">
        <v>3</v>
      </c>
      <c r="P39" s="322">
        <v>0</v>
      </c>
      <c r="Q39" s="323">
        <v>10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119</v>
      </c>
    </row>
    <row r="40" spans="1:27" ht="11.25" customHeight="1" x14ac:dyDescent="0.15">
      <c r="A40" s="301" t="s">
        <v>213</v>
      </c>
      <c r="B40" s="321">
        <v>0</v>
      </c>
      <c r="C40" s="322">
        <v>0</v>
      </c>
      <c r="D40" s="322">
        <v>0</v>
      </c>
      <c r="E40" s="323">
        <v>0</v>
      </c>
      <c r="F40" s="321">
        <v>2</v>
      </c>
      <c r="G40" s="322">
        <v>5</v>
      </c>
      <c r="H40" s="322">
        <v>26</v>
      </c>
      <c r="I40" s="323">
        <v>33</v>
      </c>
      <c r="J40" s="321">
        <v>2</v>
      </c>
      <c r="K40" s="322">
        <v>93</v>
      </c>
      <c r="L40" s="322">
        <v>1</v>
      </c>
      <c r="M40" s="323">
        <v>96</v>
      </c>
      <c r="N40" s="321">
        <v>10</v>
      </c>
      <c r="O40" s="322">
        <v>4</v>
      </c>
      <c r="P40" s="322">
        <v>0</v>
      </c>
      <c r="Q40" s="323">
        <v>14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143</v>
      </c>
    </row>
    <row r="41" spans="1:27" ht="11.25" customHeight="1" x14ac:dyDescent="0.15">
      <c r="A41" s="301" t="s">
        <v>214</v>
      </c>
      <c r="B41" s="321">
        <v>0</v>
      </c>
      <c r="C41" s="322">
        <v>0</v>
      </c>
      <c r="D41" s="322">
        <v>0</v>
      </c>
      <c r="E41" s="323">
        <v>0</v>
      </c>
      <c r="F41" s="321">
        <v>2</v>
      </c>
      <c r="G41" s="322">
        <v>3</v>
      </c>
      <c r="H41" s="322">
        <v>33</v>
      </c>
      <c r="I41" s="323">
        <v>38</v>
      </c>
      <c r="J41" s="321">
        <v>2</v>
      </c>
      <c r="K41" s="322">
        <v>109</v>
      </c>
      <c r="L41" s="322">
        <v>1</v>
      </c>
      <c r="M41" s="323">
        <v>112</v>
      </c>
      <c r="N41" s="321">
        <v>9</v>
      </c>
      <c r="O41" s="322">
        <v>3</v>
      </c>
      <c r="P41" s="322">
        <v>0</v>
      </c>
      <c r="Q41" s="323">
        <v>12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162</v>
      </c>
    </row>
    <row r="42" spans="1:27" ht="11.25" customHeight="1" x14ac:dyDescent="0.15">
      <c r="A42" s="301" t="s">
        <v>215</v>
      </c>
      <c r="B42" s="321">
        <v>0</v>
      </c>
      <c r="C42" s="322">
        <v>0</v>
      </c>
      <c r="D42" s="322">
        <v>0</v>
      </c>
      <c r="E42" s="323">
        <v>0</v>
      </c>
      <c r="F42" s="321">
        <v>2</v>
      </c>
      <c r="G42" s="322">
        <v>5</v>
      </c>
      <c r="H42" s="322">
        <v>35</v>
      </c>
      <c r="I42" s="323">
        <v>42</v>
      </c>
      <c r="J42" s="321">
        <v>1</v>
      </c>
      <c r="K42" s="322">
        <v>111</v>
      </c>
      <c r="L42" s="322">
        <v>0</v>
      </c>
      <c r="M42" s="323">
        <v>112</v>
      </c>
      <c r="N42" s="321">
        <v>10</v>
      </c>
      <c r="O42" s="322">
        <v>3</v>
      </c>
      <c r="P42" s="322">
        <v>0</v>
      </c>
      <c r="Q42" s="323">
        <v>13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167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241</v>
      </c>
      <c r="C46" s="288"/>
      <c r="D46" s="288"/>
      <c r="E46" s="289"/>
      <c r="F46" s="287" t="s">
        <v>242</v>
      </c>
      <c r="G46" s="288"/>
      <c r="H46" s="288"/>
      <c r="I46" s="289"/>
      <c r="J46" s="287" t="s">
        <v>243</v>
      </c>
      <c r="K46" s="288"/>
      <c r="L46" s="288"/>
      <c r="M46" s="289"/>
      <c r="N46" s="287" t="s">
        <v>235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21">
        <v>0</v>
      </c>
      <c r="C49" s="322">
        <v>0</v>
      </c>
      <c r="D49" s="322">
        <v>0</v>
      </c>
      <c r="E49" s="323">
        <v>0</v>
      </c>
      <c r="F49" s="321">
        <v>0</v>
      </c>
      <c r="G49" s="322">
        <v>0</v>
      </c>
      <c r="H49" s="322">
        <v>4</v>
      </c>
      <c r="I49" s="323">
        <v>4</v>
      </c>
      <c r="J49" s="321">
        <v>0</v>
      </c>
      <c r="K49" s="322">
        <v>11</v>
      </c>
      <c r="L49" s="322">
        <v>0</v>
      </c>
      <c r="M49" s="323">
        <v>11</v>
      </c>
      <c r="N49" s="321">
        <v>2</v>
      </c>
      <c r="O49" s="322">
        <v>0</v>
      </c>
      <c r="P49" s="322">
        <v>0</v>
      </c>
      <c r="Q49" s="323">
        <v>2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17</v>
      </c>
    </row>
    <row r="50" spans="1:27" ht="11.25" customHeight="1" x14ac:dyDescent="0.15">
      <c r="A50" s="301" t="s">
        <v>204</v>
      </c>
      <c r="B50" s="321">
        <v>0</v>
      </c>
      <c r="C50" s="322">
        <v>0</v>
      </c>
      <c r="D50" s="322">
        <v>0</v>
      </c>
      <c r="E50" s="323">
        <v>0</v>
      </c>
      <c r="F50" s="321">
        <v>0</v>
      </c>
      <c r="G50" s="322">
        <v>0</v>
      </c>
      <c r="H50" s="322">
        <v>1</v>
      </c>
      <c r="I50" s="323">
        <v>1</v>
      </c>
      <c r="J50" s="321">
        <v>0</v>
      </c>
      <c r="K50" s="322">
        <v>20</v>
      </c>
      <c r="L50" s="322">
        <v>0</v>
      </c>
      <c r="M50" s="323">
        <v>20</v>
      </c>
      <c r="N50" s="321">
        <v>0</v>
      </c>
      <c r="O50" s="322">
        <v>0</v>
      </c>
      <c r="P50" s="322">
        <v>0</v>
      </c>
      <c r="Q50" s="323">
        <v>0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21</v>
      </c>
    </row>
    <row r="51" spans="1:27" ht="11.25" customHeight="1" x14ac:dyDescent="0.15">
      <c r="A51" s="301" t="s">
        <v>205</v>
      </c>
      <c r="B51" s="321">
        <v>0</v>
      </c>
      <c r="C51" s="322">
        <v>0</v>
      </c>
      <c r="D51" s="322">
        <v>0</v>
      </c>
      <c r="E51" s="323">
        <v>0</v>
      </c>
      <c r="F51" s="321">
        <v>0</v>
      </c>
      <c r="G51" s="322">
        <v>1</v>
      </c>
      <c r="H51" s="322">
        <v>4</v>
      </c>
      <c r="I51" s="323">
        <v>5</v>
      </c>
      <c r="J51" s="321">
        <v>0</v>
      </c>
      <c r="K51" s="322">
        <v>9</v>
      </c>
      <c r="L51" s="322">
        <v>0</v>
      </c>
      <c r="M51" s="323">
        <v>9</v>
      </c>
      <c r="N51" s="321">
        <v>3</v>
      </c>
      <c r="O51" s="322">
        <v>0</v>
      </c>
      <c r="P51" s="322">
        <v>0</v>
      </c>
      <c r="Q51" s="323">
        <v>3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17</v>
      </c>
    </row>
    <row r="52" spans="1:27" ht="11.25" customHeight="1" x14ac:dyDescent="0.15">
      <c r="A52" s="301" t="s">
        <v>206</v>
      </c>
      <c r="B52" s="321">
        <v>0</v>
      </c>
      <c r="C52" s="322">
        <v>0</v>
      </c>
      <c r="D52" s="322">
        <v>0</v>
      </c>
      <c r="E52" s="323">
        <v>0</v>
      </c>
      <c r="F52" s="321">
        <v>2</v>
      </c>
      <c r="G52" s="322">
        <v>0</v>
      </c>
      <c r="H52" s="322">
        <v>13</v>
      </c>
      <c r="I52" s="323">
        <v>15</v>
      </c>
      <c r="J52" s="321">
        <v>0</v>
      </c>
      <c r="K52" s="322">
        <v>32</v>
      </c>
      <c r="L52" s="322">
        <v>1</v>
      </c>
      <c r="M52" s="323">
        <v>33</v>
      </c>
      <c r="N52" s="321">
        <v>4</v>
      </c>
      <c r="O52" s="322">
        <v>0</v>
      </c>
      <c r="P52" s="322">
        <v>0</v>
      </c>
      <c r="Q52" s="323">
        <v>4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52</v>
      </c>
    </row>
    <row r="53" spans="1:27" ht="11.25" customHeight="1" x14ac:dyDescent="0.15">
      <c r="A53" s="301" t="s">
        <v>207</v>
      </c>
      <c r="B53" s="321">
        <v>0</v>
      </c>
      <c r="C53" s="322">
        <v>1</v>
      </c>
      <c r="D53" s="322">
        <v>0</v>
      </c>
      <c r="E53" s="323">
        <v>1</v>
      </c>
      <c r="F53" s="321">
        <v>0</v>
      </c>
      <c r="G53" s="322">
        <v>2</v>
      </c>
      <c r="H53" s="322">
        <v>16</v>
      </c>
      <c r="I53" s="323">
        <v>18</v>
      </c>
      <c r="J53" s="321">
        <v>0</v>
      </c>
      <c r="K53" s="322">
        <v>36</v>
      </c>
      <c r="L53" s="322">
        <v>0</v>
      </c>
      <c r="M53" s="323">
        <v>36</v>
      </c>
      <c r="N53" s="321">
        <v>1</v>
      </c>
      <c r="O53" s="322">
        <v>1</v>
      </c>
      <c r="P53" s="322">
        <v>0</v>
      </c>
      <c r="Q53" s="323">
        <v>2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57</v>
      </c>
    </row>
    <row r="54" spans="1:27" ht="11.25" customHeight="1" x14ac:dyDescent="0.15">
      <c r="A54" s="301" t="s">
        <v>208</v>
      </c>
      <c r="B54" s="321">
        <v>3</v>
      </c>
      <c r="C54" s="322">
        <v>0</v>
      </c>
      <c r="D54" s="322">
        <v>0</v>
      </c>
      <c r="E54" s="323">
        <v>3</v>
      </c>
      <c r="F54" s="321">
        <v>1</v>
      </c>
      <c r="G54" s="322">
        <v>2</v>
      </c>
      <c r="H54" s="322">
        <v>6</v>
      </c>
      <c r="I54" s="323">
        <v>9</v>
      </c>
      <c r="J54" s="321">
        <v>0</v>
      </c>
      <c r="K54" s="322">
        <v>33</v>
      </c>
      <c r="L54" s="322">
        <v>0</v>
      </c>
      <c r="M54" s="323">
        <v>33</v>
      </c>
      <c r="N54" s="321">
        <v>3</v>
      </c>
      <c r="O54" s="322">
        <v>1</v>
      </c>
      <c r="P54" s="322">
        <v>0</v>
      </c>
      <c r="Q54" s="323">
        <v>4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49</v>
      </c>
    </row>
    <row r="55" spans="1:27" ht="11.25" customHeight="1" x14ac:dyDescent="0.15">
      <c r="A55" s="301" t="s">
        <v>209</v>
      </c>
      <c r="B55" s="321">
        <v>0</v>
      </c>
      <c r="C55" s="322">
        <v>1</v>
      </c>
      <c r="D55" s="322">
        <v>0</v>
      </c>
      <c r="E55" s="323">
        <v>1</v>
      </c>
      <c r="F55" s="321">
        <v>2</v>
      </c>
      <c r="G55" s="322">
        <v>2</v>
      </c>
      <c r="H55" s="322">
        <v>10</v>
      </c>
      <c r="I55" s="323">
        <v>14</v>
      </c>
      <c r="J55" s="321">
        <v>0</v>
      </c>
      <c r="K55" s="322">
        <v>28</v>
      </c>
      <c r="L55" s="322">
        <v>0</v>
      </c>
      <c r="M55" s="323">
        <v>28</v>
      </c>
      <c r="N55" s="321">
        <v>1</v>
      </c>
      <c r="O55" s="322">
        <v>0</v>
      </c>
      <c r="P55" s="322">
        <v>0</v>
      </c>
      <c r="Q55" s="323">
        <v>1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44</v>
      </c>
    </row>
    <row r="56" spans="1:27" ht="11.25" customHeight="1" x14ac:dyDescent="0.15">
      <c r="A56" s="301" t="s">
        <v>210</v>
      </c>
      <c r="B56" s="321">
        <v>0</v>
      </c>
      <c r="C56" s="322">
        <v>0</v>
      </c>
      <c r="D56" s="322">
        <v>0</v>
      </c>
      <c r="E56" s="323">
        <v>0</v>
      </c>
      <c r="F56" s="321">
        <v>2</v>
      </c>
      <c r="G56" s="322">
        <v>1</v>
      </c>
      <c r="H56" s="322">
        <v>13</v>
      </c>
      <c r="I56" s="323">
        <v>16</v>
      </c>
      <c r="J56" s="321">
        <v>1</v>
      </c>
      <c r="K56" s="322">
        <v>27</v>
      </c>
      <c r="L56" s="322">
        <v>0</v>
      </c>
      <c r="M56" s="323">
        <v>28</v>
      </c>
      <c r="N56" s="321">
        <v>3</v>
      </c>
      <c r="O56" s="322">
        <v>0</v>
      </c>
      <c r="P56" s="322">
        <v>0</v>
      </c>
      <c r="Q56" s="323">
        <v>3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47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0</v>
      </c>
      <c r="D59" s="322">
        <v>0</v>
      </c>
      <c r="E59" s="323">
        <v>0</v>
      </c>
      <c r="F59" s="321">
        <v>2</v>
      </c>
      <c r="G59" s="322">
        <v>1</v>
      </c>
      <c r="H59" s="322">
        <v>22</v>
      </c>
      <c r="I59" s="323">
        <v>25</v>
      </c>
      <c r="J59" s="321">
        <v>0</v>
      </c>
      <c r="K59" s="322">
        <v>72</v>
      </c>
      <c r="L59" s="322">
        <v>1</v>
      </c>
      <c r="M59" s="323">
        <v>73</v>
      </c>
      <c r="N59" s="321">
        <v>9</v>
      </c>
      <c r="O59" s="322">
        <v>0</v>
      </c>
      <c r="P59" s="322">
        <v>0</v>
      </c>
      <c r="Q59" s="323">
        <v>9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107</v>
      </c>
    </row>
    <row r="60" spans="1:27" ht="11.25" customHeight="1" x14ac:dyDescent="0.15">
      <c r="A60" s="301" t="s">
        <v>212</v>
      </c>
      <c r="B60" s="321">
        <v>0</v>
      </c>
      <c r="C60" s="322">
        <v>1</v>
      </c>
      <c r="D60" s="322">
        <v>0</v>
      </c>
      <c r="E60" s="323">
        <v>1</v>
      </c>
      <c r="F60" s="321">
        <v>2</v>
      </c>
      <c r="G60" s="322">
        <v>3</v>
      </c>
      <c r="H60" s="322">
        <v>34</v>
      </c>
      <c r="I60" s="323">
        <v>39</v>
      </c>
      <c r="J60" s="321">
        <v>0</v>
      </c>
      <c r="K60" s="322">
        <v>97</v>
      </c>
      <c r="L60" s="322">
        <v>1</v>
      </c>
      <c r="M60" s="323">
        <v>98</v>
      </c>
      <c r="N60" s="321">
        <v>8</v>
      </c>
      <c r="O60" s="322">
        <v>1</v>
      </c>
      <c r="P60" s="322">
        <v>0</v>
      </c>
      <c r="Q60" s="323">
        <v>9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147</v>
      </c>
    </row>
    <row r="61" spans="1:27" ht="11.25" customHeight="1" x14ac:dyDescent="0.15">
      <c r="A61" s="301" t="s">
        <v>213</v>
      </c>
      <c r="B61" s="321">
        <v>3</v>
      </c>
      <c r="C61" s="322">
        <v>1</v>
      </c>
      <c r="D61" s="322">
        <v>0</v>
      </c>
      <c r="E61" s="323">
        <v>4</v>
      </c>
      <c r="F61" s="321">
        <v>3</v>
      </c>
      <c r="G61" s="322">
        <v>5</v>
      </c>
      <c r="H61" s="322">
        <v>39</v>
      </c>
      <c r="I61" s="323">
        <v>47</v>
      </c>
      <c r="J61" s="321">
        <v>0</v>
      </c>
      <c r="K61" s="322">
        <v>110</v>
      </c>
      <c r="L61" s="322">
        <v>1</v>
      </c>
      <c r="M61" s="323">
        <v>111</v>
      </c>
      <c r="N61" s="321">
        <v>11</v>
      </c>
      <c r="O61" s="322">
        <v>2</v>
      </c>
      <c r="P61" s="322">
        <v>0</v>
      </c>
      <c r="Q61" s="323">
        <v>13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175</v>
      </c>
    </row>
    <row r="62" spans="1:27" ht="11.25" customHeight="1" x14ac:dyDescent="0.15">
      <c r="A62" s="301" t="s">
        <v>214</v>
      </c>
      <c r="B62" s="321">
        <v>3</v>
      </c>
      <c r="C62" s="322">
        <v>2</v>
      </c>
      <c r="D62" s="322">
        <v>0</v>
      </c>
      <c r="E62" s="323">
        <v>5</v>
      </c>
      <c r="F62" s="321">
        <v>5</v>
      </c>
      <c r="G62" s="322">
        <v>6</v>
      </c>
      <c r="H62" s="322">
        <v>45</v>
      </c>
      <c r="I62" s="323">
        <v>56</v>
      </c>
      <c r="J62" s="321">
        <v>0</v>
      </c>
      <c r="K62" s="322">
        <v>129</v>
      </c>
      <c r="L62" s="322">
        <v>1</v>
      </c>
      <c r="M62" s="323">
        <v>130</v>
      </c>
      <c r="N62" s="321">
        <v>9</v>
      </c>
      <c r="O62" s="322">
        <v>2</v>
      </c>
      <c r="P62" s="322">
        <v>0</v>
      </c>
      <c r="Q62" s="323">
        <v>11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202</v>
      </c>
    </row>
    <row r="63" spans="1:27" ht="11.25" customHeight="1" x14ac:dyDescent="0.15">
      <c r="A63" s="301" t="s">
        <v>215</v>
      </c>
      <c r="B63" s="321">
        <v>3</v>
      </c>
      <c r="C63" s="322">
        <v>2</v>
      </c>
      <c r="D63" s="322">
        <v>0</v>
      </c>
      <c r="E63" s="323">
        <v>5</v>
      </c>
      <c r="F63" s="321">
        <v>5</v>
      </c>
      <c r="G63" s="322">
        <v>7</v>
      </c>
      <c r="H63" s="322">
        <v>45</v>
      </c>
      <c r="I63" s="323">
        <v>57</v>
      </c>
      <c r="J63" s="321">
        <v>1</v>
      </c>
      <c r="K63" s="322">
        <v>124</v>
      </c>
      <c r="L63" s="322">
        <v>0</v>
      </c>
      <c r="M63" s="323">
        <v>125</v>
      </c>
      <c r="N63" s="321">
        <v>8</v>
      </c>
      <c r="O63" s="322">
        <v>2</v>
      </c>
      <c r="P63" s="322">
        <v>0</v>
      </c>
      <c r="Q63" s="323">
        <v>10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197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240</v>
      </c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466"/>
    </row>
    <row r="66" spans="1:27" ht="11.25" customHeight="1" x14ac:dyDescent="0.15">
      <c r="A66" s="462" t="s">
        <v>219</v>
      </c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241</v>
      </c>
      <c r="C68" s="288"/>
      <c r="D68" s="288"/>
      <c r="E68" s="289"/>
      <c r="F68" s="287" t="s">
        <v>242</v>
      </c>
      <c r="G68" s="288"/>
      <c r="H68" s="288"/>
      <c r="I68" s="289"/>
      <c r="J68" s="287" t="s">
        <v>243</v>
      </c>
      <c r="K68" s="288"/>
      <c r="L68" s="288"/>
      <c r="M68" s="289"/>
      <c r="N68" s="287" t="s">
        <v>235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38">
        <v>0</v>
      </c>
      <c r="C71" s="333">
        <v>0</v>
      </c>
      <c r="D71" s="333">
        <v>0</v>
      </c>
      <c r="E71" s="323">
        <v>0</v>
      </c>
      <c r="F71" s="333">
        <v>0</v>
      </c>
      <c r="G71" s="333">
        <v>0</v>
      </c>
      <c r="H71" s="333">
        <v>4</v>
      </c>
      <c r="I71" s="323">
        <v>4</v>
      </c>
      <c r="J71" s="333">
        <v>0</v>
      </c>
      <c r="K71" s="333">
        <v>10</v>
      </c>
      <c r="L71" s="333">
        <v>0</v>
      </c>
      <c r="M71" s="323">
        <v>10</v>
      </c>
      <c r="N71" s="333">
        <v>1</v>
      </c>
      <c r="O71" s="333">
        <v>1</v>
      </c>
      <c r="P71" s="333">
        <v>0</v>
      </c>
      <c r="Q71" s="323">
        <v>2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16</v>
      </c>
    </row>
    <row r="72" spans="1:27" ht="11.25" customHeight="1" x14ac:dyDescent="0.15">
      <c r="A72" s="301" t="s">
        <v>204</v>
      </c>
      <c r="B72" s="337">
        <v>0</v>
      </c>
      <c r="C72" s="335">
        <v>0</v>
      </c>
      <c r="D72" s="335">
        <v>0</v>
      </c>
      <c r="E72" s="323">
        <v>0</v>
      </c>
      <c r="F72" s="335">
        <v>0</v>
      </c>
      <c r="G72" s="335">
        <v>0</v>
      </c>
      <c r="H72" s="335">
        <v>3</v>
      </c>
      <c r="I72" s="323">
        <v>3</v>
      </c>
      <c r="J72" s="335">
        <v>0</v>
      </c>
      <c r="K72" s="335">
        <v>11</v>
      </c>
      <c r="L72" s="335">
        <v>0</v>
      </c>
      <c r="M72" s="323">
        <v>11</v>
      </c>
      <c r="N72" s="335">
        <v>0</v>
      </c>
      <c r="O72" s="335">
        <v>2</v>
      </c>
      <c r="P72" s="335">
        <v>0</v>
      </c>
      <c r="Q72" s="323">
        <v>2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16</v>
      </c>
    </row>
    <row r="73" spans="1:27" ht="11.25" customHeight="1" x14ac:dyDescent="0.15">
      <c r="A73" s="301" t="s">
        <v>205</v>
      </c>
      <c r="B73" s="337">
        <v>0</v>
      </c>
      <c r="C73" s="335">
        <v>1</v>
      </c>
      <c r="D73" s="335">
        <v>0</v>
      </c>
      <c r="E73" s="323">
        <v>1</v>
      </c>
      <c r="F73" s="335">
        <v>0</v>
      </c>
      <c r="G73" s="335">
        <v>1</v>
      </c>
      <c r="H73" s="335">
        <v>4</v>
      </c>
      <c r="I73" s="323">
        <v>5</v>
      </c>
      <c r="J73" s="335">
        <v>0</v>
      </c>
      <c r="K73" s="335">
        <v>24</v>
      </c>
      <c r="L73" s="335">
        <v>0</v>
      </c>
      <c r="M73" s="323">
        <v>24</v>
      </c>
      <c r="N73" s="335">
        <v>1</v>
      </c>
      <c r="O73" s="335">
        <v>0</v>
      </c>
      <c r="P73" s="335">
        <v>0</v>
      </c>
      <c r="Q73" s="323">
        <v>1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31</v>
      </c>
    </row>
    <row r="74" spans="1:27" ht="11.25" customHeight="1" x14ac:dyDescent="0.15">
      <c r="A74" s="301" t="s">
        <v>206</v>
      </c>
      <c r="B74" s="337">
        <v>0</v>
      </c>
      <c r="C74" s="335">
        <v>0</v>
      </c>
      <c r="D74" s="335">
        <v>0</v>
      </c>
      <c r="E74" s="323">
        <v>0</v>
      </c>
      <c r="F74" s="335">
        <v>1</v>
      </c>
      <c r="G74" s="335">
        <v>1</v>
      </c>
      <c r="H74" s="335">
        <v>8</v>
      </c>
      <c r="I74" s="323">
        <v>10</v>
      </c>
      <c r="J74" s="335">
        <v>0</v>
      </c>
      <c r="K74" s="335">
        <v>25</v>
      </c>
      <c r="L74" s="335">
        <v>1</v>
      </c>
      <c r="M74" s="323">
        <v>26</v>
      </c>
      <c r="N74" s="335">
        <v>2</v>
      </c>
      <c r="O74" s="335">
        <v>0</v>
      </c>
      <c r="P74" s="335">
        <v>0</v>
      </c>
      <c r="Q74" s="323">
        <v>2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38</v>
      </c>
    </row>
    <row r="75" spans="1:27" ht="11.25" customHeight="1" x14ac:dyDescent="0.15">
      <c r="A75" s="301" t="s">
        <v>207</v>
      </c>
      <c r="B75" s="337">
        <v>0</v>
      </c>
      <c r="C75" s="335">
        <v>1</v>
      </c>
      <c r="D75" s="335">
        <v>0</v>
      </c>
      <c r="E75" s="323">
        <v>1</v>
      </c>
      <c r="F75" s="335">
        <v>0</v>
      </c>
      <c r="G75" s="335">
        <v>0</v>
      </c>
      <c r="H75" s="335">
        <v>11</v>
      </c>
      <c r="I75" s="323">
        <v>11</v>
      </c>
      <c r="J75" s="335">
        <v>0</v>
      </c>
      <c r="K75" s="335">
        <v>29</v>
      </c>
      <c r="L75" s="335">
        <v>0</v>
      </c>
      <c r="M75" s="323">
        <v>29</v>
      </c>
      <c r="N75" s="335">
        <v>4</v>
      </c>
      <c r="O75" s="335">
        <v>1</v>
      </c>
      <c r="P75" s="335">
        <v>0</v>
      </c>
      <c r="Q75" s="323">
        <v>5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46</v>
      </c>
    </row>
    <row r="76" spans="1:27" ht="11.25" customHeight="1" x14ac:dyDescent="0.15">
      <c r="A76" s="301" t="s">
        <v>208</v>
      </c>
      <c r="B76" s="337">
        <v>0</v>
      </c>
      <c r="C76" s="335">
        <v>1</v>
      </c>
      <c r="D76" s="335">
        <v>0</v>
      </c>
      <c r="E76" s="323">
        <v>1</v>
      </c>
      <c r="F76" s="335">
        <v>1</v>
      </c>
      <c r="G76" s="335">
        <v>0</v>
      </c>
      <c r="H76" s="335">
        <v>13</v>
      </c>
      <c r="I76" s="323">
        <v>14</v>
      </c>
      <c r="J76" s="335">
        <v>1</v>
      </c>
      <c r="K76" s="335">
        <v>24</v>
      </c>
      <c r="L76" s="335">
        <v>1</v>
      </c>
      <c r="M76" s="323">
        <v>26</v>
      </c>
      <c r="N76" s="335">
        <v>2</v>
      </c>
      <c r="O76" s="335">
        <v>1</v>
      </c>
      <c r="P76" s="335">
        <v>0</v>
      </c>
      <c r="Q76" s="323">
        <v>3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44</v>
      </c>
    </row>
    <row r="77" spans="1:27" ht="11.25" customHeight="1" x14ac:dyDescent="0.15">
      <c r="A77" s="301" t="s">
        <v>209</v>
      </c>
      <c r="B77" s="337">
        <v>0</v>
      </c>
      <c r="C77" s="335">
        <v>1</v>
      </c>
      <c r="D77" s="335">
        <v>0</v>
      </c>
      <c r="E77" s="323">
        <v>1</v>
      </c>
      <c r="F77" s="335">
        <v>0</v>
      </c>
      <c r="G77" s="335">
        <v>1</v>
      </c>
      <c r="H77" s="335">
        <v>11</v>
      </c>
      <c r="I77" s="323">
        <v>12</v>
      </c>
      <c r="J77" s="335">
        <v>0</v>
      </c>
      <c r="K77" s="335">
        <v>33</v>
      </c>
      <c r="L77" s="335">
        <v>0</v>
      </c>
      <c r="M77" s="323">
        <v>33</v>
      </c>
      <c r="N77" s="335">
        <v>1</v>
      </c>
      <c r="O77" s="335">
        <v>1</v>
      </c>
      <c r="P77" s="335">
        <v>1</v>
      </c>
      <c r="Q77" s="323">
        <v>3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49</v>
      </c>
    </row>
    <row r="78" spans="1:27" ht="11.25" customHeight="1" x14ac:dyDescent="0.15">
      <c r="A78" s="301" t="s">
        <v>210</v>
      </c>
      <c r="B78" s="337">
        <v>0</v>
      </c>
      <c r="C78" s="335">
        <v>1</v>
      </c>
      <c r="D78" s="335">
        <v>0</v>
      </c>
      <c r="E78" s="323">
        <v>1</v>
      </c>
      <c r="F78" s="335">
        <v>3</v>
      </c>
      <c r="G78" s="335">
        <v>2</v>
      </c>
      <c r="H78" s="335">
        <v>7</v>
      </c>
      <c r="I78" s="323">
        <v>12</v>
      </c>
      <c r="J78" s="335">
        <v>0</v>
      </c>
      <c r="K78" s="335">
        <v>31</v>
      </c>
      <c r="L78" s="335">
        <v>0</v>
      </c>
      <c r="M78" s="323">
        <v>31</v>
      </c>
      <c r="N78" s="335">
        <v>1</v>
      </c>
      <c r="O78" s="335">
        <v>1</v>
      </c>
      <c r="P78" s="335">
        <v>0</v>
      </c>
      <c r="Q78" s="323">
        <v>2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46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0</v>
      </c>
      <c r="C81" s="322">
        <v>1</v>
      </c>
      <c r="D81" s="322">
        <v>0</v>
      </c>
      <c r="E81" s="323">
        <v>1</v>
      </c>
      <c r="F81" s="321">
        <v>1</v>
      </c>
      <c r="G81" s="322">
        <v>2</v>
      </c>
      <c r="H81" s="322">
        <v>19</v>
      </c>
      <c r="I81" s="323">
        <v>22</v>
      </c>
      <c r="J81" s="321">
        <v>0</v>
      </c>
      <c r="K81" s="322">
        <v>70</v>
      </c>
      <c r="L81" s="322">
        <v>1</v>
      </c>
      <c r="M81" s="323">
        <v>71</v>
      </c>
      <c r="N81" s="321">
        <v>4</v>
      </c>
      <c r="O81" s="322">
        <v>3</v>
      </c>
      <c r="P81" s="322">
        <v>0</v>
      </c>
      <c r="Q81" s="323">
        <v>7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101</v>
      </c>
    </row>
    <row r="82" spans="1:27" ht="11.25" customHeight="1" x14ac:dyDescent="0.15">
      <c r="A82" s="301" t="s">
        <v>212</v>
      </c>
      <c r="B82" s="321">
        <v>0</v>
      </c>
      <c r="C82" s="322">
        <v>2</v>
      </c>
      <c r="D82" s="322">
        <v>0</v>
      </c>
      <c r="E82" s="323">
        <v>2</v>
      </c>
      <c r="F82" s="321">
        <v>1</v>
      </c>
      <c r="G82" s="322">
        <v>2</v>
      </c>
      <c r="H82" s="322">
        <v>26</v>
      </c>
      <c r="I82" s="323">
        <v>29</v>
      </c>
      <c r="J82" s="321">
        <v>0</v>
      </c>
      <c r="K82" s="322">
        <v>89</v>
      </c>
      <c r="L82" s="322">
        <v>1</v>
      </c>
      <c r="M82" s="323">
        <v>90</v>
      </c>
      <c r="N82" s="321">
        <v>7</v>
      </c>
      <c r="O82" s="322">
        <v>3</v>
      </c>
      <c r="P82" s="322">
        <v>0</v>
      </c>
      <c r="Q82" s="323">
        <v>10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131</v>
      </c>
    </row>
    <row r="83" spans="1:27" ht="11.25" customHeight="1" x14ac:dyDescent="0.15">
      <c r="A83" s="301" t="s">
        <v>213</v>
      </c>
      <c r="B83" s="321">
        <v>0</v>
      </c>
      <c r="C83" s="322">
        <v>3</v>
      </c>
      <c r="D83" s="322">
        <v>0</v>
      </c>
      <c r="E83" s="323">
        <v>3</v>
      </c>
      <c r="F83" s="321">
        <v>2</v>
      </c>
      <c r="G83" s="322">
        <v>2</v>
      </c>
      <c r="H83" s="322">
        <v>36</v>
      </c>
      <c r="I83" s="323">
        <v>40</v>
      </c>
      <c r="J83" s="321">
        <v>1</v>
      </c>
      <c r="K83" s="322">
        <v>102</v>
      </c>
      <c r="L83" s="322">
        <v>2</v>
      </c>
      <c r="M83" s="323">
        <v>105</v>
      </c>
      <c r="N83" s="321">
        <v>9</v>
      </c>
      <c r="O83" s="322">
        <v>2</v>
      </c>
      <c r="P83" s="322">
        <v>0</v>
      </c>
      <c r="Q83" s="323">
        <v>11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159</v>
      </c>
    </row>
    <row r="84" spans="1:27" ht="11.25" customHeight="1" x14ac:dyDescent="0.15">
      <c r="A84" s="301" t="s">
        <v>214</v>
      </c>
      <c r="B84" s="321">
        <v>0</v>
      </c>
      <c r="C84" s="322">
        <v>3</v>
      </c>
      <c r="D84" s="322">
        <v>0</v>
      </c>
      <c r="E84" s="323">
        <v>3</v>
      </c>
      <c r="F84" s="321">
        <v>2</v>
      </c>
      <c r="G84" s="322">
        <v>2</v>
      </c>
      <c r="H84" s="322">
        <v>43</v>
      </c>
      <c r="I84" s="323">
        <v>47</v>
      </c>
      <c r="J84" s="321">
        <v>1</v>
      </c>
      <c r="K84" s="322">
        <v>111</v>
      </c>
      <c r="L84" s="322">
        <v>2</v>
      </c>
      <c r="M84" s="323">
        <v>114</v>
      </c>
      <c r="N84" s="321">
        <v>9</v>
      </c>
      <c r="O84" s="322">
        <v>3</v>
      </c>
      <c r="P84" s="322">
        <v>1</v>
      </c>
      <c r="Q84" s="323">
        <v>13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177</v>
      </c>
    </row>
    <row r="85" spans="1:27" ht="11.25" customHeight="1" x14ac:dyDescent="0.15">
      <c r="A85" s="301" t="s">
        <v>215</v>
      </c>
      <c r="B85" s="321">
        <v>0</v>
      </c>
      <c r="C85" s="322">
        <v>4</v>
      </c>
      <c r="D85" s="322">
        <v>0</v>
      </c>
      <c r="E85" s="323">
        <v>4</v>
      </c>
      <c r="F85" s="321">
        <v>4</v>
      </c>
      <c r="G85" s="322">
        <v>3</v>
      </c>
      <c r="H85" s="322">
        <v>42</v>
      </c>
      <c r="I85" s="323">
        <v>49</v>
      </c>
      <c r="J85" s="321">
        <v>1</v>
      </c>
      <c r="K85" s="322">
        <v>117</v>
      </c>
      <c r="L85" s="322">
        <v>1</v>
      </c>
      <c r="M85" s="323">
        <v>119</v>
      </c>
      <c r="N85" s="321">
        <v>8</v>
      </c>
      <c r="O85" s="322">
        <v>4</v>
      </c>
      <c r="P85" s="322">
        <v>1</v>
      </c>
      <c r="Q85" s="323">
        <v>13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185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241</v>
      </c>
      <c r="C89" s="288"/>
      <c r="D89" s="288"/>
      <c r="E89" s="289"/>
      <c r="F89" s="287" t="s">
        <v>242</v>
      </c>
      <c r="G89" s="288"/>
      <c r="H89" s="288"/>
      <c r="I89" s="289"/>
      <c r="J89" s="287" t="s">
        <v>243</v>
      </c>
      <c r="K89" s="288"/>
      <c r="L89" s="288"/>
      <c r="M89" s="289"/>
      <c r="N89" s="287" t="s">
        <v>235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38">
        <v>0</v>
      </c>
      <c r="C92" s="333">
        <v>0</v>
      </c>
      <c r="D92" s="333">
        <v>0</v>
      </c>
      <c r="E92" s="323">
        <v>0</v>
      </c>
      <c r="F92" s="333">
        <v>0</v>
      </c>
      <c r="G92" s="333">
        <v>1</v>
      </c>
      <c r="H92" s="333">
        <v>4</v>
      </c>
      <c r="I92" s="323">
        <v>5</v>
      </c>
      <c r="J92" s="333">
        <v>1</v>
      </c>
      <c r="K92" s="333">
        <v>13</v>
      </c>
      <c r="L92" s="333">
        <v>0</v>
      </c>
      <c r="M92" s="323">
        <v>14</v>
      </c>
      <c r="N92" s="333">
        <v>0</v>
      </c>
      <c r="O92" s="333">
        <v>0</v>
      </c>
      <c r="P92" s="333">
        <v>0</v>
      </c>
      <c r="Q92" s="323">
        <v>0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19</v>
      </c>
    </row>
    <row r="93" spans="1:27" ht="11.25" customHeight="1" x14ac:dyDescent="0.15">
      <c r="A93" s="301" t="s">
        <v>204</v>
      </c>
      <c r="B93" s="337">
        <v>0</v>
      </c>
      <c r="C93" s="335">
        <v>0</v>
      </c>
      <c r="D93" s="335">
        <v>0</v>
      </c>
      <c r="E93" s="323">
        <v>0</v>
      </c>
      <c r="F93" s="335">
        <v>0</v>
      </c>
      <c r="G93" s="335">
        <v>2</v>
      </c>
      <c r="H93" s="335">
        <v>3</v>
      </c>
      <c r="I93" s="323">
        <v>5</v>
      </c>
      <c r="J93" s="335">
        <v>1</v>
      </c>
      <c r="K93" s="335">
        <v>27</v>
      </c>
      <c r="L93" s="335">
        <v>0</v>
      </c>
      <c r="M93" s="323">
        <v>28</v>
      </c>
      <c r="N93" s="335">
        <v>1</v>
      </c>
      <c r="O93" s="335">
        <v>1</v>
      </c>
      <c r="P93" s="335">
        <v>0</v>
      </c>
      <c r="Q93" s="323">
        <v>2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35</v>
      </c>
    </row>
    <row r="94" spans="1:27" ht="11.25" customHeight="1" x14ac:dyDescent="0.15">
      <c r="A94" s="301" t="s">
        <v>205</v>
      </c>
      <c r="B94" s="337">
        <v>0</v>
      </c>
      <c r="C94" s="335">
        <v>0</v>
      </c>
      <c r="D94" s="335">
        <v>0</v>
      </c>
      <c r="E94" s="323">
        <v>0</v>
      </c>
      <c r="F94" s="335">
        <v>1</v>
      </c>
      <c r="G94" s="335">
        <v>1</v>
      </c>
      <c r="H94" s="335">
        <v>5</v>
      </c>
      <c r="I94" s="323">
        <v>7</v>
      </c>
      <c r="J94" s="335">
        <v>0</v>
      </c>
      <c r="K94" s="335">
        <v>22</v>
      </c>
      <c r="L94" s="335">
        <v>0</v>
      </c>
      <c r="M94" s="323">
        <v>22</v>
      </c>
      <c r="N94" s="335">
        <v>1</v>
      </c>
      <c r="O94" s="335">
        <v>1</v>
      </c>
      <c r="P94" s="335">
        <v>1</v>
      </c>
      <c r="Q94" s="323">
        <v>3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32</v>
      </c>
    </row>
    <row r="95" spans="1:27" ht="11.25" customHeight="1" x14ac:dyDescent="0.15">
      <c r="A95" s="301" t="s">
        <v>206</v>
      </c>
      <c r="B95" s="337">
        <v>0</v>
      </c>
      <c r="C95" s="335">
        <v>0</v>
      </c>
      <c r="D95" s="335">
        <v>0</v>
      </c>
      <c r="E95" s="323">
        <v>0</v>
      </c>
      <c r="F95" s="335">
        <v>0</v>
      </c>
      <c r="G95" s="335">
        <v>0</v>
      </c>
      <c r="H95" s="335">
        <v>2</v>
      </c>
      <c r="I95" s="323">
        <v>2</v>
      </c>
      <c r="J95" s="335">
        <v>0</v>
      </c>
      <c r="K95" s="335">
        <v>31</v>
      </c>
      <c r="L95" s="335">
        <v>0</v>
      </c>
      <c r="M95" s="323">
        <v>31</v>
      </c>
      <c r="N95" s="335">
        <v>3</v>
      </c>
      <c r="O95" s="335">
        <v>0</v>
      </c>
      <c r="P95" s="335">
        <v>0</v>
      </c>
      <c r="Q95" s="323">
        <v>3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36</v>
      </c>
    </row>
    <row r="96" spans="1:27" ht="11.25" customHeight="1" x14ac:dyDescent="0.15">
      <c r="A96" s="301" t="s">
        <v>207</v>
      </c>
      <c r="B96" s="337">
        <v>0</v>
      </c>
      <c r="C96" s="335">
        <v>0</v>
      </c>
      <c r="D96" s="335">
        <v>0</v>
      </c>
      <c r="E96" s="323">
        <v>0</v>
      </c>
      <c r="F96" s="335">
        <v>0</v>
      </c>
      <c r="G96" s="335">
        <v>2</v>
      </c>
      <c r="H96" s="335">
        <v>77</v>
      </c>
      <c r="I96" s="323">
        <v>79</v>
      </c>
      <c r="J96" s="335">
        <v>0</v>
      </c>
      <c r="K96" s="335">
        <v>30</v>
      </c>
      <c r="L96" s="335">
        <v>0</v>
      </c>
      <c r="M96" s="323">
        <v>30</v>
      </c>
      <c r="N96" s="335">
        <v>4</v>
      </c>
      <c r="O96" s="335">
        <v>0</v>
      </c>
      <c r="P96" s="335">
        <v>0</v>
      </c>
      <c r="Q96" s="323">
        <v>4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113</v>
      </c>
    </row>
    <row r="97" spans="1:27" ht="11.25" customHeight="1" x14ac:dyDescent="0.15">
      <c r="A97" s="301" t="s">
        <v>208</v>
      </c>
      <c r="B97" s="337">
        <v>0</v>
      </c>
      <c r="C97" s="335">
        <v>1</v>
      </c>
      <c r="D97" s="335">
        <v>0</v>
      </c>
      <c r="E97" s="323">
        <v>1</v>
      </c>
      <c r="F97" s="335">
        <v>4</v>
      </c>
      <c r="G97" s="335">
        <v>1</v>
      </c>
      <c r="H97" s="335">
        <v>9</v>
      </c>
      <c r="I97" s="323">
        <v>14</v>
      </c>
      <c r="J97" s="335">
        <v>0</v>
      </c>
      <c r="K97" s="335">
        <v>34</v>
      </c>
      <c r="L97" s="335">
        <v>0</v>
      </c>
      <c r="M97" s="323">
        <v>34</v>
      </c>
      <c r="N97" s="335">
        <v>2</v>
      </c>
      <c r="O97" s="335">
        <v>1</v>
      </c>
      <c r="P97" s="335">
        <v>0</v>
      </c>
      <c r="Q97" s="323">
        <v>3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52</v>
      </c>
    </row>
    <row r="98" spans="1:27" ht="11.25" customHeight="1" x14ac:dyDescent="0.15">
      <c r="A98" s="301" t="s">
        <v>209</v>
      </c>
      <c r="B98" s="337">
        <v>0</v>
      </c>
      <c r="C98" s="335">
        <v>0</v>
      </c>
      <c r="D98" s="335">
        <v>0</v>
      </c>
      <c r="E98" s="323">
        <v>0</v>
      </c>
      <c r="F98" s="335">
        <v>2</v>
      </c>
      <c r="G98" s="335">
        <v>0</v>
      </c>
      <c r="H98" s="335">
        <v>11</v>
      </c>
      <c r="I98" s="323">
        <v>13</v>
      </c>
      <c r="J98" s="335">
        <v>0</v>
      </c>
      <c r="K98" s="335">
        <v>23</v>
      </c>
      <c r="L98" s="335">
        <v>0</v>
      </c>
      <c r="M98" s="323">
        <v>23</v>
      </c>
      <c r="N98" s="335">
        <v>0</v>
      </c>
      <c r="O98" s="335">
        <v>0</v>
      </c>
      <c r="P98" s="335">
        <v>0</v>
      </c>
      <c r="Q98" s="323">
        <v>0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36</v>
      </c>
    </row>
    <row r="99" spans="1:27" ht="11.25" customHeight="1" x14ac:dyDescent="0.15">
      <c r="A99" s="301" t="s">
        <v>210</v>
      </c>
      <c r="B99" s="337">
        <v>0</v>
      </c>
      <c r="C99" s="335">
        <v>0</v>
      </c>
      <c r="D99" s="335">
        <v>0</v>
      </c>
      <c r="E99" s="323">
        <v>0</v>
      </c>
      <c r="F99" s="353">
        <v>2</v>
      </c>
      <c r="G99" s="353">
        <v>1</v>
      </c>
      <c r="H99" s="353">
        <v>12</v>
      </c>
      <c r="I99" s="323">
        <v>15</v>
      </c>
      <c r="J99" s="353">
        <v>0</v>
      </c>
      <c r="K99" s="353">
        <v>22</v>
      </c>
      <c r="L99" s="353">
        <v>0</v>
      </c>
      <c r="M99" s="323">
        <v>22</v>
      </c>
      <c r="N99" s="353">
        <v>1</v>
      </c>
      <c r="O99" s="353">
        <v>0</v>
      </c>
      <c r="P99" s="353">
        <v>0</v>
      </c>
      <c r="Q99" s="323">
        <v>1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38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2">
        <v>0</v>
      </c>
      <c r="D102" s="322">
        <v>0</v>
      </c>
      <c r="E102" s="323">
        <v>0</v>
      </c>
      <c r="F102" s="321">
        <v>1</v>
      </c>
      <c r="G102" s="322">
        <v>4</v>
      </c>
      <c r="H102" s="322">
        <v>14</v>
      </c>
      <c r="I102" s="323">
        <v>19</v>
      </c>
      <c r="J102" s="321">
        <v>2</v>
      </c>
      <c r="K102" s="322">
        <v>93</v>
      </c>
      <c r="L102" s="322">
        <v>0</v>
      </c>
      <c r="M102" s="323">
        <v>95</v>
      </c>
      <c r="N102" s="321">
        <v>5</v>
      </c>
      <c r="O102" s="322">
        <v>2</v>
      </c>
      <c r="P102" s="322">
        <v>1</v>
      </c>
      <c r="Q102" s="323">
        <v>8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122</v>
      </c>
    </row>
    <row r="103" spans="1:27" ht="11.25" customHeight="1" x14ac:dyDescent="0.15">
      <c r="A103" s="301" t="s">
        <v>212</v>
      </c>
      <c r="B103" s="321">
        <v>0</v>
      </c>
      <c r="C103" s="322">
        <v>0</v>
      </c>
      <c r="D103" s="322">
        <v>0</v>
      </c>
      <c r="E103" s="323">
        <v>0</v>
      </c>
      <c r="F103" s="321">
        <v>1</v>
      </c>
      <c r="G103" s="322">
        <v>5</v>
      </c>
      <c r="H103" s="322">
        <v>87</v>
      </c>
      <c r="I103" s="323">
        <v>93</v>
      </c>
      <c r="J103" s="321">
        <v>1</v>
      </c>
      <c r="K103" s="322">
        <v>110</v>
      </c>
      <c r="L103" s="322">
        <v>0</v>
      </c>
      <c r="M103" s="323">
        <v>111</v>
      </c>
      <c r="N103" s="321">
        <v>9</v>
      </c>
      <c r="O103" s="322">
        <v>2</v>
      </c>
      <c r="P103" s="322">
        <v>1</v>
      </c>
      <c r="Q103" s="323">
        <v>12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216</v>
      </c>
    </row>
    <row r="104" spans="1:27" ht="11.25" customHeight="1" x14ac:dyDescent="0.15">
      <c r="A104" s="301" t="s">
        <v>213</v>
      </c>
      <c r="B104" s="321">
        <v>0</v>
      </c>
      <c r="C104" s="322">
        <v>1</v>
      </c>
      <c r="D104" s="322">
        <v>0</v>
      </c>
      <c r="E104" s="323">
        <v>1</v>
      </c>
      <c r="F104" s="321">
        <v>5</v>
      </c>
      <c r="G104" s="322">
        <v>4</v>
      </c>
      <c r="H104" s="322">
        <v>93</v>
      </c>
      <c r="I104" s="323">
        <v>102</v>
      </c>
      <c r="J104" s="321">
        <v>0</v>
      </c>
      <c r="K104" s="322">
        <v>117</v>
      </c>
      <c r="L104" s="322">
        <v>0</v>
      </c>
      <c r="M104" s="323">
        <v>117</v>
      </c>
      <c r="N104" s="321">
        <v>10</v>
      </c>
      <c r="O104" s="322">
        <v>2</v>
      </c>
      <c r="P104" s="322">
        <v>1</v>
      </c>
      <c r="Q104" s="323">
        <v>13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233</v>
      </c>
    </row>
    <row r="105" spans="1:27" ht="11.25" customHeight="1" x14ac:dyDescent="0.15">
      <c r="A105" s="301" t="s">
        <v>214</v>
      </c>
      <c r="B105" s="321">
        <v>0</v>
      </c>
      <c r="C105" s="322">
        <v>1</v>
      </c>
      <c r="D105" s="322">
        <v>0</v>
      </c>
      <c r="E105" s="323">
        <v>1</v>
      </c>
      <c r="F105" s="321">
        <v>6</v>
      </c>
      <c r="G105" s="322">
        <v>3</v>
      </c>
      <c r="H105" s="322">
        <v>99</v>
      </c>
      <c r="I105" s="323">
        <v>108</v>
      </c>
      <c r="J105" s="321">
        <v>0</v>
      </c>
      <c r="K105" s="322">
        <v>118</v>
      </c>
      <c r="L105" s="322">
        <v>0</v>
      </c>
      <c r="M105" s="323">
        <v>118</v>
      </c>
      <c r="N105" s="321">
        <v>9</v>
      </c>
      <c r="O105" s="322">
        <v>1</v>
      </c>
      <c r="P105" s="322">
        <v>0</v>
      </c>
      <c r="Q105" s="323">
        <v>10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237</v>
      </c>
    </row>
    <row r="106" spans="1:27" ht="11.25" customHeight="1" x14ac:dyDescent="0.15">
      <c r="A106" s="301" t="s">
        <v>215</v>
      </c>
      <c r="B106" s="321">
        <v>0</v>
      </c>
      <c r="C106" s="322">
        <v>1</v>
      </c>
      <c r="D106" s="322">
        <v>0</v>
      </c>
      <c r="E106" s="323">
        <v>1</v>
      </c>
      <c r="F106" s="321">
        <v>8</v>
      </c>
      <c r="G106" s="322">
        <v>4</v>
      </c>
      <c r="H106" s="322">
        <v>109</v>
      </c>
      <c r="I106" s="323">
        <v>121</v>
      </c>
      <c r="J106" s="321">
        <v>0</v>
      </c>
      <c r="K106" s="322">
        <v>109</v>
      </c>
      <c r="L106" s="322">
        <v>0</v>
      </c>
      <c r="M106" s="323">
        <v>109</v>
      </c>
      <c r="N106" s="321">
        <v>7</v>
      </c>
      <c r="O106" s="322">
        <v>1</v>
      </c>
      <c r="P106" s="322">
        <v>0</v>
      </c>
      <c r="Q106" s="323">
        <v>8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239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</row>
    <row r="109" spans="1:27" ht="12.75" customHeight="1" x14ac:dyDescent="0.15">
      <c r="A109" s="29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</row>
    <row r="110" spans="1:27" ht="12.75" customHeight="1" x14ac:dyDescent="0.15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</row>
    <row r="111" spans="1:27" ht="12.75" customHeight="1" x14ac:dyDescent="0.15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</row>
    <row r="112" spans="1:27" ht="12.75" customHeight="1" x14ac:dyDescent="0.15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</row>
    <row r="113" spans="1:27" ht="12.75" customHeight="1" x14ac:dyDescent="0.15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</row>
    <row r="114" spans="1:27" ht="12.75" customHeight="1" x14ac:dyDescent="0.15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</row>
    <row r="115" spans="1:27" ht="12.75" customHeight="1" x14ac:dyDescent="0.15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</row>
    <row r="116" spans="1:27" ht="12.75" customHeight="1" x14ac:dyDescent="0.15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</row>
    <row r="117" spans="1:27" ht="12.75" customHeight="1" x14ac:dyDescent="0.15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</row>
    <row r="118" spans="1:27" ht="12.75" customHeight="1" x14ac:dyDescent="0.15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</row>
    <row r="119" spans="1:27" ht="12.75" customHeight="1" x14ac:dyDescent="0.15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</row>
    <row r="120" spans="1:27" ht="12.75" customHeight="1" x14ac:dyDescent="0.15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</row>
    <row r="121" spans="1:27" ht="12.75" customHeight="1" x14ac:dyDescent="0.15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</row>
    <row r="122" spans="1:27" ht="12.75" customHeight="1" x14ac:dyDescent="0.15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</row>
    <row r="123" spans="1:27" ht="12.75" customHeight="1" x14ac:dyDescent="0.15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</row>
    <row r="124" spans="1:27" ht="12.75" customHeight="1" x14ac:dyDescent="0.15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</row>
    <row r="125" spans="1:27" ht="12.75" customHeight="1" x14ac:dyDescent="0.15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</row>
    <row r="126" spans="1:27" ht="12.75" customHeight="1" x14ac:dyDescent="0.15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  <c r="AA126" s="358"/>
    </row>
    <row r="127" spans="1:27" ht="12.75" customHeight="1" x14ac:dyDescent="0.15">
      <c r="A127" s="35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  <c r="AA127" s="358"/>
    </row>
    <row r="128" spans="1:27" ht="12.75" customHeight="1" x14ac:dyDescent="0.15">
      <c r="A128" s="35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  <c r="AA128" s="358"/>
    </row>
    <row r="129" spans="1:27" ht="12.75" customHeight="1" x14ac:dyDescent="0.15">
      <c r="A129" s="358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  <c r="AA129" s="358"/>
    </row>
    <row r="130" spans="1:27" ht="12.75" customHeight="1" x14ac:dyDescent="0.15"/>
    <row r="131" spans="1:27" ht="12.75" customHeight="1" x14ac:dyDescent="0.15"/>
    <row r="132" spans="1:27" ht="12.75" customHeight="1" x14ac:dyDescent="0.15"/>
    <row r="133" spans="1:27" ht="12.75" customHeight="1" x14ac:dyDescent="0.15"/>
    <row r="134" spans="1:27" ht="12.75" customHeight="1" x14ac:dyDescent="0.15"/>
    <row r="135" spans="1:27" ht="12.75" customHeight="1" x14ac:dyDescent="0.15"/>
    <row r="136" spans="1:27" ht="12.75" customHeight="1" x14ac:dyDescent="0.15"/>
    <row r="137" spans="1:27" ht="12.75" customHeight="1" x14ac:dyDescent="0.15"/>
    <row r="138" spans="1:27" ht="12.75" customHeight="1" x14ac:dyDescent="0.15"/>
    <row r="139" spans="1:27" ht="12.75" customHeight="1" x14ac:dyDescent="0.15"/>
    <row r="140" spans="1:27" ht="12.75" customHeight="1" x14ac:dyDescent="0.15"/>
    <row r="141" spans="1:27" ht="12.75" customHeight="1" x14ac:dyDescent="0.15"/>
    <row r="142" spans="1:27" ht="12.75" customHeight="1" x14ac:dyDescent="0.15"/>
    <row r="143" spans="1:27" ht="12.75" customHeight="1" x14ac:dyDescent="0.15"/>
    <row r="144" spans="1:27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979"/>
  <sheetViews>
    <sheetView zoomScale="115" zoomScaleNormal="115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244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241</v>
      </c>
      <c r="C4" s="288"/>
      <c r="D4" s="288"/>
      <c r="E4" s="289"/>
      <c r="F4" s="287" t="s">
        <v>242</v>
      </c>
      <c r="G4" s="288"/>
      <c r="H4" s="288"/>
      <c r="I4" s="289"/>
      <c r="J4" s="287" t="s">
        <v>243</v>
      </c>
      <c r="K4" s="288"/>
      <c r="L4" s="288"/>
      <c r="M4" s="289"/>
      <c r="N4" s="287" t="s">
        <v>235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02">
        <v>0</v>
      </c>
      <c r="C7" s="303">
        <v>0.75</v>
      </c>
      <c r="D7" s="303">
        <v>0.25</v>
      </c>
      <c r="E7" s="304">
        <v>1</v>
      </c>
      <c r="F7" s="302">
        <v>0</v>
      </c>
      <c r="G7" s="303">
        <v>2.5</v>
      </c>
      <c r="H7" s="303">
        <v>1.5</v>
      </c>
      <c r="I7" s="304">
        <v>4</v>
      </c>
      <c r="J7" s="302">
        <v>0</v>
      </c>
      <c r="K7" s="303">
        <v>3</v>
      </c>
      <c r="L7" s="303">
        <v>0</v>
      </c>
      <c r="M7" s="304">
        <v>3</v>
      </c>
      <c r="N7" s="302">
        <v>0</v>
      </c>
      <c r="O7" s="303">
        <v>1</v>
      </c>
      <c r="P7" s="303">
        <v>0</v>
      </c>
      <c r="Q7" s="304">
        <v>1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9</v>
      </c>
    </row>
    <row r="8" spans="1:27" ht="11.25" customHeight="1" x14ac:dyDescent="0.15">
      <c r="A8" s="301" t="s">
        <v>204</v>
      </c>
      <c r="B8" s="302">
        <v>0.5</v>
      </c>
      <c r="C8" s="303">
        <v>1</v>
      </c>
      <c r="D8" s="303">
        <v>0</v>
      </c>
      <c r="E8" s="304">
        <v>1.5</v>
      </c>
      <c r="F8" s="302">
        <v>0.25</v>
      </c>
      <c r="G8" s="303">
        <v>5</v>
      </c>
      <c r="H8" s="303">
        <v>2.75</v>
      </c>
      <c r="I8" s="304">
        <v>8</v>
      </c>
      <c r="J8" s="302">
        <v>0.5</v>
      </c>
      <c r="K8" s="303">
        <v>3.75</v>
      </c>
      <c r="L8" s="303">
        <v>0.75</v>
      </c>
      <c r="M8" s="304">
        <v>5</v>
      </c>
      <c r="N8" s="302">
        <v>0.25</v>
      </c>
      <c r="O8" s="303">
        <v>3.5</v>
      </c>
      <c r="P8" s="303">
        <v>0</v>
      </c>
      <c r="Q8" s="304">
        <v>3.75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18.25</v>
      </c>
    </row>
    <row r="9" spans="1:27" ht="11.25" customHeight="1" x14ac:dyDescent="0.15">
      <c r="A9" s="301" t="s">
        <v>205</v>
      </c>
      <c r="B9" s="302">
        <v>0</v>
      </c>
      <c r="C9" s="303">
        <v>0.5</v>
      </c>
      <c r="D9" s="303">
        <v>0.75</v>
      </c>
      <c r="E9" s="304">
        <v>1.25</v>
      </c>
      <c r="F9" s="302">
        <v>0.25</v>
      </c>
      <c r="G9" s="303">
        <v>5.25</v>
      </c>
      <c r="H9" s="303">
        <v>3.25</v>
      </c>
      <c r="I9" s="304">
        <v>8.75</v>
      </c>
      <c r="J9" s="302">
        <v>0</v>
      </c>
      <c r="K9" s="303">
        <v>5.5</v>
      </c>
      <c r="L9" s="303">
        <v>0.25</v>
      </c>
      <c r="M9" s="304">
        <v>5.75</v>
      </c>
      <c r="N9" s="302">
        <v>0.25</v>
      </c>
      <c r="O9" s="303">
        <v>2.25</v>
      </c>
      <c r="P9" s="303">
        <v>0</v>
      </c>
      <c r="Q9" s="304">
        <v>2.5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18.25</v>
      </c>
    </row>
    <row r="10" spans="1:27" ht="11.25" customHeight="1" x14ac:dyDescent="0.15">
      <c r="A10" s="301" t="s">
        <v>206</v>
      </c>
      <c r="B10" s="302">
        <v>0.5</v>
      </c>
      <c r="C10" s="303">
        <v>1.25</v>
      </c>
      <c r="D10" s="303">
        <v>0.5</v>
      </c>
      <c r="E10" s="304">
        <v>2.25</v>
      </c>
      <c r="F10" s="302">
        <v>1.25</v>
      </c>
      <c r="G10" s="303">
        <v>7.75</v>
      </c>
      <c r="H10" s="303">
        <v>8.25</v>
      </c>
      <c r="I10" s="304">
        <v>17.25</v>
      </c>
      <c r="J10" s="302">
        <v>0.5</v>
      </c>
      <c r="K10" s="303">
        <v>6.75</v>
      </c>
      <c r="L10" s="303">
        <v>0.25</v>
      </c>
      <c r="M10" s="304">
        <v>7.5</v>
      </c>
      <c r="N10" s="302">
        <v>0.5</v>
      </c>
      <c r="O10" s="303">
        <v>3.5</v>
      </c>
      <c r="P10" s="303">
        <v>0</v>
      </c>
      <c r="Q10" s="304">
        <v>4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31</v>
      </c>
    </row>
    <row r="11" spans="1:27" ht="11.25" customHeight="1" x14ac:dyDescent="0.15">
      <c r="A11" s="301" t="s">
        <v>207</v>
      </c>
      <c r="B11" s="302">
        <v>0.75</v>
      </c>
      <c r="C11" s="303">
        <v>1.75</v>
      </c>
      <c r="D11" s="303">
        <v>0.5</v>
      </c>
      <c r="E11" s="304">
        <v>3</v>
      </c>
      <c r="F11" s="302">
        <v>0.5</v>
      </c>
      <c r="G11" s="303">
        <v>6.75</v>
      </c>
      <c r="H11" s="303">
        <v>6.75</v>
      </c>
      <c r="I11" s="304">
        <v>14</v>
      </c>
      <c r="J11" s="302">
        <v>0.25</v>
      </c>
      <c r="K11" s="303">
        <v>4.25</v>
      </c>
      <c r="L11" s="303">
        <v>1</v>
      </c>
      <c r="M11" s="304">
        <v>5.5</v>
      </c>
      <c r="N11" s="302">
        <v>0.25</v>
      </c>
      <c r="O11" s="303">
        <v>5.75</v>
      </c>
      <c r="P11" s="303">
        <v>0</v>
      </c>
      <c r="Q11" s="304">
        <v>6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28.5</v>
      </c>
    </row>
    <row r="12" spans="1:27" ht="11.25" customHeight="1" x14ac:dyDescent="0.15">
      <c r="A12" s="301" t="s">
        <v>208</v>
      </c>
      <c r="B12" s="302">
        <v>0.75</v>
      </c>
      <c r="C12" s="303">
        <v>1</v>
      </c>
      <c r="D12" s="303">
        <v>1</v>
      </c>
      <c r="E12" s="304">
        <v>2.75</v>
      </c>
      <c r="F12" s="302">
        <v>0.75</v>
      </c>
      <c r="G12" s="303">
        <v>10</v>
      </c>
      <c r="H12" s="303">
        <v>7.75</v>
      </c>
      <c r="I12" s="304">
        <v>18.5</v>
      </c>
      <c r="J12" s="302">
        <v>0.25</v>
      </c>
      <c r="K12" s="303">
        <v>7.25</v>
      </c>
      <c r="L12" s="303">
        <v>0.75</v>
      </c>
      <c r="M12" s="304">
        <v>8.25</v>
      </c>
      <c r="N12" s="302">
        <v>0.5</v>
      </c>
      <c r="O12" s="303">
        <v>10</v>
      </c>
      <c r="P12" s="303">
        <v>0.75</v>
      </c>
      <c r="Q12" s="304">
        <v>11.25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40.75</v>
      </c>
    </row>
    <row r="13" spans="1:27" ht="11.25" customHeight="1" x14ac:dyDescent="0.15">
      <c r="A13" s="301" t="s">
        <v>209</v>
      </c>
      <c r="B13" s="302">
        <v>1</v>
      </c>
      <c r="C13" s="303">
        <v>0.75</v>
      </c>
      <c r="D13" s="303">
        <v>1.75</v>
      </c>
      <c r="E13" s="304">
        <v>3.5</v>
      </c>
      <c r="F13" s="302">
        <v>1.5</v>
      </c>
      <c r="G13" s="303">
        <v>8.5</v>
      </c>
      <c r="H13" s="303">
        <v>8</v>
      </c>
      <c r="I13" s="304">
        <v>18</v>
      </c>
      <c r="J13" s="302">
        <v>1</v>
      </c>
      <c r="K13" s="303">
        <v>6.25</v>
      </c>
      <c r="L13" s="303">
        <v>0.5</v>
      </c>
      <c r="M13" s="304">
        <v>7.75</v>
      </c>
      <c r="N13" s="302">
        <v>0.5</v>
      </c>
      <c r="O13" s="303">
        <v>6.5</v>
      </c>
      <c r="P13" s="303">
        <v>0.5</v>
      </c>
      <c r="Q13" s="304">
        <v>7.5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36.75</v>
      </c>
    </row>
    <row r="14" spans="1:27" ht="11.25" customHeight="1" x14ac:dyDescent="0.15">
      <c r="A14" s="301" t="s">
        <v>210</v>
      </c>
      <c r="B14" s="302">
        <v>0.5</v>
      </c>
      <c r="C14" s="303">
        <v>1</v>
      </c>
      <c r="D14" s="303">
        <v>0.5</v>
      </c>
      <c r="E14" s="304">
        <v>2</v>
      </c>
      <c r="F14" s="302">
        <v>1.75</v>
      </c>
      <c r="G14" s="303">
        <v>10.25</v>
      </c>
      <c r="H14" s="303">
        <v>9.5</v>
      </c>
      <c r="I14" s="304">
        <v>21.5</v>
      </c>
      <c r="J14" s="302">
        <v>0.25</v>
      </c>
      <c r="K14" s="303">
        <v>5</v>
      </c>
      <c r="L14" s="303">
        <v>0.75</v>
      </c>
      <c r="M14" s="304">
        <v>6</v>
      </c>
      <c r="N14" s="302">
        <v>0.25</v>
      </c>
      <c r="O14" s="303">
        <v>8</v>
      </c>
      <c r="P14" s="303">
        <v>0</v>
      </c>
      <c r="Q14" s="304">
        <v>8.25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37.75</v>
      </c>
    </row>
    <row r="15" spans="1:27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02">
        <v>1</v>
      </c>
      <c r="C17" s="303">
        <v>3.5</v>
      </c>
      <c r="D17" s="303">
        <v>1.5</v>
      </c>
      <c r="E17" s="304">
        <v>6</v>
      </c>
      <c r="F17" s="302">
        <v>1.75</v>
      </c>
      <c r="G17" s="303">
        <v>20.5</v>
      </c>
      <c r="H17" s="303">
        <v>15.75</v>
      </c>
      <c r="I17" s="304">
        <v>38</v>
      </c>
      <c r="J17" s="302">
        <v>1</v>
      </c>
      <c r="K17" s="303">
        <v>19</v>
      </c>
      <c r="L17" s="303">
        <v>1.25</v>
      </c>
      <c r="M17" s="304">
        <v>21.25</v>
      </c>
      <c r="N17" s="302">
        <v>1</v>
      </c>
      <c r="O17" s="303">
        <v>10.25</v>
      </c>
      <c r="P17" s="303">
        <v>0</v>
      </c>
      <c r="Q17" s="304">
        <v>11.25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76.5</v>
      </c>
    </row>
    <row r="18" spans="1:27" ht="11.25" customHeight="1" x14ac:dyDescent="0.15">
      <c r="A18" s="301" t="s">
        <v>212</v>
      </c>
      <c r="B18" s="302">
        <v>1.75</v>
      </c>
      <c r="C18" s="303">
        <v>4.5</v>
      </c>
      <c r="D18" s="303">
        <v>1.75</v>
      </c>
      <c r="E18" s="304">
        <v>8</v>
      </c>
      <c r="F18" s="302">
        <v>2.25</v>
      </c>
      <c r="G18" s="303">
        <v>24.75</v>
      </c>
      <c r="H18" s="303">
        <v>21</v>
      </c>
      <c r="I18" s="304">
        <v>48</v>
      </c>
      <c r="J18" s="302">
        <v>1.25</v>
      </c>
      <c r="K18" s="303">
        <v>20.25</v>
      </c>
      <c r="L18" s="303">
        <v>2.25</v>
      </c>
      <c r="M18" s="304">
        <v>23.75</v>
      </c>
      <c r="N18" s="302">
        <v>1.25</v>
      </c>
      <c r="O18" s="303">
        <v>15</v>
      </c>
      <c r="P18" s="303">
        <v>0</v>
      </c>
      <c r="Q18" s="304">
        <v>16.25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96</v>
      </c>
    </row>
    <row r="19" spans="1:27" ht="11.25" customHeight="1" x14ac:dyDescent="0.15">
      <c r="A19" s="301" t="s">
        <v>213</v>
      </c>
      <c r="B19" s="302">
        <v>2</v>
      </c>
      <c r="C19" s="303">
        <v>4.5</v>
      </c>
      <c r="D19" s="303">
        <v>2.75</v>
      </c>
      <c r="E19" s="304">
        <v>9.25</v>
      </c>
      <c r="F19" s="302">
        <v>2.75</v>
      </c>
      <c r="G19" s="303">
        <v>29.75</v>
      </c>
      <c r="H19" s="303">
        <v>26</v>
      </c>
      <c r="I19" s="304">
        <v>58.5</v>
      </c>
      <c r="J19" s="302">
        <v>1</v>
      </c>
      <c r="K19" s="303">
        <v>23.75</v>
      </c>
      <c r="L19" s="303">
        <v>2.25</v>
      </c>
      <c r="M19" s="304">
        <v>27</v>
      </c>
      <c r="N19" s="302">
        <v>1.5</v>
      </c>
      <c r="O19" s="303">
        <v>21.5</v>
      </c>
      <c r="P19" s="303">
        <v>0.75</v>
      </c>
      <c r="Q19" s="304">
        <v>23.75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118.5</v>
      </c>
    </row>
    <row r="20" spans="1:27" ht="11.25" customHeight="1" x14ac:dyDescent="0.15">
      <c r="A20" s="301" t="s">
        <v>214</v>
      </c>
      <c r="B20" s="302">
        <v>3</v>
      </c>
      <c r="C20" s="303">
        <v>4.75</v>
      </c>
      <c r="D20" s="303">
        <v>3.75</v>
      </c>
      <c r="E20" s="304">
        <v>11.5</v>
      </c>
      <c r="F20" s="302">
        <v>4</v>
      </c>
      <c r="G20" s="303">
        <v>33</v>
      </c>
      <c r="H20" s="303">
        <v>30.75</v>
      </c>
      <c r="I20" s="304">
        <v>67.75</v>
      </c>
      <c r="J20" s="302">
        <v>2</v>
      </c>
      <c r="K20" s="303">
        <v>24.5</v>
      </c>
      <c r="L20" s="303">
        <v>2.5</v>
      </c>
      <c r="M20" s="304">
        <v>29</v>
      </c>
      <c r="N20" s="302">
        <v>1.75</v>
      </c>
      <c r="O20" s="303">
        <v>25.75</v>
      </c>
      <c r="P20" s="303">
        <v>1.25</v>
      </c>
      <c r="Q20" s="304">
        <v>28.75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137</v>
      </c>
    </row>
    <row r="21" spans="1:27" ht="11.25" customHeight="1" x14ac:dyDescent="0.15">
      <c r="A21" s="301" t="s">
        <v>215</v>
      </c>
      <c r="B21" s="302">
        <v>3</v>
      </c>
      <c r="C21" s="303">
        <v>4.5</v>
      </c>
      <c r="D21" s="303">
        <v>3.75</v>
      </c>
      <c r="E21" s="304">
        <v>11.25</v>
      </c>
      <c r="F21" s="302">
        <v>4.5</v>
      </c>
      <c r="G21" s="303">
        <v>35.5</v>
      </c>
      <c r="H21" s="303">
        <v>32</v>
      </c>
      <c r="I21" s="304">
        <v>72</v>
      </c>
      <c r="J21" s="302">
        <v>1.75</v>
      </c>
      <c r="K21" s="303">
        <v>22.75</v>
      </c>
      <c r="L21" s="303">
        <v>3</v>
      </c>
      <c r="M21" s="304">
        <v>27.5</v>
      </c>
      <c r="N21" s="302">
        <v>1.5</v>
      </c>
      <c r="O21" s="303">
        <v>30.25</v>
      </c>
      <c r="P21" s="303">
        <v>1.25</v>
      </c>
      <c r="Q21" s="304">
        <v>33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143.75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241</v>
      </c>
      <c r="C25" s="288"/>
      <c r="D25" s="288"/>
      <c r="E25" s="289"/>
      <c r="F25" s="287" t="s">
        <v>242</v>
      </c>
      <c r="G25" s="288"/>
      <c r="H25" s="288"/>
      <c r="I25" s="289"/>
      <c r="J25" s="287" t="s">
        <v>243</v>
      </c>
      <c r="K25" s="288"/>
      <c r="L25" s="288"/>
      <c r="M25" s="289"/>
      <c r="N25" s="287" t="s">
        <v>235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38">
        <v>0</v>
      </c>
      <c r="C28" s="333">
        <v>0</v>
      </c>
      <c r="D28" s="333">
        <v>0</v>
      </c>
      <c r="E28" s="323">
        <v>0</v>
      </c>
      <c r="F28" s="338">
        <v>0</v>
      </c>
      <c r="G28" s="333">
        <v>1</v>
      </c>
      <c r="H28" s="333">
        <v>2</v>
      </c>
      <c r="I28" s="323">
        <v>3</v>
      </c>
      <c r="J28" s="338">
        <v>0</v>
      </c>
      <c r="K28" s="333">
        <v>5</v>
      </c>
      <c r="L28" s="333">
        <v>0</v>
      </c>
      <c r="M28" s="323">
        <v>5</v>
      </c>
      <c r="N28" s="338">
        <v>0</v>
      </c>
      <c r="O28" s="333">
        <v>0</v>
      </c>
      <c r="P28" s="333">
        <v>0</v>
      </c>
      <c r="Q28" s="323">
        <v>0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8</v>
      </c>
    </row>
    <row r="29" spans="1:27" ht="11.25" customHeight="1" x14ac:dyDescent="0.15">
      <c r="A29" s="301" t="s">
        <v>204</v>
      </c>
      <c r="B29" s="337">
        <v>0</v>
      </c>
      <c r="C29" s="335">
        <v>1</v>
      </c>
      <c r="D29" s="335">
        <v>0</v>
      </c>
      <c r="E29" s="323">
        <v>1</v>
      </c>
      <c r="F29" s="337">
        <v>1</v>
      </c>
      <c r="G29" s="335">
        <v>7</v>
      </c>
      <c r="H29" s="335">
        <v>1</v>
      </c>
      <c r="I29" s="323">
        <v>9</v>
      </c>
      <c r="J29" s="337">
        <v>0</v>
      </c>
      <c r="K29" s="335">
        <v>4</v>
      </c>
      <c r="L29" s="335">
        <v>2</v>
      </c>
      <c r="M29" s="323">
        <v>6</v>
      </c>
      <c r="N29" s="337">
        <v>0</v>
      </c>
      <c r="O29" s="335">
        <v>4</v>
      </c>
      <c r="P29" s="335">
        <v>0</v>
      </c>
      <c r="Q29" s="323">
        <v>4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20</v>
      </c>
    </row>
    <row r="30" spans="1:27" ht="11.25" customHeight="1" x14ac:dyDescent="0.15">
      <c r="A30" s="301" t="s">
        <v>205</v>
      </c>
      <c r="B30" s="337">
        <v>0</v>
      </c>
      <c r="C30" s="335">
        <v>0</v>
      </c>
      <c r="D30" s="335">
        <v>2</v>
      </c>
      <c r="E30" s="323">
        <v>2</v>
      </c>
      <c r="F30" s="337">
        <v>0</v>
      </c>
      <c r="G30" s="335">
        <v>8</v>
      </c>
      <c r="H30" s="335">
        <v>3</v>
      </c>
      <c r="I30" s="323">
        <v>11</v>
      </c>
      <c r="J30" s="337">
        <v>0</v>
      </c>
      <c r="K30" s="335">
        <v>6</v>
      </c>
      <c r="L30" s="335">
        <v>0</v>
      </c>
      <c r="M30" s="323">
        <v>6</v>
      </c>
      <c r="N30" s="337">
        <v>0</v>
      </c>
      <c r="O30" s="335">
        <v>2</v>
      </c>
      <c r="P30" s="335">
        <v>0</v>
      </c>
      <c r="Q30" s="323">
        <v>2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21</v>
      </c>
    </row>
    <row r="31" spans="1:27" ht="11.25" customHeight="1" x14ac:dyDescent="0.15">
      <c r="A31" s="301" t="s">
        <v>206</v>
      </c>
      <c r="B31" s="337">
        <v>1</v>
      </c>
      <c r="C31" s="335">
        <v>2</v>
      </c>
      <c r="D31" s="335">
        <v>1</v>
      </c>
      <c r="E31" s="323">
        <v>4</v>
      </c>
      <c r="F31" s="337">
        <v>0</v>
      </c>
      <c r="G31" s="335">
        <v>7</v>
      </c>
      <c r="H31" s="335">
        <v>7</v>
      </c>
      <c r="I31" s="323">
        <v>14</v>
      </c>
      <c r="J31" s="337">
        <v>0</v>
      </c>
      <c r="K31" s="335">
        <v>3</v>
      </c>
      <c r="L31" s="335">
        <v>0</v>
      </c>
      <c r="M31" s="323">
        <v>3</v>
      </c>
      <c r="N31" s="337">
        <v>0</v>
      </c>
      <c r="O31" s="335">
        <v>2</v>
      </c>
      <c r="P31" s="335">
        <v>0</v>
      </c>
      <c r="Q31" s="323">
        <v>2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23</v>
      </c>
    </row>
    <row r="32" spans="1:27" ht="11.25" customHeight="1" x14ac:dyDescent="0.15">
      <c r="A32" s="301" t="s">
        <v>207</v>
      </c>
      <c r="B32" s="337">
        <v>0</v>
      </c>
      <c r="C32" s="335">
        <v>2</v>
      </c>
      <c r="D32" s="335">
        <v>0</v>
      </c>
      <c r="E32" s="323">
        <v>2</v>
      </c>
      <c r="F32" s="337">
        <v>0</v>
      </c>
      <c r="G32" s="335">
        <v>9</v>
      </c>
      <c r="H32" s="335">
        <v>6</v>
      </c>
      <c r="I32" s="323">
        <v>15</v>
      </c>
      <c r="J32" s="337">
        <v>1</v>
      </c>
      <c r="K32" s="335">
        <v>6</v>
      </c>
      <c r="L32" s="335">
        <v>2</v>
      </c>
      <c r="M32" s="323">
        <v>9</v>
      </c>
      <c r="N32" s="337">
        <v>1</v>
      </c>
      <c r="O32" s="335">
        <v>4</v>
      </c>
      <c r="P32" s="335">
        <v>0</v>
      </c>
      <c r="Q32" s="323">
        <v>5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31</v>
      </c>
    </row>
    <row r="33" spans="1:27" ht="11.25" customHeight="1" x14ac:dyDescent="0.15">
      <c r="A33" s="301" t="s">
        <v>208</v>
      </c>
      <c r="B33" s="337">
        <v>0</v>
      </c>
      <c r="C33" s="335">
        <v>1</v>
      </c>
      <c r="D33" s="335">
        <v>2</v>
      </c>
      <c r="E33" s="323">
        <v>3</v>
      </c>
      <c r="F33" s="337">
        <v>0</v>
      </c>
      <c r="G33" s="335">
        <v>7</v>
      </c>
      <c r="H33" s="335">
        <v>10</v>
      </c>
      <c r="I33" s="323">
        <v>17</v>
      </c>
      <c r="J33" s="337">
        <v>0</v>
      </c>
      <c r="K33" s="335">
        <v>8</v>
      </c>
      <c r="L33" s="335">
        <v>3</v>
      </c>
      <c r="M33" s="323">
        <v>11</v>
      </c>
      <c r="N33" s="337">
        <v>0</v>
      </c>
      <c r="O33" s="335">
        <v>8</v>
      </c>
      <c r="P33" s="335">
        <v>3</v>
      </c>
      <c r="Q33" s="323">
        <v>11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42</v>
      </c>
    </row>
    <row r="34" spans="1:27" ht="11.25" customHeight="1" x14ac:dyDescent="0.15">
      <c r="A34" s="301" t="s">
        <v>209</v>
      </c>
      <c r="B34" s="337">
        <v>0</v>
      </c>
      <c r="C34" s="335">
        <v>0</v>
      </c>
      <c r="D34" s="335">
        <v>3</v>
      </c>
      <c r="E34" s="323">
        <v>3</v>
      </c>
      <c r="F34" s="337">
        <v>2</v>
      </c>
      <c r="G34" s="335">
        <v>10</v>
      </c>
      <c r="H34" s="335">
        <v>6</v>
      </c>
      <c r="I34" s="323">
        <v>18</v>
      </c>
      <c r="J34" s="337">
        <v>1</v>
      </c>
      <c r="K34" s="335">
        <v>6</v>
      </c>
      <c r="L34" s="335">
        <v>1</v>
      </c>
      <c r="M34" s="323">
        <v>8</v>
      </c>
      <c r="N34" s="337">
        <v>0</v>
      </c>
      <c r="O34" s="335">
        <v>7</v>
      </c>
      <c r="P34" s="335">
        <v>0</v>
      </c>
      <c r="Q34" s="323">
        <v>7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36</v>
      </c>
    </row>
    <row r="35" spans="1:27" ht="11.25" customHeight="1" x14ac:dyDescent="0.15">
      <c r="A35" s="301" t="s">
        <v>210</v>
      </c>
      <c r="B35" s="337">
        <v>0</v>
      </c>
      <c r="C35" s="335">
        <v>1</v>
      </c>
      <c r="D35" s="335">
        <v>1</v>
      </c>
      <c r="E35" s="323">
        <v>2</v>
      </c>
      <c r="F35" s="337">
        <v>5</v>
      </c>
      <c r="G35" s="335">
        <v>16</v>
      </c>
      <c r="H35" s="335">
        <v>6</v>
      </c>
      <c r="I35" s="323">
        <v>27</v>
      </c>
      <c r="J35" s="337">
        <v>0</v>
      </c>
      <c r="K35" s="335">
        <v>6</v>
      </c>
      <c r="L35" s="335">
        <v>0</v>
      </c>
      <c r="M35" s="323">
        <v>6</v>
      </c>
      <c r="N35" s="337">
        <v>0</v>
      </c>
      <c r="O35" s="335">
        <v>8</v>
      </c>
      <c r="P35" s="335">
        <v>0</v>
      </c>
      <c r="Q35" s="323">
        <v>8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43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1</v>
      </c>
      <c r="C38" s="322">
        <v>3</v>
      </c>
      <c r="D38" s="322">
        <v>3</v>
      </c>
      <c r="E38" s="323">
        <v>7</v>
      </c>
      <c r="F38" s="321">
        <v>1</v>
      </c>
      <c r="G38" s="322">
        <v>23</v>
      </c>
      <c r="H38" s="322">
        <v>13</v>
      </c>
      <c r="I38" s="323">
        <v>37</v>
      </c>
      <c r="J38" s="321">
        <v>0</v>
      </c>
      <c r="K38" s="322">
        <v>18</v>
      </c>
      <c r="L38" s="322">
        <v>2</v>
      </c>
      <c r="M38" s="323">
        <v>20</v>
      </c>
      <c r="N38" s="321">
        <v>0</v>
      </c>
      <c r="O38" s="322">
        <v>8</v>
      </c>
      <c r="P38" s="322">
        <v>0</v>
      </c>
      <c r="Q38" s="323">
        <v>8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72</v>
      </c>
    </row>
    <row r="39" spans="1:27" ht="11.25" customHeight="1" x14ac:dyDescent="0.15">
      <c r="A39" s="301" t="s">
        <v>212</v>
      </c>
      <c r="B39" s="321">
        <v>1</v>
      </c>
      <c r="C39" s="322">
        <v>5</v>
      </c>
      <c r="D39" s="322">
        <v>3</v>
      </c>
      <c r="E39" s="323">
        <v>9</v>
      </c>
      <c r="F39" s="321">
        <v>1</v>
      </c>
      <c r="G39" s="322">
        <v>31</v>
      </c>
      <c r="H39" s="322">
        <v>17</v>
      </c>
      <c r="I39" s="323">
        <v>49</v>
      </c>
      <c r="J39" s="321">
        <v>1</v>
      </c>
      <c r="K39" s="322">
        <v>19</v>
      </c>
      <c r="L39" s="322">
        <v>4</v>
      </c>
      <c r="M39" s="323">
        <v>24</v>
      </c>
      <c r="N39" s="321">
        <v>1</v>
      </c>
      <c r="O39" s="322">
        <v>12</v>
      </c>
      <c r="P39" s="322">
        <v>0</v>
      </c>
      <c r="Q39" s="323">
        <v>13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95</v>
      </c>
    </row>
    <row r="40" spans="1:27" ht="11.25" customHeight="1" x14ac:dyDescent="0.15">
      <c r="A40" s="301" t="s">
        <v>213</v>
      </c>
      <c r="B40" s="321">
        <v>1</v>
      </c>
      <c r="C40" s="322">
        <v>5</v>
      </c>
      <c r="D40" s="322">
        <v>5</v>
      </c>
      <c r="E40" s="323">
        <v>11</v>
      </c>
      <c r="F40" s="321">
        <v>0</v>
      </c>
      <c r="G40" s="322">
        <v>31</v>
      </c>
      <c r="H40" s="322">
        <v>26</v>
      </c>
      <c r="I40" s="323">
        <v>57</v>
      </c>
      <c r="J40" s="321">
        <v>1</v>
      </c>
      <c r="K40" s="322">
        <v>23</v>
      </c>
      <c r="L40" s="322">
        <v>5</v>
      </c>
      <c r="M40" s="323">
        <v>29</v>
      </c>
      <c r="N40" s="321">
        <v>1</v>
      </c>
      <c r="O40" s="322">
        <v>16</v>
      </c>
      <c r="P40" s="322">
        <v>3</v>
      </c>
      <c r="Q40" s="323">
        <v>20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117</v>
      </c>
    </row>
    <row r="41" spans="1:27" ht="11.25" customHeight="1" x14ac:dyDescent="0.15">
      <c r="A41" s="301" t="s">
        <v>214</v>
      </c>
      <c r="B41" s="321">
        <v>1</v>
      </c>
      <c r="C41" s="322">
        <v>5</v>
      </c>
      <c r="D41" s="322">
        <v>6</v>
      </c>
      <c r="E41" s="323">
        <v>12</v>
      </c>
      <c r="F41" s="321">
        <v>2</v>
      </c>
      <c r="G41" s="322">
        <v>33</v>
      </c>
      <c r="H41" s="322">
        <v>29</v>
      </c>
      <c r="I41" s="323">
        <v>64</v>
      </c>
      <c r="J41" s="321">
        <v>2</v>
      </c>
      <c r="K41" s="322">
        <v>23</v>
      </c>
      <c r="L41" s="322">
        <v>6</v>
      </c>
      <c r="M41" s="323">
        <v>31</v>
      </c>
      <c r="N41" s="321">
        <v>1</v>
      </c>
      <c r="O41" s="322">
        <v>21</v>
      </c>
      <c r="P41" s="322">
        <v>3</v>
      </c>
      <c r="Q41" s="323">
        <v>25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132</v>
      </c>
    </row>
    <row r="42" spans="1:27" ht="11.25" customHeight="1" x14ac:dyDescent="0.15">
      <c r="A42" s="301" t="s">
        <v>215</v>
      </c>
      <c r="B42" s="321">
        <v>0</v>
      </c>
      <c r="C42" s="322">
        <v>4</v>
      </c>
      <c r="D42" s="322">
        <v>6</v>
      </c>
      <c r="E42" s="323">
        <v>10</v>
      </c>
      <c r="F42" s="321">
        <v>7</v>
      </c>
      <c r="G42" s="322">
        <v>42</v>
      </c>
      <c r="H42" s="322">
        <v>28</v>
      </c>
      <c r="I42" s="323">
        <v>77</v>
      </c>
      <c r="J42" s="321">
        <v>2</v>
      </c>
      <c r="K42" s="322">
        <v>26</v>
      </c>
      <c r="L42" s="322">
        <v>6</v>
      </c>
      <c r="M42" s="323">
        <v>34</v>
      </c>
      <c r="N42" s="321">
        <v>1</v>
      </c>
      <c r="O42" s="322">
        <v>27</v>
      </c>
      <c r="P42" s="322">
        <v>3</v>
      </c>
      <c r="Q42" s="323">
        <v>31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152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241</v>
      </c>
      <c r="C46" s="288"/>
      <c r="D46" s="288"/>
      <c r="E46" s="289"/>
      <c r="F46" s="287" t="s">
        <v>242</v>
      </c>
      <c r="G46" s="288"/>
      <c r="H46" s="288"/>
      <c r="I46" s="289"/>
      <c r="J46" s="287" t="s">
        <v>243</v>
      </c>
      <c r="K46" s="288"/>
      <c r="L46" s="288"/>
      <c r="M46" s="289"/>
      <c r="N46" s="287" t="s">
        <v>235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38">
        <v>0</v>
      </c>
      <c r="C49" s="333">
        <v>1</v>
      </c>
      <c r="D49" s="333">
        <v>0</v>
      </c>
      <c r="E49" s="323">
        <v>1</v>
      </c>
      <c r="F49" s="338">
        <v>0</v>
      </c>
      <c r="G49" s="333">
        <v>4</v>
      </c>
      <c r="H49" s="333">
        <v>3</v>
      </c>
      <c r="I49" s="323">
        <v>7</v>
      </c>
      <c r="J49" s="338">
        <v>0</v>
      </c>
      <c r="K49" s="333">
        <v>4</v>
      </c>
      <c r="L49" s="333">
        <v>0</v>
      </c>
      <c r="M49" s="323">
        <v>4</v>
      </c>
      <c r="N49" s="338">
        <v>0</v>
      </c>
      <c r="O49" s="333">
        <v>1</v>
      </c>
      <c r="P49" s="333">
        <v>0</v>
      </c>
      <c r="Q49" s="323">
        <v>1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13</v>
      </c>
    </row>
    <row r="50" spans="1:27" ht="11.25" customHeight="1" x14ac:dyDescent="0.15">
      <c r="A50" s="301" t="s">
        <v>204</v>
      </c>
      <c r="B50" s="337">
        <v>0</v>
      </c>
      <c r="C50" s="335">
        <v>1</v>
      </c>
      <c r="D50" s="335">
        <v>0</v>
      </c>
      <c r="E50" s="323">
        <v>1</v>
      </c>
      <c r="F50" s="337">
        <v>0</v>
      </c>
      <c r="G50" s="335">
        <v>5</v>
      </c>
      <c r="H50" s="335">
        <v>2</v>
      </c>
      <c r="I50" s="323">
        <v>7</v>
      </c>
      <c r="J50" s="337">
        <v>1</v>
      </c>
      <c r="K50" s="335">
        <v>3</v>
      </c>
      <c r="L50" s="335">
        <v>1</v>
      </c>
      <c r="M50" s="323">
        <v>5</v>
      </c>
      <c r="N50" s="337">
        <v>0</v>
      </c>
      <c r="O50" s="335">
        <v>2</v>
      </c>
      <c r="P50" s="335">
        <v>0</v>
      </c>
      <c r="Q50" s="323">
        <v>2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15</v>
      </c>
    </row>
    <row r="51" spans="1:27" ht="11.25" customHeight="1" x14ac:dyDescent="0.15">
      <c r="A51" s="301" t="s">
        <v>205</v>
      </c>
      <c r="B51" s="337">
        <v>0</v>
      </c>
      <c r="C51" s="335">
        <v>2</v>
      </c>
      <c r="D51" s="335">
        <v>1</v>
      </c>
      <c r="E51" s="323">
        <v>3</v>
      </c>
      <c r="F51" s="337">
        <v>0</v>
      </c>
      <c r="G51" s="335">
        <v>4</v>
      </c>
      <c r="H51" s="335">
        <v>4</v>
      </c>
      <c r="I51" s="323">
        <v>8</v>
      </c>
      <c r="J51" s="337">
        <v>0</v>
      </c>
      <c r="K51" s="335">
        <v>5</v>
      </c>
      <c r="L51" s="335">
        <v>0</v>
      </c>
      <c r="M51" s="323">
        <v>5</v>
      </c>
      <c r="N51" s="337">
        <v>0</v>
      </c>
      <c r="O51" s="335">
        <v>1</v>
      </c>
      <c r="P51" s="335">
        <v>0</v>
      </c>
      <c r="Q51" s="323">
        <v>1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17</v>
      </c>
    </row>
    <row r="52" spans="1:27" ht="11.25" customHeight="1" x14ac:dyDescent="0.15">
      <c r="A52" s="301" t="s">
        <v>206</v>
      </c>
      <c r="B52" s="337">
        <v>0</v>
      </c>
      <c r="C52" s="335">
        <v>1</v>
      </c>
      <c r="D52" s="335">
        <v>1</v>
      </c>
      <c r="E52" s="323">
        <v>2</v>
      </c>
      <c r="F52" s="337">
        <v>0</v>
      </c>
      <c r="G52" s="335">
        <v>11</v>
      </c>
      <c r="H52" s="335">
        <v>10</v>
      </c>
      <c r="I52" s="323">
        <v>21</v>
      </c>
      <c r="J52" s="337">
        <v>1</v>
      </c>
      <c r="K52" s="335">
        <v>7</v>
      </c>
      <c r="L52" s="335">
        <v>0</v>
      </c>
      <c r="M52" s="323">
        <v>8</v>
      </c>
      <c r="N52" s="337">
        <v>1</v>
      </c>
      <c r="O52" s="335">
        <v>4</v>
      </c>
      <c r="P52" s="335">
        <v>0</v>
      </c>
      <c r="Q52" s="323">
        <v>5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36</v>
      </c>
    </row>
    <row r="53" spans="1:27" ht="11.25" customHeight="1" x14ac:dyDescent="0.15">
      <c r="A53" s="301" t="s">
        <v>207</v>
      </c>
      <c r="B53" s="337">
        <v>0</v>
      </c>
      <c r="C53" s="335">
        <v>0</v>
      </c>
      <c r="D53" s="335">
        <v>1</v>
      </c>
      <c r="E53" s="323">
        <v>1</v>
      </c>
      <c r="F53" s="337">
        <v>1</v>
      </c>
      <c r="G53" s="335">
        <v>7</v>
      </c>
      <c r="H53" s="335">
        <v>5</v>
      </c>
      <c r="I53" s="323">
        <v>13</v>
      </c>
      <c r="J53" s="337">
        <v>0</v>
      </c>
      <c r="K53" s="335">
        <v>3</v>
      </c>
      <c r="L53" s="335">
        <v>0</v>
      </c>
      <c r="M53" s="323">
        <v>3</v>
      </c>
      <c r="N53" s="337">
        <v>0</v>
      </c>
      <c r="O53" s="335">
        <v>5</v>
      </c>
      <c r="P53" s="335">
        <v>0</v>
      </c>
      <c r="Q53" s="323">
        <v>5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22</v>
      </c>
    </row>
    <row r="54" spans="1:27" ht="11.25" customHeight="1" x14ac:dyDescent="0.15">
      <c r="A54" s="301" t="s">
        <v>208</v>
      </c>
      <c r="B54" s="337">
        <v>0</v>
      </c>
      <c r="C54" s="335">
        <v>2</v>
      </c>
      <c r="D54" s="335">
        <v>1</v>
      </c>
      <c r="E54" s="323">
        <v>3</v>
      </c>
      <c r="F54" s="337">
        <v>2</v>
      </c>
      <c r="G54" s="335">
        <v>13</v>
      </c>
      <c r="H54" s="335">
        <v>8</v>
      </c>
      <c r="I54" s="323">
        <v>23</v>
      </c>
      <c r="J54" s="337">
        <v>0</v>
      </c>
      <c r="K54" s="335">
        <v>10</v>
      </c>
      <c r="L54" s="335">
        <v>0</v>
      </c>
      <c r="M54" s="323">
        <v>10</v>
      </c>
      <c r="N54" s="337">
        <v>0</v>
      </c>
      <c r="O54" s="335">
        <v>12</v>
      </c>
      <c r="P54" s="335">
        <v>0</v>
      </c>
      <c r="Q54" s="323">
        <v>12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48</v>
      </c>
    </row>
    <row r="55" spans="1:27" ht="11.25" customHeight="1" x14ac:dyDescent="0.15">
      <c r="A55" s="301" t="s">
        <v>209</v>
      </c>
      <c r="B55" s="337">
        <v>0</v>
      </c>
      <c r="C55" s="335">
        <v>1</v>
      </c>
      <c r="D55" s="335">
        <v>3</v>
      </c>
      <c r="E55" s="323">
        <v>4</v>
      </c>
      <c r="F55" s="337">
        <v>1</v>
      </c>
      <c r="G55" s="335">
        <v>13</v>
      </c>
      <c r="H55" s="335">
        <v>11</v>
      </c>
      <c r="I55" s="323">
        <v>25</v>
      </c>
      <c r="J55" s="337">
        <v>0</v>
      </c>
      <c r="K55" s="335">
        <v>7</v>
      </c>
      <c r="L55" s="335">
        <v>0</v>
      </c>
      <c r="M55" s="323">
        <v>7</v>
      </c>
      <c r="N55" s="337">
        <v>1</v>
      </c>
      <c r="O55" s="335">
        <v>6</v>
      </c>
      <c r="P55" s="335">
        <v>1</v>
      </c>
      <c r="Q55" s="323">
        <v>8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44</v>
      </c>
    </row>
    <row r="56" spans="1:27" ht="11.25" customHeight="1" x14ac:dyDescent="0.15">
      <c r="A56" s="301" t="s">
        <v>210</v>
      </c>
      <c r="B56" s="337">
        <v>0</v>
      </c>
      <c r="C56" s="335">
        <v>2</v>
      </c>
      <c r="D56" s="335">
        <v>1</v>
      </c>
      <c r="E56" s="323">
        <v>3</v>
      </c>
      <c r="F56" s="337">
        <v>0</v>
      </c>
      <c r="G56" s="335">
        <v>11</v>
      </c>
      <c r="H56" s="335">
        <v>10</v>
      </c>
      <c r="I56" s="323">
        <v>21</v>
      </c>
      <c r="J56" s="337">
        <v>0</v>
      </c>
      <c r="K56" s="335">
        <v>3</v>
      </c>
      <c r="L56" s="335">
        <v>1</v>
      </c>
      <c r="M56" s="323">
        <v>4</v>
      </c>
      <c r="N56" s="337">
        <v>0</v>
      </c>
      <c r="O56" s="335">
        <v>11</v>
      </c>
      <c r="P56" s="335">
        <v>0</v>
      </c>
      <c r="Q56" s="323">
        <v>11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39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5</v>
      </c>
      <c r="D59" s="322">
        <v>2</v>
      </c>
      <c r="E59" s="323">
        <v>7</v>
      </c>
      <c r="F59" s="321">
        <v>0</v>
      </c>
      <c r="G59" s="322">
        <v>24</v>
      </c>
      <c r="H59" s="322">
        <v>19</v>
      </c>
      <c r="I59" s="323">
        <v>43</v>
      </c>
      <c r="J59" s="321">
        <v>2</v>
      </c>
      <c r="K59" s="322">
        <v>19</v>
      </c>
      <c r="L59" s="322">
        <v>1</v>
      </c>
      <c r="M59" s="323">
        <v>22</v>
      </c>
      <c r="N59" s="321">
        <v>1</v>
      </c>
      <c r="O59" s="322">
        <v>8</v>
      </c>
      <c r="P59" s="322">
        <v>0</v>
      </c>
      <c r="Q59" s="323">
        <v>9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81</v>
      </c>
    </row>
    <row r="60" spans="1:27" ht="11.25" customHeight="1" x14ac:dyDescent="0.15">
      <c r="A60" s="301" t="s">
        <v>212</v>
      </c>
      <c r="B60" s="321">
        <v>0</v>
      </c>
      <c r="C60" s="322">
        <v>4</v>
      </c>
      <c r="D60" s="322">
        <v>3</v>
      </c>
      <c r="E60" s="323">
        <v>7</v>
      </c>
      <c r="F60" s="321">
        <v>1</v>
      </c>
      <c r="G60" s="322">
        <v>27</v>
      </c>
      <c r="H60" s="322">
        <v>21</v>
      </c>
      <c r="I60" s="323">
        <v>49</v>
      </c>
      <c r="J60" s="321">
        <v>2</v>
      </c>
      <c r="K60" s="322">
        <v>18</v>
      </c>
      <c r="L60" s="322">
        <v>1</v>
      </c>
      <c r="M60" s="323">
        <v>21</v>
      </c>
      <c r="N60" s="321">
        <v>1</v>
      </c>
      <c r="O60" s="322">
        <v>12</v>
      </c>
      <c r="P60" s="322">
        <v>0</v>
      </c>
      <c r="Q60" s="323">
        <v>13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90</v>
      </c>
    </row>
    <row r="61" spans="1:27" ht="11.25" customHeight="1" x14ac:dyDescent="0.15">
      <c r="A61" s="301" t="s">
        <v>213</v>
      </c>
      <c r="B61" s="321">
        <v>0</v>
      </c>
      <c r="C61" s="322">
        <v>5</v>
      </c>
      <c r="D61" s="322">
        <v>4</v>
      </c>
      <c r="E61" s="323">
        <v>9</v>
      </c>
      <c r="F61" s="321">
        <v>3</v>
      </c>
      <c r="G61" s="322">
        <v>35</v>
      </c>
      <c r="H61" s="322">
        <v>27</v>
      </c>
      <c r="I61" s="323">
        <v>65</v>
      </c>
      <c r="J61" s="321">
        <v>1</v>
      </c>
      <c r="K61" s="322">
        <v>25</v>
      </c>
      <c r="L61" s="322">
        <v>0</v>
      </c>
      <c r="M61" s="323">
        <v>26</v>
      </c>
      <c r="N61" s="321">
        <v>1</v>
      </c>
      <c r="O61" s="322">
        <v>22</v>
      </c>
      <c r="P61" s="322">
        <v>0</v>
      </c>
      <c r="Q61" s="323">
        <v>23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123</v>
      </c>
    </row>
    <row r="62" spans="1:27" ht="11.25" customHeight="1" x14ac:dyDescent="0.15">
      <c r="A62" s="301" t="s">
        <v>214</v>
      </c>
      <c r="B62" s="321">
        <v>0</v>
      </c>
      <c r="C62" s="322">
        <v>4</v>
      </c>
      <c r="D62" s="322">
        <v>6</v>
      </c>
      <c r="E62" s="323">
        <v>10</v>
      </c>
      <c r="F62" s="321">
        <v>4</v>
      </c>
      <c r="G62" s="322">
        <v>44</v>
      </c>
      <c r="H62" s="322">
        <v>34</v>
      </c>
      <c r="I62" s="323">
        <v>82</v>
      </c>
      <c r="J62" s="321">
        <v>1</v>
      </c>
      <c r="K62" s="322">
        <v>27</v>
      </c>
      <c r="L62" s="322">
        <v>0</v>
      </c>
      <c r="M62" s="323">
        <v>28</v>
      </c>
      <c r="N62" s="321">
        <v>2</v>
      </c>
      <c r="O62" s="322">
        <v>27</v>
      </c>
      <c r="P62" s="322">
        <v>1</v>
      </c>
      <c r="Q62" s="323">
        <v>30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150</v>
      </c>
    </row>
    <row r="63" spans="1:27" ht="11.25" customHeight="1" x14ac:dyDescent="0.15">
      <c r="A63" s="301" t="s">
        <v>215</v>
      </c>
      <c r="B63" s="321">
        <v>0</v>
      </c>
      <c r="C63" s="322">
        <v>5</v>
      </c>
      <c r="D63" s="322">
        <v>6</v>
      </c>
      <c r="E63" s="323">
        <v>11</v>
      </c>
      <c r="F63" s="321">
        <v>4</v>
      </c>
      <c r="G63" s="322">
        <v>44</v>
      </c>
      <c r="H63" s="322">
        <v>34</v>
      </c>
      <c r="I63" s="323">
        <v>82</v>
      </c>
      <c r="J63" s="321">
        <v>0</v>
      </c>
      <c r="K63" s="322">
        <v>23</v>
      </c>
      <c r="L63" s="322">
        <v>1</v>
      </c>
      <c r="M63" s="323">
        <v>24</v>
      </c>
      <c r="N63" s="321">
        <v>1</v>
      </c>
      <c r="O63" s="322">
        <v>34</v>
      </c>
      <c r="P63" s="322">
        <v>1</v>
      </c>
      <c r="Q63" s="323">
        <v>36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153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244</v>
      </c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466"/>
    </row>
    <row r="66" spans="1:27" ht="11.25" customHeight="1" x14ac:dyDescent="0.15">
      <c r="A66" s="462" t="s">
        <v>219</v>
      </c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241</v>
      </c>
      <c r="C68" s="288"/>
      <c r="D68" s="288"/>
      <c r="E68" s="289"/>
      <c r="F68" s="287" t="s">
        <v>242</v>
      </c>
      <c r="G68" s="288"/>
      <c r="H68" s="288"/>
      <c r="I68" s="289"/>
      <c r="J68" s="287" t="s">
        <v>243</v>
      </c>
      <c r="K68" s="288"/>
      <c r="L68" s="288"/>
      <c r="M68" s="289"/>
      <c r="N68" s="287" t="s">
        <v>235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38">
        <v>0</v>
      </c>
      <c r="C71" s="333">
        <v>1</v>
      </c>
      <c r="D71" s="333">
        <v>1</v>
      </c>
      <c r="E71" s="323">
        <v>2</v>
      </c>
      <c r="F71" s="338">
        <v>0</v>
      </c>
      <c r="G71" s="333">
        <v>4</v>
      </c>
      <c r="H71" s="333">
        <v>0</v>
      </c>
      <c r="I71" s="323">
        <v>4</v>
      </c>
      <c r="J71" s="338">
        <v>0</v>
      </c>
      <c r="K71" s="333">
        <v>2</v>
      </c>
      <c r="L71" s="333">
        <v>0</v>
      </c>
      <c r="M71" s="323">
        <v>2</v>
      </c>
      <c r="N71" s="338">
        <v>0</v>
      </c>
      <c r="O71" s="333">
        <v>1</v>
      </c>
      <c r="P71" s="333">
        <v>0</v>
      </c>
      <c r="Q71" s="323">
        <v>1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9</v>
      </c>
    </row>
    <row r="72" spans="1:27" ht="11.25" customHeight="1" x14ac:dyDescent="0.15">
      <c r="A72" s="301" t="s">
        <v>204</v>
      </c>
      <c r="B72" s="337">
        <v>2</v>
      </c>
      <c r="C72" s="335">
        <v>1</v>
      </c>
      <c r="D72" s="335">
        <v>0</v>
      </c>
      <c r="E72" s="323">
        <v>3</v>
      </c>
      <c r="F72" s="337">
        <v>0</v>
      </c>
      <c r="G72" s="335">
        <v>4</v>
      </c>
      <c r="H72" s="335">
        <v>4</v>
      </c>
      <c r="I72" s="323">
        <v>8</v>
      </c>
      <c r="J72" s="337">
        <v>1</v>
      </c>
      <c r="K72" s="335">
        <v>5</v>
      </c>
      <c r="L72" s="335">
        <v>0</v>
      </c>
      <c r="M72" s="323">
        <v>6</v>
      </c>
      <c r="N72" s="337">
        <v>1</v>
      </c>
      <c r="O72" s="335">
        <v>3</v>
      </c>
      <c r="P72" s="335">
        <v>0</v>
      </c>
      <c r="Q72" s="323">
        <v>4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21</v>
      </c>
    </row>
    <row r="73" spans="1:27" ht="11.25" customHeight="1" x14ac:dyDescent="0.15">
      <c r="A73" s="301" t="s">
        <v>205</v>
      </c>
      <c r="B73" s="337">
        <v>0</v>
      </c>
      <c r="C73" s="335">
        <v>0</v>
      </c>
      <c r="D73" s="335">
        <v>0</v>
      </c>
      <c r="E73" s="323">
        <v>0</v>
      </c>
      <c r="F73" s="337">
        <v>0</v>
      </c>
      <c r="G73" s="335">
        <v>6</v>
      </c>
      <c r="H73" s="335">
        <v>4</v>
      </c>
      <c r="I73" s="323">
        <v>10</v>
      </c>
      <c r="J73" s="337">
        <v>0</v>
      </c>
      <c r="K73" s="335">
        <v>6</v>
      </c>
      <c r="L73" s="335">
        <v>0</v>
      </c>
      <c r="M73" s="323">
        <v>6</v>
      </c>
      <c r="N73" s="337">
        <v>1</v>
      </c>
      <c r="O73" s="335">
        <v>4</v>
      </c>
      <c r="P73" s="335">
        <v>0</v>
      </c>
      <c r="Q73" s="323">
        <v>5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21</v>
      </c>
    </row>
    <row r="74" spans="1:27" ht="11.25" customHeight="1" x14ac:dyDescent="0.15">
      <c r="A74" s="301" t="s">
        <v>206</v>
      </c>
      <c r="B74" s="337">
        <v>0</v>
      </c>
      <c r="C74" s="335">
        <v>1</v>
      </c>
      <c r="D74" s="335">
        <v>0</v>
      </c>
      <c r="E74" s="323">
        <v>1</v>
      </c>
      <c r="F74" s="337">
        <v>3</v>
      </c>
      <c r="G74" s="335">
        <v>4</v>
      </c>
      <c r="H74" s="335">
        <v>8</v>
      </c>
      <c r="I74" s="323">
        <v>15</v>
      </c>
      <c r="J74" s="337">
        <v>1</v>
      </c>
      <c r="K74" s="335">
        <v>9</v>
      </c>
      <c r="L74" s="335">
        <v>0</v>
      </c>
      <c r="M74" s="323">
        <v>10</v>
      </c>
      <c r="N74" s="337">
        <v>0</v>
      </c>
      <c r="O74" s="335">
        <v>5</v>
      </c>
      <c r="P74" s="335">
        <v>0</v>
      </c>
      <c r="Q74" s="323">
        <v>5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31</v>
      </c>
    </row>
    <row r="75" spans="1:27" ht="11.25" customHeight="1" x14ac:dyDescent="0.15">
      <c r="A75" s="301" t="s">
        <v>207</v>
      </c>
      <c r="B75" s="337">
        <v>1</v>
      </c>
      <c r="C75" s="335">
        <v>3</v>
      </c>
      <c r="D75" s="335">
        <v>0</v>
      </c>
      <c r="E75" s="323">
        <v>4</v>
      </c>
      <c r="F75" s="337">
        <v>0</v>
      </c>
      <c r="G75" s="335">
        <v>3</v>
      </c>
      <c r="H75" s="335">
        <v>5</v>
      </c>
      <c r="I75" s="323">
        <v>8</v>
      </c>
      <c r="J75" s="337">
        <v>0</v>
      </c>
      <c r="K75" s="335">
        <v>5</v>
      </c>
      <c r="L75" s="335">
        <v>0</v>
      </c>
      <c r="M75" s="323">
        <v>5</v>
      </c>
      <c r="N75" s="337">
        <v>0</v>
      </c>
      <c r="O75" s="335">
        <v>9</v>
      </c>
      <c r="P75" s="335">
        <v>0</v>
      </c>
      <c r="Q75" s="323">
        <v>9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26</v>
      </c>
    </row>
    <row r="76" spans="1:27" ht="11.25" customHeight="1" x14ac:dyDescent="0.15">
      <c r="A76" s="301" t="s">
        <v>208</v>
      </c>
      <c r="B76" s="337">
        <v>2</v>
      </c>
      <c r="C76" s="335">
        <v>0</v>
      </c>
      <c r="D76" s="335">
        <v>0</v>
      </c>
      <c r="E76" s="323">
        <v>2</v>
      </c>
      <c r="F76" s="337">
        <v>0</v>
      </c>
      <c r="G76" s="335">
        <v>12</v>
      </c>
      <c r="H76" s="335">
        <v>7</v>
      </c>
      <c r="I76" s="323">
        <v>19</v>
      </c>
      <c r="J76" s="337">
        <v>0</v>
      </c>
      <c r="K76" s="335">
        <v>6</v>
      </c>
      <c r="L76" s="335">
        <v>0</v>
      </c>
      <c r="M76" s="323">
        <v>6</v>
      </c>
      <c r="N76" s="337">
        <v>1</v>
      </c>
      <c r="O76" s="335">
        <v>13</v>
      </c>
      <c r="P76" s="335">
        <v>0</v>
      </c>
      <c r="Q76" s="323">
        <v>14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41</v>
      </c>
    </row>
    <row r="77" spans="1:27" ht="11.25" customHeight="1" x14ac:dyDescent="0.15">
      <c r="A77" s="301" t="s">
        <v>209</v>
      </c>
      <c r="B77" s="337">
        <v>2</v>
      </c>
      <c r="C77" s="335">
        <v>1</v>
      </c>
      <c r="D77" s="335">
        <v>1</v>
      </c>
      <c r="E77" s="323">
        <v>4</v>
      </c>
      <c r="F77" s="337">
        <v>0</v>
      </c>
      <c r="G77" s="335">
        <v>8</v>
      </c>
      <c r="H77" s="335">
        <v>9</v>
      </c>
      <c r="I77" s="323">
        <v>17</v>
      </c>
      <c r="J77" s="337">
        <v>3</v>
      </c>
      <c r="K77" s="335">
        <v>6</v>
      </c>
      <c r="L77" s="335">
        <v>1</v>
      </c>
      <c r="M77" s="323">
        <v>10</v>
      </c>
      <c r="N77" s="337">
        <v>0</v>
      </c>
      <c r="O77" s="335">
        <v>5</v>
      </c>
      <c r="P77" s="335">
        <v>0</v>
      </c>
      <c r="Q77" s="323">
        <v>5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36</v>
      </c>
    </row>
    <row r="78" spans="1:27" ht="11.25" customHeight="1" x14ac:dyDescent="0.15">
      <c r="A78" s="301" t="s">
        <v>210</v>
      </c>
      <c r="B78" s="337">
        <v>1</v>
      </c>
      <c r="C78" s="335">
        <v>1</v>
      </c>
      <c r="D78" s="335">
        <v>0</v>
      </c>
      <c r="E78" s="323">
        <v>2</v>
      </c>
      <c r="F78" s="337">
        <v>2</v>
      </c>
      <c r="G78" s="335">
        <v>5</v>
      </c>
      <c r="H78" s="335">
        <v>19</v>
      </c>
      <c r="I78" s="323">
        <v>26</v>
      </c>
      <c r="J78" s="337">
        <v>0</v>
      </c>
      <c r="K78" s="335">
        <v>7</v>
      </c>
      <c r="L78" s="335">
        <v>2</v>
      </c>
      <c r="M78" s="323">
        <v>9</v>
      </c>
      <c r="N78" s="337">
        <v>0</v>
      </c>
      <c r="O78" s="335">
        <v>8</v>
      </c>
      <c r="P78" s="335">
        <v>0</v>
      </c>
      <c r="Q78" s="323">
        <v>8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45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2</v>
      </c>
      <c r="C81" s="322">
        <v>3</v>
      </c>
      <c r="D81" s="322">
        <v>1</v>
      </c>
      <c r="E81" s="323">
        <v>6</v>
      </c>
      <c r="F81" s="321">
        <v>3</v>
      </c>
      <c r="G81" s="322">
        <v>18</v>
      </c>
      <c r="H81" s="322">
        <v>16</v>
      </c>
      <c r="I81" s="323">
        <v>37</v>
      </c>
      <c r="J81" s="321">
        <v>2</v>
      </c>
      <c r="K81" s="322">
        <v>22</v>
      </c>
      <c r="L81" s="322">
        <v>0</v>
      </c>
      <c r="M81" s="323">
        <v>24</v>
      </c>
      <c r="N81" s="321">
        <v>2</v>
      </c>
      <c r="O81" s="322">
        <v>13</v>
      </c>
      <c r="P81" s="322">
        <v>0</v>
      </c>
      <c r="Q81" s="323">
        <v>15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82</v>
      </c>
    </row>
    <row r="82" spans="1:27" ht="11.25" customHeight="1" x14ac:dyDescent="0.15">
      <c r="A82" s="301" t="s">
        <v>212</v>
      </c>
      <c r="B82" s="321">
        <v>3</v>
      </c>
      <c r="C82" s="322">
        <v>5</v>
      </c>
      <c r="D82" s="322">
        <v>0</v>
      </c>
      <c r="E82" s="323">
        <v>8</v>
      </c>
      <c r="F82" s="321">
        <v>3</v>
      </c>
      <c r="G82" s="322">
        <v>17</v>
      </c>
      <c r="H82" s="322">
        <v>21</v>
      </c>
      <c r="I82" s="323">
        <v>41</v>
      </c>
      <c r="J82" s="321">
        <v>2</v>
      </c>
      <c r="K82" s="322">
        <v>25</v>
      </c>
      <c r="L82" s="322">
        <v>0</v>
      </c>
      <c r="M82" s="323">
        <v>27</v>
      </c>
      <c r="N82" s="321">
        <v>2</v>
      </c>
      <c r="O82" s="322">
        <v>21</v>
      </c>
      <c r="P82" s="322">
        <v>0</v>
      </c>
      <c r="Q82" s="323">
        <v>23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99</v>
      </c>
    </row>
    <row r="83" spans="1:27" ht="11.25" customHeight="1" x14ac:dyDescent="0.15">
      <c r="A83" s="301" t="s">
        <v>213</v>
      </c>
      <c r="B83" s="321">
        <v>3</v>
      </c>
      <c r="C83" s="322">
        <v>4</v>
      </c>
      <c r="D83" s="322">
        <v>0</v>
      </c>
      <c r="E83" s="323">
        <v>7</v>
      </c>
      <c r="F83" s="321">
        <v>3</v>
      </c>
      <c r="G83" s="322">
        <v>25</v>
      </c>
      <c r="H83" s="322">
        <v>24</v>
      </c>
      <c r="I83" s="323">
        <v>52</v>
      </c>
      <c r="J83" s="321">
        <v>1</v>
      </c>
      <c r="K83" s="322">
        <v>26</v>
      </c>
      <c r="L83" s="322">
        <v>0</v>
      </c>
      <c r="M83" s="323">
        <v>27</v>
      </c>
      <c r="N83" s="321">
        <v>2</v>
      </c>
      <c r="O83" s="322">
        <v>31</v>
      </c>
      <c r="P83" s="322">
        <v>0</v>
      </c>
      <c r="Q83" s="323">
        <v>33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119</v>
      </c>
    </row>
    <row r="84" spans="1:27" ht="11.25" customHeight="1" x14ac:dyDescent="0.15">
      <c r="A84" s="301" t="s">
        <v>214</v>
      </c>
      <c r="B84" s="321">
        <v>5</v>
      </c>
      <c r="C84" s="322">
        <v>5</v>
      </c>
      <c r="D84" s="322">
        <v>1</v>
      </c>
      <c r="E84" s="323">
        <v>11</v>
      </c>
      <c r="F84" s="321">
        <v>3</v>
      </c>
      <c r="G84" s="322">
        <v>27</v>
      </c>
      <c r="H84" s="322">
        <v>29</v>
      </c>
      <c r="I84" s="323">
        <v>59</v>
      </c>
      <c r="J84" s="321">
        <v>4</v>
      </c>
      <c r="K84" s="322">
        <v>26</v>
      </c>
      <c r="L84" s="322">
        <v>1</v>
      </c>
      <c r="M84" s="323">
        <v>31</v>
      </c>
      <c r="N84" s="321">
        <v>1</v>
      </c>
      <c r="O84" s="322">
        <v>32</v>
      </c>
      <c r="P84" s="322">
        <v>0</v>
      </c>
      <c r="Q84" s="323">
        <v>33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134</v>
      </c>
    </row>
    <row r="85" spans="1:27" ht="11.25" customHeight="1" x14ac:dyDescent="0.15">
      <c r="A85" s="301" t="s">
        <v>215</v>
      </c>
      <c r="B85" s="321">
        <v>6</v>
      </c>
      <c r="C85" s="322">
        <v>5</v>
      </c>
      <c r="D85" s="322">
        <v>1</v>
      </c>
      <c r="E85" s="323">
        <v>12</v>
      </c>
      <c r="F85" s="321">
        <v>2</v>
      </c>
      <c r="G85" s="322">
        <v>28</v>
      </c>
      <c r="H85" s="322">
        <v>40</v>
      </c>
      <c r="I85" s="323">
        <v>70</v>
      </c>
      <c r="J85" s="321">
        <v>3</v>
      </c>
      <c r="K85" s="322">
        <v>24</v>
      </c>
      <c r="L85" s="322">
        <v>3</v>
      </c>
      <c r="M85" s="323">
        <v>30</v>
      </c>
      <c r="N85" s="321">
        <v>1</v>
      </c>
      <c r="O85" s="322">
        <v>35</v>
      </c>
      <c r="P85" s="322">
        <v>0</v>
      </c>
      <c r="Q85" s="323">
        <v>36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148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241</v>
      </c>
      <c r="C89" s="288"/>
      <c r="D89" s="288"/>
      <c r="E89" s="289"/>
      <c r="F89" s="287" t="s">
        <v>242</v>
      </c>
      <c r="G89" s="288"/>
      <c r="H89" s="288"/>
      <c r="I89" s="289"/>
      <c r="J89" s="287" t="s">
        <v>243</v>
      </c>
      <c r="K89" s="288"/>
      <c r="L89" s="288"/>
      <c r="M89" s="289"/>
      <c r="N89" s="287" t="s">
        <v>235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38">
        <v>0</v>
      </c>
      <c r="C92" s="333">
        <v>1</v>
      </c>
      <c r="D92" s="333">
        <v>0</v>
      </c>
      <c r="E92" s="323">
        <v>1</v>
      </c>
      <c r="F92" s="338">
        <v>0</v>
      </c>
      <c r="G92" s="333">
        <v>1</v>
      </c>
      <c r="H92" s="333">
        <v>1</v>
      </c>
      <c r="I92" s="323">
        <v>2</v>
      </c>
      <c r="J92" s="338">
        <v>0</v>
      </c>
      <c r="K92" s="333">
        <v>1</v>
      </c>
      <c r="L92" s="333">
        <v>0</v>
      </c>
      <c r="M92" s="323">
        <v>1</v>
      </c>
      <c r="N92" s="338">
        <v>0</v>
      </c>
      <c r="O92" s="333">
        <v>2</v>
      </c>
      <c r="P92" s="333">
        <v>0</v>
      </c>
      <c r="Q92" s="323">
        <v>2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6</v>
      </c>
    </row>
    <row r="93" spans="1:27" ht="11.25" customHeight="1" x14ac:dyDescent="0.15">
      <c r="A93" s="301" t="s">
        <v>204</v>
      </c>
      <c r="B93" s="337">
        <v>0</v>
      </c>
      <c r="C93" s="335">
        <v>1</v>
      </c>
      <c r="D93" s="335">
        <v>0</v>
      </c>
      <c r="E93" s="323">
        <v>1</v>
      </c>
      <c r="F93" s="337">
        <v>0</v>
      </c>
      <c r="G93" s="335">
        <v>4</v>
      </c>
      <c r="H93" s="335">
        <v>4</v>
      </c>
      <c r="I93" s="323">
        <v>8</v>
      </c>
      <c r="J93" s="337">
        <v>0</v>
      </c>
      <c r="K93" s="335">
        <v>3</v>
      </c>
      <c r="L93" s="335">
        <v>0</v>
      </c>
      <c r="M93" s="323">
        <v>3</v>
      </c>
      <c r="N93" s="337">
        <v>0</v>
      </c>
      <c r="O93" s="335">
        <v>5</v>
      </c>
      <c r="P93" s="335">
        <v>0</v>
      </c>
      <c r="Q93" s="323">
        <v>5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17</v>
      </c>
    </row>
    <row r="94" spans="1:27" ht="11.25" customHeight="1" x14ac:dyDescent="0.15">
      <c r="A94" s="301" t="s">
        <v>205</v>
      </c>
      <c r="B94" s="337">
        <v>0</v>
      </c>
      <c r="C94" s="335">
        <v>0</v>
      </c>
      <c r="D94" s="335">
        <v>0</v>
      </c>
      <c r="E94" s="323">
        <v>0</v>
      </c>
      <c r="F94" s="337">
        <v>1</v>
      </c>
      <c r="G94" s="335">
        <v>3</v>
      </c>
      <c r="H94" s="335">
        <v>2</v>
      </c>
      <c r="I94" s="323">
        <v>6</v>
      </c>
      <c r="J94" s="337">
        <v>0</v>
      </c>
      <c r="K94" s="335">
        <v>5</v>
      </c>
      <c r="L94" s="335">
        <v>1</v>
      </c>
      <c r="M94" s="323">
        <v>6</v>
      </c>
      <c r="N94" s="337">
        <v>0</v>
      </c>
      <c r="O94" s="335">
        <v>2</v>
      </c>
      <c r="P94" s="335">
        <v>0</v>
      </c>
      <c r="Q94" s="323">
        <v>2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14</v>
      </c>
    </row>
    <row r="95" spans="1:27" ht="11.25" customHeight="1" x14ac:dyDescent="0.15">
      <c r="A95" s="301" t="s">
        <v>206</v>
      </c>
      <c r="B95" s="337">
        <v>1</v>
      </c>
      <c r="C95" s="335">
        <v>1</v>
      </c>
      <c r="D95" s="335">
        <v>0</v>
      </c>
      <c r="E95" s="323">
        <v>2</v>
      </c>
      <c r="F95" s="337">
        <v>2</v>
      </c>
      <c r="G95" s="335">
        <v>9</v>
      </c>
      <c r="H95" s="335">
        <v>8</v>
      </c>
      <c r="I95" s="323">
        <v>19</v>
      </c>
      <c r="J95" s="337">
        <v>0</v>
      </c>
      <c r="K95" s="335">
        <v>8</v>
      </c>
      <c r="L95" s="335">
        <v>1</v>
      </c>
      <c r="M95" s="323">
        <v>9</v>
      </c>
      <c r="N95" s="337">
        <v>1</v>
      </c>
      <c r="O95" s="335">
        <v>3</v>
      </c>
      <c r="P95" s="335">
        <v>0</v>
      </c>
      <c r="Q95" s="323">
        <v>4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34</v>
      </c>
    </row>
    <row r="96" spans="1:27" ht="11.25" customHeight="1" x14ac:dyDescent="0.15">
      <c r="A96" s="301" t="s">
        <v>207</v>
      </c>
      <c r="B96" s="337">
        <v>2</v>
      </c>
      <c r="C96" s="335">
        <v>2</v>
      </c>
      <c r="D96" s="335">
        <v>1</v>
      </c>
      <c r="E96" s="323">
        <v>5</v>
      </c>
      <c r="F96" s="337">
        <v>1</v>
      </c>
      <c r="G96" s="335">
        <v>8</v>
      </c>
      <c r="H96" s="335">
        <v>11</v>
      </c>
      <c r="I96" s="323">
        <v>20</v>
      </c>
      <c r="J96" s="337">
        <v>0</v>
      </c>
      <c r="K96" s="335">
        <v>3</v>
      </c>
      <c r="L96" s="335">
        <v>2</v>
      </c>
      <c r="M96" s="323">
        <v>5</v>
      </c>
      <c r="N96" s="337">
        <v>0</v>
      </c>
      <c r="O96" s="335">
        <v>5</v>
      </c>
      <c r="P96" s="335">
        <v>0</v>
      </c>
      <c r="Q96" s="323">
        <v>5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35</v>
      </c>
    </row>
    <row r="97" spans="1:27" ht="11.25" customHeight="1" x14ac:dyDescent="0.15">
      <c r="A97" s="301" t="s">
        <v>208</v>
      </c>
      <c r="B97" s="337">
        <v>1</v>
      </c>
      <c r="C97" s="335">
        <v>1</v>
      </c>
      <c r="D97" s="335">
        <v>1</v>
      </c>
      <c r="E97" s="323">
        <v>3</v>
      </c>
      <c r="F97" s="337">
        <v>1</v>
      </c>
      <c r="G97" s="335">
        <v>8</v>
      </c>
      <c r="H97" s="335">
        <v>6</v>
      </c>
      <c r="I97" s="323">
        <v>15</v>
      </c>
      <c r="J97" s="337">
        <v>1</v>
      </c>
      <c r="K97" s="335">
        <v>5</v>
      </c>
      <c r="L97" s="335">
        <v>0</v>
      </c>
      <c r="M97" s="323">
        <v>6</v>
      </c>
      <c r="N97" s="337">
        <v>1</v>
      </c>
      <c r="O97" s="335">
        <v>7</v>
      </c>
      <c r="P97" s="335">
        <v>0</v>
      </c>
      <c r="Q97" s="323">
        <v>8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32</v>
      </c>
    </row>
    <row r="98" spans="1:27" ht="11.25" customHeight="1" x14ac:dyDescent="0.15">
      <c r="A98" s="301" t="s">
        <v>209</v>
      </c>
      <c r="B98" s="337">
        <v>2</v>
      </c>
      <c r="C98" s="335">
        <v>1</v>
      </c>
      <c r="D98" s="335">
        <v>0</v>
      </c>
      <c r="E98" s="323">
        <v>3</v>
      </c>
      <c r="F98" s="337">
        <v>3</v>
      </c>
      <c r="G98" s="335">
        <v>3</v>
      </c>
      <c r="H98" s="335">
        <v>6</v>
      </c>
      <c r="I98" s="323">
        <v>12</v>
      </c>
      <c r="J98" s="337">
        <v>0</v>
      </c>
      <c r="K98" s="335">
        <v>6</v>
      </c>
      <c r="L98" s="335">
        <v>0</v>
      </c>
      <c r="M98" s="323">
        <v>6</v>
      </c>
      <c r="N98" s="337">
        <v>1</v>
      </c>
      <c r="O98" s="335">
        <v>8</v>
      </c>
      <c r="P98" s="335">
        <v>1</v>
      </c>
      <c r="Q98" s="323">
        <v>10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31</v>
      </c>
    </row>
    <row r="99" spans="1:27" ht="11.25" customHeight="1" x14ac:dyDescent="0.15">
      <c r="A99" s="301" t="s">
        <v>210</v>
      </c>
      <c r="B99" s="337">
        <v>1</v>
      </c>
      <c r="C99" s="335">
        <v>0</v>
      </c>
      <c r="D99" s="335">
        <v>0</v>
      </c>
      <c r="E99" s="323">
        <v>1</v>
      </c>
      <c r="F99" s="337">
        <v>0</v>
      </c>
      <c r="G99" s="335">
        <v>9</v>
      </c>
      <c r="H99" s="335">
        <v>3</v>
      </c>
      <c r="I99" s="323">
        <v>12</v>
      </c>
      <c r="J99" s="337">
        <v>1</v>
      </c>
      <c r="K99" s="335">
        <v>4</v>
      </c>
      <c r="L99" s="335">
        <v>0</v>
      </c>
      <c r="M99" s="323">
        <v>5</v>
      </c>
      <c r="N99" s="337">
        <v>1</v>
      </c>
      <c r="O99" s="335">
        <v>5</v>
      </c>
      <c r="P99" s="335">
        <v>0</v>
      </c>
      <c r="Q99" s="323">
        <v>6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24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1</v>
      </c>
      <c r="C102" s="322">
        <v>3</v>
      </c>
      <c r="D102" s="322">
        <v>0</v>
      </c>
      <c r="E102" s="323">
        <v>4</v>
      </c>
      <c r="F102" s="321">
        <v>3</v>
      </c>
      <c r="G102" s="322">
        <v>17</v>
      </c>
      <c r="H102" s="322">
        <v>15</v>
      </c>
      <c r="I102" s="323">
        <v>35</v>
      </c>
      <c r="J102" s="321">
        <v>0</v>
      </c>
      <c r="K102" s="322">
        <v>17</v>
      </c>
      <c r="L102" s="322">
        <v>2</v>
      </c>
      <c r="M102" s="323">
        <v>19</v>
      </c>
      <c r="N102" s="321">
        <v>1</v>
      </c>
      <c r="O102" s="322">
        <v>12</v>
      </c>
      <c r="P102" s="322">
        <v>0</v>
      </c>
      <c r="Q102" s="323">
        <v>13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71</v>
      </c>
    </row>
    <row r="103" spans="1:27" ht="11.25" customHeight="1" x14ac:dyDescent="0.15">
      <c r="A103" s="301" t="s">
        <v>212</v>
      </c>
      <c r="B103" s="321">
        <v>3</v>
      </c>
      <c r="C103" s="322">
        <v>4</v>
      </c>
      <c r="D103" s="322">
        <v>1</v>
      </c>
      <c r="E103" s="323">
        <v>8</v>
      </c>
      <c r="F103" s="321">
        <v>4</v>
      </c>
      <c r="G103" s="322">
        <v>24</v>
      </c>
      <c r="H103" s="322">
        <v>25</v>
      </c>
      <c r="I103" s="323">
        <v>53</v>
      </c>
      <c r="J103" s="321">
        <v>0</v>
      </c>
      <c r="K103" s="322">
        <v>19</v>
      </c>
      <c r="L103" s="322">
        <v>4</v>
      </c>
      <c r="M103" s="323">
        <v>23</v>
      </c>
      <c r="N103" s="321">
        <v>1</v>
      </c>
      <c r="O103" s="322">
        <v>15</v>
      </c>
      <c r="P103" s="322">
        <v>0</v>
      </c>
      <c r="Q103" s="323">
        <v>16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100</v>
      </c>
    </row>
    <row r="104" spans="1:27" ht="11.25" customHeight="1" x14ac:dyDescent="0.15">
      <c r="A104" s="301" t="s">
        <v>213</v>
      </c>
      <c r="B104" s="321">
        <v>4</v>
      </c>
      <c r="C104" s="322">
        <v>4</v>
      </c>
      <c r="D104" s="322">
        <v>2</v>
      </c>
      <c r="E104" s="323">
        <v>10</v>
      </c>
      <c r="F104" s="321">
        <v>5</v>
      </c>
      <c r="G104" s="322">
        <v>28</v>
      </c>
      <c r="H104" s="322">
        <v>27</v>
      </c>
      <c r="I104" s="323">
        <v>60</v>
      </c>
      <c r="J104" s="321">
        <v>1</v>
      </c>
      <c r="K104" s="322">
        <v>21</v>
      </c>
      <c r="L104" s="322">
        <v>4</v>
      </c>
      <c r="M104" s="323">
        <v>26</v>
      </c>
      <c r="N104" s="321">
        <v>2</v>
      </c>
      <c r="O104" s="322">
        <v>17</v>
      </c>
      <c r="P104" s="322">
        <v>0</v>
      </c>
      <c r="Q104" s="323">
        <v>19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115</v>
      </c>
    </row>
    <row r="105" spans="1:27" ht="11.25" customHeight="1" x14ac:dyDescent="0.15">
      <c r="A105" s="301" t="s">
        <v>214</v>
      </c>
      <c r="B105" s="321">
        <v>6</v>
      </c>
      <c r="C105" s="322">
        <v>5</v>
      </c>
      <c r="D105" s="322">
        <v>2</v>
      </c>
      <c r="E105" s="323">
        <v>13</v>
      </c>
      <c r="F105" s="321">
        <v>7</v>
      </c>
      <c r="G105" s="322">
        <v>28</v>
      </c>
      <c r="H105" s="322">
        <v>31</v>
      </c>
      <c r="I105" s="323">
        <v>66</v>
      </c>
      <c r="J105" s="321">
        <v>1</v>
      </c>
      <c r="K105" s="322">
        <v>22</v>
      </c>
      <c r="L105" s="322">
        <v>3</v>
      </c>
      <c r="M105" s="323">
        <v>26</v>
      </c>
      <c r="N105" s="321">
        <v>3</v>
      </c>
      <c r="O105" s="322">
        <v>23</v>
      </c>
      <c r="P105" s="322">
        <v>1</v>
      </c>
      <c r="Q105" s="323">
        <v>27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132</v>
      </c>
    </row>
    <row r="106" spans="1:27" ht="11.25" customHeight="1" x14ac:dyDescent="0.15">
      <c r="A106" s="301" t="s">
        <v>215</v>
      </c>
      <c r="B106" s="321">
        <v>6</v>
      </c>
      <c r="C106" s="322">
        <v>4</v>
      </c>
      <c r="D106" s="322">
        <v>2</v>
      </c>
      <c r="E106" s="323">
        <v>12</v>
      </c>
      <c r="F106" s="321">
        <v>5</v>
      </c>
      <c r="G106" s="322">
        <v>28</v>
      </c>
      <c r="H106" s="322">
        <v>26</v>
      </c>
      <c r="I106" s="323">
        <v>59</v>
      </c>
      <c r="J106" s="321">
        <v>2</v>
      </c>
      <c r="K106" s="322">
        <v>18</v>
      </c>
      <c r="L106" s="322">
        <v>2</v>
      </c>
      <c r="M106" s="323">
        <v>22</v>
      </c>
      <c r="N106" s="321">
        <v>3</v>
      </c>
      <c r="O106" s="322">
        <v>25</v>
      </c>
      <c r="P106" s="322">
        <v>1</v>
      </c>
      <c r="Q106" s="323">
        <v>29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122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</row>
    <row r="109" spans="1:27" ht="12.75" customHeight="1" x14ac:dyDescent="0.15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</row>
    <row r="110" spans="1:27" ht="12.75" customHeight="1" x14ac:dyDescent="0.15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</row>
    <row r="111" spans="1:27" ht="12.75" customHeight="1" x14ac:dyDescent="0.15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</row>
    <row r="112" spans="1:27" ht="12.75" customHeight="1" x14ac:dyDescent="0.15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</row>
    <row r="113" spans="1:27" ht="12.75" customHeight="1" x14ac:dyDescent="0.15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</row>
    <row r="114" spans="1:27" ht="12.75" customHeight="1" x14ac:dyDescent="0.15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</row>
    <row r="115" spans="1:27" ht="12.75" customHeight="1" x14ac:dyDescent="0.15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</row>
    <row r="116" spans="1:27" ht="12.75" customHeight="1" x14ac:dyDescent="0.15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</row>
    <row r="117" spans="1:27" ht="12.75" customHeight="1" x14ac:dyDescent="0.15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</row>
    <row r="118" spans="1:27" ht="12.75" customHeight="1" x14ac:dyDescent="0.15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</row>
    <row r="119" spans="1:27" ht="12.75" customHeight="1" x14ac:dyDescent="0.15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</row>
    <row r="120" spans="1:27" ht="12.75" customHeight="1" x14ac:dyDescent="0.15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</row>
    <row r="121" spans="1:27" ht="12.75" customHeight="1" x14ac:dyDescent="0.15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</row>
    <row r="122" spans="1:27" ht="12.75" customHeight="1" x14ac:dyDescent="0.15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</row>
    <row r="123" spans="1:27" ht="12.75" customHeight="1" x14ac:dyDescent="0.15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</row>
    <row r="124" spans="1:27" ht="12.75" customHeight="1" x14ac:dyDescent="0.15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</row>
    <row r="125" spans="1:27" ht="12.75" customHeight="1" x14ac:dyDescent="0.15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</row>
    <row r="126" spans="1:27" ht="12.75" customHeight="1" x14ac:dyDescent="0.15"/>
    <row r="127" spans="1:27" ht="12.75" customHeight="1" x14ac:dyDescent="0.15"/>
    <row r="128" spans="1:27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979"/>
  <sheetViews>
    <sheetView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4.6640625" style="285" hidden="1" customWidth="1"/>
    <col min="3" max="5" width="4.6640625" style="285" customWidth="1"/>
    <col min="6" max="9" width="4.6640625" style="285" hidden="1" customWidth="1"/>
    <col min="10" max="11" width="4.6640625" style="285" customWidth="1"/>
    <col min="12" max="12" width="4.6640625" style="285" hidden="1" customWidth="1"/>
    <col min="13" max="14" width="4.6640625" style="285" customWidth="1"/>
    <col min="15" max="15" width="4.6640625" style="285" hidden="1" customWidth="1"/>
    <col min="16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246</v>
      </c>
      <c r="C4" s="287" t="s">
        <v>246</v>
      </c>
      <c r="D4" s="288"/>
      <c r="E4" s="289"/>
      <c r="F4" s="287" t="s">
        <v>247</v>
      </c>
      <c r="G4" s="288"/>
      <c r="H4" s="288"/>
      <c r="I4" s="289"/>
      <c r="J4" s="287" t="s">
        <v>248</v>
      </c>
      <c r="K4" s="288"/>
      <c r="L4" s="288"/>
      <c r="M4" s="289"/>
      <c r="N4" s="287" t="s">
        <v>249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359"/>
      <c r="H6" s="359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21" t="e">
        <v>#DIV/0!</v>
      </c>
      <c r="C7" s="303">
        <v>0.75</v>
      </c>
      <c r="D7" s="303">
        <v>0.5</v>
      </c>
      <c r="E7" s="304">
        <v>1.25</v>
      </c>
      <c r="F7" s="302" t="e">
        <v>#DIV/0!</v>
      </c>
      <c r="G7" s="303" t="e">
        <v>#DIV/0!</v>
      </c>
      <c r="H7" s="303" t="e">
        <v>#DIV/0!</v>
      </c>
      <c r="I7" s="304">
        <v>0</v>
      </c>
      <c r="J7" s="302">
        <v>1.5</v>
      </c>
      <c r="K7" s="303">
        <v>4</v>
      </c>
      <c r="L7" s="303" t="e">
        <v>#DIV/0!</v>
      </c>
      <c r="M7" s="304">
        <v>5.5</v>
      </c>
      <c r="N7" s="302">
        <v>0</v>
      </c>
      <c r="O7" s="303">
        <v>0</v>
      </c>
      <c r="P7" s="303">
        <v>0.25</v>
      </c>
      <c r="Q7" s="304">
        <v>0.25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7</v>
      </c>
    </row>
    <row r="8" spans="1:27" ht="11.25" customHeight="1" x14ac:dyDescent="0.15">
      <c r="A8" s="301" t="s">
        <v>204</v>
      </c>
      <c r="B8" s="321" t="e">
        <v>#DIV/0!</v>
      </c>
      <c r="C8" s="303">
        <v>1.25</v>
      </c>
      <c r="D8" s="303">
        <v>0</v>
      </c>
      <c r="E8" s="304">
        <v>1.25</v>
      </c>
      <c r="F8" s="302" t="e">
        <v>#DIV/0!</v>
      </c>
      <c r="G8" s="303" t="e">
        <v>#DIV/0!</v>
      </c>
      <c r="H8" s="303" t="e">
        <v>#DIV/0!</v>
      </c>
      <c r="I8" s="304">
        <v>0</v>
      </c>
      <c r="J8" s="302">
        <v>1.5</v>
      </c>
      <c r="K8" s="303">
        <v>5.25</v>
      </c>
      <c r="L8" s="303" t="e">
        <v>#DIV/0!</v>
      </c>
      <c r="M8" s="304">
        <v>6.75</v>
      </c>
      <c r="N8" s="302">
        <v>0.75</v>
      </c>
      <c r="O8" s="303" t="e">
        <v>#DIV/0!</v>
      </c>
      <c r="P8" s="303">
        <v>0.25</v>
      </c>
      <c r="Q8" s="304">
        <v>0.25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8.25</v>
      </c>
    </row>
    <row r="9" spans="1:27" ht="11.25" customHeight="1" x14ac:dyDescent="0.15">
      <c r="A9" s="301" t="s">
        <v>205</v>
      </c>
      <c r="B9" s="321" t="e">
        <v>#DIV/0!</v>
      </c>
      <c r="C9" s="303">
        <v>1</v>
      </c>
      <c r="D9" s="303">
        <v>0.25</v>
      </c>
      <c r="E9" s="304">
        <v>1.25</v>
      </c>
      <c r="F9" s="302" t="e">
        <v>#DIV/0!</v>
      </c>
      <c r="G9" s="303" t="e">
        <v>#DIV/0!</v>
      </c>
      <c r="H9" s="303" t="e">
        <v>#DIV/0!</v>
      </c>
      <c r="I9" s="304">
        <v>0</v>
      </c>
      <c r="J9" s="302">
        <v>1</v>
      </c>
      <c r="K9" s="303">
        <v>7.75</v>
      </c>
      <c r="L9" s="303" t="e">
        <v>#DIV/0!</v>
      </c>
      <c r="M9" s="304">
        <v>8.75</v>
      </c>
      <c r="N9" s="302">
        <v>0</v>
      </c>
      <c r="O9" s="303" t="e">
        <v>#DIV/0!</v>
      </c>
      <c r="P9" s="303">
        <v>0</v>
      </c>
      <c r="Q9" s="304">
        <v>0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10</v>
      </c>
    </row>
    <row r="10" spans="1:27" ht="11.25" customHeight="1" x14ac:dyDescent="0.15">
      <c r="A10" s="301" t="s">
        <v>206</v>
      </c>
      <c r="B10" s="321" t="e">
        <v>#DIV/0!</v>
      </c>
      <c r="C10" s="303">
        <v>2.75</v>
      </c>
      <c r="D10" s="303">
        <v>0.25</v>
      </c>
      <c r="E10" s="304">
        <v>3</v>
      </c>
      <c r="F10" s="302" t="e">
        <v>#DIV/0!</v>
      </c>
      <c r="G10" s="303" t="e">
        <v>#DIV/0!</v>
      </c>
      <c r="H10" s="303" t="e">
        <v>#DIV/0!</v>
      </c>
      <c r="I10" s="304">
        <v>0</v>
      </c>
      <c r="J10" s="302">
        <v>4.5</v>
      </c>
      <c r="K10" s="303">
        <v>13.5</v>
      </c>
      <c r="L10" s="303" t="e">
        <v>#DIV/0!</v>
      </c>
      <c r="M10" s="304">
        <v>18</v>
      </c>
      <c r="N10" s="302">
        <v>0.5</v>
      </c>
      <c r="O10" s="303" t="e">
        <v>#DIV/0!</v>
      </c>
      <c r="P10" s="303">
        <v>0.25</v>
      </c>
      <c r="Q10" s="304">
        <v>0.25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21.25</v>
      </c>
    </row>
    <row r="11" spans="1:27" ht="11.25" customHeight="1" x14ac:dyDescent="0.15">
      <c r="A11" s="301" t="s">
        <v>207</v>
      </c>
      <c r="B11" s="321" t="e">
        <v>#DIV/0!</v>
      </c>
      <c r="C11" s="303">
        <v>3.25</v>
      </c>
      <c r="D11" s="303">
        <v>0</v>
      </c>
      <c r="E11" s="304">
        <v>3.25</v>
      </c>
      <c r="F11" s="302" t="e">
        <v>#DIV/0!</v>
      </c>
      <c r="G11" s="303" t="e">
        <v>#DIV/0!</v>
      </c>
      <c r="H11" s="303" t="e">
        <v>#DIV/0!</v>
      </c>
      <c r="I11" s="304">
        <v>0</v>
      </c>
      <c r="J11" s="302">
        <v>2.75</v>
      </c>
      <c r="K11" s="303">
        <v>8.75</v>
      </c>
      <c r="L11" s="303" t="e">
        <v>#DIV/0!</v>
      </c>
      <c r="M11" s="304">
        <v>11.5</v>
      </c>
      <c r="N11" s="302">
        <v>1.75</v>
      </c>
      <c r="O11" s="303" t="e">
        <v>#DIV/0!</v>
      </c>
      <c r="P11" s="303">
        <v>0.5</v>
      </c>
      <c r="Q11" s="304">
        <v>0.5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15.25</v>
      </c>
    </row>
    <row r="12" spans="1:27" ht="11.25" customHeight="1" x14ac:dyDescent="0.15">
      <c r="A12" s="301" t="s">
        <v>208</v>
      </c>
      <c r="B12" s="321" t="e">
        <v>#DIV/0!</v>
      </c>
      <c r="C12" s="303">
        <v>2.5</v>
      </c>
      <c r="D12" s="303">
        <v>0.5</v>
      </c>
      <c r="E12" s="304">
        <v>3</v>
      </c>
      <c r="F12" s="302" t="e">
        <v>#DIV/0!</v>
      </c>
      <c r="G12" s="303" t="e">
        <v>#DIV/0!</v>
      </c>
      <c r="H12" s="303" t="e">
        <v>#DIV/0!</v>
      </c>
      <c r="I12" s="304">
        <v>0</v>
      </c>
      <c r="J12" s="302">
        <v>4.75</v>
      </c>
      <c r="K12" s="303">
        <v>14.75</v>
      </c>
      <c r="L12" s="303" t="e">
        <v>#DIV/0!</v>
      </c>
      <c r="M12" s="304">
        <v>19.5</v>
      </c>
      <c r="N12" s="302">
        <v>1</v>
      </c>
      <c r="O12" s="303" t="e">
        <v>#DIV/0!</v>
      </c>
      <c r="P12" s="303">
        <v>0</v>
      </c>
      <c r="Q12" s="304">
        <v>0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22.5</v>
      </c>
    </row>
    <row r="13" spans="1:27" ht="11.25" customHeight="1" x14ac:dyDescent="0.15">
      <c r="A13" s="301" t="s">
        <v>209</v>
      </c>
      <c r="B13" s="321" t="e">
        <v>#DIV/0!</v>
      </c>
      <c r="C13" s="303">
        <v>3.25</v>
      </c>
      <c r="D13" s="303">
        <v>0.75</v>
      </c>
      <c r="E13" s="304">
        <v>4</v>
      </c>
      <c r="F13" s="302" t="e">
        <v>#DIV/0!</v>
      </c>
      <c r="G13" s="303" t="e">
        <v>#DIV/0!</v>
      </c>
      <c r="H13" s="303" t="e">
        <v>#DIV/0!</v>
      </c>
      <c r="I13" s="304">
        <v>0</v>
      </c>
      <c r="J13" s="302">
        <v>2.25</v>
      </c>
      <c r="K13" s="303">
        <v>14.5</v>
      </c>
      <c r="L13" s="303" t="e">
        <v>#DIV/0!</v>
      </c>
      <c r="M13" s="304">
        <v>16.75</v>
      </c>
      <c r="N13" s="302">
        <v>1.5</v>
      </c>
      <c r="O13" s="303" t="e">
        <v>#DIV/0!</v>
      </c>
      <c r="P13" s="303">
        <v>0</v>
      </c>
      <c r="Q13" s="304">
        <v>0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20.75</v>
      </c>
    </row>
    <row r="14" spans="1:27" ht="11.25" customHeight="1" x14ac:dyDescent="0.15">
      <c r="A14" s="301" t="s">
        <v>210</v>
      </c>
      <c r="B14" s="321" t="e">
        <v>#DIV/0!</v>
      </c>
      <c r="C14" s="303">
        <v>2.25</v>
      </c>
      <c r="D14" s="303">
        <v>0.5</v>
      </c>
      <c r="E14" s="304">
        <v>2.75</v>
      </c>
      <c r="F14" s="302" t="e">
        <v>#DIV/0!</v>
      </c>
      <c r="G14" s="303" t="e">
        <v>#DIV/0!</v>
      </c>
      <c r="H14" s="303" t="e">
        <v>#DIV/0!</v>
      </c>
      <c r="I14" s="304">
        <v>0</v>
      </c>
      <c r="J14" s="302">
        <v>5.75</v>
      </c>
      <c r="K14" s="303">
        <v>12.5</v>
      </c>
      <c r="L14" s="303" t="e">
        <v>#DIV/0!</v>
      </c>
      <c r="M14" s="304">
        <v>18.25</v>
      </c>
      <c r="N14" s="302">
        <v>1.5</v>
      </c>
      <c r="O14" s="303" t="e">
        <v>#DIV/0!</v>
      </c>
      <c r="P14" s="303">
        <v>0</v>
      </c>
      <c r="Q14" s="304">
        <v>0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21</v>
      </c>
    </row>
    <row r="15" spans="1:27" ht="11.25" customHeight="1" thickBot="1" x14ac:dyDescent="0.2">
      <c r="A15" s="307"/>
      <c r="B15" s="325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28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21" t="e">
        <v>#DIV/0!</v>
      </c>
      <c r="C17" s="303">
        <v>5.75</v>
      </c>
      <c r="D17" s="303">
        <v>1</v>
      </c>
      <c r="E17" s="303">
        <v>6.75</v>
      </c>
      <c r="F17" s="302" t="e">
        <v>#DIV/0!</v>
      </c>
      <c r="G17" s="303" t="e">
        <v>#DIV/0!</v>
      </c>
      <c r="H17" s="303" t="e">
        <v>#DIV/0!</v>
      </c>
      <c r="I17" s="304">
        <v>0</v>
      </c>
      <c r="J17" s="302">
        <v>8.5</v>
      </c>
      <c r="K17" s="303">
        <v>30.5</v>
      </c>
      <c r="L17" s="303" t="e">
        <v>#DIV/0!</v>
      </c>
      <c r="M17" s="304">
        <v>39</v>
      </c>
      <c r="N17" s="356">
        <v>1.25</v>
      </c>
      <c r="O17" s="303" t="e">
        <v>#DIV/0!</v>
      </c>
      <c r="P17" s="303">
        <v>0.75</v>
      </c>
      <c r="Q17" s="304">
        <v>0.75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46.5</v>
      </c>
    </row>
    <row r="18" spans="1:27" ht="11.25" customHeight="1" x14ac:dyDescent="0.15">
      <c r="A18" s="301" t="s">
        <v>212</v>
      </c>
      <c r="B18" s="321" t="e">
        <v>#DIV/0!</v>
      </c>
      <c r="C18" s="303">
        <v>8.25</v>
      </c>
      <c r="D18" s="303">
        <v>0.5</v>
      </c>
      <c r="E18" s="303">
        <v>8.75</v>
      </c>
      <c r="F18" s="302" t="e">
        <v>#DIV/0!</v>
      </c>
      <c r="G18" s="303" t="e">
        <v>#DIV/0!</v>
      </c>
      <c r="H18" s="303" t="e">
        <v>#DIV/0!</v>
      </c>
      <c r="I18" s="304">
        <v>0</v>
      </c>
      <c r="J18" s="302">
        <v>9.75</v>
      </c>
      <c r="K18" s="303">
        <v>35.25</v>
      </c>
      <c r="L18" s="303" t="e">
        <v>#DIV/0!</v>
      </c>
      <c r="M18" s="304">
        <v>45</v>
      </c>
      <c r="N18" s="356">
        <v>3</v>
      </c>
      <c r="O18" s="303" t="e">
        <v>#DIV/0!</v>
      </c>
      <c r="P18" s="303">
        <v>1</v>
      </c>
      <c r="Q18" s="304">
        <v>1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54.75</v>
      </c>
    </row>
    <row r="19" spans="1:27" ht="11.25" customHeight="1" x14ac:dyDescent="0.15">
      <c r="A19" s="301" t="s">
        <v>213</v>
      </c>
      <c r="B19" s="321" t="e">
        <v>#DIV/0!</v>
      </c>
      <c r="C19" s="303">
        <v>9.5</v>
      </c>
      <c r="D19" s="303">
        <v>1</v>
      </c>
      <c r="E19" s="303">
        <v>10.5</v>
      </c>
      <c r="F19" s="302" t="e">
        <v>#DIV/0!</v>
      </c>
      <c r="G19" s="303" t="e">
        <v>#DIV/0!</v>
      </c>
      <c r="H19" s="303" t="e">
        <v>#DIV/0!</v>
      </c>
      <c r="I19" s="304">
        <v>0</v>
      </c>
      <c r="J19" s="302">
        <v>13</v>
      </c>
      <c r="K19" s="303">
        <v>44.75</v>
      </c>
      <c r="L19" s="303" t="e">
        <v>#DIV/0!</v>
      </c>
      <c r="M19" s="304">
        <v>57.75</v>
      </c>
      <c r="N19" s="356">
        <v>3.25</v>
      </c>
      <c r="O19" s="303" t="e">
        <v>#DIV/0!</v>
      </c>
      <c r="P19" s="303">
        <v>0.75</v>
      </c>
      <c r="Q19" s="304">
        <v>0.75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69</v>
      </c>
    </row>
    <row r="20" spans="1:27" ht="11.25" customHeight="1" x14ac:dyDescent="0.15">
      <c r="A20" s="301" t="s">
        <v>214</v>
      </c>
      <c r="B20" s="321" t="e">
        <v>#DIV/0!</v>
      </c>
      <c r="C20" s="303">
        <v>11.75</v>
      </c>
      <c r="D20" s="303">
        <v>1.5</v>
      </c>
      <c r="E20" s="303">
        <v>13.25</v>
      </c>
      <c r="F20" s="302" t="e">
        <v>#DIV/0!</v>
      </c>
      <c r="G20" s="303" t="e">
        <v>#DIV/0!</v>
      </c>
      <c r="H20" s="303" t="e">
        <v>#DIV/0!</v>
      </c>
      <c r="I20" s="304">
        <v>0</v>
      </c>
      <c r="J20" s="302">
        <v>14.25</v>
      </c>
      <c r="K20" s="303">
        <v>51.5</v>
      </c>
      <c r="L20" s="303" t="e">
        <v>#DIV/0!</v>
      </c>
      <c r="M20" s="304">
        <v>65.75</v>
      </c>
      <c r="N20" s="356">
        <v>4.75</v>
      </c>
      <c r="O20" s="303" t="e">
        <v>#DIV/0!</v>
      </c>
      <c r="P20" s="303">
        <v>0.75</v>
      </c>
      <c r="Q20" s="304">
        <v>0.75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79.75</v>
      </c>
    </row>
    <row r="21" spans="1:27" ht="11.25" customHeight="1" x14ac:dyDescent="0.15">
      <c r="A21" s="301" t="s">
        <v>215</v>
      </c>
      <c r="B21" s="321" t="e">
        <v>#DIV/0!</v>
      </c>
      <c r="C21" s="303">
        <v>11.25</v>
      </c>
      <c r="D21" s="303">
        <v>1.75</v>
      </c>
      <c r="E21" s="303">
        <v>13</v>
      </c>
      <c r="F21" s="302" t="e">
        <v>#DIV/0!</v>
      </c>
      <c r="G21" s="303" t="e">
        <v>#DIV/0!</v>
      </c>
      <c r="H21" s="303" t="e">
        <v>#DIV/0!</v>
      </c>
      <c r="I21" s="304">
        <v>0</v>
      </c>
      <c r="J21" s="302">
        <v>15.5</v>
      </c>
      <c r="K21" s="303">
        <v>50.5</v>
      </c>
      <c r="L21" s="303" t="e">
        <v>#DIV/0!</v>
      </c>
      <c r="M21" s="304">
        <v>66</v>
      </c>
      <c r="N21" s="356">
        <v>5.75</v>
      </c>
      <c r="O21" s="303" t="e">
        <v>#DIV/0!</v>
      </c>
      <c r="P21" s="303">
        <v>0.5</v>
      </c>
      <c r="Q21" s="304">
        <v>0.5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79.5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246</v>
      </c>
      <c r="C25" s="287" t="s">
        <v>246</v>
      </c>
      <c r="D25" s="360"/>
      <c r="E25" s="290"/>
      <c r="F25" s="287" t="s">
        <v>247</v>
      </c>
      <c r="G25" s="287">
        <v>0</v>
      </c>
      <c r="H25" s="287">
        <v>0</v>
      </c>
      <c r="I25" s="287">
        <v>0</v>
      </c>
      <c r="J25" s="287" t="s">
        <v>248</v>
      </c>
      <c r="K25" s="288"/>
      <c r="L25" s="288"/>
      <c r="M25" s="289"/>
      <c r="N25" s="287" t="s">
        <v>249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359"/>
      <c r="H27" s="359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/>
      <c r="C28" s="353">
        <v>0</v>
      </c>
      <c r="D28" s="353">
        <v>0</v>
      </c>
      <c r="E28" s="323">
        <v>0</v>
      </c>
      <c r="F28" s="321"/>
      <c r="G28" s="322"/>
      <c r="H28" s="322"/>
      <c r="I28" s="323">
        <v>0</v>
      </c>
      <c r="J28" s="321">
        <v>1</v>
      </c>
      <c r="K28" s="322">
        <v>7</v>
      </c>
      <c r="L28" s="322"/>
      <c r="M28" s="323">
        <v>8</v>
      </c>
      <c r="N28" s="353">
        <v>0</v>
      </c>
      <c r="O28" s="353">
        <v>0</v>
      </c>
      <c r="P28" s="353">
        <v>0</v>
      </c>
      <c r="Q28" s="323">
        <v>0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8</v>
      </c>
    </row>
    <row r="29" spans="1:27" ht="11.25" customHeight="1" x14ac:dyDescent="0.15">
      <c r="A29" s="301" t="s">
        <v>204</v>
      </c>
      <c r="B29" s="321"/>
      <c r="C29" s="322">
        <v>1</v>
      </c>
      <c r="D29" s="353">
        <v>0</v>
      </c>
      <c r="E29" s="323">
        <v>1</v>
      </c>
      <c r="F29" s="321"/>
      <c r="G29" s="322"/>
      <c r="H29" s="322"/>
      <c r="I29" s="323">
        <v>0</v>
      </c>
      <c r="J29" s="321">
        <v>1</v>
      </c>
      <c r="K29" s="322">
        <v>3</v>
      </c>
      <c r="L29" s="322"/>
      <c r="M29" s="323">
        <v>4</v>
      </c>
      <c r="N29" s="321">
        <v>1</v>
      </c>
      <c r="O29" s="322"/>
      <c r="P29" s="353">
        <v>0</v>
      </c>
      <c r="Q29" s="323">
        <v>0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5</v>
      </c>
    </row>
    <row r="30" spans="1:27" ht="11.25" customHeight="1" x14ac:dyDescent="0.15">
      <c r="A30" s="301" t="s">
        <v>205</v>
      </c>
      <c r="B30" s="321"/>
      <c r="C30" s="322">
        <v>1</v>
      </c>
      <c r="D30" s="353">
        <v>0</v>
      </c>
      <c r="E30" s="323">
        <v>1</v>
      </c>
      <c r="F30" s="321"/>
      <c r="G30" s="322"/>
      <c r="H30" s="322"/>
      <c r="I30" s="323">
        <v>0</v>
      </c>
      <c r="J30" s="321">
        <v>1</v>
      </c>
      <c r="K30" s="322">
        <v>7</v>
      </c>
      <c r="L30" s="322"/>
      <c r="M30" s="323">
        <v>8</v>
      </c>
      <c r="N30" s="353">
        <v>0</v>
      </c>
      <c r="O30" s="322"/>
      <c r="P30" s="353">
        <v>0</v>
      </c>
      <c r="Q30" s="323">
        <v>0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9</v>
      </c>
    </row>
    <row r="31" spans="1:27" ht="11.25" customHeight="1" x14ac:dyDescent="0.15">
      <c r="A31" s="301" t="s">
        <v>206</v>
      </c>
      <c r="B31" s="321"/>
      <c r="C31" s="322">
        <v>4</v>
      </c>
      <c r="D31" s="353">
        <v>0</v>
      </c>
      <c r="E31" s="323">
        <v>4</v>
      </c>
      <c r="F31" s="321"/>
      <c r="G31" s="322"/>
      <c r="H31" s="322"/>
      <c r="I31" s="323">
        <v>0</v>
      </c>
      <c r="J31" s="321">
        <v>3</v>
      </c>
      <c r="K31" s="322">
        <v>8</v>
      </c>
      <c r="L31" s="322"/>
      <c r="M31" s="323">
        <v>11</v>
      </c>
      <c r="N31" s="353">
        <v>0</v>
      </c>
      <c r="O31" s="322"/>
      <c r="P31" s="322">
        <v>1</v>
      </c>
      <c r="Q31" s="323">
        <v>1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16</v>
      </c>
    </row>
    <row r="32" spans="1:27" ht="11.25" customHeight="1" x14ac:dyDescent="0.15">
      <c r="A32" s="301" t="s">
        <v>207</v>
      </c>
      <c r="B32" s="321"/>
      <c r="C32" s="322">
        <v>3</v>
      </c>
      <c r="D32" s="353">
        <v>0</v>
      </c>
      <c r="E32" s="323">
        <v>3</v>
      </c>
      <c r="F32" s="321"/>
      <c r="G32" s="322"/>
      <c r="H32" s="322"/>
      <c r="I32" s="323">
        <v>0</v>
      </c>
      <c r="J32" s="321">
        <v>2</v>
      </c>
      <c r="K32" s="322">
        <v>6</v>
      </c>
      <c r="L32" s="322"/>
      <c r="M32" s="323">
        <v>8</v>
      </c>
      <c r="N32" s="321">
        <v>2</v>
      </c>
      <c r="O32" s="322"/>
      <c r="P32" s="353">
        <v>0</v>
      </c>
      <c r="Q32" s="323">
        <v>0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11</v>
      </c>
    </row>
    <row r="33" spans="1:27" ht="11.25" customHeight="1" x14ac:dyDescent="0.15">
      <c r="A33" s="301" t="s">
        <v>208</v>
      </c>
      <c r="B33" s="321"/>
      <c r="C33" s="322">
        <v>3</v>
      </c>
      <c r="D33" s="353">
        <v>0</v>
      </c>
      <c r="E33" s="323">
        <v>3</v>
      </c>
      <c r="F33" s="321"/>
      <c r="G33" s="322"/>
      <c r="H33" s="322"/>
      <c r="I33" s="323">
        <v>0</v>
      </c>
      <c r="J33" s="321">
        <v>9</v>
      </c>
      <c r="K33" s="322">
        <v>17</v>
      </c>
      <c r="L33" s="322"/>
      <c r="M33" s="323">
        <v>26</v>
      </c>
      <c r="N33" s="321">
        <v>1</v>
      </c>
      <c r="O33" s="322"/>
      <c r="P33" s="353">
        <v>0</v>
      </c>
      <c r="Q33" s="323">
        <v>0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29</v>
      </c>
    </row>
    <row r="34" spans="1:27" ht="11.25" customHeight="1" x14ac:dyDescent="0.15">
      <c r="A34" s="301" t="s">
        <v>209</v>
      </c>
      <c r="B34" s="321"/>
      <c r="C34" s="322">
        <v>3</v>
      </c>
      <c r="D34" s="353">
        <v>0</v>
      </c>
      <c r="E34" s="323">
        <v>3</v>
      </c>
      <c r="F34" s="321"/>
      <c r="G34" s="322"/>
      <c r="H34" s="322"/>
      <c r="I34" s="323">
        <v>0</v>
      </c>
      <c r="J34" s="321">
        <v>3</v>
      </c>
      <c r="K34" s="322">
        <v>13</v>
      </c>
      <c r="L34" s="322"/>
      <c r="M34" s="323">
        <v>16</v>
      </c>
      <c r="N34" s="321">
        <v>2</v>
      </c>
      <c r="O34" s="322"/>
      <c r="P34" s="353">
        <v>0</v>
      </c>
      <c r="Q34" s="323">
        <v>0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19</v>
      </c>
    </row>
    <row r="35" spans="1:27" ht="11.25" customHeight="1" x14ac:dyDescent="0.15">
      <c r="A35" s="301" t="s">
        <v>210</v>
      </c>
      <c r="B35" s="321"/>
      <c r="C35" s="322">
        <v>2</v>
      </c>
      <c r="D35" s="353">
        <v>0</v>
      </c>
      <c r="E35" s="323">
        <v>2</v>
      </c>
      <c r="F35" s="321"/>
      <c r="G35" s="322"/>
      <c r="H35" s="322"/>
      <c r="I35" s="323">
        <v>0</v>
      </c>
      <c r="J35" s="321">
        <v>5</v>
      </c>
      <c r="K35" s="322">
        <v>15</v>
      </c>
      <c r="L35" s="322"/>
      <c r="M35" s="323">
        <v>20</v>
      </c>
      <c r="N35" s="353">
        <v>0</v>
      </c>
      <c r="O35" s="322"/>
      <c r="P35" s="353">
        <v>0</v>
      </c>
      <c r="Q35" s="323">
        <v>0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22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2">
        <v>6</v>
      </c>
      <c r="D38" s="322">
        <v>0</v>
      </c>
      <c r="E38" s="322">
        <v>6</v>
      </c>
      <c r="F38" s="321">
        <v>0</v>
      </c>
      <c r="G38" s="322">
        <v>0</v>
      </c>
      <c r="H38" s="322">
        <v>0</v>
      </c>
      <c r="I38" s="323">
        <v>0</v>
      </c>
      <c r="J38" s="321">
        <v>6</v>
      </c>
      <c r="K38" s="322">
        <v>25</v>
      </c>
      <c r="L38" s="322">
        <v>0</v>
      </c>
      <c r="M38" s="323">
        <v>31</v>
      </c>
      <c r="N38" s="357">
        <v>1</v>
      </c>
      <c r="O38" s="322">
        <v>0</v>
      </c>
      <c r="P38" s="322">
        <v>1</v>
      </c>
      <c r="Q38" s="323">
        <v>1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38</v>
      </c>
    </row>
    <row r="39" spans="1:27" ht="11.25" customHeight="1" x14ac:dyDescent="0.15">
      <c r="A39" s="301" t="s">
        <v>212</v>
      </c>
      <c r="B39" s="321">
        <v>0</v>
      </c>
      <c r="C39" s="322">
        <v>9</v>
      </c>
      <c r="D39" s="322">
        <v>0</v>
      </c>
      <c r="E39" s="322">
        <v>9</v>
      </c>
      <c r="F39" s="321">
        <v>0</v>
      </c>
      <c r="G39" s="322">
        <v>0</v>
      </c>
      <c r="H39" s="322">
        <v>0</v>
      </c>
      <c r="I39" s="323">
        <v>0</v>
      </c>
      <c r="J39" s="321">
        <v>7</v>
      </c>
      <c r="K39" s="322">
        <v>24</v>
      </c>
      <c r="L39" s="322">
        <v>0</v>
      </c>
      <c r="M39" s="323">
        <v>31</v>
      </c>
      <c r="N39" s="357">
        <v>3</v>
      </c>
      <c r="O39" s="322">
        <v>0</v>
      </c>
      <c r="P39" s="322">
        <v>1</v>
      </c>
      <c r="Q39" s="323">
        <v>1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41</v>
      </c>
    </row>
    <row r="40" spans="1:27" ht="11.25" customHeight="1" x14ac:dyDescent="0.15">
      <c r="A40" s="301" t="s">
        <v>213</v>
      </c>
      <c r="B40" s="321">
        <v>0</v>
      </c>
      <c r="C40" s="322">
        <v>11</v>
      </c>
      <c r="D40" s="322">
        <v>0</v>
      </c>
      <c r="E40" s="322">
        <v>11</v>
      </c>
      <c r="F40" s="321">
        <v>0</v>
      </c>
      <c r="G40" s="322">
        <v>0</v>
      </c>
      <c r="H40" s="322">
        <v>0</v>
      </c>
      <c r="I40" s="323">
        <v>0</v>
      </c>
      <c r="J40" s="321">
        <v>15</v>
      </c>
      <c r="K40" s="322">
        <v>38</v>
      </c>
      <c r="L40" s="322">
        <v>0</v>
      </c>
      <c r="M40" s="323">
        <v>53</v>
      </c>
      <c r="N40" s="357">
        <v>3</v>
      </c>
      <c r="O40" s="322">
        <v>0</v>
      </c>
      <c r="P40" s="322">
        <v>1</v>
      </c>
      <c r="Q40" s="323">
        <v>1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65</v>
      </c>
    </row>
    <row r="41" spans="1:27" ht="11.25" customHeight="1" x14ac:dyDescent="0.15">
      <c r="A41" s="301" t="s">
        <v>214</v>
      </c>
      <c r="B41" s="321">
        <v>0</v>
      </c>
      <c r="C41" s="322">
        <v>13</v>
      </c>
      <c r="D41" s="322">
        <v>0</v>
      </c>
      <c r="E41" s="322">
        <v>13</v>
      </c>
      <c r="F41" s="321">
        <v>0</v>
      </c>
      <c r="G41" s="322">
        <v>0</v>
      </c>
      <c r="H41" s="322">
        <v>0</v>
      </c>
      <c r="I41" s="323">
        <v>0</v>
      </c>
      <c r="J41" s="321">
        <v>17</v>
      </c>
      <c r="K41" s="322">
        <v>44</v>
      </c>
      <c r="L41" s="322">
        <v>0</v>
      </c>
      <c r="M41" s="323">
        <v>61</v>
      </c>
      <c r="N41" s="357">
        <v>5</v>
      </c>
      <c r="O41" s="322">
        <v>0</v>
      </c>
      <c r="P41" s="322">
        <v>1</v>
      </c>
      <c r="Q41" s="323">
        <v>1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75</v>
      </c>
    </row>
    <row r="42" spans="1:27" ht="11.25" customHeight="1" x14ac:dyDescent="0.15">
      <c r="A42" s="301" t="s">
        <v>215</v>
      </c>
      <c r="B42" s="321">
        <v>0</v>
      </c>
      <c r="C42" s="322">
        <v>11</v>
      </c>
      <c r="D42" s="322">
        <v>0</v>
      </c>
      <c r="E42" s="322">
        <v>11</v>
      </c>
      <c r="F42" s="321">
        <v>0</v>
      </c>
      <c r="G42" s="322">
        <v>0</v>
      </c>
      <c r="H42" s="322">
        <v>0</v>
      </c>
      <c r="I42" s="323">
        <v>0</v>
      </c>
      <c r="J42" s="321">
        <v>19</v>
      </c>
      <c r="K42" s="322">
        <v>51</v>
      </c>
      <c r="L42" s="322">
        <v>0</v>
      </c>
      <c r="M42" s="323">
        <v>70</v>
      </c>
      <c r="N42" s="357">
        <v>5</v>
      </c>
      <c r="O42" s="322">
        <v>0</v>
      </c>
      <c r="P42" s="322">
        <v>0</v>
      </c>
      <c r="Q42" s="323">
        <v>0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81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246</v>
      </c>
      <c r="C46" s="287" t="s">
        <v>246</v>
      </c>
      <c r="D46" s="288"/>
      <c r="E46" s="289"/>
      <c r="F46" s="287" t="s">
        <v>247</v>
      </c>
      <c r="G46" s="288"/>
      <c r="H46" s="288"/>
      <c r="I46" s="289"/>
      <c r="J46" s="287" t="s">
        <v>248</v>
      </c>
      <c r="K46" s="288"/>
      <c r="L46" s="288"/>
      <c r="M46" s="289"/>
      <c r="N46" s="287" t="s">
        <v>249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359"/>
      <c r="H48" s="359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21"/>
      <c r="C49" s="322">
        <v>1</v>
      </c>
      <c r="D49" s="322">
        <v>2</v>
      </c>
      <c r="E49" s="323">
        <v>3</v>
      </c>
      <c r="F49" s="321"/>
      <c r="G49" s="322"/>
      <c r="H49" s="322"/>
      <c r="I49" s="323">
        <v>0</v>
      </c>
      <c r="J49" s="321">
        <v>2</v>
      </c>
      <c r="K49" s="322">
        <v>4</v>
      </c>
      <c r="L49" s="322"/>
      <c r="M49" s="323">
        <v>6</v>
      </c>
      <c r="N49" s="353">
        <v>0</v>
      </c>
      <c r="O49" s="322"/>
      <c r="P49" s="353">
        <v>0</v>
      </c>
      <c r="Q49" s="323">
        <v>0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9</v>
      </c>
    </row>
    <row r="50" spans="1:27" ht="11.25" customHeight="1" x14ac:dyDescent="0.15">
      <c r="A50" s="301" t="s">
        <v>204</v>
      </c>
      <c r="B50" s="321"/>
      <c r="C50" s="322">
        <v>1</v>
      </c>
      <c r="D50" s="353">
        <v>0</v>
      </c>
      <c r="E50" s="323">
        <v>1</v>
      </c>
      <c r="F50" s="321"/>
      <c r="G50" s="322"/>
      <c r="H50" s="322"/>
      <c r="I50" s="323">
        <v>0</v>
      </c>
      <c r="J50" s="321">
        <v>1</v>
      </c>
      <c r="K50" s="322">
        <v>5</v>
      </c>
      <c r="L50" s="322"/>
      <c r="M50" s="323">
        <v>6</v>
      </c>
      <c r="N50" s="321">
        <v>1</v>
      </c>
      <c r="O50" s="322"/>
      <c r="P50" s="353">
        <v>0</v>
      </c>
      <c r="Q50" s="323">
        <v>0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7</v>
      </c>
    </row>
    <row r="51" spans="1:27" ht="11.25" customHeight="1" x14ac:dyDescent="0.15">
      <c r="A51" s="301" t="s">
        <v>205</v>
      </c>
      <c r="B51" s="321"/>
      <c r="C51" s="322">
        <v>1</v>
      </c>
      <c r="D51" s="322">
        <v>1</v>
      </c>
      <c r="E51" s="323">
        <v>2</v>
      </c>
      <c r="F51" s="321"/>
      <c r="G51" s="322"/>
      <c r="H51" s="322"/>
      <c r="I51" s="323">
        <v>0</v>
      </c>
      <c r="J51" s="321">
        <v>2</v>
      </c>
      <c r="K51" s="322">
        <v>8</v>
      </c>
      <c r="L51" s="322"/>
      <c r="M51" s="323">
        <v>10</v>
      </c>
      <c r="N51" s="353">
        <v>0</v>
      </c>
      <c r="O51" s="322"/>
      <c r="P51" s="353">
        <v>0</v>
      </c>
      <c r="Q51" s="323">
        <v>0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12</v>
      </c>
    </row>
    <row r="52" spans="1:27" ht="11.25" customHeight="1" x14ac:dyDescent="0.15">
      <c r="A52" s="301" t="s">
        <v>206</v>
      </c>
      <c r="B52" s="321"/>
      <c r="C52" s="322">
        <v>3</v>
      </c>
      <c r="D52" s="353">
        <v>0</v>
      </c>
      <c r="E52" s="323">
        <v>3</v>
      </c>
      <c r="F52" s="321"/>
      <c r="G52" s="322"/>
      <c r="H52" s="322"/>
      <c r="I52" s="323">
        <v>0</v>
      </c>
      <c r="J52" s="321">
        <v>6</v>
      </c>
      <c r="K52" s="322">
        <v>15</v>
      </c>
      <c r="L52" s="322"/>
      <c r="M52" s="323">
        <v>21</v>
      </c>
      <c r="N52" s="353">
        <v>0</v>
      </c>
      <c r="O52" s="322"/>
      <c r="P52" s="353">
        <v>0</v>
      </c>
      <c r="Q52" s="323">
        <v>0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24</v>
      </c>
    </row>
    <row r="53" spans="1:27" ht="11.25" customHeight="1" x14ac:dyDescent="0.15">
      <c r="A53" s="301" t="s">
        <v>207</v>
      </c>
      <c r="B53" s="321"/>
      <c r="C53" s="322">
        <v>2</v>
      </c>
      <c r="D53" s="353">
        <v>0</v>
      </c>
      <c r="E53" s="323">
        <v>2</v>
      </c>
      <c r="F53" s="321"/>
      <c r="G53" s="322"/>
      <c r="H53" s="322"/>
      <c r="I53" s="323">
        <v>0</v>
      </c>
      <c r="J53" s="321">
        <v>1</v>
      </c>
      <c r="K53" s="322">
        <v>7</v>
      </c>
      <c r="L53" s="322"/>
      <c r="M53" s="323">
        <v>8</v>
      </c>
      <c r="N53" s="321">
        <v>3</v>
      </c>
      <c r="O53" s="322"/>
      <c r="P53" s="353">
        <v>0</v>
      </c>
      <c r="Q53" s="323">
        <v>0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10</v>
      </c>
    </row>
    <row r="54" spans="1:27" ht="11.25" customHeight="1" x14ac:dyDescent="0.15">
      <c r="A54" s="301" t="s">
        <v>208</v>
      </c>
      <c r="B54" s="321"/>
      <c r="C54" s="322">
        <v>2</v>
      </c>
      <c r="D54" s="353">
        <v>0</v>
      </c>
      <c r="E54" s="323">
        <v>2</v>
      </c>
      <c r="F54" s="321"/>
      <c r="G54" s="322"/>
      <c r="H54" s="322"/>
      <c r="I54" s="323">
        <v>0</v>
      </c>
      <c r="J54" s="321">
        <v>7</v>
      </c>
      <c r="K54" s="322">
        <v>14</v>
      </c>
      <c r="L54" s="322"/>
      <c r="M54" s="323">
        <v>21</v>
      </c>
      <c r="N54" s="353">
        <v>0</v>
      </c>
      <c r="O54" s="322"/>
      <c r="P54" s="353">
        <v>0</v>
      </c>
      <c r="Q54" s="323">
        <v>0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23</v>
      </c>
    </row>
    <row r="55" spans="1:27" ht="11.25" customHeight="1" x14ac:dyDescent="0.15">
      <c r="A55" s="301" t="s">
        <v>209</v>
      </c>
      <c r="B55" s="321"/>
      <c r="C55" s="322">
        <v>3</v>
      </c>
      <c r="D55" s="322">
        <v>1</v>
      </c>
      <c r="E55" s="323">
        <v>4</v>
      </c>
      <c r="F55" s="321"/>
      <c r="G55" s="322"/>
      <c r="H55" s="322"/>
      <c r="I55" s="323">
        <v>0</v>
      </c>
      <c r="J55" s="321">
        <v>1</v>
      </c>
      <c r="K55" s="322">
        <v>16</v>
      </c>
      <c r="L55" s="322"/>
      <c r="M55" s="323">
        <v>17</v>
      </c>
      <c r="N55" s="321">
        <v>3</v>
      </c>
      <c r="O55" s="322"/>
      <c r="P55" s="353">
        <v>0</v>
      </c>
      <c r="Q55" s="323">
        <v>0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21</v>
      </c>
    </row>
    <row r="56" spans="1:27" ht="11.25" customHeight="1" x14ac:dyDescent="0.15">
      <c r="A56" s="301" t="s">
        <v>210</v>
      </c>
      <c r="B56" s="321"/>
      <c r="C56" s="322">
        <v>2</v>
      </c>
      <c r="D56" s="322">
        <v>2</v>
      </c>
      <c r="E56" s="323">
        <v>4</v>
      </c>
      <c r="F56" s="321"/>
      <c r="G56" s="322"/>
      <c r="H56" s="322"/>
      <c r="I56" s="323">
        <v>0</v>
      </c>
      <c r="J56" s="321">
        <v>6</v>
      </c>
      <c r="K56" s="322">
        <v>13</v>
      </c>
      <c r="L56" s="322"/>
      <c r="M56" s="323">
        <v>19</v>
      </c>
      <c r="N56" s="321">
        <v>3</v>
      </c>
      <c r="O56" s="322"/>
      <c r="P56" s="353">
        <v>0</v>
      </c>
      <c r="Q56" s="323">
        <v>0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23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6</v>
      </c>
      <c r="D59" s="322">
        <v>3</v>
      </c>
      <c r="E59" s="322">
        <v>9</v>
      </c>
      <c r="F59" s="321">
        <v>0</v>
      </c>
      <c r="G59" s="322">
        <v>0</v>
      </c>
      <c r="H59" s="322">
        <v>0</v>
      </c>
      <c r="I59" s="323">
        <v>0</v>
      </c>
      <c r="J59" s="321">
        <v>11</v>
      </c>
      <c r="K59" s="322">
        <v>32</v>
      </c>
      <c r="L59" s="322">
        <v>0</v>
      </c>
      <c r="M59" s="323">
        <v>43</v>
      </c>
      <c r="N59" s="357">
        <v>1</v>
      </c>
      <c r="O59" s="322">
        <v>0</v>
      </c>
      <c r="P59" s="322">
        <v>0</v>
      </c>
      <c r="Q59" s="323">
        <v>0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52</v>
      </c>
    </row>
    <row r="60" spans="1:27" ht="11.25" customHeight="1" x14ac:dyDescent="0.15">
      <c r="A60" s="301" t="s">
        <v>212</v>
      </c>
      <c r="B60" s="321">
        <v>0</v>
      </c>
      <c r="C60" s="322">
        <v>7</v>
      </c>
      <c r="D60" s="322">
        <v>1</v>
      </c>
      <c r="E60" s="322">
        <v>8</v>
      </c>
      <c r="F60" s="321">
        <v>0</v>
      </c>
      <c r="G60" s="322">
        <v>0</v>
      </c>
      <c r="H60" s="322">
        <v>0</v>
      </c>
      <c r="I60" s="323">
        <v>0</v>
      </c>
      <c r="J60" s="321">
        <v>10</v>
      </c>
      <c r="K60" s="322">
        <v>35</v>
      </c>
      <c r="L60" s="322">
        <v>0</v>
      </c>
      <c r="M60" s="323">
        <v>45</v>
      </c>
      <c r="N60" s="357">
        <v>4</v>
      </c>
      <c r="O60" s="322">
        <v>0</v>
      </c>
      <c r="P60" s="322">
        <v>0</v>
      </c>
      <c r="Q60" s="323">
        <v>0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53</v>
      </c>
    </row>
    <row r="61" spans="1:27" ht="11.25" customHeight="1" x14ac:dyDescent="0.15">
      <c r="A61" s="301" t="s">
        <v>213</v>
      </c>
      <c r="B61" s="321">
        <v>0</v>
      </c>
      <c r="C61" s="322">
        <v>8</v>
      </c>
      <c r="D61" s="322">
        <v>1</v>
      </c>
      <c r="E61" s="322">
        <v>9</v>
      </c>
      <c r="F61" s="321">
        <v>0</v>
      </c>
      <c r="G61" s="322">
        <v>0</v>
      </c>
      <c r="H61" s="322">
        <v>0</v>
      </c>
      <c r="I61" s="323">
        <v>0</v>
      </c>
      <c r="J61" s="321">
        <v>16</v>
      </c>
      <c r="K61" s="322">
        <v>44</v>
      </c>
      <c r="L61" s="322">
        <v>0</v>
      </c>
      <c r="M61" s="323">
        <v>60</v>
      </c>
      <c r="N61" s="357">
        <v>3</v>
      </c>
      <c r="O61" s="322">
        <v>0</v>
      </c>
      <c r="P61" s="322">
        <v>0</v>
      </c>
      <c r="Q61" s="323">
        <v>0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69</v>
      </c>
    </row>
    <row r="62" spans="1:27" ht="11.25" customHeight="1" x14ac:dyDescent="0.15">
      <c r="A62" s="301" t="s">
        <v>214</v>
      </c>
      <c r="B62" s="321">
        <v>0</v>
      </c>
      <c r="C62" s="322">
        <v>10</v>
      </c>
      <c r="D62" s="322">
        <v>1</v>
      </c>
      <c r="E62" s="322">
        <v>11</v>
      </c>
      <c r="F62" s="321">
        <v>0</v>
      </c>
      <c r="G62" s="322">
        <v>0</v>
      </c>
      <c r="H62" s="322">
        <v>0</v>
      </c>
      <c r="I62" s="323">
        <v>0</v>
      </c>
      <c r="J62" s="321">
        <v>15</v>
      </c>
      <c r="K62" s="322">
        <v>52</v>
      </c>
      <c r="L62" s="322">
        <v>0</v>
      </c>
      <c r="M62" s="323">
        <v>67</v>
      </c>
      <c r="N62" s="357">
        <v>6</v>
      </c>
      <c r="O62" s="322">
        <v>0</v>
      </c>
      <c r="P62" s="322">
        <v>0</v>
      </c>
      <c r="Q62" s="323">
        <v>0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78</v>
      </c>
    </row>
    <row r="63" spans="1:27" ht="11.25" customHeight="1" x14ac:dyDescent="0.15">
      <c r="A63" s="301" t="s">
        <v>215</v>
      </c>
      <c r="B63" s="321">
        <v>0</v>
      </c>
      <c r="C63" s="322">
        <v>9</v>
      </c>
      <c r="D63" s="322">
        <v>3</v>
      </c>
      <c r="E63" s="322">
        <v>12</v>
      </c>
      <c r="F63" s="321">
        <v>0</v>
      </c>
      <c r="G63" s="322">
        <v>0</v>
      </c>
      <c r="H63" s="322">
        <v>0</v>
      </c>
      <c r="I63" s="323">
        <v>0</v>
      </c>
      <c r="J63" s="321">
        <v>15</v>
      </c>
      <c r="K63" s="322">
        <v>50</v>
      </c>
      <c r="L63" s="322">
        <v>0</v>
      </c>
      <c r="M63" s="323">
        <v>65</v>
      </c>
      <c r="N63" s="357">
        <v>9</v>
      </c>
      <c r="O63" s="322">
        <v>0</v>
      </c>
      <c r="P63" s="322">
        <v>0</v>
      </c>
      <c r="Q63" s="323">
        <v>0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77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245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246</v>
      </c>
      <c r="C68" s="287" t="s">
        <v>246</v>
      </c>
      <c r="D68" s="288"/>
      <c r="E68" s="289"/>
      <c r="F68" s="287" t="s">
        <v>247</v>
      </c>
      <c r="G68" s="288"/>
      <c r="H68" s="288"/>
      <c r="I68" s="289"/>
      <c r="J68" s="287" t="s">
        <v>248</v>
      </c>
      <c r="K68" s="288"/>
      <c r="L68" s="288"/>
      <c r="M68" s="289"/>
      <c r="N68" s="287" t="s">
        <v>249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359"/>
      <c r="H70" s="359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21"/>
      <c r="C71" s="322">
        <v>1</v>
      </c>
      <c r="D71" s="353">
        <v>0</v>
      </c>
      <c r="E71" s="323">
        <v>1</v>
      </c>
      <c r="F71" s="321"/>
      <c r="G71" s="322"/>
      <c r="H71" s="322"/>
      <c r="I71" s="323">
        <v>0</v>
      </c>
      <c r="J71" s="321">
        <v>2</v>
      </c>
      <c r="K71" s="322">
        <v>3</v>
      </c>
      <c r="L71" s="322"/>
      <c r="M71" s="323">
        <v>5</v>
      </c>
      <c r="N71" s="353">
        <v>0</v>
      </c>
      <c r="O71" s="322"/>
      <c r="P71" s="322">
        <v>1</v>
      </c>
      <c r="Q71" s="323">
        <v>1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7</v>
      </c>
    </row>
    <row r="72" spans="1:27" ht="11.25" customHeight="1" x14ac:dyDescent="0.15">
      <c r="A72" s="301" t="s">
        <v>204</v>
      </c>
      <c r="B72" s="321"/>
      <c r="C72" s="322">
        <v>2</v>
      </c>
      <c r="D72" s="353">
        <v>0</v>
      </c>
      <c r="E72" s="323">
        <v>2</v>
      </c>
      <c r="F72" s="321"/>
      <c r="G72" s="322"/>
      <c r="H72" s="322"/>
      <c r="I72" s="323">
        <v>0</v>
      </c>
      <c r="J72" s="321">
        <v>2</v>
      </c>
      <c r="K72" s="322">
        <v>7</v>
      </c>
      <c r="L72" s="322"/>
      <c r="M72" s="323">
        <v>9</v>
      </c>
      <c r="N72" s="353">
        <v>0</v>
      </c>
      <c r="O72" s="322"/>
      <c r="P72" s="322">
        <v>1</v>
      </c>
      <c r="Q72" s="323">
        <v>1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12</v>
      </c>
    </row>
    <row r="73" spans="1:27" ht="11.25" customHeight="1" x14ac:dyDescent="0.15">
      <c r="A73" s="301" t="s">
        <v>205</v>
      </c>
      <c r="B73" s="321"/>
      <c r="C73" s="322">
        <v>1</v>
      </c>
      <c r="D73" s="353">
        <v>0</v>
      </c>
      <c r="E73" s="323">
        <v>1</v>
      </c>
      <c r="F73" s="321"/>
      <c r="G73" s="322"/>
      <c r="H73" s="322"/>
      <c r="I73" s="323">
        <v>0</v>
      </c>
      <c r="J73" s="353">
        <v>0</v>
      </c>
      <c r="K73" s="322">
        <v>11</v>
      </c>
      <c r="L73" s="322"/>
      <c r="M73" s="323">
        <v>11</v>
      </c>
      <c r="N73" s="353">
        <v>0</v>
      </c>
      <c r="O73" s="322"/>
      <c r="P73" s="353">
        <v>0</v>
      </c>
      <c r="Q73" s="323">
        <v>0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12</v>
      </c>
    </row>
    <row r="74" spans="1:27" ht="11.25" customHeight="1" x14ac:dyDescent="0.15">
      <c r="A74" s="301" t="s">
        <v>206</v>
      </c>
      <c r="B74" s="321"/>
      <c r="C74" s="322">
        <v>2</v>
      </c>
      <c r="D74" s="322">
        <v>1</v>
      </c>
      <c r="E74" s="323">
        <v>3</v>
      </c>
      <c r="F74" s="321"/>
      <c r="G74" s="322"/>
      <c r="H74" s="322"/>
      <c r="I74" s="323">
        <v>0</v>
      </c>
      <c r="J74" s="321">
        <v>4</v>
      </c>
      <c r="K74" s="322">
        <v>16</v>
      </c>
      <c r="L74" s="322"/>
      <c r="M74" s="323">
        <v>20</v>
      </c>
      <c r="N74" s="321">
        <v>2</v>
      </c>
      <c r="O74" s="322"/>
      <c r="P74" s="353">
        <v>0</v>
      </c>
      <c r="Q74" s="323">
        <v>0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23</v>
      </c>
    </row>
    <row r="75" spans="1:27" ht="11.25" customHeight="1" x14ac:dyDescent="0.15">
      <c r="A75" s="301" t="s">
        <v>207</v>
      </c>
      <c r="B75" s="321"/>
      <c r="C75" s="322">
        <v>4</v>
      </c>
      <c r="D75" s="353">
        <v>0</v>
      </c>
      <c r="E75" s="323">
        <v>4</v>
      </c>
      <c r="F75" s="321"/>
      <c r="G75" s="322"/>
      <c r="H75" s="322"/>
      <c r="I75" s="323">
        <v>0</v>
      </c>
      <c r="J75" s="321">
        <v>5</v>
      </c>
      <c r="K75" s="322">
        <v>9</v>
      </c>
      <c r="L75" s="322"/>
      <c r="M75" s="323">
        <v>14</v>
      </c>
      <c r="N75" s="321">
        <v>1</v>
      </c>
      <c r="O75" s="322"/>
      <c r="P75" s="322">
        <v>2</v>
      </c>
      <c r="Q75" s="323">
        <v>2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20</v>
      </c>
    </row>
    <row r="76" spans="1:27" ht="11.25" customHeight="1" x14ac:dyDescent="0.15">
      <c r="A76" s="301" t="s">
        <v>208</v>
      </c>
      <c r="B76" s="321"/>
      <c r="C76" s="353">
        <v>0</v>
      </c>
      <c r="D76" s="322">
        <v>2</v>
      </c>
      <c r="E76" s="323">
        <v>2</v>
      </c>
      <c r="F76" s="321"/>
      <c r="G76" s="322"/>
      <c r="H76" s="322"/>
      <c r="I76" s="323">
        <v>0</v>
      </c>
      <c r="J76" s="321">
        <v>1</v>
      </c>
      <c r="K76" s="322">
        <v>16</v>
      </c>
      <c r="L76" s="322"/>
      <c r="M76" s="323">
        <v>17</v>
      </c>
      <c r="N76" s="321">
        <v>2</v>
      </c>
      <c r="O76" s="322"/>
      <c r="P76" s="353">
        <v>0</v>
      </c>
      <c r="Q76" s="323">
        <v>0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19</v>
      </c>
    </row>
    <row r="77" spans="1:27" ht="11.25" customHeight="1" x14ac:dyDescent="0.15">
      <c r="A77" s="301" t="s">
        <v>209</v>
      </c>
      <c r="B77" s="321"/>
      <c r="C77" s="322">
        <v>3</v>
      </c>
      <c r="D77" s="322">
        <v>2</v>
      </c>
      <c r="E77" s="323">
        <v>5</v>
      </c>
      <c r="F77" s="321"/>
      <c r="G77" s="322"/>
      <c r="H77" s="322"/>
      <c r="I77" s="323">
        <v>0</v>
      </c>
      <c r="J77" s="321">
        <v>3</v>
      </c>
      <c r="K77" s="322">
        <v>16</v>
      </c>
      <c r="L77" s="322"/>
      <c r="M77" s="323">
        <v>19</v>
      </c>
      <c r="N77" s="353">
        <v>0</v>
      </c>
      <c r="O77" s="322"/>
      <c r="P77" s="353">
        <v>0</v>
      </c>
      <c r="Q77" s="323">
        <v>0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24</v>
      </c>
    </row>
    <row r="78" spans="1:27" ht="11.25" customHeight="1" x14ac:dyDescent="0.15">
      <c r="A78" s="301" t="s">
        <v>210</v>
      </c>
      <c r="B78" s="321"/>
      <c r="C78" s="322">
        <v>3</v>
      </c>
      <c r="D78" s="353">
        <v>0</v>
      </c>
      <c r="E78" s="323">
        <v>3</v>
      </c>
      <c r="F78" s="321"/>
      <c r="G78" s="322"/>
      <c r="H78" s="322"/>
      <c r="I78" s="323">
        <v>0</v>
      </c>
      <c r="J78" s="321">
        <v>8</v>
      </c>
      <c r="K78" s="322">
        <v>16</v>
      </c>
      <c r="L78" s="322"/>
      <c r="M78" s="323">
        <v>24</v>
      </c>
      <c r="N78" s="321">
        <v>2</v>
      </c>
      <c r="O78" s="322"/>
      <c r="P78" s="353">
        <v>0</v>
      </c>
      <c r="Q78" s="323">
        <v>0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27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0</v>
      </c>
      <c r="C81" s="322">
        <v>6</v>
      </c>
      <c r="D81" s="322">
        <v>1</v>
      </c>
      <c r="E81" s="322">
        <v>7</v>
      </c>
      <c r="F81" s="321">
        <v>0</v>
      </c>
      <c r="G81" s="322">
        <v>0</v>
      </c>
      <c r="H81" s="322">
        <v>0</v>
      </c>
      <c r="I81" s="323">
        <v>0</v>
      </c>
      <c r="J81" s="321">
        <v>8</v>
      </c>
      <c r="K81" s="322">
        <v>37</v>
      </c>
      <c r="L81" s="322">
        <v>0</v>
      </c>
      <c r="M81" s="323">
        <v>45</v>
      </c>
      <c r="N81" s="357">
        <v>2</v>
      </c>
      <c r="O81" s="322">
        <v>0</v>
      </c>
      <c r="P81" s="322">
        <v>2</v>
      </c>
      <c r="Q81" s="323">
        <v>2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54</v>
      </c>
    </row>
    <row r="82" spans="1:27" ht="11.25" customHeight="1" x14ac:dyDescent="0.15">
      <c r="A82" s="301" t="s">
        <v>212</v>
      </c>
      <c r="B82" s="321">
        <v>0</v>
      </c>
      <c r="C82" s="322">
        <v>9</v>
      </c>
      <c r="D82" s="322">
        <v>1</v>
      </c>
      <c r="E82" s="322">
        <v>10</v>
      </c>
      <c r="F82" s="321">
        <v>0</v>
      </c>
      <c r="G82" s="322">
        <v>0</v>
      </c>
      <c r="H82" s="322">
        <v>0</v>
      </c>
      <c r="I82" s="323">
        <v>0</v>
      </c>
      <c r="J82" s="321">
        <v>11</v>
      </c>
      <c r="K82" s="322">
        <v>43</v>
      </c>
      <c r="L82" s="322">
        <v>0</v>
      </c>
      <c r="M82" s="323">
        <v>54</v>
      </c>
      <c r="N82" s="357">
        <v>3</v>
      </c>
      <c r="O82" s="322">
        <v>0</v>
      </c>
      <c r="P82" s="322">
        <v>3</v>
      </c>
      <c r="Q82" s="323">
        <v>3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67</v>
      </c>
    </row>
    <row r="83" spans="1:27" ht="11.25" customHeight="1" x14ac:dyDescent="0.15">
      <c r="A83" s="301" t="s">
        <v>213</v>
      </c>
      <c r="B83" s="321">
        <v>0</v>
      </c>
      <c r="C83" s="322">
        <v>7</v>
      </c>
      <c r="D83" s="322">
        <v>3</v>
      </c>
      <c r="E83" s="322">
        <v>10</v>
      </c>
      <c r="F83" s="321">
        <v>0</v>
      </c>
      <c r="G83" s="322">
        <v>0</v>
      </c>
      <c r="H83" s="322">
        <v>0</v>
      </c>
      <c r="I83" s="323">
        <v>0</v>
      </c>
      <c r="J83" s="321">
        <v>10</v>
      </c>
      <c r="K83" s="322">
        <v>52</v>
      </c>
      <c r="L83" s="322">
        <v>0</v>
      </c>
      <c r="M83" s="323">
        <v>62</v>
      </c>
      <c r="N83" s="357">
        <v>5</v>
      </c>
      <c r="O83" s="322">
        <v>0</v>
      </c>
      <c r="P83" s="322">
        <v>2</v>
      </c>
      <c r="Q83" s="323">
        <v>2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74</v>
      </c>
    </row>
    <row r="84" spans="1:27" ht="11.25" customHeight="1" x14ac:dyDescent="0.15">
      <c r="A84" s="301" t="s">
        <v>214</v>
      </c>
      <c r="B84" s="321">
        <v>0</v>
      </c>
      <c r="C84" s="322">
        <v>9</v>
      </c>
      <c r="D84" s="322">
        <v>5</v>
      </c>
      <c r="E84" s="322">
        <v>14</v>
      </c>
      <c r="F84" s="321">
        <v>0</v>
      </c>
      <c r="G84" s="322">
        <v>0</v>
      </c>
      <c r="H84" s="322">
        <v>0</v>
      </c>
      <c r="I84" s="323">
        <v>0</v>
      </c>
      <c r="J84" s="321">
        <v>13</v>
      </c>
      <c r="K84" s="322">
        <v>57</v>
      </c>
      <c r="L84" s="322">
        <v>0</v>
      </c>
      <c r="M84" s="323">
        <v>70</v>
      </c>
      <c r="N84" s="357">
        <v>5</v>
      </c>
      <c r="O84" s="322">
        <v>0</v>
      </c>
      <c r="P84" s="322">
        <v>2</v>
      </c>
      <c r="Q84" s="323">
        <v>2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86</v>
      </c>
    </row>
    <row r="85" spans="1:27" ht="11.25" customHeight="1" x14ac:dyDescent="0.15">
      <c r="A85" s="301" t="s">
        <v>215</v>
      </c>
      <c r="B85" s="321">
        <v>0</v>
      </c>
      <c r="C85" s="322">
        <v>10</v>
      </c>
      <c r="D85" s="322">
        <v>4</v>
      </c>
      <c r="E85" s="322">
        <v>14</v>
      </c>
      <c r="F85" s="321">
        <v>0</v>
      </c>
      <c r="G85" s="322">
        <v>0</v>
      </c>
      <c r="H85" s="322">
        <v>0</v>
      </c>
      <c r="I85" s="323">
        <v>0</v>
      </c>
      <c r="J85" s="321">
        <v>17</v>
      </c>
      <c r="K85" s="322">
        <v>57</v>
      </c>
      <c r="L85" s="322">
        <v>0</v>
      </c>
      <c r="M85" s="323">
        <v>74</v>
      </c>
      <c r="N85" s="357">
        <v>5</v>
      </c>
      <c r="O85" s="322">
        <v>0</v>
      </c>
      <c r="P85" s="322">
        <v>2</v>
      </c>
      <c r="Q85" s="323">
        <v>2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90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246</v>
      </c>
      <c r="C89" s="287" t="s">
        <v>246</v>
      </c>
      <c r="D89" s="288"/>
      <c r="E89" s="289"/>
      <c r="F89" s="287" t="s">
        <v>247</v>
      </c>
      <c r="G89" s="288"/>
      <c r="H89" s="288"/>
      <c r="I89" s="289"/>
      <c r="J89" s="287" t="s">
        <v>248</v>
      </c>
      <c r="K89" s="288"/>
      <c r="L89" s="288"/>
      <c r="M89" s="289"/>
      <c r="N89" s="287" t="s">
        <v>249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359"/>
      <c r="H91" s="359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21"/>
      <c r="C92" s="322">
        <v>1</v>
      </c>
      <c r="D92" s="353">
        <v>0</v>
      </c>
      <c r="E92" s="323">
        <v>1</v>
      </c>
      <c r="F92" s="321"/>
      <c r="G92" s="322"/>
      <c r="H92" s="322"/>
      <c r="I92" s="323">
        <v>0</v>
      </c>
      <c r="J92" s="321">
        <v>1</v>
      </c>
      <c r="K92" s="322">
        <v>2</v>
      </c>
      <c r="L92" s="322"/>
      <c r="M92" s="323">
        <v>3</v>
      </c>
      <c r="N92" s="353">
        <v>0</v>
      </c>
      <c r="O92" s="322"/>
      <c r="P92" s="353">
        <v>0</v>
      </c>
      <c r="Q92" s="323">
        <v>0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4</v>
      </c>
    </row>
    <row r="93" spans="1:27" ht="11.25" customHeight="1" x14ac:dyDescent="0.15">
      <c r="A93" s="301" t="s">
        <v>204</v>
      </c>
      <c r="B93" s="321"/>
      <c r="C93" s="322">
        <v>1</v>
      </c>
      <c r="D93" s="353">
        <v>0</v>
      </c>
      <c r="E93" s="323">
        <v>1</v>
      </c>
      <c r="F93" s="321"/>
      <c r="G93" s="322"/>
      <c r="H93" s="322"/>
      <c r="I93" s="323">
        <v>0</v>
      </c>
      <c r="J93" s="321">
        <v>2</v>
      </c>
      <c r="K93" s="322">
        <v>6</v>
      </c>
      <c r="L93" s="322"/>
      <c r="M93" s="323">
        <v>8</v>
      </c>
      <c r="N93" s="321">
        <v>1</v>
      </c>
      <c r="O93" s="322"/>
      <c r="P93" s="353">
        <v>0</v>
      </c>
      <c r="Q93" s="323">
        <v>0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9</v>
      </c>
    </row>
    <row r="94" spans="1:27" ht="11.25" customHeight="1" x14ac:dyDescent="0.15">
      <c r="A94" s="301" t="s">
        <v>205</v>
      </c>
      <c r="B94" s="321"/>
      <c r="C94" s="322">
        <v>1</v>
      </c>
      <c r="D94" s="353">
        <v>0</v>
      </c>
      <c r="E94" s="323">
        <v>1</v>
      </c>
      <c r="F94" s="321"/>
      <c r="G94" s="322"/>
      <c r="H94" s="322"/>
      <c r="I94" s="323">
        <v>0</v>
      </c>
      <c r="J94" s="321">
        <v>1</v>
      </c>
      <c r="K94" s="322">
        <v>5</v>
      </c>
      <c r="L94" s="322"/>
      <c r="M94" s="323">
        <v>6</v>
      </c>
      <c r="N94" s="353">
        <v>0</v>
      </c>
      <c r="O94" s="322"/>
      <c r="P94" s="353">
        <v>0</v>
      </c>
      <c r="Q94" s="323">
        <v>0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7</v>
      </c>
    </row>
    <row r="95" spans="1:27" ht="11.25" customHeight="1" x14ac:dyDescent="0.15">
      <c r="A95" s="301" t="s">
        <v>206</v>
      </c>
      <c r="B95" s="321"/>
      <c r="C95" s="322">
        <v>2</v>
      </c>
      <c r="D95" s="353">
        <v>0</v>
      </c>
      <c r="E95" s="323">
        <v>2</v>
      </c>
      <c r="F95" s="321"/>
      <c r="G95" s="322"/>
      <c r="H95" s="322"/>
      <c r="I95" s="323">
        <v>0</v>
      </c>
      <c r="J95" s="321">
        <v>5</v>
      </c>
      <c r="K95" s="322">
        <v>15</v>
      </c>
      <c r="L95" s="322"/>
      <c r="M95" s="323">
        <v>20</v>
      </c>
      <c r="N95" s="353">
        <v>0</v>
      </c>
      <c r="O95" s="322"/>
      <c r="P95" s="353">
        <v>0</v>
      </c>
      <c r="Q95" s="323">
        <v>0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22</v>
      </c>
    </row>
    <row r="96" spans="1:27" ht="11.25" customHeight="1" x14ac:dyDescent="0.15">
      <c r="A96" s="301" t="s">
        <v>207</v>
      </c>
      <c r="B96" s="321"/>
      <c r="C96" s="322">
        <v>4</v>
      </c>
      <c r="D96" s="353">
        <v>0</v>
      </c>
      <c r="E96" s="323">
        <v>4</v>
      </c>
      <c r="F96" s="321"/>
      <c r="G96" s="322"/>
      <c r="H96" s="322"/>
      <c r="I96" s="323">
        <v>0</v>
      </c>
      <c r="J96" s="321">
        <v>3</v>
      </c>
      <c r="K96" s="322">
        <v>13</v>
      </c>
      <c r="L96" s="322"/>
      <c r="M96" s="323">
        <v>16</v>
      </c>
      <c r="N96" s="321">
        <v>1</v>
      </c>
      <c r="O96" s="322"/>
      <c r="P96" s="353">
        <v>0</v>
      </c>
      <c r="Q96" s="323">
        <v>0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20</v>
      </c>
    </row>
    <row r="97" spans="1:27" ht="11.25" customHeight="1" x14ac:dyDescent="0.15">
      <c r="A97" s="301" t="s">
        <v>208</v>
      </c>
      <c r="B97" s="321"/>
      <c r="C97" s="322">
        <v>5</v>
      </c>
      <c r="D97" s="353">
        <v>0</v>
      </c>
      <c r="E97" s="323">
        <v>5</v>
      </c>
      <c r="F97" s="321"/>
      <c r="G97" s="322"/>
      <c r="H97" s="322"/>
      <c r="I97" s="323">
        <v>0</v>
      </c>
      <c r="J97" s="321">
        <v>2</v>
      </c>
      <c r="K97" s="322">
        <v>12</v>
      </c>
      <c r="L97" s="322"/>
      <c r="M97" s="323">
        <v>14</v>
      </c>
      <c r="N97" s="321">
        <v>1</v>
      </c>
      <c r="O97" s="322"/>
      <c r="P97" s="353">
        <v>0</v>
      </c>
      <c r="Q97" s="323">
        <v>0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19</v>
      </c>
    </row>
    <row r="98" spans="1:27" ht="11.25" customHeight="1" x14ac:dyDescent="0.15">
      <c r="A98" s="301" t="s">
        <v>209</v>
      </c>
      <c r="B98" s="321"/>
      <c r="C98" s="322">
        <v>4</v>
      </c>
      <c r="D98" s="353">
        <v>0</v>
      </c>
      <c r="E98" s="323">
        <v>4</v>
      </c>
      <c r="F98" s="321"/>
      <c r="G98" s="322"/>
      <c r="H98" s="322"/>
      <c r="I98" s="323">
        <v>0</v>
      </c>
      <c r="J98" s="321">
        <v>2</v>
      </c>
      <c r="K98" s="322">
        <v>13</v>
      </c>
      <c r="L98" s="322"/>
      <c r="M98" s="323">
        <v>15</v>
      </c>
      <c r="N98" s="321">
        <v>1</v>
      </c>
      <c r="O98" s="322"/>
      <c r="P98" s="353">
        <v>0</v>
      </c>
      <c r="Q98" s="323">
        <v>0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19</v>
      </c>
    </row>
    <row r="99" spans="1:27" ht="11.25" customHeight="1" x14ac:dyDescent="0.15">
      <c r="A99" s="301" t="s">
        <v>210</v>
      </c>
      <c r="B99" s="321"/>
      <c r="C99" s="322">
        <v>2</v>
      </c>
      <c r="D99" s="353">
        <v>0</v>
      </c>
      <c r="E99" s="323">
        <v>2</v>
      </c>
      <c r="F99" s="321"/>
      <c r="G99" s="322"/>
      <c r="H99" s="322"/>
      <c r="I99" s="323">
        <v>0</v>
      </c>
      <c r="J99" s="321">
        <v>4</v>
      </c>
      <c r="K99" s="322">
        <v>6</v>
      </c>
      <c r="L99" s="322"/>
      <c r="M99" s="323">
        <v>10</v>
      </c>
      <c r="N99" s="321">
        <v>1</v>
      </c>
      <c r="O99" s="322"/>
      <c r="P99" s="353">
        <v>0</v>
      </c>
      <c r="Q99" s="323">
        <v>0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12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2">
        <v>5</v>
      </c>
      <c r="D102" s="322">
        <v>0</v>
      </c>
      <c r="E102" s="322">
        <v>5</v>
      </c>
      <c r="F102" s="321">
        <v>0</v>
      </c>
      <c r="G102" s="322">
        <v>0</v>
      </c>
      <c r="H102" s="322">
        <v>0</v>
      </c>
      <c r="I102" s="323">
        <v>0</v>
      </c>
      <c r="J102" s="321">
        <v>9</v>
      </c>
      <c r="K102" s="322">
        <v>28</v>
      </c>
      <c r="L102" s="322">
        <v>0</v>
      </c>
      <c r="M102" s="323">
        <v>37</v>
      </c>
      <c r="N102" s="357">
        <v>1</v>
      </c>
      <c r="O102" s="322">
        <v>0</v>
      </c>
      <c r="P102" s="322">
        <v>0</v>
      </c>
      <c r="Q102" s="323">
        <v>0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42</v>
      </c>
    </row>
    <row r="103" spans="1:27" ht="11.25" customHeight="1" x14ac:dyDescent="0.15">
      <c r="A103" s="301" t="s">
        <v>212</v>
      </c>
      <c r="B103" s="321">
        <v>0</v>
      </c>
      <c r="C103" s="322">
        <v>8</v>
      </c>
      <c r="D103" s="322">
        <v>0</v>
      </c>
      <c r="E103" s="322">
        <v>8</v>
      </c>
      <c r="F103" s="321">
        <v>0</v>
      </c>
      <c r="G103" s="322">
        <v>0</v>
      </c>
      <c r="H103" s="322">
        <v>0</v>
      </c>
      <c r="I103" s="323">
        <v>0</v>
      </c>
      <c r="J103" s="321">
        <v>11</v>
      </c>
      <c r="K103" s="322">
        <v>39</v>
      </c>
      <c r="L103" s="322">
        <v>0</v>
      </c>
      <c r="M103" s="323">
        <v>50</v>
      </c>
      <c r="N103" s="357">
        <v>2</v>
      </c>
      <c r="O103" s="322">
        <v>0</v>
      </c>
      <c r="P103" s="322">
        <v>0</v>
      </c>
      <c r="Q103" s="323">
        <v>0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58</v>
      </c>
    </row>
    <row r="104" spans="1:27" ht="11.25" customHeight="1" x14ac:dyDescent="0.15">
      <c r="A104" s="301" t="s">
        <v>213</v>
      </c>
      <c r="B104" s="321">
        <v>0</v>
      </c>
      <c r="C104" s="322">
        <v>12</v>
      </c>
      <c r="D104" s="322">
        <v>0</v>
      </c>
      <c r="E104" s="322">
        <v>12</v>
      </c>
      <c r="F104" s="321">
        <v>0</v>
      </c>
      <c r="G104" s="322">
        <v>0</v>
      </c>
      <c r="H104" s="322">
        <v>0</v>
      </c>
      <c r="I104" s="323">
        <v>0</v>
      </c>
      <c r="J104" s="321">
        <v>11</v>
      </c>
      <c r="K104" s="322">
        <v>45</v>
      </c>
      <c r="L104" s="322">
        <v>0</v>
      </c>
      <c r="M104" s="323">
        <v>56</v>
      </c>
      <c r="N104" s="357">
        <v>2</v>
      </c>
      <c r="O104" s="322">
        <v>0</v>
      </c>
      <c r="P104" s="322">
        <v>0</v>
      </c>
      <c r="Q104" s="323">
        <v>0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68</v>
      </c>
    </row>
    <row r="105" spans="1:27" ht="11.25" customHeight="1" x14ac:dyDescent="0.15">
      <c r="A105" s="301" t="s">
        <v>214</v>
      </c>
      <c r="B105" s="321">
        <v>0</v>
      </c>
      <c r="C105" s="322">
        <v>15</v>
      </c>
      <c r="D105" s="322">
        <v>0</v>
      </c>
      <c r="E105" s="322">
        <v>15</v>
      </c>
      <c r="F105" s="321">
        <v>0</v>
      </c>
      <c r="G105" s="322">
        <v>0</v>
      </c>
      <c r="H105" s="322">
        <v>0</v>
      </c>
      <c r="I105" s="323">
        <v>0</v>
      </c>
      <c r="J105" s="321">
        <v>12</v>
      </c>
      <c r="K105" s="322">
        <v>53</v>
      </c>
      <c r="L105" s="322">
        <v>0</v>
      </c>
      <c r="M105" s="323">
        <v>65</v>
      </c>
      <c r="N105" s="357">
        <v>3</v>
      </c>
      <c r="O105" s="322">
        <v>0</v>
      </c>
      <c r="P105" s="322">
        <v>0</v>
      </c>
      <c r="Q105" s="323">
        <v>0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80</v>
      </c>
    </row>
    <row r="106" spans="1:27" ht="11.25" customHeight="1" x14ac:dyDescent="0.15">
      <c r="A106" s="301" t="s">
        <v>215</v>
      </c>
      <c r="B106" s="321">
        <v>0</v>
      </c>
      <c r="C106" s="322">
        <v>15</v>
      </c>
      <c r="D106" s="322">
        <v>0</v>
      </c>
      <c r="E106" s="322">
        <v>15</v>
      </c>
      <c r="F106" s="321">
        <v>0</v>
      </c>
      <c r="G106" s="322">
        <v>0</v>
      </c>
      <c r="H106" s="322">
        <v>0</v>
      </c>
      <c r="I106" s="323">
        <v>0</v>
      </c>
      <c r="J106" s="321">
        <v>11</v>
      </c>
      <c r="K106" s="322">
        <v>44</v>
      </c>
      <c r="L106" s="322">
        <v>0</v>
      </c>
      <c r="M106" s="323">
        <v>55</v>
      </c>
      <c r="N106" s="357">
        <v>4</v>
      </c>
      <c r="O106" s="322">
        <v>0</v>
      </c>
      <c r="P106" s="322">
        <v>0</v>
      </c>
      <c r="Q106" s="323">
        <v>0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70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/>
    <row r="109" spans="1:27" ht="12.75" customHeight="1" x14ac:dyDescent="0.15">
      <c r="A109" s="298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979"/>
  <sheetViews>
    <sheetView zoomScale="145" zoomScaleNormal="145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4.6640625" style="285" hidden="1" customWidth="1"/>
    <col min="3" max="4" width="4.6640625" style="285" customWidth="1"/>
    <col min="5" max="5" width="6.83203125" style="285" customWidth="1"/>
    <col min="6" max="7" width="2.33203125" style="285" hidden="1" customWidth="1"/>
    <col min="8" max="8" width="2" style="285" hidden="1" customWidth="1"/>
    <col min="9" max="9" width="14.1640625" style="285" customWidth="1"/>
    <col min="10" max="10" width="4.6640625" style="285" customWidth="1"/>
    <col min="11" max="11" width="4.5" style="285" customWidth="1"/>
    <col min="12" max="12" width="0.5" style="285" hidden="1" customWidth="1"/>
    <col min="13" max="13" width="7.6640625" style="285" customWidth="1"/>
    <col min="14" max="14" width="4.6640625" style="285" customWidth="1"/>
    <col min="15" max="15" width="5.5" style="285" customWidth="1"/>
    <col min="16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250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246</v>
      </c>
      <c r="C4" s="287" t="s">
        <v>248</v>
      </c>
      <c r="D4" s="288"/>
      <c r="E4" s="289"/>
      <c r="F4" s="287" t="s">
        <v>247</v>
      </c>
      <c r="G4" s="288"/>
      <c r="H4" s="288"/>
      <c r="I4" s="361" t="s">
        <v>251</v>
      </c>
      <c r="J4" s="287" t="s">
        <v>246</v>
      </c>
      <c r="K4" s="288"/>
      <c r="L4" s="288"/>
      <c r="M4" s="289"/>
      <c r="N4" s="361" t="s">
        <v>252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362" t="s">
        <v>253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359"/>
      <c r="H6" s="359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21" t="e">
        <v>#DIV/0!</v>
      </c>
      <c r="C7" s="303">
        <v>2.75</v>
      </c>
      <c r="D7" s="303">
        <v>0.25</v>
      </c>
      <c r="E7" s="303">
        <v>3</v>
      </c>
      <c r="F7" s="302" t="e">
        <v>#DIV/0!</v>
      </c>
      <c r="G7" s="303" t="e">
        <v>#DIV/0!</v>
      </c>
      <c r="H7" s="303" t="e">
        <v>#DIV/0!</v>
      </c>
      <c r="I7" s="304">
        <v>0.25</v>
      </c>
      <c r="J7" s="302">
        <v>0.25</v>
      </c>
      <c r="K7" s="303">
        <v>3.75</v>
      </c>
      <c r="L7" s="303" t="e">
        <v>#DIV/0!</v>
      </c>
      <c r="M7" s="304">
        <v>4</v>
      </c>
      <c r="N7" s="302">
        <v>0</v>
      </c>
      <c r="O7" s="303">
        <v>6.25</v>
      </c>
      <c r="P7" s="303">
        <v>0.25</v>
      </c>
      <c r="Q7" s="304">
        <v>6.5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13.75</v>
      </c>
    </row>
    <row r="8" spans="1:27" ht="11.25" customHeight="1" x14ac:dyDescent="0.15">
      <c r="A8" s="301" t="s">
        <v>204</v>
      </c>
      <c r="B8" s="321" t="e">
        <v>#DIV/0!</v>
      </c>
      <c r="C8" s="303">
        <v>1.75</v>
      </c>
      <c r="D8" s="303">
        <v>0.25</v>
      </c>
      <c r="E8" s="303">
        <v>2</v>
      </c>
      <c r="F8" s="302" t="e">
        <v>#DIV/0!</v>
      </c>
      <c r="G8" s="303" t="e">
        <v>#DIV/0!</v>
      </c>
      <c r="H8" s="303" t="e">
        <v>#DIV/0!</v>
      </c>
      <c r="I8" s="304">
        <v>1.25</v>
      </c>
      <c r="J8" s="302">
        <v>1</v>
      </c>
      <c r="K8" s="303">
        <v>7.5</v>
      </c>
      <c r="L8" s="303" t="e">
        <v>#DIV/0!</v>
      </c>
      <c r="M8" s="304">
        <v>8.5</v>
      </c>
      <c r="N8" s="302">
        <v>0.25</v>
      </c>
      <c r="O8" s="303">
        <v>1.5</v>
      </c>
      <c r="P8" s="303">
        <v>0</v>
      </c>
      <c r="Q8" s="304">
        <v>1.75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13.5</v>
      </c>
    </row>
    <row r="9" spans="1:27" ht="11.25" customHeight="1" x14ac:dyDescent="0.15">
      <c r="A9" s="301" t="s">
        <v>205</v>
      </c>
      <c r="B9" s="321" t="e">
        <v>#DIV/0!</v>
      </c>
      <c r="C9" s="303">
        <v>1.25</v>
      </c>
      <c r="D9" s="303">
        <v>0</v>
      </c>
      <c r="E9" s="303">
        <v>1.25</v>
      </c>
      <c r="F9" s="302" t="e">
        <v>#DIV/0!</v>
      </c>
      <c r="G9" s="303" t="e">
        <v>#DIV/0!</v>
      </c>
      <c r="H9" s="303" t="e">
        <v>#DIV/0!</v>
      </c>
      <c r="I9" s="304">
        <v>0.25</v>
      </c>
      <c r="J9" s="302">
        <v>1</v>
      </c>
      <c r="K9" s="303">
        <v>4.75</v>
      </c>
      <c r="L9" s="303" t="e">
        <v>#DIV/0!</v>
      </c>
      <c r="M9" s="304">
        <v>5.75</v>
      </c>
      <c r="N9" s="302">
        <v>0.5</v>
      </c>
      <c r="O9" s="303">
        <v>2.5</v>
      </c>
      <c r="P9" s="303">
        <v>0</v>
      </c>
      <c r="Q9" s="304">
        <v>3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10.25</v>
      </c>
    </row>
    <row r="10" spans="1:27" ht="11.25" customHeight="1" x14ac:dyDescent="0.15">
      <c r="A10" s="301" t="s">
        <v>206</v>
      </c>
      <c r="B10" s="321" t="e">
        <v>#DIV/0!</v>
      </c>
      <c r="C10" s="303">
        <v>4.25</v>
      </c>
      <c r="D10" s="303">
        <v>1</v>
      </c>
      <c r="E10" s="303">
        <v>5.25</v>
      </c>
      <c r="F10" s="302" t="e">
        <v>#DIV/0!</v>
      </c>
      <c r="G10" s="303" t="e">
        <v>#DIV/0!</v>
      </c>
      <c r="H10" s="303" t="e">
        <v>#DIV/0!</v>
      </c>
      <c r="I10" s="304">
        <v>1.5</v>
      </c>
      <c r="J10" s="302">
        <v>1.75</v>
      </c>
      <c r="K10" s="303">
        <v>14.75</v>
      </c>
      <c r="L10" s="303" t="e">
        <v>#DIV/0!</v>
      </c>
      <c r="M10" s="304">
        <v>16.5</v>
      </c>
      <c r="N10" s="302">
        <v>0.5</v>
      </c>
      <c r="O10" s="303">
        <v>1.75</v>
      </c>
      <c r="P10" s="303">
        <v>0</v>
      </c>
      <c r="Q10" s="304">
        <v>2.25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25.5</v>
      </c>
    </row>
    <row r="11" spans="1:27" ht="11.25" customHeight="1" x14ac:dyDescent="0.15">
      <c r="A11" s="301" t="s">
        <v>207</v>
      </c>
      <c r="B11" s="321" t="e">
        <v>#DIV/0!</v>
      </c>
      <c r="C11" s="303">
        <v>2.75</v>
      </c>
      <c r="D11" s="303">
        <v>0.5</v>
      </c>
      <c r="E11" s="303">
        <v>3.25</v>
      </c>
      <c r="F11" s="302" t="e">
        <v>#DIV/0!</v>
      </c>
      <c r="G11" s="303" t="e">
        <v>#DIV/0!</v>
      </c>
      <c r="H11" s="303" t="e">
        <v>#DIV/0!</v>
      </c>
      <c r="I11" s="304">
        <v>1.25</v>
      </c>
      <c r="J11" s="302">
        <v>0.5</v>
      </c>
      <c r="K11" s="303">
        <v>13.25</v>
      </c>
      <c r="L11" s="303" t="e">
        <v>#DIV/0!</v>
      </c>
      <c r="M11" s="304">
        <v>13.75</v>
      </c>
      <c r="N11" s="302">
        <v>0</v>
      </c>
      <c r="O11" s="303">
        <v>1</v>
      </c>
      <c r="P11" s="303">
        <v>0.25</v>
      </c>
      <c r="Q11" s="304">
        <v>1.25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19.5</v>
      </c>
    </row>
    <row r="12" spans="1:27" ht="11.25" customHeight="1" x14ac:dyDescent="0.15">
      <c r="A12" s="301" t="s">
        <v>208</v>
      </c>
      <c r="B12" s="321" t="e">
        <v>#DIV/0!</v>
      </c>
      <c r="C12" s="303">
        <v>2.5</v>
      </c>
      <c r="D12" s="303">
        <v>1</v>
      </c>
      <c r="E12" s="303">
        <v>3.5</v>
      </c>
      <c r="F12" s="302" t="e">
        <v>#DIV/0!</v>
      </c>
      <c r="G12" s="303" t="e">
        <v>#DIV/0!</v>
      </c>
      <c r="H12" s="303" t="e">
        <v>#DIV/0!</v>
      </c>
      <c r="I12" s="304">
        <v>0.5</v>
      </c>
      <c r="J12" s="302">
        <v>0.75</v>
      </c>
      <c r="K12" s="303">
        <v>15</v>
      </c>
      <c r="L12" s="303" t="e">
        <v>#DIV/0!</v>
      </c>
      <c r="M12" s="304">
        <v>15.75</v>
      </c>
      <c r="N12" s="302">
        <v>0</v>
      </c>
      <c r="O12" s="303">
        <v>2</v>
      </c>
      <c r="P12" s="303">
        <v>0.25</v>
      </c>
      <c r="Q12" s="304">
        <v>2.25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22</v>
      </c>
    </row>
    <row r="13" spans="1:27" ht="11.25" customHeight="1" x14ac:dyDescent="0.15">
      <c r="A13" s="301" t="s">
        <v>209</v>
      </c>
      <c r="B13" s="321" t="e">
        <v>#DIV/0!</v>
      </c>
      <c r="C13" s="303">
        <v>4.5</v>
      </c>
      <c r="D13" s="303">
        <v>0.75</v>
      </c>
      <c r="E13" s="303">
        <v>5.25</v>
      </c>
      <c r="F13" s="302" t="e">
        <v>#DIV/0!</v>
      </c>
      <c r="G13" s="303" t="e">
        <v>#DIV/0!</v>
      </c>
      <c r="H13" s="303" t="e">
        <v>#DIV/0!</v>
      </c>
      <c r="I13" s="304">
        <v>1.25</v>
      </c>
      <c r="J13" s="302">
        <v>0.75</v>
      </c>
      <c r="K13" s="303">
        <v>14</v>
      </c>
      <c r="L13" s="303" t="e">
        <v>#DIV/0!</v>
      </c>
      <c r="M13" s="304">
        <v>14.75</v>
      </c>
      <c r="N13" s="302">
        <v>0.5</v>
      </c>
      <c r="O13" s="303">
        <v>1.75</v>
      </c>
      <c r="P13" s="303">
        <v>0</v>
      </c>
      <c r="Q13" s="304">
        <v>2.25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23.5</v>
      </c>
    </row>
    <row r="14" spans="1:27" ht="11.25" customHeight="1" x14ac:dyDescent="0.15">
      <c r="A14" s="301" t="s">
        <v>210</v>
      </c>
      <c r="B14" s="321" t="e">
        <v>#DIV/0!</v>
      </c>
      <c r="C14" s="303">
        <v>1.25</v>
      </c>
      <c r="D14" s="303">
        <v>0.25</v>
      </c>
      <c r="E14" s="303">
        <v>1.5</v>
      </c>
      <c r="F14" s="302" t="e">
        <v>#DIV/0!</v>
      </c>
      <c r="G14" s="303" t="e">
        <v>#DIV/0!</v>
      </c>
      <c r="H14" s="303" t="e">
        <v>#DIV/0!</v>
      </c>
      <c r="I14" s="304">
        <v>1.5</v>
      </c>
      <c r="J14" s="302">
        <v>0.25</v>
      </c>
      <c r="K14" s="303">
        <v>11</v>
      </c>
      <c r="L14" s="303" t="e">
        <v>#DIV/0!</v>
      </c>
      <c r="M14" s="304">
        <v>11.25</v>
      </c>
      <c r="N14" s="302">
        <v>0</v>
      </c>
      <c r="O14" s="303">
        <v>1.25</v>
      </c>
      <c r="P14" s="303">
        <v>0</v>
      </c>
      <c r="Q14" s="304">
        <v>1.25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15.5</v>
      </c>
    </row>
    <row r="15" spans="1:27" ht="11.25" customHeight="1" thickBot="1" x14ac:dyDescent="0.2">
      <c r="A15" s="307"/>
      <c r="B15" s="325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28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21" t="e">
        <v>#DIV/0!</v>
      </c>
      <c r="C17" s="302">
        <v>10</v>
      </c>
      <c r="D17" s="303">
        <v>1.5</v>
      </c>
      <c r="E17" s="304">
        <v>11.5</v>
      </c>
      <c r="F17" s="304" t="e">
        <v>#DIV/0!</v>
      </c>
      <c r="G17" s="304" t="e">
        <v>#DIV/0!</v>
      </c>
      <c r="H17" s="304" t="e">
        <v>#DIV/0!</v>
      </c>
      <c r="I17" s="304">
        <v>3.25</v>
      </c>
      <c r="J17" s="302">
        <v>4</v>
      </c>
      <c r="K17" s="303">
        <v>30.75</v>
      </c>
      <c r="L17" s="304" t="e">
        <v>#DIV/0!</v>
      </c>
      <c r="M17" s="304">
        <v>34.75</v>
      </c>
      <c r="N17" s="302">
        <v>1.25</v>
      </c>
      <c r="O17" s="303">
        <v>12</v>
      </c>
      <c r="P17" s="303">
        <v>0.25</v>
      </c>
      <c r="Q17" s="304">
        <v>13.5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63</v>
      </c>
    </row>
    <row r="18" spans="1:27" ht="11.25" customHeight="1" x14ac:dyDescent="0.15">
      <c r="A18" s="301" t="s">
        <v>212</v>
      </c>
      <c r="B18" s="321" t="e">
        <v>#DIV/0!</v>
      </c>
      <c r="C18" s="302">
        <v>10</v>
      </c>
      <c r="D18" s="303">
        <v>1.75</v>
      </c>
      <c r="E18" s="304">
        <v>11.75</v>
      </c>
      <c r="F18" s="304" t="e">
        <v>#DIV/0!</v>
      </c>
      <c r="G18" s="304" t="e">
        <v>#DIV/0!</v>
      </c>
      <c r="H18" s="304" t="e">
        <v>#DIV/0!</v>
      </c>
      <c r="I18" s="304">
        <v>4.25</v>
      </c>
      <c r="J18" s="302">
        <v>4.25</v>
      </c>
      <c r="K18" s="303">
        <v>40.25</v>
      </c>
      <c r="L18" s="304" t="e">
        <v>#DIV/0!</v>
      </c>
      <c r="M18" s="304">
        <v>44.5</v>
      </c>
      <c r="N18" s="302">
        <v>1.25</v>
      </c>
      <c r="O18" s="303">
        <v>6.75</v>
      </c>
      <c r="P18" s="303">
        <v>0.25</v>
      </c>
      <c r="Q18" s="304">
        <v>8.25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68.75</v>
      </c>
    </row>
    <row r="19" spans="1:27" ht="11.25" customHeight="1" x14ac:dyDescent="0.15">
      <c r="A19" s="301" t="s">
        <v>213</v>
      </c>
      <c r="B19" s="321" t="e">
        <v>#DIV/0!</v>
      </c>
      <c r="C19" s="302">
        <v>10.75</v>
      </c>
      <c r="D19" s="303">
        <v>2.5</v>
      </c>
      <c r="E19" s="304">
        <v>13.25</v>
      </c>
      <c r="F19" s="304" t="e">
        <v>#DIV/0!</v>
      </c>
      <c r="G19" s="304" t="e">
        <v>#DIV/0!</v>
      </c>
      <c r="H19" s="304" t="e">
        <v>#DIV/0!</v>
      </c>
      <c r="I19" s="304">
        <v>3.5</v>
      </c>
      <c r="J19" s="302">
        <v>4</v>
      </c>
      <c r="K19" s="303">
        <v>47.75</v>
      </c>
      <c r="L19" s="304" t="e">
        <v>#DIV/0!</v>
      </c>
      <c r="M19" s="304">
        <v>51.75</v>
      </c>
      <c r="N19" s="302">
        <v>1</v>
      </c>
      <c r="O19" s="303">
        <v>7.25</v>
      </c>
      <c r="P19" s="303">
        <v>0.5</v>
      </c>
      <c r="Q19" s="304">
        <v>8.75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77.25</v>
      </c>
    </row>
    <row r="20" spans="1:27" ht="11.25" customHeight="1" x14ac:dyDescent="0.15">
      <c r="A20" s="301" t="s">
        <v>214</v>
      </c>
      <c r="B20" s="321" t="e">
        <v>#DIV/0!</v>
      </c>
      <c r="C20" s="302">
        <v>14</v>
      </c>
      <c r="D20" s="303">
        <v>3.25</v>
      </c>
      <c r="E20" s="304">
        <v>17.25</v>
      </c>
      <c r="F20" s="304" t="e">
        <v>#DIV/0!</v>
      </c>
      <c r="G20" s="304" t="e">
        <v>#DIV/0!</v>
      </c>
      <c r="H20" s="304" t="e">
        <v>#DIV/0!</v>
      </c>
      <c r="I20" s="304">
        <v>4.5</v>
      </c>
      <c r="J20" s="302">
        <v>3.75</v>
      </c>
      <c r="K20" s="303">
        <v>57</v>
      </c>
      <c r="L20" s="304" t="e">
        <v>#DIV/0!</v>
      </c>
      <c r="M20" s="304">
        <v>60.75</v>
      </c>
      <c r="N20" s="302">
        <v>1</v>
      </c>
      <c r="O20" s="303">
        <v>6.5</v>
      </c>
      <c r="P20" s="303">
        <v>0.5</v>
      </c>
      <c r="Q20" s="304">
        <v>8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90.5</v>
      </c>
    </row>
    <row r="21" spans="1:27" ht="11.25" customHeight="1" x14ac:dyDescent="0.15">
      <c r="A21" s="301" t="s">
        <v>215</v>
      </c>
      <c r="B21" s="321" t="e">
        <v>#DIV/0!</v>
      </c>
      <c r="C21" s="302">
        <v>11</v>
      </c>
      <c r="D21" s="303">
        <v>2.5</v>
      </c>
      <c r="E21" s="304">
        <v>13.5</v>
      </c>
      <c r="F21" s="304" t="e">
        <v>#DIV/0!</v>
      </c>
      <c r="G21" s="304" t="e">
        <v>#DIV/0!</v>
      </c>
      <c r="H21" s="304" t="e">
        <v>#DIV/0!</v>
      </c>
      <c r="I21" s="304">
        <v>4.5</v>
      </c>
      <c r="J21" s="302">
        <v>2.25</v>
      </c>
      <c r="K21" s="303">
        <v>53.25</v>
      </c>
      <c r="L21" s="304" t="e">
        <v>#DIV/0!</v>
      </c>
      <c r="M21" s="304">
        <v>55.5</v>
      </c>
      <c r="N21" s="302">
        <v>0.5</v>
      </c>
      <c r="O21" s="303">
        <v>6</v>
      </c>
      <c r="P21" s="303">
        <v>0.5</v>
      </c>
      <c r="Q21" s="304">
        <v>7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80.5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246</v>
      </c>
      <c r="C25" s="287" t="s">
        <v>248</v>
      </c>
      <c r="D25" s="288"/>
      <c r="E25" s="289"/>
      <c r="F25" s="287" t="s">
        <v>247</v>
      </c>
      <c r="G25" s="288"/>
      <c r="H25" s="288"/>
      <c r="I25" s="361" t="s">
        <v>251</v>
      </c>
      <c r="J25" s="287" t="s">
        <v>246</v>
      </c>
      <c r="K25" s="288"/>
      <c r="L25" s="288"/>
      <c r="M25" s="289"/>
      <c r="N25" s="361" t="s">
        <v>252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362" t="s">
        <v>253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thickBot="1" x14ac:dyDescent="0.2">
      <c r="A27" s="296"/>
      <c r="B27" s="297"/>
      <c r="C27" s="298"/>
      <c r="D27" s="298"/>
      <c r="E27" s="299"/>
      <c r="F27" s="297"/>
      <c r="G27" s="359"/>
      <c r="H27" s="359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/>
      <c r="C28" s="322">
        <v>4</v>
      </c>
      <c r="D28" s="322">
        <v>0</v>
      </c>
      <c r="E28" s="323">
        <v>4</v>
      </c>
      <c r="F28" s="321"/>
      <c r="G28" s="322"/>
      <c r="H28" s="363"/>
      <c r="I28" s="364">
        <v>0</v>
      </c>
      <c r="J28" s="357">
        <v>0</v>
      </c>
      <c r="K28" s="322">
        <v>2</v>
      </c>
      <c r="L28" s="322"/>
      <c r="M28" s="323">
        <v>2</v>
      </c>
      <c r="N28" s="322">
        <v>0</v>
      </c>
      <c r="O28" s="322">
        <v>7</v>
      </c>
      <c r="P28" s="322">
        <v>0</v>
      </c>
      <c r="Q28" s="323">
        <v>7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13</v>
      </c>
    </row>
    <row r="29" spans="1:27" ht="11.25" customHeight="1" x14ac:dyDescent="0.15">
      <c r="A29" s="301" t="s">
        <v>204</v>
      </c>
      <c r="B29" s="321"/>
      <c r="C29" s="322">
        <v>1</v>
      </c>
      <c r="D29" s="322">
        <v>0</v>
      </c>
      <c r="E29" s="323">
        <v>1</v>
      </c>
      <c r="F29" s="321"/>
      <c r="G29" s="322"/>
      <c r="H29" s="363"/>
      <c r="I29" s="331">
        <v>4</v>
      </c>
      <c r="J29" s="357">
        <v>0</v>
      </c>
      <c r="K29" s="322">
        <v>1</v>
      </c>
      <c r="L29" s="322"/>
      <c r="M29" s="323">
        <v>1</v>
      </c>
      <c r="N29" s="322">
        <v>0</v>
      </c>
      <c r="O29" s="322">
        <v>4</v>
      </c>
      <c r="P29" s="322">
        <v>0</v>
      </c>
      <c r="Q29" s="323">
        <v>4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10</v>
      </c>
    </row>
    <row r="30" spans="1:27" ht="11.25" customHeight="1" x14ac:dyDescent="0.15">
      <c r="A30" s="301" t="s">
        <v>205</v>
      </c>
      <c r="B30" s="321"/>
      <c r="C30" s="322">
        <v>0</v>
      </c>
      <c r="D30" s="322">
        <v>0</v>
      </c>
      <c r="E30" s="323">
        <v>0</v>
      </c>
      <c r="F30" s="321"/>
      <c r="G30" s="322"/>
      <c r="H30" s="363"/>
      <c r="I30" s="331">
        <v>0</v>
      </c>
      <c r="J30" s="357">
        <v>2</v>
      </c>
      <c r="K30" s="322">
        <v>1</v>
      </c>
      <c r="L30" s="322"/>
      <c r="M30" s="323">
        <v>3</v>
      </c>
      <c r="N30" s="322">
        <v>0</v>
      </c>
      <c r="O30" s="322">
        <v>7</v>
      </c>
      <c r="P30" s="322">
        <v>0</v>
      </c>
      <c r="Q30" s="323">
        <v>7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10</v>
      </c>
    </row>
    <row r="31" spans="1:27" ht="11.25" customHeight="1" x14ac:dyDescent="0.15">
      <c r="A31" s="301" t="s">
        <v>206</v>
      </c>
      <c r="B31" s="321"/>
      <c r="C31" s="322">
        <v>5</v>
      </c>
      <c r="D31" s="322">
        <v>1</v>
      </c>
      <c r="E31" s="323">
        <v>6</v>
      </c>
      <c r="F31" s="321"/>
      <c r="G31" s="322"/>
      <c r="H31" s="363"/>
      <c r="I31" s="331">
        <v>2</v>
      </c>
      <c r="J31" s="357">
        <v>1</v>
      </c>
      <c r="K31" s="322">
        <v>11</v>
      </c>
      <c r="L31" s="322"/>
      <c r="M31" s="323">
        <v>12</v>
      </c>
      <c r="N31" s="322">
        <v>1</v>
      </c>
      <c r="O31" s="322">
        <v>2</v>
      </c>
      <c r="P31" s="322">
        <v>0</v>
      </c>
      <c r="Q31" s="323">
        <v>3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23</v>
      </c>
    </row>
    <row r="32" spans="1:27" ht="11.25" customHeight="1" x14ac:dyDescent="0.15">
      <c r="A32" s="301" t="s">
        <v>207</v>
      </c>
      <c r="B32" s="321"/>
      <c r="C32" s="322">
        <v>2</v>
      </c>
      <c r="D32" s="322">
        <v>2</v>
      </c>
      <c r="E32" s="323">
        <v>4</v>
      </c>
      <c r="F32" s="321"/>
      <c r="G32" s="322"/>
      <c r="H32" s="363"/>
      <c r="I32" s="331">
        <v>1</v>
      </c>
      <c r="J32" s="357">
        <v>1</v>
      </c>
      <c r="K32" s="322">
        <v>9</v>
      </c>
      <c r="L32" s="322"/>
      <c r="M32" s="323">
        <v>10</v>
      </c>
      <c r="N32" s="322">
        <v>0</v>
      </c>
      <c r="O32" s="322">
        <v>2</v>
      </c>
      <c r="P32" s="322">
        <v>1</v>
      </c>
      <c r="Q32" s="323">
        <v>3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18</v>
      </c>
    </row>
    <row r="33" spans="1:27" ht="12" customHeight="1" x14ac:dyDescent="0.15">
      <c r="A33" s="301" t="s">
        <v>208</v>
      </c>
      <c r="B33" s="321"/>
      <c r="C33" s="322">
        <v>2</v>
      </c>
      <c r="D33" s="322">
        <v>1</v>
      </c>
      <c r="E33" s="323">
        <v>3</v>
      </c>
      <c r="F33" s="321"/>
      <c r="G33" s="322"/>
      <c r="H33" s="363"/>
      <c r="I33" s="331">
        <v>1</v>
      </c>
      <c r="J33" s="357">
        <v>1</v>
      </c>
      <c r="K33" s="322">
        <v>16</v>
      </c>
      <c r="L33" s="322"/>
      <c r="M33" s="323">
        <v>17</v>
      </c>
      <c r="N33" s="322">
        <v>0</v>
      </c>
      <c r="O33" s="322">
        <v>3</v>
      </c>
      <c r="P33" s="322">
        <v>1</v>
      </c>
      <c r="Q33" s="323">
        <v>4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25</v>
      </c>
    </row>
    <row r="34" spans="1:27" ht="11.25" customHeight="1" x14ac:dyDescent="0.15">
      <c r="A34" s="301" t="s">
        <v>209</v>
      </c>
      <c r="B34" s="321"/>
      <c r="C34" s="322">
        <v>2</v>
      </c>
      <c r="D34" s="322">
        <v>1</v>
      </c>
      <c r="E34" s="323">
        <v>3</v>
      </c>
      <c r="F34" s="321"/>
      <c r="G34" s="322"/>
      <c r="H34" s="363"/>
      <c r="I34" s="331">
        <v>1</v>
      </c>
      <c r="J34" s="357">
        <v>1</v>
      </c>
      <c r="K34" s="322">
        <v>17</v>
      </c>
      <c r="L34" s="322"/>
      <c r="M34" s="323">
        <v>18</v>
      </c>
      <c r="N34" s="322">
        <v>0</v>
      </c>
      <c r="O34" s="322">
        <v>1</v>
      </c>
      <c r="P34" s="322">
        <v>0</v>
      </c>
      <c r="Q34" s="323">
        <v>1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23</v>
      </c>
    </row>
    <row r="35" spans="1:27" ht="11.25" customHeight="1" thickBot="1" x14ac:dyDescent="0.2">
      <c r="A35" s="301" t="s">
        <v>210</v>
      </c>
      <c r="B35" s="321"/>
      <c r="C35" s="322">
        <v>2</v>
      </c>
      <c r="D35" s="322">
        <v>0</v>
      </c>
      <c r="E35" s="323">
        <v>2</v>
      </c>
      <c r="F35" s="321"/>
      <c r="G35" s="322"/>
      <c r="H35" s="363"/>
      <c r="I35" s="365">
        <v>3</v>
      </c>
      <c r="J35" s="357">
        <v>1</v>
      </c>
      <c r="K35" s="322">
        <v>10</v>
      </c>
      <c r="L35" s="322"/>
      <c r="M35" s="323">
        <v>11</v>
      </c>
      <c r="N35" s="322">
        <v>0</v>
      </c>
      <c r="O35" s="322">
        <v>1</v>
      </c>
      <c r="P35" s="322">
        <v>0</v>
      </c>
      <c r="Q35" s="323">
        <v>1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17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1">
        <v>10</v>
      </c>
      <c r="D38" s="322">
        <v>1</v>
      </c>
      <c r="E38" s="323">
        <v>11</v>
      </c>
      <c r="F38" s="323">
        <v>0</v>
      </c>
      <c r="G38" s="323">
        <v>0</v>
      </c>
      <c r="H38" s="323">
        <v>0</v>
      </c>
      <c r="I38" s="323">
        <v>6</v>
      </c>
      <c r="J38" s="321">
        <v>3</v>
      </c>
      <c r="K38" s="322">
        <v>15</v>
      </c>
      <c r="L38" s="323">
        <v>0</v>
      </c>
      <c r="M38" s="323">
        <v>18</v>
      </c>
      <c r="N38" s="321">
        <v>1</v>
      </c>
      <c r="O38" s="322">
        <v>20</v>
      </c>
      <c r="P38" s="322">
        <v>0</v>
      </c>
      <c r="Q38" s="323">
        <v>21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56</v>
      </c>
    </row>
    <row r="39" spans="1:27" ht="11.25" customHeight="1" x14ac:dyDescent="0.15">
      <c r="A39" s="301" t="s">
        <v>212</v>
      </c>
      <c r="B39" s="321">
        <v>0</v>
      </c>
      <c r="C39" s="321">
        <v>8</v>
      </c>
      <c r="D39" s="322">
        <v>3</v>
      </c>
      <c r="E39" s="323">
        <v>11</v>
      </c>
      <c r="F39" s="323">
        <v>0</v>
      </c>
      <c r="G39" s="323">
        <v>0</v>
      </c>
      <c r="H39" s="323">
        <v>0</v>
      </c>
      <c r="I39" s="323">
        <v>7</v>
      </c>
      <c r="J39" s="321">
        <v>4</v>
      </c>
      <c r="K39" s="322">
        <v>22</v>
      </c>
      <c r="L39" s="323">
        <v>0</v>
      </c>
      <c r="M39" s="323">
        <v>26</v>
      </c>
      <c r="N39" s="321">
        <v>1</v>
      </c>
      <c r="O39" s="322">
        <v>15</v>
      </c>
      <c r="P39" s="322">
        <v>1</v>
      </c>
      <c r="Q39" s="323">
        <v>17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61</v>
      </c>
    </row>
    <row r="40" spans="1:27" ht="11.25" customHeight="1" x14ac:dyDescent="0.15">
      <c r="A40" s="301" t="s">
        <v>213</v>
      </c>
      <c r="B40" s="321">
        <v>0</v>
      </c>
      <c r="C40" s="321">
        <v>9</v>
      </c>
      <c r="D40" s="322">
        <v>4</v>
      </c>
      <c r="E40" s="323">
        <v>13</v>
      </c>
      <c r="F40" s="323">
        <v>0</v>
      </c>
      <c r="G40" s="323">
        <v>0</v>
      </c>
      <c r="H40" s="323">
        <v>0</v>
      </c>
      <c r="I40" s="323">
        <v>4</v>
      </c>
      <c r="J40" s="321">
        <v>5</v>
      </c>
      <c r="K40" s="322">
        <v>37</v>
      </c>
      <c r="L40" s="323">
        <v>0</v>
      </c>
      <c r="M40" s="323">
        <v>42</v>
      </c>
      <c r="N40" s="321">
        <v>1</v>
      </c>
      <c r="O40" s="322">
        <v>14</v>
      </c>
      <c r="P40" s="322">
        <v>2</v>
      </c>
      <c r="Q40" s="323">
        <v>17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76</v>
      </c>
    </row>
    <row r="41" spans="1:27" ht="11.25" customHeight="1" x14ac:dyDescent="0.15">
      <c r="A41" s="301" t="s">
        <v>214</v>
      </c>
      <c r="B41" s="321">
        <v>0</v>
      </c>
      <c r="C41" s="321">
        <v>11</v>
      </c>
      <c r="D41" s="322">
        <v>5</v>
      </c>
      <c r="E41" s="323">
        <v>16</v>
      </c>
      <c r="F41" s="323">
        <v>0</v>
      </c>
      <c r="G41" s="323">
        <v>0</v>
      </c>
      <c r="H41" s="323">
        <v>0</v>
      </c>
      <c r="I41" s="323">
        <v>5</v>
      </c>
      <c r="J41" s="321">
        <v>4</v>
      </c>
      <c r="K41" s="322">
        <v>53</v>
      </c>
      <c r="L41" s="323">
        <v>0</v>
      </c>
      <c r="M41" s="323">
        <v>57</v>
      </c>
      <c r="N41" s="321">
        <v>1</v>
      </c>
      <c r="O41" s="322">
        <v>8</v>
      </c>
      <c r="P41" s="322">
        <v>2</v>
      </c>
      <c r="Q41" s="323">
        <v>11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89</v>
      </c>
    </row>
    <row r="42" spans="1:27" ht="11.25" customHeight="1" x14ac:dyDescent="0.15">
      <c r="A42" s="301" t="s">
        <v>215</v>
      </c>
      <c r="B42" s="321">
        <v>0</v>
      </c>
      <c r="C42" s="321">
        <v>8</v>
      </c>
      <c r="D42" s="322">
        <v>4</v>
      </c>
      <c r="E42" s="323">
        <v>12</v>
      </c>
      <c r="F42" s="323">
        <v>0</v>
      </c>
      <c r="G42" s="323">
        <v>0</v>
      </c>
      <c r="H42" s="323">
        <v>0</v>
      </c>
      <c r="I42" s="323">
        <v>6</v>
      </c>
      <c r="J42" s="321">
        <v>4</v>
      </c>
      <c r="K42" s="322">
        <v>52</v>
      </c>
      <c r="L42" s="323">
        <v>0</v>
      </c>
      <c r="M42" s="323">
        <v>56</v>
      </c>
      <c r="N42" s="321">
        <v>0</v>
      </c>
      <c r="O42" s="322">
        <v>7</v>
      </c>
      <c r="P42" s="322">
        <v>2</v>
      </c>
      <c r="Q42" s="323">
        <v>9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83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246</v>
      </c>
      <c r="C46" s="287" t="s">
        <v>248</v>
      </c>
      <c r="D46" s="288"/>
      <c r="E46" s="289"/>
      <c r="F46" s="287" t="s">
        <v>247</v>
      </c>
      <c r="G46" s="288"/>
      <c r="H46" s="288"/>
      <c r="I46" s="361" t="s">
        <v>251</v>
      </c>
      <c r="J46" s="287" t="s">
        <v>246</v>
      </c>
      <c r="K46" s="288"/>
      <c r="L46" s="288"/>
      <c r="M46" s="289"/>
      <c r="N46" s="287" t="s">
        <v>252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362" t="s">
        <v>253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thickBot="1" x14ac:dyDescent="0.2">
      <c r="A48" s="366" t="s">
        <v>254</v>
      </c>
      <c r="B48" s="297"/>
      <c r="C48" s="298"/>
      <c r="D48" s="298"/>
      <c r="E48" s="299"/>
      <c r="F48" s="297"/>
      <c r="G48" s="359"/>
      <c r="H48" s="359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41" t="s">
        <v>204</v>
      </c>
      <c r="B49" s="321"/>
      <c r="C49" s="322">
        <v>2</v>
      </c>
      <c r="D49" s="322">
        <v>1</v>
      </c>
      <c r="E49" s="323">
        <v>3</v>
      </c>
      <c r="F49" s="321"/>
      <c r="G49" s="322"/>
      <c r="H49" s="363"/>
      <c r="I49" s="364">
        <v>0</v>
      </c>
      <c r="J49" s="357">
        <v>0</v>
      </c>
      <c r="K49" s="322">
        <v>6</v>
      </c>
      <c r="L49" s="322"/>
      <c r="M49" s="323">
        <v>6</v>
      </c>
      <c r="N49" s="322">
        <v>0</v>
      </c>
      <c r="O49" s="322">
        <v>15</v>
      </c>
      <c r="P49" s="322">
        <v>1</v>
      </c>
      <c r="Q49" s="323">
        <v>16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25</v>
      </c>
    </row>
    <row r="50" spans="1:27" ht="11.25" customHeight="1" x14ac:dyDescent="0.15">
      <c r="A50" s="341" t="s">
        <v>255</v>
      </c>
      <c r="B50" s="321"/>
      <c r="C50" s="322">
        <v>3</v>
      </c>
      <c r="D50" s="322">
        <v>0</v>
      </c>
      <c r="E50" s="323">
        <v>3</v>
      </c>
      <c r="F50" s="321"/>
      <c r="G50" s="322"/>
      <c r="H50" s="363"/>
      <c r="I50" s="331">
        <v>1</v>
      </c>
      <c r="J50" s="357">
        <v>1</v>
      </c>
      <c r="K50" s="322">
        <v>12</v>
      </c>
      <c r="L50" s="322"/>
      <c r="M50" s="323">
        <v>13</v>
      </c>
      <c r="N50" s="322">
        <v>1</v>
      </c>
      <c r="O50" s="322">
        <v>1</v>
      </c>
      <c r="P50" s="322">
        <v>0</v>
      </c>
      <c r="Q50" s="323">
        <v>2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19</v>
      </c>
    </row>
    <row r="51" spans="1:27" ht="11.25" customHeight="1" x14ac:dyDescent="0.15">
      <c r="A51" s="341" t="s">
        <v>206</v>
      </c>
      <c r="B51" s="321"/>
      <c r="C51" s="322">
        <v>3</v>
      </c>
      <c r="D51" s="322">
        <v>0</v>
      </c>
      <c r="E51" s="323">
        <v>3</v>
      </c>
      <c r="F51" s="321"/>
      <c r="G51" s="322"/>
      <c r="H51" s="363"/>
      <c r="I51" s="331">
        <v>1</v>
      </c>
      <c r="J51" s="357">
        <v>1</v>
      </c>
      <c r="K51" s="322">
        <v>13</v>
      </c>
      <c r="L51" s="322"/>
      <c r="M51" s="323">
        <v>14</v>
      </c>
      <c r="N51" s="322">
        <v>2</v>
      </c>
      <c r="O51" s="322">
        <v>2</v>
      </c>
      <c r="P51" s="322">
        <v>0</v>
      </c>
      <c r="Q51" s="323">
        <v>4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22</v>
      </c>
    </row>
    <row r="52" spans="1:27" ht="11.25" customHeight="1" x14ac:dyDescent="0.15">
      <c r="A52" s="341" t="s">
        <v>207</v>
      </c>
      <c r="B52" s="321"/>
      <c r="C52" s="322">
        <v>3</v>
      </c>
      <c r="D52" s="322">
        <v>1</v>
      </c>
      <c r="E52" s="323">
        <v>4</v>
      </c>
      <c r="F52" s="321"/>
      <c r="G52" s="322"/>
      <c r="H52" s="363"/>
      <c r="I52" s="331">
        <v>1</v>
      </c>
      <c r="J52" s="357">
        <v>0</v>
      </c>
      <c r="K52" s="322">
        <v>15</v>
      </c>
      <c r="L52" s="322"/>
      <c r="M52" s="323">
        <v>15</v>
      </c>
      <c r="N52" s="322">
        <v>0</v>
      </c>
      <c r="O52" s="322">
        <v>0</v>
      </c>
      <c r="P52" s="322">
        <v>0</v>
      </c>
      <c r="Q52" s="323">
        <v>0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20</v>
      </c>
    </row>
    <row r="53" spans="1:27" ht="11.25" customHeight="1" x14ac:dyDescent="0.15">
      <c r="A53" s="341" t="s">
        <v>208</v>
      </c>
      <c r="B53" s="321"/>
      <c r="C53" s="322">
        <v>4</v>
      </c>
      <c r="D53" s="322">
        <v>0</v>
      </c>
      <c r="E53" s="323">
        <v>4</v>
      </c>
      <c r="F53" s="321"/>
      <c r="G53" s="322"/>
      <c r="H53" s="363"/>
      <c r="I53" s="331">
        <v>1</v>
      </c>
      <c r="J53" s="357">
        <v>1</v>
      </c>
      <c r="K53" s="322">
        <v>15</v>
      </c>
      <c r="L53" s="322"/>
      <c r="M53" s="323">
        <v>16</v>
      </c>
      <c r="N53" s="322">
        <v>0</v>
      </c>
      <c r="O53" s="322">
        <v>1</v>
      </c>
      <c r="P53" s="322">
        <v>0</v>
      </c>
      <c r="Q53" s="323">
        <v>1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22</v>
      </c>
    </row>
    <row r="54" spans="1:27" ht="11.25" customHeight="1" x14ac:dyDescent="0.15">
      <c r="A54" s="341" t="s">
        <v>209</v>
      </c>
      <c r="B54" s="321"/>
      <c r="C54" s="322">
        <v>3</v>
      </c>
      <c r="D54" s="322">
        <v>1</v>
      </c>
      <c r="E54" s="323">
        <v>4</v>
      </c>
      <c r="F54" s="321"/>
      <c r="G54" s="322"/>
      <c r="H54" s="363"/>
      <c r="I54" s="331">
        <v>1</v>
      </c>
      <c r="J54" s="357">
        <v>2</v>
      </c>
      <c r="K54" s="322">
        <v>15</v>
      </c>
      <c r="L54" s="322"/>
      <c r="M54" s="323">
        <v>17</v>
      </c>
      <c r="N54" s="322">
        <v>0</v>
      </c>
      <c r="O54" s="322">
        <v>2</v>
      </c>
      <c r="P54" s="322">
        <v>0</v>
      </c>
      <c r="Q54" s="323">
        <v>2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24</v>
      </c>
    </row>
    <row r="55" spans="1:27" ht="11.25" customHeight="1" x14ac:dyDescent="0.15">
      <c r="A55" s="341" t="s">
        <v>210</v>
      </c>
      <c r="B55" s="321"/>
      <c r="C55" s="322">
        <v>5</v>
      </c>
      <c r="D55" s="322">
        <v>1</v>
      </c>
      <c r="E55" s="323">
        <v>6</v>
      </c>
      <c r="F55" s="321"/>
      <c r="G55" s="322"/>
      <c r="H55" s="363"/>
      <c r="I55" s="331">
        <v>2</v>
      </c>
      <c r="J55" s="357">
        <v>0</v>
      </c>
      <c r="K55" s="322">
        <v>16</v>
      </c>
      <c r="L55" s="322"/>
      <c r="M55" s="323">
        <v>16</v>
      </c>
      <c r="N55" s="322">
        <v>0</v>
      </c>
      <c r="O55" s="322">
        <v>1</v>
      </c>
      <c r="P55" s="322">
        <v>0</v>
      </c>
      <c r="Q55" s="323">
        <v>1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25</v>
      </c>
    </row>
    <row r="56" spans="1:27" ht="11.25" customHeight="1" thickBot="1" x14ac:dyDescent="0.2">
      <c r="A56" s="341" t="s">
        <v>67</v>
      </c>
      <c r="B56" s="321"/>
      <c r="C56" s="322">
        <v>0</v>
      </c>
      <c r="D56" s="322">
        <v>0</v>
      </c>
      <c r="E56" s="323">
        <v>0</v>
      </c>
      <c r="F56" s="321"/>
      <c r="G56" s="322"/>
      <c r="H56" s="363"/>
      <c r="I56" s="365">
        <v>0</v>
      </c>
      <c r="J56" s="357">
        <v>0</v>
      </c>
      <c r="K56" s="322">
        <v>2</v>
      </c>
      <c r="L56" s="322"/>
      <c r="M56" s="323">
        <v>2</v>
      </c>
      <c r="N56" s="322">
        <v>0</v>
      </c>
      <c r="O56" s="322">
        <v>2</v>
      </c>
      <c r="P56" s="322">
        <v>0</v>
      </c>
      <c r="Q56" s="323">
        <v>2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4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1">
        <v>11</v>
      </c>
      <c r="D59" s="322">
        <v>2</v>
      </c>
      <c r="E59" s="323">
        <v>13</v>
      </c>
      <c r="F59" s="323">
        <v>0</v>
      </c>
      <c r="G59" s="323">
        <v>0</v>
      </c>
      <c r="H59" s="323">
        <v>0</v>
      </c>
      <c r="I59" s="323">
        <v>3</v>
      </c>
      <c r="J59" s="321">
        <v>2</v>
      </c>
      <c r="K59" s="322">
        <v>46</v>
      </c>
      <c r="L59" s="323">
        <v>0</v>
      </c>
      <c r="M59" s="323">
        <v>48</v>
      </c>
      <c r="N59" s="321">
        <v>3</v>
      </c>
      <c r="O59" s="322">
        <v>18</v>
      </c>
      <c r="P59" s="322">
        <v>1</v>
      </c>
      <c r="Q59" s="323">
        <v>22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86</v>
      </c>
    </row>
    <row r="60" spans="1:27" ht="11.25" customHeight="1" x14ac:dyDescent="0.15">
      <c r="A60" s="301" t="s">
        <v>212</v>
      </c>
      <c r="B60" s="321">
        <v>0</v>
      </c>
      <c r="C60" s="321">
        <v>13</v>
      </c>
      <c r="D60" s="322">
        <v>1</v>
      </c>
      <c r="E60" s="323">
        <v>14</v>
      </c>
      <c r="F60" s="323">
        <v>0</v>
      </c>
      <c r="G60" s="323">
        <v>0</v>
      </c>
      <c r="H60" s="323">
        <v>0</v>
      </c>
      <c r="I60" s="323">
        <v>4</v>
      </c>
      <c r="J60" s="321">
        <v>3</v>
      </c>
      <c r="K60" s="322">
        <v>55</v>
      </c>
      <c r="L60" s="323">
        <v>0</v>
      </c>
      <c r="M60" s="323">
        <v>58</v>
      </c>
      <c r="N60" s="321">
        <v>3</v>
      </c>
      <c r="O60" s="322">
        <v>4</v>
      </c>
      <c r="P60" s="322">
        <v>0</v>
      </c>
      <c r="Q60" s="323">
        <v>7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83</v>
      </c>
    </row>
    <row r="61" spans="1:27" ht="11.25" customHeight="1" x14ac:dyDescent="0.15">
      <c r="A61" s="301" t="s">
        <v>213</v>
      </c>
      <c r="B61" s="321">
        <v>0</v>
      </c>
      <c r="C61" s="321">
        <v>13</v>
      </c>
      <c r="D61" s="322">
        <v>2</v>
      </c>
      <c r="E61" s="323">
        <v>15</v>
      </c>
      <c r="F61" s="323">
        <v>0</v>
      </c>
      <c r="G61" s="323">
        <v>0</v>
      </c>
      <c r="H61" s="323">
        <v>0</v>
      </c>
      <c r="I61" s="323">
        <v>4</v>
      </c>
      <c r="J61" s="321">
        <v>4</v>
      </c>
      <c r="K61" s="322">
        <v>58</v>
      </c>
      <c r="L61" s="323">
        <v>0</v>
      </c>
      <c r="M61" s="323">
        <v>62</v>
      </c>
      <c r="N61" s="321">
        <v>2</v>
      </c>
      <c r="O61" s="322">
        <v>5</v>
      </c>
      <c r="P61" s="322">
        <v>0</v>
      </c>
      <c r="Q61" s="323">
        <v>7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88</v>
      </c>
    </row>
    <row r="62" spans="1:27" ht="11.25" customHeight="1" x14ac:dyDescent="0.15">
      <c r="A62" s="301" t="s">
        <v>214</v>
      </c>
      <c r="B62" s="321">
        <v>0</v>
      </c>
      <c r="C62" s="321">
        <v>15</v>
      </c>
      <c r="D62" s="322">
        <v>3</v>
      </c>
      <c r="E62" s="323">
        <v>18</v>
      </c>
      <c r="F62" s="323">
        <v>0</v>
      </c>
      <c r="G62" s="323">
        <v>0</v>
      </c>
      <c r="H62" s="323">
        <v>0</v>
      </c>
      <c r="I62" s="323">
        <v>5</v>
      </c>
      <c r="J62" s="321">
        <v>3</v>
      </c>
      <c r="K62" s="322">
        <v>61</v>
      </c>
      <c r="L62" s="323">
        <v>0</v>
      </c>
      <c r="M62" s="323">
        <v>64</v>
      </c>
      <c r="N62" s="321">
        <v>0</v>
      </c>
      <c r="O62" s="322">
        <v>4</v>
      </c>
      <c r="P62" s="322">
        <v>0</v>
      </c>
      <c r="Q62" s="323">
        <v>4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91</v>
      </c>
    </row>
    <row r="63" spans="1:27" ht="11.25" customHeight="1" x14ac:dyDescent="0.15">
      <c r="A63" s="301" t="s">
        <v>215</v>
      </c>
      <c r="B63" s="321">
        <v>0</v>
      </c>
      <c r="C63" s="321">
        <v>12</v>
      </c>
      <c r="D63" s="322">
        <v>2</v>
      </c>
      <c r="E63" s="323">
        <v>14</v>
      </c>
      <c r="F63" s="323">
        <v>0</v>
      </c>
      <c r="G63" s="323">
        <v>0</v>
      </c>
      <c r="H63" s="323">
        <v>0</v>
      </c>
      <c r="I63" s="323">
        <v>4</v>
      </c>
      <c r="J63" s="321">
        <v>3</v>
      </c>
      <c r="K63" s="322">
        <v>48</v>
      </c>
      <c r="L63" s="323">
        <v>0</v>
      </c>
      <c r="M63" s="323">
        <v>51</v>
      </c>
      <c r="N63" s="321">
        <v>0</v>
      </c>
      <c r="O63" s="322">
        <v>6</v>
      </c>
      <c r="P63" s="322">
        <v>0</v>
      </c>
      <c r="Q63" s="323">
        <v>6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75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250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246</v>
      </c>
      <c r="C68" s="287" t="s">
        <v>248</v>
      </c>
      <c r="D68" s="288"/>
      <c r="E68" s="289"/>
      <c r="F68" s="287" t="s">
        <v>247</v>
      </c>
      <c r="G68" s="288"/>
      <c r="H68" s="288"/>
      <c r="I68" s="361" t="s">
        <v>251</v>
      </c>
      <c r="J68" s="287" t="s">
        <v>246</v>
      </c>
      <c r="K68" s="288"/>
      <c r="L68" s="288"/>
      <c r="M68" s="289"/>
      <c r="N68" s="287" t="s">
        <v>252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362" t="s">
        <v>253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thickBot="1" x14ac:dyDescent="0.2">
      <c r="A70" s="366" t="s">
        <v>256</v>
      </c>
      <c r="B70" s="297"/>
      <c r="C70" s="298"/>
      <c r="D70" s="298"/>
      <c r="E70" s="299"/>
      <c r="F70" s="297"/>
      <c r="G70" s="359"/>
      <c r="H70" s="359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21"/>
      <c r="C71" s="322">
        <v>0</v>
      </c>
      <c r="D71" s="322">
        <v>0</v>
      </c>
      <c r="E71" s="323">
        <v>0</v>
      </c>
      <c r="F71" s="321"/>
      <c r="G71" s="322"/>
      <c r="H71" s="363"/>
      <c r="I71" s="364">
        <v>0</v>
      </c>
      <c r="J71" s="357">
        <v>0</v>
      </c>
      <c r="K71" s="322">
        <v>0</v>
      </c>
      <c r="L71" s="322"/>
      <c r="M71" s="323">
        <v>0</v>
      </c>
      <c r="N71" s="322">
        <v>0</v>
      </c>
      <c r="O71" s="322">
        <v>0</v>
      </c>
      <c r="P71" s="322">
        <v>0</v>
      </c>
      <c r="Q71" s="323">
        <v>0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0</v>
      </c>
    </row>
    <row r="72" spans="1:27" ht="11.25" customHeight="1" x14ac:dyDescent="0.15">
      <c r="A72" s="301" t="s">
        <v>204</v>
      </c>
      <c r="B72" s="321"/>
      <c r="C72" s="322">
        <v>2</v>
      </c>
      <c r="D72" s="322">
        <v>0</v>
      </c>
      <c r="E72" s="323">
        <v>2</v>
      </c>
      <c r="F72" s="321"/>
      <c r="G72" s="322"/>
      <c r="H72" s="363"/>
      <c r="I72" s="331">
        <v>0</v>
      </c>
      <c r="J72" s="357">
        <v>2</v>
      </c>
      <c r="K72" s="322">
        <v>10</v>
      </c>
      <c r="L72" s="322"/>
      <c r="M72" s="323">
        <v>12</v>
      </c>
      <c r="N72" s="322">
        <v>0</v>
      </c>
      <c r="O72" s="322">
        <v>0</v>
      </c>
      <c r="P72" s="322">
        <v>0</v>
      </c>
      <c r="Q72" s="323">
        <v>0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14</v>
      </c>
    </row>
    <row r="73" spans="1:27" ht="11.25" customHeight="1" x14ac:dyDescent="0.15">
      <c r="A73" s="301" t="s">
        <v>205</v>
      </c>
      <c r="B73" s="321"/>
      <c r="C73" s="322">
        <v>1</v>
      </c>
      <c r="D73" s="322">
        <v>0</v>
      </c>
      <c r="E73" s="323">
        <v>1</v>
      </c>
      <c r="F73" s="321"/>
      <c r="G73" s="322"/>
      <c r="H73" s="363"/>
      <c r="I73" s="331">
        <v>0</v>
      </c>
      <c r="J73" s="357">
        <v>1</v>
      </c>
      <c r="K73" s="322">
        <v>0</v>
      </c>
      <c r="L73" s="322"/>
      <c r="M73" s="323">
        <v>1</v>
      </c>
      <c r="N73" s="357">
        <v>0</v>
      </c>
      <c r="O73" s="322">
        <v>0</v>
      </c>
      <c r="P73" s="322">
        <v>0</v>
      </c>
      <c r="Q73" s="323">
        <v>0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2</v>
      </c>
    </row>
    <row r="74" spans="1:27" ht="11.25" customHeight="1" x14ac:dyDescent="0.15">
      <c r="A74" s="301" t="s">
        <v>206</v>
      </c>
      <c r="B74" s="321"/>
      <c r="C74" s="322">
        <v>6</v>
      </c>
      <c r="D74" s="322">
        <v>1</v>
      </c>
      <c r="E74" s="323">
        <v>7</v>
      </c>
      <c r="F74" s="321"/>
      <c r="G74" s="322"/>
      <c r="H74" s="363"/>
      <c r="I74" s="331">
        <v>2</v>
      </c>
      <c r="J74" s="357">
        <v>4</v>
      </c>
      <c r="K74" s="322">
        <v>15</v>
      </c>
      <c r="L74" s="322"/>
      <c r="M74" s="323">
        <v>19</v>
      </c>
      <c r="N74" s="322">
        <v>1</v>
      </c>
      <c r="O74" s="322">
        <v>5</v>
      </c>
      <c r="P74" s="322">
        <v>0</v>
      </c>
      <c r="Q74" s="323">
        <v>6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34</v>
      </c>
    </row>
    <row r="75" spans="1:27" ht="11.25" customHeight="1" x14ac:dyDescent="0.15">
      <c r="A75" s="301" t="s">
        <v>207</v>
      </c>
      <c r="B75" s="321"/>
      <c r="C75" s="322">
        <v>2</v>
      </c>
      <c r="D75" s="322">
        <v>0</v>
      </c>
      <c r="E75" s="323">
        <v>2</v>
      </c>
      <c r="F75" s="321"/>
      <c r="G75" s="322"/>
      <c r="H75" s="363"/>
      <c r="I75" s="331">
        <v>1</v>
      </c>
      <c r="J75" s="357">
        <v>0</v>
      </c>
      <c r="K75" s="322">
        <v>11</v>
      </c>
      <c r="L75" s="322"/>
      <c r="M75" s="323">
        <v>11</v>
      </c>
      <c r="N75" s="322">
        <v>0</v>
      </c>
      <c r="O75" s="322">
        <v>0</v>
      </c>
      <c r="P75" s="322">
        <v>0</v>
      </c>
      <c r="Q75" s="323">
        <v>0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14</v>
      </c>
    </row>
    <row r="76" spans="1:27" ht="11.25" customHeight="1" x14ac:dyDescent="0.15">
      <c r="A76" s="301" t="s">
        <v>208</v>
      </c>
      <c r="B76" s="321"/>
      <c r="C76" s="322">
        <v>3</v>
      </c>
      <c r="D76" s="322">
        <v>0</v>
      </c>
      <c r="E76" s="323">
        <v>3</v>
      </c>
      <c r="F76" s="321"/>
      <c r="G76" s="322"/>
      <c r="H76" s="363"/>
      <c r="I76" s="331">
        <v>0</v>
      </c>
      <c r="J76" s="357">
        <v>0</v>
      </c>
      <c r="K76" s="322">
        <v>14</v>
      </c>
      <c r="L76" s="322"/>
      <c r="M76" s="323">
        <v>14</v>
      </c>
      <c r="N76" s="322">
        <v>0</v>
      </c>
      <c r="O76" s="322">
        <v>2</v>
      </c>
      <c r="P76" s="322">
        <v>0</v>
      </c>
      <c r="Q76" s="323">
        <v>2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19</v>
      </c>
    </row>
    <row r="77" spans="1:27" ht="11.25" customHeight="1" x14ac:dyDescent="0.15">
      <c r="A77" s="301" t="s">
        <v>209</v>
      </c>
      <c r="B77" s="321"/>
      <c r="C77" s="322">
        <v>7</v>
      </c>
      <c r="D77" s="322">
        <v>1</v>
      </c>
      <c r="E77" s="323">
        <v>8</v>
      </c>
      <c r="F77" s="321"/>
      <c r="G77" s="322"/>
      <c r="H77" s="363"/>
      <c r="I77" s="331">
        <v>1</v>
      </c>
      <c r="J77" s="357">
        <v>2</v>
      </c>
      <c r="K77" s="322">
        <v>11</v>
      </c>
      <c r="L77" s="322"/>
      <c r="M77" s="323">
        <v>13</v>
      </c>
      <c r="N77" s="322">
        <v>2</v>
      </c>
      <c r="O77" s="322">
        <v>2</v>
      </c>
      <c r="P77" s="322">
        <v>0</v>
      </c>
      <c r="Q77" s="323">
        <v>4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26</v>
      </c>
    </row>
    <row r="78" spans="1:27" ht="11.25" customHeight="1" thickBot="1" x14ac:dyDescent="0.2">
      <c r="A78" s="301" t="s">
        <v>210</v>
      </c>
      <c r="B78" s="321"/>
      <c r="C78" s="322">
        <v>2</v>
      </c>
      <c r="D78" s="322">
        <v>1</v>
      </c>
      <c r="E78" s="323">
        <v>3</v>
      </c>
      <c r="F78" s="321"/>
      <c r="G78" s="322"/>
      <c r="H78" s="363"/>
      <c r="I78" s="365">
        <v>2</v>
      </c>
      <c r="J78" s="357">
        <v>0</v>
      </c>
      <c r="K78" s="322">
        <v>24</v>
      </c>
      <c r="L78" s="322"/>
      <c r="M78" s="323">
        <v>24</v>
      </c>
      <c r="N78" s="322">
        <v>0</v>
      </c>
      <c r="O78" s="322">
        <v>0</v>
      </c>
      <c r="P78" s="322">
        <v>0</v>
      </c>
      <c r="Q78" s="323">
        <v>0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29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0</v>
      </c>
      <c r="C81" s="321">
        <v>9</v>
      </c>
      <c r="D81" s="322">
        <v>1</v>
      </c>
      <c r="E81" s="323">
        <v>10</v>
      </c>
      <c r="F81" s="323">
        <v>0</v>
      </c>
      <c r="G81" s="323">
        <v>0</v>
      </c>
      <c r="H81" s="323">
        <v>0</v>
      </c>
      <c r="I81" s="323">
        <v>2</v>
      </c>
      <c r="J81" s="321">
        <v>7</v>
      </c>
      <c r="K81" s="322">
        <v>25</v>
      </c>
      <c r="L81" s="323">
        <v>0</v>
      </c>
      <c r="M81" s="323">
        <v>32</v>
      </c>
      <c r="N81" s="321">
        <v>1</v>
      </c>
      <c r="O81" s="322">
        <v>5</v>
      </c>
      <c r="P81" s="322">
        <v>0</v>
      </c>
      <c r="Q81" s="323">
        <v>6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50</v>
      </c>
    </row>
    <row r="82" spans="1:27" ht="11.25" customHeight="1" x14ac:dyDescent="0.15">
      <c r="A82" s="301" t="s">
        <v>212</v>
      </c>
      <c r="B82" s="321">
        <v>0</v>
      </c>
      <c r="C82" s="321">
        <v>11</v>
      </c>
      <c r="D82" s="322">
        <v>1</v>
      </c>
      <c r="E82" s="323">
        <v>12</v>
      </c>
      <c r="F82" s="323">
        <v>0</v>
      </c>
      <c r="G82" s="323">
        <v>0</v>
      </c>
      <c r="H82" s="323">
        <v>0</v>
      </c>
      <c r="I82" s="323">
        <v>3</v>
      </c>
      <c r="J82" s="321">
        <v>7</v>
      </c>
      <c r="K82" s="322">
        <v>36</v>
      </c>
      <c r="L82" s="323">
        <v>0</v>
      </c>
      <c r="M82" s="323">
        <v>43</v>
      </c>
      <c r="N82" s="321">
        <v>1</v>
      </c>
      <c r="O82" s="322">
        <v>5</v>
      </c>
      <c r="P82" s="322">
        <v>0</v>
      </c>
      <c r="Q82" s="323">
        <v>6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64</v>
      </c>
    </row>
    <row r="83" spans="1:27" ht="11.25" customHeight="1" x14ac:dyDescent="0.15">
      <c r="A83" s="301" t="s">
        <v>213</v>
      </c>
      <c r="B83" s="321">
        <v>0</v>
      </c>
      <c r="C83" s="321">
        <v>12</v>
      </c>
      <c r="D83" s="322">
        <v>1</v>
      </c>
      <c r="E83" s="323">
        <v>13</v>
      </c>
      <c r="F83" s="323">
        <v>0</v>
      </c>
      <c r="G83" s="323">
        <v>0</v>
      </c>
      <c r="H83" s="323">
        <v>0</v>
      </c>
      <c r="I83" s="323">
        <v>3</v>
      </c>
      <c r="J83" s="321">
        <v>5</v>
      </c>
      <c r="K83" s="322">
        <v>40</v>
      </c>
      <c r="L83" s="323">
        <v>0</v>
      </c>
      <c r="M83" s="323">
        <v>45</v>
      </c>
      <c r="N83" s="321">
        <v>1</v>
      </c>
      <c r="O83" s="322">
        <v>7</v>
      </c>
      <c r="P83" s="322">
        <v>0</v>
      </c>
      <c r="Q83" s="323">
        <v>8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69</v>
      </c>
    </row>
    <row r="84" spans="1:27" ht="11.25" customHeight="1" x14ac:dyDescent="0.15">
      <c r="A84" s="301" t="s">
        <v>214</v>
      </c>
      <c r="B84" s="321">
        <v>0</v>
      </c>
      <c r="C84" s="321">
        <v>18</v>
      </c>
      <c r="D84" s="322">
        <v>2</v>
      </c>
      <c r="E84" s="323">
        <v>20</v>
      </c>
      <c r="F84" s="323">
        <v>0</v>
      </c>
      <c r="G84" s="323">
        <v>0</v>
      </c>
      <c r="H84" s="323">
        <v>0</v>
      </c>
      <c r="I84" s="323">
        <v>4</v>
      </c>
      <c r="J84" s="321">
        <v>6</v>
      </c>
      <c r="K84" s="322">
        <v>51</v>
      </c>
      <c r="L84" s="323">
        <v>0</v>
      </c>
      <c r="M84" s="323">
        <v>57</v>
      </c>
      <c r="N84" s="321">
        <v>3</v>
      </c>
      <c r="O84" s="322">
        <v>9</v>
      </c>
      <c r="P84" s="322">
        <v>0</v>
      </c>
      <c r="Q84" s="323">
        <v>12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93</v>
      </c>
    </row>
    <row r="85" spans="1:27" ht="11.25" customHeight="1" x14ac:dyDescent="0.15">
      <c r="A85" s="301" t="s">
        <v>215</v>
      </c>
      <c r="B85" s="321">
        <v>0</v>
      </c>
      <c r="C85" s="321">
        <v>14</v>
      </c>
      <c r="D85" s="322">
        <v>2</v>
      </c>
      <c r="E85" s="323">
        <v>16</v>
      </c>
      <c r="F85" s="323">
        <v>0</v>
      </c>
      <c r="G85" s="323">
        <v>0</v>
      </c>
      <c r="H85" s="323">
        <v>0</v>
      </c>
      <c r="I85" s="323">
        <v>4</v>
      </c>
      <c r="J85" s="321">
        <v>2</v>
      </c>
      <c r="K85" s="322">
        <v>60</v>
      </c>
      <c r="L85" s="323">
        <v>0</v>
      </c>
      <c r="M85" s="323">
        <v>62</v>
      </c>
      <c r="N85" s="321">
        <v>2</v>
      </c>
      <c r="O85" s="322">
        <v>4</v>
      </c>
      <c r="P85" s="322">
        <v>0</v>
      </c>
      <c r="Q85" s="323">
        <v>6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88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246</v>
      </c>
      <c r="C89" s="287" t="s">
        <v>248</v>
      </c>
      <c r="D89" s="288"/>
      <c r="E89" s="289"/>
      <c r="F89" s="287" t="s">
        <v>247</v>
      </c>
      <c r="G89" s="288"/>
      <c r="H89" s="288"/>
      <c r="I89" s="361" t="s">
        <v>251</v>
      </c>
      <c r="J89" s="287" t="s">
        <v>246</v>
      </c>
      <c r="K89" s="288"/>
      <c r="L89" s="288"/>
      <c r="M89" s="289"/>
      <c r="N89" s="287" t="s">
        <v>252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362" t="s">
        <v>253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thickBot="1" x14ac:dyDescent="0.2">
      <c r="A91" s="296"/>
      <c r="B91" s="297"/>
      <c r="C91" s="298"/>
      <c r="D91" s="298"/>
      <c r="E91" s="299"/>
      <c r="F91" s="297"/>
      <c r="G91" s="359"/>
      <c r="H91" s="359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21"/>
      <c r="C92" s="322">
        <v>5</v>
      </c>
      <c r="D92" s="322">
        <v>0</v>
      </c>
      <c r="E92" s="323">
        <v>5</v>
      </c>
      <c r="F92" s="321"/>
      <c r="G92" s="322"/>
      <c r="H92" s="363"/>
      <c r="I92" s="364">
        <v>1</v>
      </c>
      <c r="J92" s="357">
        <v>1</v>
      </c>
      <c r="K92" s="322">
        <v>7</v>
      </c>
      <c r="L92" s="322"/>
      <c r="M92" s="323">
        <v>8</v>
      </c>
      <c r="N92" s="322">
        <v>0</v>
      </c>
      <c r="O92" s="322">
        <v>3</v>
      </c>
      <c r="P92" s="322">
        <v>0</v>
      </c>
      <c r="Q92" s="323">
        <v>3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17</v>
      </c>
    </row>
    <row r="93" spans="1:27" ht="11.25" customHeight="1" x14ac:dyDescent="0.15">
      <c r="A93" s="301" t="s">
        <v>204</v>
      </c>
      <c r="B93" s="321"/>
      <c r="C93" s="322">
        <v>1</v>
      </c>
      <c r="D93" s="322">
        <v>1</v>
      </c>
      <c r="E93" s="323">
        <v>2</v>
      </c>
      <c r="F93" s="321"/>
      <c r="G93" s="322"/>
      <c r="H93" s="363"/>
      <c r="I93" s="331">
        <v>0</v>
      </c>
      <c r="J93" s="357">
        <v>1</v>
      </c>
      <c r="K93" s="322">
        <v>7</v>
      </c>
      <c r="L93" s="322"/>
      <c r="M93" s="323">
        <v>8</v>
      </c>
      <c r="N93" s="322">
        <v>0</v>
      </c>
      <c r="O93" s="322">
        <v>1</v>
      </c>
      <c r="P93" s="322">
        <v>0</v>
      </c>
      <c r="Q93" s="323">
        <v>1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11</v>
      </c>
    </row>
    <row r="94" spans="1:27" ht="11.25" customHeight="1" x14ac:dyDescent="0.15">
      <c r="A94" s="301" t="s">
        <v>205</v>
      </c>
      <c r="B94" s="321"/>
      <c r="C94" s="322">
        <v>1</v>
      </c>
      <c r="D94" s="322">
        <v>0</v>
      </c>
      <c r="E94" s="323">
        <v>1</v>
      </c>
      <c r="F94" s="321"/>
      <c r="G94" s="322"/>
      <c r="H94" s="363"/>
      <c r="I94" s="331">
        <v>0</v>
      </c>
      <c r="J94" s="357">
        <v>0</v>
      </c>
      <c r="K94" s="322">
        <v>5</v>
      </c>
      <c r="L94" s="322"/>
      <c r="M94" s="323">
        <v>5</v>
      </c>
      <c r="N94" s="322">
        <v>0</v>
      </c>
      <c r="O94" s="322">
        <v>1</v>
      </c>
      <c r="P94" s="322">
        <v>0</v>
      </c>
      <c r="Q94" s="323">
        <v>1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7</v>
      </c>
    </row>
    <row r="95" spans="1:27" ht="11.25" customHeight="1" x14ac:dyDescent="0.15">
      <c r="A95" s="301" t="s">
        <v>206</v>
      </c>
      <c r="B95" s="321"/>
      <c r="C95" s="322">
        <v>3</v>
      </c>
      <c r="D95" s="322">
        <v>1</v>
      </c>
      <c r="E95" s="323">
        <v>4</v>
      </c>
      <c r="F95" s="321"/>
      <c r="G95" s="322"/>
      <c r="H95" s="363"/>
      <c r="I95" s="331">
        <v>1</v>
      </c>
      <c r="J95" s="357">
        <v>2</v>
      </c>
      <c r="K95" s="322">
        <v>18</v>
      </c>
      <c r="L95" s="322"/>
      <c r="M95" s="323">
        <v>20</v>
      </c>
      <c r="N95" s="322">
        <v>0</v>
      </c>
      <c r="O95" s="322">
        <v>0</v>
      </c>
      <c r="P95" s="322">
        <v>0</v>
      </c>
      <c r="Q95" s="323">
        <v>0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25</v>
      </c>
    </row>
    <row r="96" spans="1:27" ht="11.25" customHeight="1" x14ac:dyDescent="0.15">
      <c r="A96" s="301" t="s">
        <v>207</v>
      </c>
      <c r="B96" s="321"/>
      <c r="C96" s="322">
        <v>3</v>
      </c>
      <c r="D96" s="322">
        <v>0</v>
      </c>
      <c r="E96" s="323">
        <v>3</v>
      </c>
      <c r="F96" s="321"/>
      <c r="G96" s="322"/>
      <c r="H96" s="363"/>
      <c r="I96" s="331">
        <v>2</v>
      </c>
      <c r="J96" s="357">
        <v>0</v>
      </c>
      <c r="K96" s="322">
        <v>18</v>
      </c>
      <c r="L96" s="322"/>
      <c r="M96" s="323">
        <v>18</v>
      </c>
      <c r="N96" s="322">
        <v>0</v>
      </c>
      <c r="O96" s="322">
        <v>1</v>
      </c>
      <c r="P96" s="322">
        <v>0</v>
      </c>
      <c r="Q96" s="323">
        <v>1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24</v>
      </c>
    </row>
    <row r="97" spans="1:27" ht="11.25" customHeight="1" x14ac:dyDescent="0.15">
      <c r="A97" s="301" t="s">
        <v>208</v>
      </c>
      <c r="B97" s="321"/>
      <c r="C97" s="322">
        <v>2</v>
      </c>
      <c r="D97" s="322">
        <v>2</v>
      </c>
      <c r="E97" s="323">
        <v>4</v>
      </c>
      <c r="F97" s="321"/>
      <c r="G97" s="322"/>
      <c r="H97" s="363"/>
      <c r="I97" s="331">
        <v>0</v>
      </c>
      <c r="J97" s="357">
        <v>0</v>
      </c>
      <c r="K97" s="322">
        <v>15</v>
      </c>
      <c r="L97" s="322"/>
      <c r="M97" s="323">
        <v>15</v>
      </c>
      <c r="N97" s="322">
        <v>0</v>
      </c>
      <c r="O97" s="322">
        <v>1</v>
      </c>
      <c r="P97" s="322">
        <v>0</v>
      </c>
      <c r="Q97" s="323">
        <v>1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20</v>
      </c>
    </row>
    <row r="98" spans="1:27" ht="11.25" customHeight="1" x14ac:dyDescent="0.15">
      <c r="A98" s="301" t="s">
        <v>209</v>
      </c>
      <c r="B98" s="321"/>
      <c r="C98" s="322">
        <v>4</v>
      </c>
      <c r="D98" s="322">
        <v>0</v>
      </c>
      <c r="E98" s="323">
        <v>4</v>
      </c>
      <c r="F98" s="321"/>
      <c r="G98" s="322"/>
      <c r="H98" s="363"/>
      <c r="I98" s="331">
        <v>1</v>
      </c>
      <c r="J98" s="357">
        <v>0</v>
      </c>
      <c r="K98" s="322">
        <v>12</v>
      </c>
      <c r="L98" s="322"/>
      <c r="M98" s="323">
        <v>12</v>
      </c>
      <c r="N98" s="322">
        <v>0</v>
      </c>
      <c r="O98" s="322">
        <v>3</v>
      </c>
      <c r="P98" s="322">
        <v>0</v>
      </c>
      <c r="Q98" s="323">
        <v>3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20</v>
      </c>
    </row>
    <row r="99" spans="1:27" ht="11.25" customHeight="1" thickBot="1" x14ac:dyDescent="0.2">
      <c r="A99" s="301" t="s">
        <v>210</v>
      </c>
      <c r="B99" s="321"/>
      <c r="C99" s="322">
        <v>1</v>
      </c>
      <c r="D99" s="322">
        <v>0</v>
      </c>
      <c r="E99" s="323">
        <v>1</v>
      </c>
      <c r="F99" s="321"/>
      <c r="G99" s="322"/>
      <c r="H99" s="363"/>
      <c r="I99" s="365">
        <v>1</v>
      </c>
      <c r="J99" s="357">
        <v>0</v>
      </c>
      <c r="K99" s="322">
        <v>8</v>
      </c>
      <c r="L99" s="322"/>
      <c r="M99" s="323">
        <v>8</v>
      </c>
      <c r="N99" s="322">
        <v>0</v>
      </c>
      <c r="O99" s="322">
        <v>2</v>
      </c>
      <c r="P99" s="322">
        <v>0</v>
      </c>
      <c r="Q99" s="323">
        <v>2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12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1">
        <v>10</v>
      </c>
      <c r="D102" s="322">
        <v>2</v>
      </c>
      <c r="E102" s="323">
        <v>12</v>
      </c>
      <c r="F102" s="323">
        <v>0</v>
      </c>
      <c r="G102" s="323">
        <v>0</v>
      </c>
      <c r="H102" s="323">
        <v>0</v>
      </c>
      <c r="I102" s="323">
        <v>2</v>
      </c>
      <c r="J102" s="321">
        <v>4</v>
      </c>
      <c r="K102" s="322">
        <v>37</v>
      </c>
      <c r="L102" s="323">
        <v>0</v>
      </c>
      <c r="M102" s="323">
        <v>41</v>
      </c>
      <c r="N102" s="321">
        <v>0</v>
      </c>
      <c r="O102" s="322">
        <v>5</v>
      </c>
      <c r="P102" s="322">
        <v>0</v>
      </c>
      <c r="Q102" s="323">
        <v>5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60</v>
      </c>
    </row>
    <row r="103" spans="1:27" ht="11.25" customHeight="1" x14ac:dyDescent="0.15">
      <c r="A103" s="301" t="s">
        <v>212</v>
      </c>
      <c r="B103" s="321">
        <v>0</v>
      </c>
      <c r="C103" s="321">
        <v>8</v>
      </c>
      <c r="D103" s="322">
        <v>2</v>
      </c>
      <c r="E103" s="323">
        <v>10</v>
      </c>
      <c r="F103" s="323">
        <v>0</v>
      </c>
      <c r="G103" s="323">
        <v>0</v>
      </c>
      <c r="H103" s="323">
        <v>0</v>
      </c>
      <c r="I103" s="323">
        <v>3</v>
      </c>
      <c r="J103" s="321">
        <v>3</v>
      </c>
      <c r="K103" s="322">
        <v>48</v>
      </c>
      <c r="L103" s="323">
        <v>0</v>
      </c>
      <c r="M103" s="323">
        <v>51</v>
      </c>
      <c r="N103" s="321">
        <v>0</v>
      </c>
      <c r="O103" s="322">
        <v>3</v>
      </c>
      <c r="P103" s="322">
        <v>0</v>
      </c>
      <c r="Q103" s="323">
        <v>3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67</v>
      </c>
    </row>
    <row r="104" spans="1:27" ht="11.25" customHeight="1" x14ac:dyDescent="0.15">
      <c r="A104" s="301" t="s">
        <v>213</v>
      </c>
      <c r="B104" s="321">
        <v>0</v>
      </c>
      <c r="C104" s="321">
        <v>9</v>
      </c>
      <c r="D104" s="322">
        <v>3</v>
      </c>
      <c r="E104" s="323">
        <v>12</v>
      </c>
      <c r="F104" s="323">
        <v>0</v>
      </c>
      <c r="G104" s="323">
        <v>0</v>
      </c>
      <c r="H104" s="323">
        <v>0</v>
      </c>
      <c r="I104" s="323">
        <v>3</v>
      </c>
      <c r="J104" s="321">
        <v>2</v>
      </c>
      <c r="K104" s="322">
        <v>56</v>
      </c>
      <c r="L104" s="323">
        <v>0</v>
      </c>
      <c r="M104" s="323">
        <v>58</v>
      </c>
      <c r="N104" s="321">
        <v>0</v>
      </c>
      <c r="O104" s="322">
        <v>3</v>
      </c>
      <c r="P104" s="322">
        <v>0</v>
      </c>
      <c r="Q104" s="323">
        <v>3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76</v>
      </c>
    </row>
    <row r="105" spans="1:27" ht="11.25" customHeight="1" x14ac:dyDescent="0.15">
      <c r="A105" s="301" t="s">
        <v>214</v>
      </c>
      <c r="B105" s="321">
        <v>0</v>
      </c>
      <c r="C105" s="321">
        <v>12</v>
      </c>
      <c r="D105" s="322">
        <v>3</v>
      </c>
      <c r="E105" s="323">
        <v>15</v>
      </c>
      <c r="F105" s="323">
        <v>0</v>
      </c>
      <c r="G105" s="323">
        <v>0</v>
      </c>
      <c r="H105" s="323">
        <v>0</v>
      </c>
      <c r="I105" s="323">
        <v>4</v>
      </c>
      <c r="J105" s="321">
        <v>2</v>
      </c>
      <c r="K105" s="322">
        <v>63</v>
      </c>
      <c r="L105" s="323">
        <v>0</v>
      </c>
      <c r="M105" s="323">
        <v>65</v>
      </c>
      <c r="N105" s="321">
        <v>0</v>
      </c>
      <c r="O105" s="322">
        <v>5</v>
      </c>
      <c r="P105" s="322">
        <v>0</v>
      </c>
      <c r="Q105" s="323">
        <v>5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89</v>
      </c>
    </row>
    <row r="106" spans="1:27" ht="11.25" customHeight="1" x14ac:dyDescent="0.15">
      <c r="A106" s="301" t="s">
        <v>215</v>
      </c>
      <c r="B106" s="321">
        <v>0</v>
      </c>
      <c r="C106" s="321">
        <v>10</v>
      </c>
      <c r="D106" s="322">
        <v>2</v>
      </c>
      <c r="E106" s="323">
        <v>12</v>
      </c>
      <c r="F106" s="323">
        <v>0</v>
      </c>
      <c r="G106" s="323">
        <v>0</v>
      </c>
      <c r="H106" s="323">
        <v>0</v>
      </c>
      <c r="I106" s="323">
        <v>4</v>
      </c>
      <c r="J106" s="321">
        <v>0</v>
      </c>
      <c r="K106" s="322">
        <v>53</v>
      </c>
      <c r="L106" s="323">
        <v>0</v>
      </c>
      <c r="M106" s="323">
        <v>53</v>
      </c>
      <c r="N106" s="321">
        <v>0</v>
      </c>
      <c r="O106" s="322">
        <v>7</v>
      </c>
      <c r="P106" s="322">
        <v>0</v>
      </c>
      <c r="Q106" s="323">
        <v>7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76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>
      <c r="I108" s="367"/>
    </row>
    <row r="109" spans="1:27" ht="12.75" customHeight="1" x14ac:dyDescent="0.15">
      <c r="A109" s="298"/>
      <c r="I109" s="367"/>
    </row>
    <row r="110" spans="1:27" ht="12.75" customHeight="1" x14ac:dyDescent="0.15">
      <c r="I110" s="367"/>
    </row>
    <row r="111" spans="1:27" ht="12.75" customHeight="1" x14ac:dyDescent="0.15">
      <c r="I111" s="367"/>
    </row>
    <row r="112" spans="1:27" ht="12.75" customHeight="1" x14ac:dyDescent="0.15">
      <c r="I112" s="367"/>
    </row>
    <row r="113" spans="9:9" ht="12.75" customHeight="1" x14ac:dyDescent="0.15">
      <c r="I113" s="367"/>
    </row>
    <row r="114" spans="9:9" ht="12.75" customHeight="1" x14ac:dyDescent="0.15">
      <c r="I114" s="367"/>
    </row>
    <row r="115" spans="9:9" ht="12.75" customHeight="1" x14ac:dyDescent="0.15">
      <c r="I115" s="367"/>
    </row>
    <row r="116" spans="9:9" ht="12.75" customHeight="1" x14ac:dyDescent="0.15">
      <c r="I116" s="367"/>
    </row>
    <row r="117" spans="9:9" ht="12.75" customHeight="1" x14ac:dyDescent="0.15">
      <c r="I117" s="367"/>
    </row>
    <row r="118" spans="9:9" ht="12.75" customHeight="1" x14ac:dyDescent="0.15">
      <c r="I118" s="367"/>
    </row>
    <row r="119" spans="9:9" ht="12.75" customHeight="1" x14ac:dyDescent="0.15">
      <c r="I119" s="367"/>
    </row>
    <row r="120" spans="9:9" ht="12.75" customHeight="1" x14ac:dyDescent="0.15">
      <c r="I120" s="367"/>
    </row>
    <row r="121" spans="9:9" ht="12.75" customHeight="1" x14ac:dyDescent="0.15">
      <c r="I121" s="367"/>
    </row>
    <row r="122" spans="9:9" ht="12.75" customHeight="1" x14ac:dyDescent="0.15">
      <c r="I122" s="367"/>
    </row>
    <row r="123" spans="9:9" ht="12.75" customHeight="1" x14ac:dyDescent="0.15">
      <c r="I123" s="367"/>
    </row>
    <row r="124" spans="9:9" ht="12.75" customHeight="1" x14ac:dyDescent="0.15">
      <c r="I124" s="367"/>
    </row>
    <row r="125" spans="9:9" ht="12.75" customHeight="1" x14ac:dyDescent="0.15">
      <c r="I125" s="367"/>
    </row>
    <row r="126" spans="9:9" ht="12.75" customHeight="1" x14ac:dyDescent="0.15">
      <c r="I126" s="367"/>
    </row>
    <row r="127" spans="9:9" ht="12.75" customHeight="1" x14ac:dyDescent="0.15">
      <c r="I127" s="367"/>
    </row>
    <row r="128" spans="9:9" ht="12.75" customHeight="1" x14ac:dyDescent="0.15">
      <c r="I128" s="367"/>
    </row>
    <row r="129" spans="9:9" ht="12.75" customHeight="1" x14ac:dyDescent="0.15">
      <c r="I129" s="367"/>
    </row>
    <row r="130" spans="9:9" ht="12.75" customHeight="1" x14ac:dyDescent="0.15">
      <c r="I130" s="367"/>
    </row>
    <row r="131" spans="9:9" ht="12.75" customHeight="1" x14ac:dyDescent="0.15">
      <c r="I131" s="367"/>
    </row>
    <row r="132" spans="9:9" ht="12.75" customHeight="1" x14ac:dyDescent="0.15">
      <c r="I132" s="367"/>
    </row>
    <row r="133" spans="9:9" ht="12.75" customHeight="1" x14ac:dyDescent="0.15">
      <c r="I133" s="367"/>
    </row>
    <row r="134" spans="9:9" ht="12.75" customHeight="1" x14ac:dyDescent="0.15">
      <c r="I134" s="367"/>
    </row>
    <row r="135" spans="9:9" ht="12.75" customHeight="1" x14ac:dyDescent="0.15">
      <c r="I135" s="367"/>
    </row>
    <row r="136" spans="9:9" ht="12.75" customHeight="1" x14ac:dyDescent="0.15">
      <c r="I136" s="367"/>
    </row>
    <row r="137" spans="9:9" ht="12.75" customHeight="1" x14ac:dyDescent="0.15">
      <c r="I137" s="367"/>
    </row>
    <row r="138" spans="9:9" ht="12.75" customHeight="1" x14ac:dyDescent="0.15">
      <c r="I138" s="367"/>
    </row>
    <row r="139" spans="9:9" ht="12.75" customHeight="1" x14ac:dyDescent="0.15">
      <c r="I139" s="367"/>
    </row>
    <row r="140" spans="9:9" ht="12.75" customHeight="1" x14ac:dyDescent="0.15">
      <c r="I140" s="367"/>
    </row>
    <row r="141" spans="9:9" ht="12.75" customHeight="1" x14ac:dyDescent="0.15">
      <c r="I141" s="367"/>
    </row>
    <row r="142" spans="9:9" ht="12.75" customHeight="1" x14ac:dyDescent="0.15">
      <c r="I142" s="367"/>
    </row>
    <row r="143" spans="9:9" ht="12.75" customHeight="1" x14ac:dyDescent="0.15">
      <c r="I143" s="367"/>
    </row>
    <row r="144" spans="9:9" ht="12.75" customHeight="1" x14ac:dyDescent="0.15">
      <c r="I144" s="367"/>
    </row>
    <row r="145" spans="9:9" ht="12.75" customHeight="1" x14ac:dyDescent="0.15">
      <c r="I145" s="367"/>
    </row>
    <row r="146" spans="9:9" ht="12.75" customHeight="1" x14ac:dyDescent="0.15">
      <c r="I146" s="367"/>
    </row>
    <row r="147" spans="9:9" ht="12.75" customHeight="1" x14ac:dyDescent="0.15">
      <c r="I147" s="367"/>
    </row>
    <row r="148" spans="9:9" ht="12.75" customHeight="1" x14ac:dyDescent="0.15">
      <c r="I148" s="367"/>
    </row>
    <row r="149" spans="9:9" ht="12.75" customHeight="1" x14ac:dyDescent="0.15">
      <c r="I149" s="367"/>
    </row>
    <row r="150" spans="9:9" ht="12.75" customHeight="1" x14ac:dyDescent="0.15">
      <c r="I150" s="367"/>
    </row>
    <row r="151" spans="9:9" ht="12.75" customHeight="1" x14ac:dyDescent="0.15">
      <c r="I151" s="367"/>
    </row>
    <row r="152" spans="9:9" ht="12.75" customHeight="1" x14ac:dyDescent="0.15">
      <c r="I152" s="367"/>
    </row>
    <row r="153" spans="9:9" ht="12.75" customHeight="1" x14ac:dyDescent="0.15">
      <c r="I153" s="367"/>
    </row>
    <row r="154" spans="9:9" ht="12.75" customHeight="1" x14ac:dyDescent="0.15">
      <c r="I154" s="367"/>
    </row>
    <row r="155" spans="9:9" ht="12.75" customHeight="1" x14ac:dyDescent="0.15">
      <c r="I155" s="367"/>
    </row>
    <row r="156" spans="9:9" ht="12.75" customHeight="1" x14ac:dyDescent="0.15">
      <c r="I156" s="367"/>
    </row>
    <row r="157" spans="9:9" ht="12.75" customHeight="1" x14ac:dyDescent="0.15">
      <c r="I157" s="367"/>
    </row>
    <row r="158" spans="9:9" ht="12.75" customHeight="1" x14ac:dyDescent="0.15">
      <c r="I158" s="367"/>
    </row>
    <row r="159" spans="9:9" ht="12.75" customHeight="1" x14ac:dyDescent="0.15">
      <c r="I159" s="367"/>
    </row>
    <row r="160" spans="9:9" ht="12.75" customHeight="1" x14ac:dyDescent="0.15">
      <c r="I160" s="367"/>
    </row>
    <row r="161" spans="9:9" ht="12.75" customHeight="1" x14ac:dyDescent="0.15">
      <c r="I161" s="367"/>
    </row>
    <row r="162" spans="9:9" ht="12.75" customHeight="1" x14ac:dyDescent="0.15">
      <c r="I162" s="367"/>
    </row>
    <row r="163" spans="9:9" ht="12.75" customHeight="1" x14ac:dyDescent="0.15">
      <c r="I163" s="367"/>
    </row>
    <row r="164" spans="9:9" ht="12.75" customHeight="1" x14ac:dyDescent="0.15">
      <c r="I164" s="367"/>
    </row>
    <row r="165" spans="9:9" ht="12.75" customHeight="1" x14ac:dyDescent="0.15">
      <c r="I165" s="367"/>
    </row>
    <row r="166" spans="9:9" ht="12.75" customHeight="1" x14ac:dyDescent="0.15">
      <c r="I166" s="367"/>
    </row>
    <row r="167" spans="9:9" ht="12.75" customHeight="1" x14ac:dyDescent="0.15">
      <c r="I167" s="367"/>
    </row>
    <row r="168" spans="9:9" ht="12.75" customHeight="1" x14ac:dyDescent="0.15">
      <c r="I168" s="367"/>
    </row>
    <row r="169" spans="9:9" ht="12.75" customHeight="1" x14ac:dyDescent="0.15">
      <c r="I169" s="367"/>
    </row>
    <row r="170" spans="9:9" ht="12.75" customHeight="1" x14ac:dyDescent="0.15">
      <c r="I170" s="367"/>
    </row>
    <row r="171" spans="9:9" ht="12.75" customHeight="1" x14ac:dyDescent="0.15">
      <c r="I171" s="367"/>
    </row>
    <row r="172" spans="9:9" ht="12.75" customHeight="1" x14ac:dyDescent="0.15">
      <c r="I172" s="367"/>
    </row>
    <row r="173" spans="9:9" ht="12.75" customHeight="1" x14ac:dyDescent="0.15">
      <c r="I173" s="367"/>
    </row>
    <row r="174" spans="9:9" ht="12.75" customHeight="1" x14ac:dyDescent="0.15">
      <c r="I174" s="367"/>
    </row>
    <row r="175" spans="9:9" ht="12.75" customHeight="1" x14ac:dyDescent="0.15">
      <c r="I175" s="367"/>
    </row>
    <row r="176" spans="9:9" ht="12.75" customHeight="1" x14ac:dyDescent="0.15">
      <c r="I176" s="367"/>
    </row>
    <row r="177" spans="9:9" ht="12.75" customHeight="1" x14ac:dyDescent="0.15">
      <c r="I177" s="367"/>
    </row>
    <row r="178" spans="9:9" ht="12.75" customHeight="1" x14ac:dyDescent="0.15">
      <c r="I178" s="367"/>
    </row>
    <row r="179" spans="9:9" ht="12.75" customHeight="1" x14ac:dyDescent="0.15">
      <c r="I179" s="367"/>
    </row>
    <row r="180" spans="9:9" ht="12.75" customHeight="1" x14ac:dyDescent="0.15">
      <c r="I180" s="367"/>
    </row>
    <row r="181" spans="9:9" ht="12.75" customHeight="1" x14ac:dyDescent="0.15">
      <c r="I181" s="367"/>
    </row>
    <row r="182" spans="9:9" ht="12.75" customHeight="1" x14ac:dyDescent="0.15">
      <c r="I182" s="367"/>
    </row>
    <row r="183" spans="9:9" ht="12.75" customHeight="1" x14ac:dyDescent="0.15">
      <c r="I183" s="367"/>
    </row>
    <row r="184" spans="9:9" ht="12.75" customHeight="1" x14ac:dyDescent="0.15">
      <c r="I184" s="367"/>
    </row>
    <row r="185" spans="9:9" ht="12.75" customHeight="1" x14ac:dyDescent="0.15">
      <c r="I185" s="367"/>
    </row>
    <row r="186" spans="9:9" ht="12.75" customHeight="1" x14ac:dyDescent="0.15">
      <c r="I186" s="367"/>
    </row>
    <row r="187" spans="9:9" ht="12.75" customHeight="1" x14ac:dyDescent="0.15">
      <c r="I187" s="367"/>
    </row>
    <row r="188" spans="9:9" ht="12.75" customHeight="1" x14ac:dyDescent="0.15">
      <c r="I188" s="367"/>
    </row>
    <row r="189" spans="9:9" ht="12.75" customHeight="1" x14ac:dyDescent="0.15">
      <c r="I189" s="367"/>
    </row>
    <row r="190" spans="9:9" ht="12.75" customHeight="1" x14ac:dyDescent="0.15">
      <c r="I190" s="367"/>
    </row>
    <row r="191" spans="9:9" ht="12.75" customHeight="1" x14ac:dyDescent="0.15">
      <c r="I191" s="367"/>
    </row>
    <row r="192" spans="9:9" ht="12.75" customHeight="1" x14ac:dyDescent="0.15">
      <c r="I192" s="367"/>
    </row>
    <row r="193" spans="9:9" ht="12.75" customHeight="1" x14ac:dyDescent="0.15">
      <c r="I193" s="367"/>
    </row>
    <row r="194" spans="9:9" ht="12.75" customHeight="1" x14ac:dyDescent="0.15">
      <c r="I194" s="367"/>
    </row>
    <row r="195" spans="9:9" ht="12.75" customHeight="1" x14ac:dyDescent="0.15">
      <c r="I195" s="367"/>
    </row>
    <row r="196" spans="9:9" ht="12.75" customHeight="1" x14ac:dyDescent="0.15">
      <c r="I196" s="367"/>
    </row>
    <row r="197" spans="9:9" ht="12.75" customHeight="1" x14ac:dyDescent="0.15">
      <c r="I197" s="367"/>
    </row>
    <row r="198" spans="9:9" ht="12.75" customHeight="1" x14ac:dyDescent="0.15">
      <c r="I198" s="367"/>
    </row>
    <row r="199" spans="9:9" ht="12.75" customHeight="1" x14ac:dyDescent="0.15">
      <c r="I199" s="367"/>
    </row>
    <row r="200" spans="9:9" ht="12.75" customHeight="1" x14ac:dyDescent="0.15">
      <c r="I200" s="367"/>
    </row>
    <row r="201" spans="9:9" ht="12.75" customHeight="1" x14ac:dyDescent="0.15">
      <c r="I201" s="367"/>
    </row>
    <row r="202" spans="9:9" ht="12.75" customHeight="1" x14ac:dyDescent="0.15">
      <c r="I202" s="367"/>
    </row>
    <row r="203" spans="9:9" ht="12.75" customHeight="1" x14ac:dyDescent="0.15">
      <c r="I203" s="367"/>
    </row>
    <row r="204" spans="9:9" ht="12.75" customHeight="1" x14ac:dyDescent="0.15">
      <c r="I204" s="367"/>
    </row>
    <row r="205" spans="9:9" ht="12.75" customHeight="1" x14ac:dyDescent="0.15">
      <c r="I205" s="367"/>
    </row>
    <row r="206" spans="9:9" ht="12.75" customHeight="1" x14ac:dyDescent="0.15">
      <c r="I206" s="367"/>
    </row>
    <row r="207" spans="9:9" ht="12.75" customHeight="1" x14ac:dyDescent="0.15">
      <c r="I207" s="367"/>
    </row>
    <row r="208" spans="9:9" ht="12.75" customHeight="1" x14ac:dyDescent="0.15">
      <c r="I208" s="367"/>
    </row>
    <row r="209" spans="9:9" ht="12.75" customHeight="1" x14ac:dyDescent="0.15">
      <c r="I209" s="367"/>
    </row>
    <row r="210" spans="9:9" ht="12.75" customHeight="1" x14ac:dyDescent="0.15">
      <c r="I210" s="367"/>
    </row>
    <row r="211" spans="9:9" ht="12.75" customHeight="1" x14ac:dyDescent="0.15">
      <c r="I211" s="367"/>
    </row>
    <row r="212" spans="9:9" ht="12.75" customHeight="1" x14ac:dyDescent="0.15">
      <c r="I212" s="367"/>
    </row>
    <row r="213" spans="9:9" ht="12.75" customHeight="1" x14ac:dyDescent="0.15">
      <c r="I213" s="367"/>
    </row>
    <row r="214" spans="9:9" ht="12.75" customHeight="1" x14ac:dyDescent="0.15">
      <c r="I214" s="367"/>
    </row>
    <row r="215" spans="9:9" ht="12.75" customHeight="1" x14ac:dyDescent="0.15">
      <c r="I215" s="367"/>
    </row>
    <row r="216" spans="9:9" ht="12.75" customHeight="1" x14ac:dyDescent="0.15">
      <c r="I216" s="367"/>
    </row>
    <row r="217" spans="9:9" ht="12.75" customHeight="1" x14ac:dyDescent="0.15">
      <c r="I217" s="367"/>
    </row>
    <row r="218" spans="9:9" ht="12.75" customHeight="1" x14ac:dyDescent="0.15">
      <c r="I218" s="367"/>
    </row>
    <row r="219" spans="9:9" ht="12.75" customHeight="1" x14ac:dyDescent="0.15">
      <c r="I219" s="367"/>
    </row>
    <row r="220" spans="9:9" ht="12.75" customHeight="1" x14ac:dyDescent="0.15">
      <c r="I220" s="367"/>
    </row>
    <row r="221" spans="9:9" ht="12.75" customHeight="1" x14ac:dyDescent="0.15">
      <c r="I221" s="367"/>
    </row>
    <row r="222" spans="9:9" ht="12.75" customHeight="1" x14ac:dyDescent="0.15">
      <c r="I222" s="367"/>
    </row>
    <row r="223" spans="9:9" ht="12.75" customHeight="1" x14ac:dyDescent="0.15">
      <c r="I223" s="367"/>
    </row>
    <row r="224" spans="9:9" ht="12.75" customHeight="1" x14ac:dyDescent="0.15">
      <c r="I224" s="367"/>
    </row>
    <row r="225" spans="9:9" ht="12.75" customHeight="1" x14ac:dyDescent="0.15">
      <c r="I225" s="367"/>
    </row>
    <row r="226" spans="9:9" ht="12.75" customHeight="1" x14ac:dyDescent="0.15">
      <c r="I226" s="367"/>
    </row>
    <row r="227" spans="9:9" ht="12.75" customHeight="1" x14ac:dyDescent="0.15">
      <c r="I227" s="367"/>
    </row>
    <row r="228" spans="9:9" ht="12.75" customHeight="1" x14ac:dyDescent="0.15">
      <c r="I228" s="367"/>
    </row>
    <row r="229" spans="9:9" ht="12.75" customHeight="1" x14ac:dyDescent="0.15">
      <c r="I229" s="367"/>
    </row>
    <row r="230" spans="9:9" ht="12.75" customHeight="1" x14ac:dyDescent="0.15">
      <c r="I230" s="367"/>
    </row>
    <row r="231" spans="9:9" ht="12.75" customHeight="1" x14ac:dyDescent="0.15">
      <c r="I231" s="367"/>
    </row>
    <row r="232" spans="9:9" ht="12.75" customHeight="1" x14ac:dyDescent="0.15">
      <c r="I232" s="367"/>
    </row>
    <row r="233" spans="9:9" ht="12.75" customHeight="1" x14ac:dyDescent="0.15">
      <c r="I233" s="367"/>
    </row>
    <row r="234" spans="9:9" ht="12.75" customHeight="1" x14ac:dyDescent="0.15">
      <c r="I234" s="367"/>
    </row>
    <row r="235" spans="9:9" ht="12.75" customHeight="1" x14ac:dyDescent="0.15">
      <c r="I235" s="367"/>
    </row>
    <row r="236" spans="9:9" ht="12.75" customHeight="1" x14ac:dyDescent="0.15">
      <c r="I236" s="367"/>
    </row>
    <row r="237" spans="9:9" ht="12.75" customHeight="1" x14ac:dyDescent="0.15">
      <c r="I237" s="367"/>
    </row>
    <row r="238" spans="9:9" ht="12.75" customHeight="1" x14ac:dyDescent="0.15">
      <c r="I238" s="367"/>
    </row>
    <row r="239" spans="9:9" ht="12.75" customHeight="1" x14ac:dyDescent="0.15">
      <c r="I239" s="367"/>
    </row>
    <row r="240" spans="9:9" ht="12.75" customHeight="1" x14ac:dyDescent="0.15">
      <c r="I240" s="367"/>
    </row>
    <row r="241" spans="9:9" ht="12.75" customHeight="1" x14ac:dyDescent="0.15">
      <c r="I241" s="367"/>
    </row>
    <row r="242" spans="9:9" ht="12.75" customHeight="1" x14ac:dyDescent="0.15">
      <c r="I242" s="367"/>
    </row>
    <row r="243" spans="9:9" ht="12.75" customHeight="1" x14ac:dyDescent="0.15">
      <c r="I243" s="367"/>
    </row>
    <row r="244" spans="9:9" ht="12.75" customHeight="1" x14ac:dyDescent="0.15">
      <c r="I244" s="367"/>
    </row>
    <row r="245" spans="9:9" ht="12.75" customHeight="1" x14ac:dyDescent="0.15">
      <c r="I245" s="367"/>
    </row>
    <row r="246" spans="9:9" ht="12.75" customHeight="1" x14ac:dyDescent="0.15">
      <c r="I246" s="367"/>
    </row>
    <row r="247" spans="9:9" ht="12.75" customHeight="1" x14ac:dyDescent="0.15">
      <c r="I247" s="367"/>
    </row>
    <row r="248" spans="9:9" ht="12.75" customHeight="1" x14ac:dyDescent="0.15">
      <c r="I248" s="367"/>
    </row>
    <row r="249" spans="9:9" ht="12.75" customHeight="1" x14ac:dyDescent="0.15">
      <c r="I249" s="367"/>
    </row>
    <row r="250" spans="9:9" ht="12.75" customHeight="1" x14ac:dyDescent="0.15">
      <c r="I250" s="367"/>
    </row>
    <row r="251" spans="9:9" ht="12.75" customHeight="1" x14ac:dyDescent="0.15">
      <c r="I251" s="367"/>
    </row>
    <row r="252" spans="9:9" ht="12.75" customHeight="1" x14ac:dyDescent="0.15">
      <c r="I252" s="367"/>
    </row>
    <row r="253" spans="9:9" ht="12.75" customHeight="1" x14ac:dyDescent="0.15">
      <c r="I253" s="367"/>
    </row>
    <row r="254" spans="9:9" ht="12.75" customHeight="1" x14ac:dyDescent="0.15">
      <c r="I254" s="367"/>
    </row>
    <row r="255" spans="9:9" ht="12.75" customHeight="1" x14ac:dyDescent="0.15">
      <c r="I255" s="367"/>
    </row>
    <row r="256" spans="9:9" ht="12.75" customHeight="1" x14ac:dyDescent="0.15">
      <c r="I256" s="367"/>
    </row>
    <row r="257" spans="9:9" ht="12.75" customHeight="1" x14ac:dyDescent="0.15">
      <c r="I257" s="367"/>
    </row>
    <row r="258" spans="9:9" ht="12.75" customHeight="1" x14ac:dyDescent="0.15">
      <c r="I258" s="367"/>
    </row>
    <row r="259" spans="9:9" ht="12.75" customHeight="1" x14ac:dyDescent="0.15">
      <c r="I259" s="367"/>
    </row>
    <row r="260" spans="9:9" ht="12.75" customHeight="1" x14ac:dyDescent="0.15">
      <c r="I260" s="367"/>
    </row>
    <row r="261" spans="9:9" ht="12.75" customHeight="1" x14ac:dyDescent="0.15">
      <c r="I261" s="367"/>
    </row>
    <row r="262" spans="9:9" ht="12.75" customHeight="1" x14ac:dyDescent="0.15">
      <c r="I262" s="367"/>
    </row>
    <row r="263" spans="9:9" ht="12.75" customHeight="1" x14ac:dyDescent="0.15">
      <c r="I263" s="367"/>
    </row>
    <row r="264" spans="9:9" ht="12.75" customHeight="1" x14ac:dyDescent="0.15">
      <c r="I264" s="367"/>
    </row>
    <row r="265" spans="9:9" ht="12.75" customHeight="1" x14ac:dyDescent="0.15">
      <c r="I265" s="367"/>
    </row>
    <row r="266" spans="9:9" ht="12.75" customHeight="1" x14ac:dyDescent="0.15">
      <c r="I266" s="367"/>
    </row>
    <row r="267" spans="9:9" ht="12.75" customHeight="1" x14ac:dyDescent="0.15">
      <c r="I267" s="367"/>
    </row>
    <row r="268" spans="9:9" ht="12.75" customHeight="1" x14ac:dyDescent="0.15">
      <c r="I268" s="367"/>
    </row>
    <row r="269" spans="9:9" ht="12.75" customHeight="1" x14ac:dyDescent="0.15">
      <c r="I269" s="367"/>
    </row>
    <row r="270" spans="9:9" ht="12.75" customHeight="1" x14ac:dyDescent="0.15">
      <c r="I270" s="367"/>
    </row>
    <row r="271" spans="9:9" ht="12.75" customHeight="1" x14ac:dyDescent="0.15">
      <c r="I271" s="367"/>
    </row>
    <row r="272" spans="9:9" ht="12.75" customHeight="1" x14ac:dyDescent="0.15">
      <c r="I272" s="367"/>
    </row>
    <row r="273" spans="9:9" ht="12.75" customHeight="1" x14ac:dyDescent="0.15">
      <c r="I273" s="367"/>
    </row>
    <row r="274" spans="9:9" ht="12.75" customHeight="1" x14ac:dyDescent="0.15">
      <c r="I274" s="367"/>
    </row>
    <row r="275" spans="9:9" ht="12.75" customHeight="1" x14ac:dyDescent="0.15">
      <c r="I275" s="367"/>
    </row>
    <row r="276" spans="9:9" ht="12.75" customHeight="1" x14ac:dyDescent="0.15">
      <c r="I276" s="367"/>
    </row>
    <row r="277" spans="9:9" ht="12.75" customHeight="1" x14ac:dyDescent="0.15">
      <c r="I277" s="367"/>
    </row>
    <row r="278" spans="9:9" ht="12.75" customHeight="1" x14ac:dyDescent="0.15">
      <c r="I278" s="367"/>
    </row>
    <row r="279" spans="9:9" ht="12.75" customHeight="1" x14ac:dyDescent="0.15">
      <c r="I279" s="367"/>
    </row>
    <row r="280" spans="9:9" ht="12.75" customHeight="1" x14ac:dyDescent="0.15">
      <c r="I280" s="367"/>
    </row>
    <row r="281" spans="9:9" ht="12.75" customHeight="1" x14ac:dyDescent="0.15">
      <c r="I281" s="367"/>
    </row>
    <row r="282" spans="9:9" ht="12.75" customHeight="1" x14ac:dyDescent="0.15">
      <c r="I282" s="367"/>
    </row>
    <row r="283" spans="9:9" ht="12.75" customHeight="1" x14ac:dyDescent="0.15">
      <c r="I283" s="367"/>
    </row>
    <row r="284" spans="9:9" ht="12.75" customHeight="1" x14ac:dyDescent="0.15">
      <c r="I284" s="367"/>
    </row>
    <row r="285" spans="9:9" ht="12.75" customHeight="1" x14ac:dyDescent="0.15">
      <c r="I285" s="367"/>
    </row>
    <row r="286" spans="9:9" ht="12.75" customHeight="1" x14ac:dyDescent="0.15">
      <c r="I286" s="367"/>
    </row>
    <row r="287" spans="9:9" ht="12.75" customHeight="1" x14ac:dyDescent="0.15">
      <c r="I287" s="367"/>
    </row>
    <row r="288" spans="9:9" ht="12.75" customHeight="1" x14ac:dyDescent="0.15">
      <c r="I288" s="367"/>
    </row>
    <row r="289" spans="9:9" ht="12.75" customHeight="1" x14ac:dyDescent="0.15">
      <c r="I289" s="367"/>
    </row>
    <row r="290" spans="9:9" ht="12.75" customHeight="1" x14ac:dyDescent="0.15">
      <c r="I290" s="367"/>
    </row>
    <row r="291" spans="9:9" ht="12.75" customHeight="1" x14ac:dyDescent="0.15">
      <c r="I291" s="367"/>
    </row>
    <row r="292" spans="9:9" ht="12.75" customHeight="1" x14ac:dyDescent="0.15">
      <c r="I292" s="367"/>
    </row>
    <row r="293" spans="9:9" ht="12.75" customHeight="1" x14ac:dyDescent="0.15">
      <c r="I293" s="367"/>
    </row>
    <row r="294" spans="9:9" ht="12.75" customHeight="1" x14ac:dyDescent="0.15">
      <c r="I294" s="367"/>
    </row>
    <row r="295" spans="9:9" ht="12.75" customHeight="1" x14ac:dyDescent="0.15">
      <c r="I295" s="367"/>
    </row>
    <row r="296" spans="9:9" ht="12.75" customHeight="1" x14ac:dyDescent="0.15">
      <c r="I296" s="367"/>
    </row>
    <row r="297" spans="9:9" ht="12.75" customHeight="1" x14ac:dyDescent="0.15">
      <c r="I297" s="367"/>
    </row>
    <row r="298" spans="9:9" ht="12.75" customHeight="1" x14ac:dyDescent="0.15">
      <c r="I298" s="367"/>
    </row>
    <row r="299" spans="9:9" ht="12.75" customHeight="1" x14ac:dyDescent="0.15">
      <c r="I299" s="367"/>
    </row>
    <row r="300" spans="9:9" ht="12.75" customHeight="1" x14ac:dyDescent="0.15">
      <c r="I300" s="367"/>
    </row>
    <row r="301" spans="9:9" ht="12.75" customHeight="1" x14ac:dyDescent="0.15">
      <c r="I301" s="367"/>
    </row>
    <row r="302" spans="9:9" ht="12.75" customHeight="1" x14ac:dyDescent="0.15">
      <c r="I302" s="367"/>
    </row>
    <row r="303" spans="9:9" ht="12.75" customHeight="1" x14ac:dyDescent="0.15">
      <c r="I303" s="367"/>
    </row>
    <row r="304" spans="9:9" ht="12.75" customHeight="1" x14ac:dyDescent="0.15">
      <c r="I304" s="367"/>
    </row>
    <row r="305" spans="9:9" ht="12.75" customHeight="1" x14ac:dyDescent="0.15">
      <c r="I305" s="367"/>
    </row>
    <row r="306" spans="9:9" ht="12.75" customHeight="1" x14ac:dyDescent="0.15">
      <c r="I306" s="367"/>
    </row>
    <row r="307" spans="9:9" ht="12.75" customHeight="1" x14ac:dyDescent="0.15">
      <c r="I307" s="367"/>
    </row>
    <row r="308" spans="9:9" ht="12.75" customHeight="1" x14ac:dyDescent="0.15">
      <c r="I308" s="367"/>
    </row>
    <row r="309" spans="9:9" ht="12.75" customHeight="1" x14ac:dyDescent="0.15">
      <c r="I309" s="367"/>
    </row>
    <row r="310" spans="9:9" ht="12.75" customHeight="1" x14ac:dyDescent="0.15">
      <c r="I310" s="367"/>
    </row>
    <row r="311" spans="9:9" ht="12.75" customHeight="1" x14ac:dyDescent="0.15">
      <c r="I311" s="367"/>
    </row>
    <row r="312" spans="9:9" ht="12.75" customHeight="1" x14ac:dyDescent="0.15">
      <c r="I312" s="367"/>
    </row>
    <row r="313" spans="9:9" ht="12.75" customHeight="1" x14ac:dyDescent="0.15">
      <c r="I313" s="367"/>
    </row>
    <row r="314" spans="9:9" ht="12.75" customHeight="1" x14ac:dyDescent="0.15">
      <c r="I314" s="367"/>
    </row>
    <row r="315" spans="9:9" ht="12.75" customHeight="1" x14ac:dyDescent="0.15">
      <c r="I315" s="367"/>
    </row>
    <row r="316" spans="9:9" ht="12.75" customHeight="1" x14ac:dyDescent="0.15">
      <c r="I316" s="367"/>
    </row>
    <row r="317" spans="9:9" ht="12.75" customHeight="1" x14ac:dyDescent="0.15">
      <c r="I317" s="367"/>
    </row>
    <row r="318" spans="9:9" ht="12.75" customHeight="1" x14ac:dyDescent="0.15">
      <c r="I318" s="367"/>
    </row>
    <row r="319" spans="9:9" ht="12.75" customHeight="1" x14ac:dyDescent="0.15">
      <c r="I319" s="367"/>
    </row>
    <row r="320" spans="9:9" ht="12.75" customHeight="1" x14ac:dyDescent="0.15">
      <c r="I320" s="367"/>
    </row>
    <row r="321" spans="9:9" ht="12.75" customHeight="1" x14ac:dyDescent="0.15">
      <c r="I321" s="367"/>
    </row>
    <row r="322" spans="9:9" ht="12.75" customHeight="1" x14ac:dyDescent="0.15">
      <c r="I322" s="367"/>
    </row>
    <row r="323" spans="9:9" ht="12.75" customHeight="1" x14ac:dyDescent="0.15">
      <c r="I323" s="367"/>
    </row>
    <row r="324" spans="9:9" ht="12.75" customHeight="1" x14ac:dyDescent="0.15">
      <c r="I324" s="367"/>
    </row>
    <row r="325" spans="9:9" ht="12.75" customHeight="1" x14ac:dyDescent="0.15">
      <c r="I325" s="367"/>
    </row>
    <row r="326" spans="9:9" ht="12.75" customHeight="1" x14ac:dyDescent="0.15">
      <c r="I326" s="367"/>
    </row>
    <row r="327" spans="9:9" ht="12.75" customHeight="1" x14ac:dyDescent="0.15">
      <c r="I327" s="367"/>
    </row>
    <row r="328" spans="9:9" ht="12.75" customHeight="1" x14ac:dyDescent="0.15">
      <c r="I328" s="367"/>
    </row>
    <row r="329" spans="9:9" ht="12.75" customHeight="1" x14ac:dyDescent="0.15">
      <c r="I329" s="367"/>
    </row>
    <row r="330" spans="9:9" ht="12.75" customHeight="1" x14ac:dyDescent="0.15">
      <c r="I330" s="367"/>
    </row>
    <row r="331" spans="9:9" ht="12.75" customHeight="1" x14ac:dyDescent="0.15">
      <c r="I331" s="367"/>
    </row>
    <row r="332" spans="9:9" ht="12.75" customHeight="1" x14ac:dyDescent="0.15">
      <c r="I332" s="367"/>
    </row>
    <row r="333" spans="9:9" ht="12.75" customHeight="1" x14ac:dyDescent="0.15">
      <c r="I333" s="367"/>
    </row>
    <row r="334" spans="9:9" ht="12.75" customHeight="1" x14ac:dyDescent="0.15">
      <c r="I334" s="367"/>
    </row>
    <row r="335" spans="9:9" ht="12.75" customHeight="1" x14ac:dyDescent="0.15">
      <c r="I335" s="367"/>
    </row>
    <row r="336" spans="9:9" ht="12.75" customHeight="1" x14ac:dyDescent="0.15">
      <c r="I336" s="367"/>
    </row>
    <row r="337" spans="9:9" ht="12.75" customHeight="1" x14ac:dyDescent="0.15">
      <c r="I337" s="367"/>
    </row>
    <row r="338" spans="9:9" ht="12.75" customHeight="1" x14ac:dyDescent="0.15">
      <c r="I338" s="367"/>
    </row>
    <row r="339" spans="9:9" ht="12.75" customHeight="1" x14ac:dyDescent="0.15">
      <c r="I339" s="367"/>
    </row>
    <row r="340" spans="9:9" ht="12.75" customHeight="1" x14ac:dyDescent="0.15">
      <c r="I340" s="367"/>
    </row>
    <row r="341" spans="9:9" ht="12.75" customHeight="1" x14ac:dyDescent="0.15">
      <c r="I341" s="367"/>
    </row>
    <row r="342" spans="9:9" ht="12.75" customHeight="1" x14ac:dyDescent="0.15">
      <c r="I342" s="367"/>
    </row>
    <row r="343" spans="9:9" ht="12.75" customHeight="1" x14ac:dyDescent="0.15">
      <c r="I343" s="367"/>
    </row>
    <row r="344" spans="9:9" ht="12.75" customHeight="1" x14ac:dyDescent="0.15">
      <c r="I344" s="367"/>
    </row>
    <row r="345" spans="9:9" ht="12.75" customHeight="1" x14ac:dyDescent="0.15">
      <c r="I345" s="367"/>
    </row>
    <row r="346" spans="9:9" ht="12.75" customHeight="1" x14ac:dyDescent="0.15">
      <c r="I346" s="367"/>
    </row>
    <row r="347" spans="9:9" ht="12.75" customHeight="1" x14ac:dyDescent="0.15">
      <c r="I347" s="367"/>
    </row>
    <row r="348" spans="9:9" ht="12.75" customHeight="1" x14ac:dyDescent="0.15">
      <c r="I348" s="367"/>
    </row>
    <row r="349" spans="9:9" ht="12.75" customHeight="1" x14ac:dyDescent="0.15">
      <c r="I349" s="367"/>
    </row>
    <row r="350" spans="9:9" ht="12.75" customHeight="1" x14ac:dyDescent="0.15">
      <c r="I350" s="367"/>
    </row>
    <row r="351" spans="9:9" ht="12.75" customHeight="1" x14ac:dyDescent="0.15">
      <c r="I351" s="367"/>
    </row>
    <row r="352" spans="9:9" ht="12.75" customHeight="1" x14ac:dyDescent="0.15">
      <c r="I352" s="367"/>
    </row>
    <row r="353" spans="9:9" ht="12.75" customHeight="1" x14ac:dyDescent="0.15">
      <c r="I353" s="367"/>
    </row>
    <row r="354" spans="9:9" ht="12.75" customHeight="1" x14ac:dyDescent="0.15">
      <c r="I354" s="367"/>
    </row>
    <row r="355" spans="9:9" ht="12.75" customHeight="1" x14ac:dyDescent="0.15">
      <c r="I355" s="367"/>
    </row>
    <row r="356" spans="9:9" ht="12.75" customHeight="1" x14ac:dyDescent="0.15">
      <c r="I356" s="367"/>
    </row>
    <row r="357" spans="9:9" ht="12.75" customHeight="1" x14ac:dyDescent="0.15">
      <c r="I357" s="367"/>
    </row>
    <row r="358" spans="9:9" ht="12.75" customHeight="1" x14ac:dyDescent="0.15">
      <c r="I358" s="367"/>
    </row>
    <row r="359" spans="9:9" ht="12.75" customHeight="1" x14ac:dyDescent="0.15">
      <c r="I359" s="367"/>
    </row>
    <row r="360" spans="9:9" ht="12.75" customHeight="1" x14ac:dyDescent="0.15">
      <c r="I360" s="367"/>
    </row>
    <row r="361" spans="9:9" ht="12.75" customHeight="1" x14ac:dyDescent="0.15">
      <c r="I361" s="367"/>
    </row>
    <row r="362" spans="9:9" ht="12.75" customHeight="1" x14ac:dyDescent="0.15">
      <c r="I362" s="367"/>
    </row>
    <row r="363" spans="9:9" ht="12.75" customHeight="1" x14ac:dyDescent="0.15">
      <c r="I363" s="367"/>
    </row>
    <row r="364" spans="9:9" ht="12.75" customHeight="1" x14ac:dyDescent="0.15">
      <c r="I364" s="367"/>
    </row>
    <row r="365" spans="9:9" ht="12.75" customHeight="1" x14ac:dyDescent="0.15">
      <c r="I365" s="367"/>
    </row>
    <row r="366" spans="9:9" ht="12.75" customHeight="1" x14ac:dyDescent="0.15">
      <c r="I366" s="367"/>
    </row>
    <row r="367" spans="9:9" ht="12.75" customHeight="1" x14ac:dyDescent="0.15">
      <c r="I367" s="367"/>
    </row>
    <row r="368" spans="9:9" ht="12.75" customHeight="1" x14ac:dyDescent="0.15">
      <c r="I368" s="367"/>
    </row>
    <row r="369" spans="9:9" ht="12.75" customHeight="1" x14ac:dyDescent="0.15">
      <c r="I369" s="367"/>
    </row>
    <row r="370" spans="9:9" ht="12.75" customHeight="1" x14ac:dyDescent="0.15">
      <c r="I370" s="367"/>
    </row>
    <row r="371" spans="9:9" ht="12.75" customHeight="1" x14ac:dyDescent="0.15">
      <c r="I371" s="367"/>
    </row>
    <row r="372" spans="9:9" ht="12.75" customHeight="1" x14ac:dyDescent="0.15">
      <c r="I372" s="367"/>
    </row>
    <row r="373" spans="9:9" ht="12.75" customHeight="1" x14ac:dyDescent="0.15">
      <c r="I373" s="367"/>
    </row>
    <row r="374" spans="9:9" ht="12.75" customHeight="1" x14ac:dyDescent="0.15">
      <c r="I374" s="367"/>
    </row>
    <row r="375" spans="9:9" ht="12.75" customHeight="1" x14ac:dyDescent="0.15">
      <c r="I375" s="367"/>
    </row>
    <row r="376" spans="9:9" ht="12.75" customHeight="1" x14ac:dyDescent="0.15">
      <c r="I376" s="367"/>
    </row>
    <row r="377" spans="9:9" ht="12.75" customHeight="1" x14ac:dyDescent="0.15">
      <c r="I377" s="367"/>
    </row>
    <row r="378" spans="9:9" ht="12.75" customHeight="1" x14ac:dyDescent="0.15">
      <c r="I378" s="367"/>
    </row>
    <row r="379" spans="9:9" ht="12.75" customHeight="1" x14ac:dyDescent="0.15">
      <c r="I379" s="367"/>
    </row>
    <row r="380" spans="9:9" ht="12.75" customHeight="1" x14ac:dyDescent="0.15">
      <c r="I380" s="367"/>
    </row>
    <row r="381" spans="9:9" ht="12.75" customHeight="1" x14ac:dyDescent="0.15">
      <c r="I381" s="367"/>
    </row>
    <row r="382" spans="9:9" ht="12.75" customHeight="1" x14ac:dyDescent="0.15">
      <c r="I382" s="367"/>
    </row>
    <row r="383" spans="9:9" ht="12.75" customHeight="1" x14ac:dyDescent="0.15">
      <c r="I383" s="367"/>
    </row>
    <row r="384" spans="9:9" ht="12.75" customHeight="1" x14ac:dyDescent="0.15">
      <c r="I384" s="367"/>
    </row>
    <row r="385" spans="9:9" ht="12.75" customHeight="1" x14ac:dyDescent="0.15">
      <c r="I385" s="367"/>
    </row>
    <row r="386" spans="9:9" ht="12.75" customHeight="1" x14ac:dyDescent="0.15">
      <c r="I386" s="367"/>
    </row>
    <row r="387" spans="9:9" ht="12.75" customHeight="1" x14ac:dyDescent="0.15">
      <c r="I387" s="367"/>
    </row>
    <row r="388" spans="9:9" ht="12.75" customHeight="1" x14ac:dyDescent="0.15">
      <c r="I388" s="367"/>
    </row>
    <row r="389" spans="9:9" ht="12.75" customHeight="1" x14ac:dyDescent="0.15">
      <c r="I389" s="367"/>
    </row>
    <row r="390" spans="9:9" ht="12.75" customHeight="1" x14ac:dyDescent="0.15">
      <c r="I390" s="367"/>
    </row>
    <row r="391" spans="9:9" ht="12.75" customHeight="1" x14ac:dyDescent="0.15">
      <c r="I391" s="367"/>
    </row>
    <row r="392" spans="9:9" ht="12.75" customHeight="1" x14ac:dyDescent="0.15">
      <c r="I392" s="367"/>
    </row>
    <row r="393" spans="9:9" ht="12.75" customHeight="1" x14ac:dyDescent="0.15">
      <c r="I393" s="367"/>
    </row>
    <row r="394" spans="9:9" ht="12.75" customHeight="1" x14ac:dyDescent="0.15">
      <c r="I394" s="367"/>
    </row>
    <row r="395" spans="9:9" ht="12.75" customHeight="1" x14ac:dyDescent="0.15">
      <c r="I395" s="367"/>
    </row>
    <row r="396" spans="9:9" ht="12.75" customHeight="1" x14ac:dyDescent="0.15">
      <c r="I396" s="367"/>
    </row>
    <row r="397" spans="9:9" ht="12.75" customHeight="1" x14ac:dyDescent="0.15">
      <c r="I397" s="367"/>
    </row>
    <row r="398" spans="9:9" ht="12.75" customHeight="1" x14ac:dyDescent="0.15">
      <c r="I398" s="367"/>
    </row>
    <row r="399" spans="9:9" ht="12.75" customHeight="1" x14ac:dyDescent="0.15">
      <c r="I399" s="367"/>
    </row>
    <row r="400" spans="9:9" ht="12.75" customHeight="1" x14ac:dyDescent="0.15">
      <c r="I400" s="367"/>
    </row>
    <row r="401" spans="9:9" ht="12.75" customHeight="1" x14ac:dyDescent="0.15">
      <c r="I401" s="367"/>
    </row>
    <row r="402" spans="9:9" ht="12.75" customHeight="1" x14ac:dyDescent="0.15">
      <c r="I402" s="367"/>
    </row>
    <row r="403" spans="9:9" ht="12.75" customHeight="1" x14ac:dyDescent="0.15">
      <c r="I403" s="367"/>
    </row>
    <row r="404" spans="9:9" ht="12.75" customHeight="1" x14ac:dyDescent="0.15">
      <c r="I404" s="367"/>
    </row>
    <row r="405" spans="9:9" ht="12.75" customHeight="1" x14ac:dyDescent="0.15">
      <c r="I405" s="367"/>
    </row>
    <row r="406" spans="9:9" ht="12.75" customHeight="1" x14ac:dyDescent="0.15">
      <c r="I406" s="367"/>
    </row>
    <row r="407" spans="9:9" ht="12.75" customHeight="1" x14ac:dyDescent="0.15">
      <c r="I407" s="367"/>
    </row>
    <row r="408" spans="9:9" ht="12.75" customHeight="1" x14ac:dyDescent="0.15">
      <c r="I408" s="367"/>
    </row>
    <row r="409" spans="9:9" ht="12.75" customHeight="1" x14ac:dyDescent="0.15">
      <c r="I409" s="367"/>
    </row>
    <row r="410" spans="9:9" ht="12.75" customHeight="1" x14ac:dyDescent="0.15">
      <c r="I410" s="367"/>
    </row>
    <row r="411" spans="9:9" ht="12.75" customHeight="1" x14ac:dyDescent="0.15">
      <c r="I411" s="367"/>
    </row>
    <row r="412" spans="9:9" ht="12.75" customHeight="1" x14ac:dyDescent="0.15">
      <c r="I412" s="367"/>
    </row>
    <row r="413" spans="9:9" ht="12.75" customHeight="1" x14ac:dyDescent="0.15">
      <c r="I413" s="367"/>
    </row>
    <row r="414" spans="9:9" ht="12.75" customHeight="1" x14ac:dyDescent="0.15">
      <c r="I414" s="367"/>
    </row>
    <row r="415" spans="9:9" ht="12.75" customHeight="1" x14ac:dyDescent="0.15">
      <c r="I415" s="367"/>
    </row>
    <row r="416" spans="9:9" ht="12.75" customHeight="1" x14ac:dyDescent="0.15">
      <c r="I416" s="367"/>
    </row>
    <row r="417" spans="9:9" ht="12.75" customHeight="1" x14ac:dyDescent="0.15">
      <c r="I417" s="367"/>
    </row>
    <row r="418" spans="9:9" ht="12.75" customHeight="1" x14ac:dyDescent="0.15">
      <c r="I418" s="367"/>
    </row>
    <row r="419" spans="9:9" ht="12.75" customHeight="1" x14ac:dyDescent="0.15">
      <c r="I419" s="367"/>
    </row>
    <row r="420" spans="9:9" ht="12.75" customHeight="1" x14ac:dyDescent="0.15">
      <c r="I420" s="367"/>
    </row>
    <row r="421" spans="9:9" ht="12.75" customHeight="1" x14ac:dyDescent="0.15">
      <c r="I421" s="367"/>
    </row>
    <row r="422" spans="9:9" ht="12.75" customHeight="1" x14ac:dyDescent="0.15">
      <c r="I422" s="367"/>
    </row>
    <row r="423" spans="9:9" ht="12.75" customHeight="1" x14ac:dyDescent="0.15">
      <c r="I423" s="367"/>
    </row>
    <row r="424" spans="9:9" ht="12.75" customHeight="1" x14ac:dyDescent="0.15">
      <c r="I424" s="367"/>
    </row>
    <row r="425" spans="9:9" ht="12.75" customHeight="1" x14ac:dyDescent="0.15">
      <c r="I425" s="367"/>
    </row>
    <row r="426" spans="9:9" ht="12.75" customHeight="1" x14ac:dyDescent="0.15">
      <c r="I426" s="367"/>
    </row>
    <row r="427" spans="9:9" ht="12.75" customHeight="1" x14ac:dyDescent="0.15">
      <c r="I427" s="367"/>
    </row>
    <row r="428" spans="9:9" ht="12.75" customHeight="1" x14ac:dyDescent="0.15">
      <c r="I428" s="367"/>
    </row>
    <row r="429" spans="9:9" ht="12.75" customHeight="1" x14ac:dyDescent="0.15">
      <c r="I429" s="367"/>
    </row>
    <row r="430" spans="9:9" ht="12.75" customHeight="1" x14ac:dyDescent="0.15">
      <c r="I430" s="367"/>
    </row>
    <row r="431" spans="9:9" ht="12.75" customHeight="1" x14ac:dyDescent="0.15">
      <c r="I431" s="367"/>
    </row>
    <row r="432" spans="9:9" ht="12.75" customHeight="1" x14ac:dyDescent="0.15">
      <c r="I432" s="367"/>
    </row>
    <row r="433" spans="9:9" ht="12.75" customHeight="1" x14ac:dyDescent="0.15">
      <c r="I433" s="367"/>
    </row>
    <row r="434" spans="9:9" ht="12.75" customHeight="1" x14ac:dyDescent="0.15">
      <c r="I434" s="367"/>
    </row>
    <row r="435" spans="9:9" ht="12.75" customHeight="1" x14ac:dyDescent="0.15">
      <c r="I435" s="367"/>
    </row>
    <row r="436" spans="9:9" ht="12.75" customHeight="1" x14ac:dyDescent="0.15">
      <c r="I436" s="367"/>
    </row>
    <row r="437" spans="9:9" ht="12.75" customHeight="1" x14ac:dyDescent="0.15">
      <c r="I437" s="367"/>
    </row>
    <row r="438" spans="9:9" ht="12.75" customHeight="1" x14ac:dyDescent="0.15">
      <c r="I438" s="367"/>
    </row>
    <row r="439" spans="9:9" ht="12.75" customHeight="1" x14ac:dyDescent="0.15">
      <c r="I439" s="367"/>
    </row>
    <row r="440" spans="9:9" ht="12.75" customHeight="1" x14ac:dyDescent="0.15">
      <c r="I440" s="367"/>
    </row>
    <row r="441" spans="9:9" ht="12.75" customHeight="1" x14ac:dyDescent="0.15">
      <c r="I441" s="367"/>
    </row>
    <row r="442" spans="9:9" ht="12.75" customHeight="1" x14ac:dyDescent="0.15">
      <c r="I442" s="367"/>
    </row>
    <row r="443" spans="9:9" ht="12.75" customHeight="1" x14ac:dyDescent="0.15">
      <c r="I443" s="367"/>
    </row>
    <row r="444" spans="9:9" ht="12.75" customHeight="1" x14ac:dyDescent="0.15">
      <c r="I444" s="367"/>
    </row>
    <row r="445" spans="9:9" ht="12.75" customHeight="1" x14ac:dyDescent="0.15">
      <c r="I445" s="367"/>
    </row>
    <row r="446" spans="9:9" ht="12.75" customHeight="1" x14ac:dyDescent="0.15">
      <c r="I446" s="367"/>
    </row>
    <row r="447" spans="9:9" ht="12.75" customHeight="1" x14ac:dyDescent="0.15">
      <c r="I447" s="367"/>
    </row>
    <row r="448" spans="9:9" ht="12.75" customHeight="1" x14ac:dyDescent="0.15">
      <c r="I448" s="367"/>
    </row>
    <row r="449" spans="9:9" ht="12.75" customHeight="1" x14ac:dyDescent="0.15">
      <c r="I449" s="367"/>
    </row>
    <row r="450" spans="9:9" ht="12.75" customHeight="1" x14ac:dyDescent="0.15">
      <c r="I450" s="367"/>
    </row>
    <row r="451" spans="9:9" ht="12.75" customHeight="1" x14ac:dyDescent="0.15">
      <c r="I451" s="367"/>
    </row>
    <row r="452" spans="9:9" ht="12.75" customHeight="1" x14ac:dyDescent="0.15">
      <c r="I452" s="367"/>
    </row>
    <row r="453" spans="9:9" ht="12.75" customHeight="1" x14ac:dyDescent="0.15">
      <c r="I453" s="367"/>
    </row>
    <row r="454" spans="9:9" ht="12.75" customHeight="1" x14ac:dyDescent="0.15">
      <c r="I454" s="367"/>
    </row>
    <row r="455" spans="9:9" ht="12.75" customHeight="1" x14ac:dyDescent="0.15">
      <c r="I455" s="367"/>
    </row>
    <row r="456" spans="9:9" ht="12.75" customHeight="1" x14ac:dyDescent="0.15">
      <c r="I456" s="367"/>
    </row>
    <row r="457" spans="9:9" ht="12.75" customHeight="1" x14ac:dyDescent="0.15">
      <c r="I457" s="367"/>
    </row>
    <row r="458" spans="9:9" ht="12.75" customHeight="1" x14ac:dyDescent="0.15">
      <c r="I458" s="367"/>
    </row>
    <row r="459" spans="9:9" ht="12.75" customHeight="1" x14ac:dyDescent="0.15">
      <c r="I459" s="367"/>
    </row>
    <row r="460" spans="9:9" ht="12.75" customHeight="1" x14ac:dyDescent="0.15">
      <c r="I460" s="367"/>
    </row>
    <row r="461" spans="9:9" ht="12.75" customHeight="1" x14ac:dyDescent="0.15">
      <c r="I461" s="367"/>
    </row>
    <row r="462" spans="9:9" ht="12.75" customHeight="1" x14ac:dyDescent="0.15">
      <c r="I462" s="367"/>
    </row>
    <row r="463" spans="9:9" ht="12.75" customHeight="1" x14ac:dyDescent="0.15">
      <c r="I463" s="367"/>
    </row>
    <row r="464" spans="9:9" ht="12.75" customHeight="1" x14ac:dyDescent="0.15">
      <c r="I464" s="367"/>
    </row>
    <row r="465" spans="9:9" ht="12.75" customHeight="1" x14ac:dyDescent="0.15">
      <c r="I465" s="367"/>
    </row>
    <row r="466" spans="9:9" ht="12.75" customHeight="1" x14ac:dyDescent="0.15">
      <c r="I466" s="367"/>
    </row>
    <row r="467" spans="9:9" ht="12.75" customHeight="1" x14ac:dyDescent="0.15">
      <c r="I467" s="367"/>
    </row>
    <row r="468" spans="9:9" ht="12.75" customHeight="1" x14ac:dyDescent="0.15">
      <c r="I468" s="367"/>
    </row>
    <row r="469" spans="9:9" ht="12.75" customHeight="1" x14ac:dyDescent="0.15">
      <c r="I469" s="367"/>
    </row>
    <row r="470" spans="9:9" ht="12.75" customHeight="1" x14ac:dyDescent="0.15">
      <c r="I470" s="367"/>
    </row>
    <row r="471" spans="9:9" ht="12.75" customHeight="1" x14ac:dyDescent="0.15">
      <c r="I471" s="367"/>
    </row>
    <row r="472" spans="9:9" ht="12.75" customHeight="1" x14ac:dyDescent="0.15">
      <c r="I472" s="367"/>
    </row>
    <row r="473" spans="9:9" ht="12.75" customHeight="1" x14ac:dyDescent="0.15">
      <c r="I473" s="367"/>
    </row>
    <row r="474" spans="9:9" ht="12.75" customHeight="1" x14ac:dyDescent="0.15">
      <c r="I474" s="367"/>
    </row>
    <row r="475" spans="9:9" ht="12.75" customHeight="1" x14ac:dyDescent="0.15">
      <c r="I475" s="367"/>
    </row>
    <row r="476" spans="9:9" ht="12.75" customHeight="1" x14ac:dyDescent="0.15">
      <c r="I476" s="367"/>
    </row>
    <row r="477" spans="9:9" ht="12.75" customHeight="1" x14ac:dyDescent="0.15">
      <c r="I477" s="367"/>
    </row>
    <row r="478" spans="9:9" ht="12.75" customHeight="1" x14ac:dyDescent="0.15">
      <c r="I478" s="367"/>
    </row>
    <row r="479" spans="9:9" ht="12.75" customHeight="1" x14ac:dyDescent="0.15">
      <c r="I479" s="367"/>
    </row>
    <row r="480" spans="9:9" ht="12.75" customHeight="1" x14ac:dyDescent="0.15">
      <c r="I480" s="367"/>
    </row>
    <row r="481" spans="9:9" ht="12.75" customHeight="1" x14ac:dyDescent="0.15">
      <c r="I481" s="367"/>
    </row>
    <row r="482" spans="9:9" ht="12.75" customHeight="1" x14ac:dyDescent="0.15">
      <c r="I482" s="367"/>
    </row>
    <row r="483" spans="9:9" ht="12.75" customHeight="1" x14ac:dyDescent="0.15">
      <c r="I483" s="367"/>
    </row>
    <row r="484" spans="9:9" ht="12.75" customHeight="1" x14ac:dyDescent="0.15">
      <c r="I484" s="367"/>
    </row>
    <row r="485" spans="9:9" ht="12.75" customHeight="1" x14ac:dyDescent="0.15">
      <c r="I485" s="367"/>
    </row>
    <row r="486" spans="9:9" ht="12.75" customHeight="1" x14ac:dyDescent="0.15">
      <c r="I486" s="367"/>
    </row>
    <row r="487" spans="9:9" ht="12.75" customHeight="1" x14ac:dyDescent="0.15">
      <c r="I487" s="367"/>
    </row>
    <row r="488" spans="9:9" ht="12.75" customHeight="1" x14ac:dyDescent="0.15">
      <c r="I488" s="367"/>
    </row>
    <row r="489" spans="9:9" ht="12.75" customHeight="1" x14ac:dyDescent="0.15">
      <c r="I489" s="367"/>
    </row>
    <row r="490" spans="9:9" ht="12.75" customHeight="1" x14ac:dyDescent="0.15">
      <c r="I490" s="367"/>
    </row>
    <row r="491" spans="9:9" ht="12.75" customHeight="1" x14ac:dyDescent="0.15">
      <c r="I491" s="367"/>
    </row>
    <row r="492" spans="9:9" ht="12.75" customHeight="1" x14ac:dyDescent="0.15">
      <c r="I492" s="367"/>
    </row>
    <row r="493" spans="9:9" ht="12.75" customHeight="1" x14ac:dyDescent="0.15">
      <c r="I493" s="367"/>
    </row>
    <row r="494" spans="9:9" ht="12.75" customHeight="1" x14ac:dyDescent="0.15">
      <c r="I494" s="367"/>
    </row>
    <row r="495" spans="9:9" ht="12.75" customHeight="1" x14ac:dyDescent="0.15">
      <c r="I495" s="367"/>
    </row>
    <row r="496" spans="9:9" ht="12.75" customHeight="1" x14ac:dyDescent="0.15">
      <c r="I496" s="367"/>
    </row>
    <row r="497" spans="9:9" ht="12.75" customHeight="1" x14ac:dyDescent="0.15">
      <c r="I497" s="367"/>
    </row>
    <row r="498" spans="9:9" ht="12.75" customHeight="1" x14ac:dyDescent="0.15">
      <c r="I498" s="367"/>
    </row>
    <row r="499" spans="9:9" ht="12.75" customHeight="1" x14ac:dyDescent="0.15">
      <c r="I499" s="367"/>
    </row>
    <row r="500" spans="9:9" ht="12.75" customHeight="1" x14ac:dyDescent="0.15">
      <c r="I500" s="367"/>
    </row>
    <row r="501" spans="9:9" ht="12.75" customHeight="1" x14ac:dyDescent="0.15">
      <c r="I501" s="367"/>
    </row>
    <row r="502" spans="9:9" ht="12.75" customHeight="1" x14ac:dyDescent="0.15">
      <c r="I502" s="367"/>
    </row>
    <row r="503" spans="9:9" ht="12.75" customHeight="1" x14ac:dyDescent="0.15">
      <c r="I503" s="367"/>
    </row>
    <row r="504" spans="9:9" ht="12.75" customHeight="1" x14ac:dyDescent="0.15">
      <c r="I504" s="367"/>
    </row>
    <row r="505" spans="9:9" ht="12.75" customHeight="1" x14ac:dyDescent="0.15">
      <c r="I505" s="367"/>
    </row>
    <row r="506" spans="9:9" ht="12.75" customHeight="1" x14ac:dyDescent="0.15">
      <c r="I506" s="367"/>
    </row>
    <row r="507" spans="9:9" ht="12.75" customHeight="1" x14ac:dyDescent="0.15">
      <c r="I507" s="367"/>
    </row>
    <row r="508" spans="9:9" ht="12.75" customHeight="1" x14ac:dyDescent="0.15">
      <c r="I508" s="367"/>
    </row>
    <row r="509" spans="9:9" ht="12.75" customHeight="1" x14ac:dyDescent="0.15">
      <c r="I509" s="367"/>
    </row>
    <row r="510" spans="9:9" ht="12.75" customHeight="1" x14ac:dyDescent="0.15">
      <c r="I510" s="367"/>
    </row>
    <row r="511" spans="9:9" ht="12.75" customHeight="1" x14ac:dyDescent="0.15">
      <c r="I511" s="367"/>
    </row>
    <row r="512" spans="9:9" ht="12.75" customHeight="1" x14ac:dyDescent="0.15">
      <c r="I512" s="367"/>
    </row>
    <row r="513" spans="9:9" ht="12.75" customHeight="1" x14ac:dyDescent="0.15">
      <c r="I513" s="367"/>
    </row>
    <row r="514" spans="9:9" ht="12.75" customHeight="1" x14ac:dyDescent="0.15">
      <c r="I514" s="367"/>
    </row>
    <row r="515" spans="9:9" ht="12.75" customHeight="1" x14ac:dyDescent="0.15">
      <c r="I515" s="367"/>
    </row>
    <row r="516" spans="9:9" ht="12.75" customHeight="1" x14ac:dyDescent="0.15">
      <c r="I516" s="367"/>
    </row>
    <row r="517" spans="9:9" ht="12.75" customHeight="1" x14ac:dyDescent="0.15">
      <c r="I517" s="367"/>
    </row>
    <row r="518" spans="9:9" ht="12.75" customHeight="1" x14ac:dyDescent="0.15">
      <c r="I518" s="367"/>
    </row>
    <row r="519" spans="9:9" ht="12.75" customHeight="1" x14ac:dyDescent="0.15">
      <c r="I519" s="367"/>
    </row>
    <row r="520" spans="9:9" ht="12.75" customHeight="1" x14ac:dyDescent="0.15">
      <c r="I520" s="367"/>
    </row>
    <row r="521" spans="9:9" ht="12.75" customHeight="1" x14ac:dyDescent="0.15">
      <c r="I521" s="367"/>
    </row>
    <row r="522" spans="9:9" ht="12.75" customHeight="1" x14ac:dyDescent="0.15">
      <c r="I522" s="367"/>
    </row>
    <row r="523" spans="9:9" ht="12.75" customHeight="1" x14ac:dyDescent="0.15">
      <c r="I523" s="367"/>
    </row>
    <row r="524" spans="9:9" ht="12.75" customHeight="1" x14ac:dyDescent="0.15">
      <c r="I524" s="367"/>
    </row>
    <row r="525" spans="9:9" ht="12.75" customHeight="1" x14ac:dyDescent="0.15">
      <c r="I525" s="367"/>
    </row>
    <row r="526" spans="9:9" ht="12.75" customHeight="1" x14ac:dyDescent="0.15">
      <c r="I526" s="367"/>
    </row>
    <row r="527" spans="9:9" ht="12.75" customHeight="1" x14ac:dyDescent="0.15">
      <c r="I527" s="367"/>
    </row>
    <row r="528" spans="9:9" ht="12.75" customHeight="1" x14ac:dyDescent="0.15">
      <c r="I528" s="367"/>
    </row>
    <row r="529" spans="9:9" ht="12.75" customHeight="1" x14ac:dyDescent="0.15">
      <c r="I529" s="367"/>
    </row>
    <row r="530" spans="9:9" ht="12.75" customHeight="1" x14ac:dyDescent="0.15">
      <c r="I530" s="367"/>
    </row>
    <row r="531" spans="9:9" ht="12.75" customHeight="1" x14ac:dyDescent="0.15">
      <c r="I531" s="367"/>
    </row>
    <row r="532" spans="9:9" ht="12.75" customHeight="1" x14ac:dyDescent="0.15">
      <c r="I532" s="367"/>
    </row>
    <row r="533" spans="9:9" ht="12.75" customHeight="1" x14ac:dyDescent="0.15">
      <c r="I533" s="367"/>
    </row>
    <row r="534" spans="9:9" ht="12.75" customHeight="1" x14ac:dyDescent="0.15">
      <c r="I534" s="367"/>
    </row>
    <row r="535" spans="9:9" ht="12.75" customHeight="1" x14ac:dyDescent="0.15">
      <c r="I535" s="367"/>
    </row>
    <row r="536" spans="9:9" ht="12.75" customHeight="1" x14ac:dyDescent="0.15">
      <c r="I536" s="367"/>
    </row>
    <row r="537" spans="9:9" ht="12.75" customHeight="1" x14ac:dyDescent="0.15">
      <c r="I537" s="367"/>
    </row>
    <row r="538" spans="9:9" ht="12.75" customHeight="1" x14ac:dyDescent="0.15">
      <c r="I538" s="367"/>
    </row>
    <row r="539" spans="9:9" ht="12.75" customHeight="1" x14ac:dyDescent="0.15">
      <c r="I539" s="367"/>
    </row>
    <row r="540" spans="9:9" ht="12.75" customHeight="1" x14ac:dyDescent="0.15">
      <c r="I540" s="367"/>
    </row>
    <row r="541" spans="9:9" ht="12.75" customHeight="1" x14ac:dyDescent="0.15">
      <c r="I541" s="367"/>
    </row>
    <row r="542" spans="9:9" ht="12.75" customHeight="1" x14ac:dyDescent="0.15">
      <c r="I542" s="367"/>
    </row>
    <row r="543" spans="9:9" ht="12.75" customHeight="1" x14ac:dyDescent="0.15">
      <c r="I543" s="367"/>
    </row>
    <row r="544" spans="9:9" ht="12.75" customHeight="1" x14ac:dyDescent="0.15">
      <c r="I544" s="367"/>
    </row>
    <row r="545" spans="9:9" ht="12.75" customHeight="1" x14ac:dyDescent="0.15">
      <c r="I545" s="367"/>
    </row>
    <row r="546" spans="9:9" ht="12.75" customHeight="1" x14ac:dyDescent="0.15">
      <c r="I546" s="367"/>
    </row>
    <row r="547" spans="9:9" ht="12.75" customHeight="1" x14ac:dyDescent="0.15">
      <c r="I547" s="367"/>
    </row>
    <row r="548" spans="9:9" ht="12.75" customHeight="1" x14ac:dyDescent="0.15">
      <c r="I548" s="367"/>
    </row>
    <row r="549" spans="9:9" ht="12.75" customHeight="1" x14ac:dyDescent="0.15">
      <c r="I549" s="367"/>
    </row>
    <row r="550" spans="9:9" ht="12.75" customHeight="1" x14ac:dyDescent="0.15">
      <c r="I550" s="367"/>
    </row>
    <row r="551" spans="9:9" ht="12.75" customHeight="1" x14ac:dyDescent="0.15">
      <c r="I551" s="367"/>
    </row>
    <row r="552" spans="9:9" ht="12.75" customHeight="1" x14ac:dyDescent="0.15">
      <c r="I552" s="367"/>
    </row>
    <row r="553" spans="9:9" ht="12.75" customHeight="1" x14ac:dyDescent="0.15">
      <c r="I553" s="367"/>
    </row>
    <row r="554" spans="9:9" ht="12.75" customHeight="1" x14ac:dyDescent="0.15">
      <c r="I554" s="367"/>
    </row>
    <row r="555" spans="9:9" ht="12.75" customHeight="1" x14ac:dyDescent="0.15">
      <c r="I555" s="367"/>
    </row>
    <row r="556" spans="9:9" ht="12.75" customHeight="1" x14ac:dyDescent="0.15">
      <c r="I556" s="367"/>
    </row>
    <row r="557" spans="9:9" ht="12.75" customHeight="1" x14ac:dyDescent="0.15">
      <c r="I557" s="367"/>
    </row>
    <row r="558" spans="9:9" ht="12.75" customHeight="1" x14ac:dyDescent="0.15">
      <c r="I558" s="367"/>
    </row>
    <row r="559" spans="9:9" ht="12.75" customHeight="1" x14ac:dyDescent="0.15">
      <c r="I559" s="367"/>
    </row>
    <row r="560" spans="9:9" ht="12.75" customHeight="1" x14ac:dyDescent="0.15">
      <c r="I560" s="367"/>
    </row>
    <row r="561" spans="9:9" ht="12.75" customHeight="1" x14ac:dyDescent="0.15">
      <c r="I561" s="367"/>
    </row>
    <row r="562" spans="9:9" ht="12.75" customHeight="1" x14ac:dyDescent="0.15">
      <c r="I562" s="367"/>
    </row>
    <row r="563" spans="9:9" ht="12.75" customHeight="1" x14ac:dyDescent="0.15">
      <c r="I563" s="367"/>
    </row>
    <row r="564" spans="9:9" ht="12.75" customHeight="1" x14ac:dyDescent="0.15">
      <c r="I564" s="367"/>
    </row>
    <row r="565" spans="9:9" ht="12.75" customHeight="1" x14ac:dyDescent="0.15">
      <c r="I565" s="367"/>
    </row>
    <row r="566" spans="9:9" ht="12.75" customHeight="1" x14ac:dyDescent="0.15">
      <c r="I566" s="367"/>
    </row>
    <row r="567" spans="9:9" ht="12.75" customHeight="1" x14ac:dyDescent="0.15">
      <c r="I567" s="367"/>
    </row>
    <row r="568" spans="9:9" ht="12.75" customHeight="1" x14ac:dyDescent="0.15">
      <c r="I568" s="367"/>
    </row>
    <row r="569" spans="9:9" ht="12.75" customHeight="1" x14ac:dyDescent="0.15">
      <c r="I569" s="367"/>
    </row>
    <row r="570" spans="9:9" ht="12.75" customHeight="1" x14ac:dyDescent="0.15">
      <c r="I570" s="367"/>
    </row>
    <row r="571" spans="9:9" ht="12.75" customHeight="1" x14ac:dyDescent="0.15">
      <c r="I571" s="367"/>
    </row>
    <row r="572" spans="9:9" ht="12.75" customHeight="1" x14ac:dyDescent="0.15">
      <c r="I572" s="367"/>
    </row>
    <row r="573" spans="9:9" ht="12.75" customHeight="1" x14ac:dyDescent="0.15">
      <c r="I573" s="367"/>
    </row>
    <row r="574" spans="9:9" ht="12.75" customHeight="1" x14ac:dyDescent="0.15">
      <c r="I574" s="367"/>
    </row>
    <row r="575" spans="9:9" ht="12.75" customHeight="1" x14ac:dyDescent="0.15">
      <c r="I575" s="367"/>
    </row>
    <row r="576" spans="9:9" ht="12.75" customHeight="1" x14ac:dyDescent="0.15">
      <c r="I576" s="367"/>
    </row>
    <row r="577" spans="9:9" ht="12.75" customHeight="1" x14ac:dyDescent="0.15">
      <c r="I577" s="367"/>
    </row>
    <row r="578" spans="9:9" ht="12.75" customHeight="1" x14ac:dyDescent="0.15">
      <c r="I578" s="367"/>
    </row>
    <row r="579" spans="9:9" ht="12.75" customHeight="1" x14ac:dyDescent="0.15">
      <c r="I579" s="367"/>
    </row>
    <row r="580" spans="9:9" ht="12.75" customHeight="1" x14ac:dyDescent="0.15">
      <c r="I580" s="367"/>
    </row>
    <row r="581" spans="9:9" ht="12.75" customHeight="1" x14ac:dyDescent="0.15">
      <c r="I581" s="367"/>
    </row>
    <row r="582" spans="9:9" ht="12.75" customHeight="1" x14ac:dyDescent="0.15">
      <c r="I582" s="367"/>
    </row>
    <row r="583" spans="9:9" ht="12.75" customHeight="1" x14ac:dyDescent="0.15">
      <c r="I583" s="367"/>
    </row>
    <row r="584" spans="9:9" ht="12.75" customHeight="1" x14ac:dyDescent="0.15">
      <c r="I584" s="367"/>
    </row>
    <row r="585" spans="9:9" ht="12.75" customHeight="1" x14ac:dyDescent="0.15">
      <c r="I585" s="367"/>
    </row>
    <row r="586" spans="9:9" ht="12.75" customHeight="1" x14ac:dyDescent="0.15">
      <c r="I586" s="367"/>
    </row>
    <row r="587" spans="9:9" ht="12.75" customHeight="1" x14ac:dyDescent="0.15">
      <c r="I587" s="367"/>
    </row>
    <row r="588" spans="9:9" ht="12.75" customHeight="1" x14ac:dyDescent="0.15">
      <c r="I588" s="367"/>
    </row>
    <row r="589" spans="9:9" ht="12.75" customHeight="1" x14ac:dyDescent="0.15">
      <c r="I589" s="367"/>
    </row>
    <row r="590" spans="9:9" ht="12.75" customHeight="1" x14ac:dyDescent="0.15">
      <c r="I590" s="367"/>
    </row>
    <row r="591" spans="9:9" ht="12.75" customHeight="1" x14ac:dyDescent="0.15">
      <c r="I591" s="367"/>
    </row>
    <row r="592" spans="9:9" ht="12.75" customHeight="1" x14ac:dyDescent="0.15">
      <c r="I592" s="367"/>
    </row>
    <row r="593" spans="9:9" ht="12.75" customHeight="1" x14ac:dyDescent="0.15">
      <c r="I593" s="367"/>
    </row>
    <row r="594" spans="9:9" ht="12.75" customHeight="1" x14ac:dyDescent="0.15">
      <c r="I594" s="367"/>
    </row>
    <row r="595" spans="9:9" ht="12.75" customHeight="1" x14ac:dyDescent="0.15">
      <c r="I595" s="367"/>
    </row>
    <row r="596" spans="9:9" ht="12.75" customHeight="1" x14ac:dyDescent="0.15">
      <c r="I596" s="367"/>
    </row>
    <row r="597" spans="9:9" ht="12.75" customHeight="1" x14ac:dyDescent="0.15">
      <c r="I597" s="367"/>
    </row>
    <row r="598" spans="9:9" ht="12.75" customHeight="1" x14ac:dyDescent="0.15">
      <c r="I598" s="367"/>
    </row>
    <row r="599" spans="9:9" ht="12.75" customHeight="1" x14ac:dyDescent="0.15">
      <c r="I599" s="367"/>
    </row>
    <row r="600" spans="9:9" ht="12.75" customHeight="1" x14ac:dyDescent="0.15">
      <c r="I600" s="367"/>
    </row>
    <row r="601" spans="9:9" ht="12.75" customHeight="1" x14ac:dyDescent="0.15">
      <c r="I601" s="367"/>
    </row>
    <row r="602" spans="9:9" ht="12.75" customHeight="1" x14ac:dyDescent="0.15">
      <c r="I602" s="367"/>
    </row>
    <row r="603" spans="9:9" ht="12.75" customHeight="1" x14ac:dyDescent="0.15">
      <c r="I603" s="367"/>
    </row>
    <row r="604" spans="9:9" ht="12.75" customHeight="1" x14ac:dyDescent="0.15">
      <c r="I604" s="367"/>
    </row>
    <row r="605" spans="9:9" ht="12.75" customHeight="1" x14ac:dyDescent="0.15">
      <c r="I605" s="367"/>
    </row>
    <row r="606" spans="9:9" ht="12.75" customHeight="1" x14ac:dyDescent="0.15">
      <c r="I606" s="367"/>
    </row>
    <row r="607" spans="9:9" ht="12.75" customHeight="1" x14ac:dyDescent="0.15">
      <c r="I607" s="367"/>
    </row>
    <row r="608" spans="9:9" ht="12.75" customHeight="1" x14ac:dyDescent="0.15">
      <c r="I608" s="367"/>
    </row>
    <row r="609" spans="9:9" ht="12.75" customHeight="1" x14ac:dyDescent="0.15">
      <c r="I609" s="367"/>
    </row>
    <row r="610" spans="9:9" ht="12.75" customHeight="1" x14ac:dyDescent="0.15">
      <c r="I610" s="367"/>
    </row>
    <row r="611" spans="9:9" ht="12.75" customHeight="1" x14ac:dyDescent="0.15">
      <c r="I611" s="367"/>
    </row>
    <row r="612" spans="9:9" ht="12.75" customHeight="1" x14ac:dyDescent="0.15">
      <c r="I612" s="367"/>
    </row>
    <row r="613" spans="9:9" ht="12.75" customHeight="1" x14ac:dyDescent="0.15">
      <c r="I613" s="367"/>
    </row>
    <row r="614" spans="9:9" ht="12.75" customHeight="1" x14ac:dyDescent="0.15">
      <c r="I614" s="367"/>
    </row>
    <row r="615" spans="9:9" ht="12.75" customHeight="1" x14ac:dyDescent="0.15">
      <c r="I615" s="367"/>
    </row>
    <row r="616" spans="9:9" ht="12.75" customHeight="1" x14ac:dyDescent="0.15">
      <c r="I616" s="367"/>
    </row>
    <row r="617" spans="9:9" ht="12.75" customHeight="1" x14ac:dyDescent="0.15">
      <c r="I617" s="367"/>
    </row>
    <row r="618" spans="9:9" ht="12.75" customHeight="1" x14ac:dyDescent="0.15">
      <c r="I618" s="367"/>
    </row>
    <row r="619" spans="9:9" ht="12.75" customHeight="1" x14ac:dyDescent="0.15">
      <c r="I619" s="367"/>
    </row>
    <row r="620" spans="9:9" ht="12.75" customHeight="1" x14ac:dyDescent="0.15">
      <c r="I620" s="367"/>
    </row>
    <row r="621" spans="9:9" ht="12.75" customHeight="1" x14ac:dyDescent="0.15">
      <c r="I621" s="367"/>
    </row>
    <row r="622" spans="9:9" ht="12.75" customHeight="1" x14ac:dyDescent="0.15">
      <c r="I622" s="367"/>
    </row>
    <row r="623" spans="9:9" ht="12.75" customHeight="1" x14ac:dyDescent="0.15">
      <c r="I623" s="367"/>
    </row>
    <row r="624" spans="9:9" ht="12.75" customHeight="1" x14ac:dyDescent="0.15">
      <c r="I624" s="367"/>
    </row>
    <row r="625" spans="9:9" ht="12.75" customHeight="1" x14ac:dyDescent="0.15">
      <c r="I625" s="367"/>
    </row>
    <row r="626" spans="9:9" ht="12.75" customHeight="1" x14ac:dyDescent="0.15">
      <c r="I626" s="367"/>
    </row>
    <row r="627" spans="9:9" ht="12.75" customHeight="1" x14ac:dyDescent="0.15">
      <c r="I627" s="367"/>
    </row>
    <row r="628" spans="9:9" ht="12.75" customHeight="1" x14ac:dyDescent="0.15">
      <c r="I628" s="367"/>
    </row>
    <row r="629" spans="9:9" ht="12.75" customHeight="1" x14ac:dyDescent="0.15">
      <c r="I629" s="367"/>
    </row>
    <row r="630" spans="9:9" ht="12.75" customHeight="1" x14ac:dyDescent="0.15">
      <c r="I630" s="367"/>
    </row>
    <row r="631" spans="9:9" ht="12.75" customHeight="1" x14ac:dyDescent="0.15">
      <c r="I631" s="367"/>
    </row>
    <row r="632" spans="9:9" ht="12.75" customHeight="1" x14ac:dyDescent="0.15">
      <c r="I632" s="367"/>
    </row>
    <row r="633" spans="9:9" ht="12.75" customHeight="1" x14ac:dyDescent="0.15">
      <c r="I633" s="367"/>
    </row>
    <row r="634" spans="9:9" ht="12.75" customHeight="1" x14ac:dyDescent="0.15">
      <c r="I634" s="367"/>
    </row>
    <row r="635" spans="9:9" ht="12.75" customHeight="1" x14ac:dyDescent="0.15">
      <c r="I635" s="367"/>
    </row>
    <row r="636" spans="9:9" ht="12.75" customHeight="1" x14ac:dyDescent="0.15">
      <c r="I636" s="367"/>
    </row>
    <row r="637" spans="9:9" ht="12.75" customHeight="1" x14ac:dyDescent="0.15">
      <c r="I637" s="367"/>
    </row>
    <row r="638" spans="9:9" ht="12.75" customHeight="1" x14ac:dyDescent="0.15">
      <c r="I638" s="367"/>
    </row>
    <row r="639" spans="9:9" ht="12.75" customHeight="1" x14ac:dyDescent="0.15">
      <c r="I639" s="367"/>
    </row>
    <row r="640" spans="9:9" ht="12.75" customHeight="1" x14ac:dyDescent="0.15">
      <c r="I640" s="367"/>
    </row>
    <row r="641" spans="9:9" ht="12.75" customHeight="1" x14ac:dyDescent="0.15">
      <c r="I641" s="367"/>
    </row>
    <row r="642" spans="9:9" ht="12.75" customHeight="1" x14ac:dyDescent="0.15">
      <c r="I642" s="367"/>
    </row>
    <row r="643" spans="9:9" ht="12.75" customHeight="1" x14ac:dyDescent="0.15">
      <c r="I643" s="367"/>
    </row>
    <row r="644" spans="9:9" ht="12.75" customHeight="1" x14ac:dyDescent="0.15">
      <c r="I644" s="367"/>
    </row>
    <row r="645" spans="9:9" ht="12.75" customHeight="1" x14ac:dyDescent="0.15">
      <c r="I645" s="367"/>
    </row>
    <row r="646" spans="9:9" ht="12.75" customHeight="1" x14ac:dyDescent="0.15">
      <c r="I646" s="367"/>
    </row>
    <row r="647" spans="9:9" ht="12.75" customHeight="1" x14ac:dyDescent="0.15">
      <c r="I647" s="367"/>
    </row>
    <row r="648" spans="9:9" ht="12.75" customHeight="1" x14ac:dyDescent="0.15">
      <c r="I648" s="367"/>
    </row>
    <row r="649" spans="9:9" ht="12.75" customHeight="1" x14ac:dyDescent="0.15">
      <c r="I649" s="367"/>
    </row>
    <row r="650" spans="9:9" ht="12.75" customHeight="1" x14ac:dyDescent="0.15">
      <c r="I650" s="367"/>
    </row>
    <row r="651" spans="9:9" ht="12.75" customHeight="1" x14ac:dyDescent="0.15">
      <c r="I651" s="367"/>
    </row>
    <row r="652" spans="9:9" ht="12.75" customHeight="1" x14ac:dyDescent="0.15">
      <c r="I652" s="367"/>
    </row>
    <row r="653" spans="9:9" ht="12.75" customHeight="1" x14ac:dyDescent="0.15">
      <c r="I653" s="367"/>
    </row>
    <row r="654" spans="9:9" ht="12.75" customHeight="1" x14ac:dyDescent="0.15">
      <c r="I654" s="367"/>
    </row>
    <row r="655" spans="9:9" ht="12.75" customHeight="1" x14ac:dyDescent="0.15">
      <c r="I655" s="367"/>
    </row>
    <row r="656" spans="9:9" ht="12.75" customHeight="1" x14ac:dyDescent="0.15">
      <c r="I656" s="367"/>
    </row>
    <row r="657" spans="9:9" ht="12.75" customHeight="1" x14ac:dyDescent="0.15">
      <c r="I657" s="367"/>
    </row>
    <row r="658" spans="9:9" ht="12.75" customHeight="1" x14ac:dyDescent="0.15">
      <c r="I658" s="367"/>
    </row>
    <row r="659" spans="9:9" ht="12.75" customHeight="1" x14ac:dyDescent="0.15">
      <c r="I659" s="367"/>
    </row>
    <row r="660" spans="9:9" ht="12.75" customHeight="1" x14ac:dyDescent="0.15">
      <c r="I660" s="367"/>
    </row>
    <row r="661" spans="9:9" ht="12.75" customHeight="1" x14ac:dyDescent="0.15">
      <c r="I661" s="367"/>
    </row>
    <row r="662" spans="9:9" ht="12.75" customHeight="1" x14ac:dyDescent="0.15">
      <c r="I662" s="367"/>
    </row>
    <row r="663" spans="9:9" ht="12.75" customHeight="1" x14ac:dyDescent="0.15">
      <c r="I663" s="367"/>
    </row>
    <row r="664" spans="9:9" ht="12.75" customHeight="1" x14ac:dyDescent="0.15">
      <c r="I664" s="367"/>
    </row>
    <row r="665" spans="9:9" ht="12.75" customHeight="1" x14ac:dyDescent="0.15">
      <c r="I665" s="367"/>
    </row>
    <row r="666" spans="9:9" ht="12.75" customHeight="1" x14ac:dyDescent="0.15">
      <c r="I666" s="367"/>
    </row>
    <row r="667" spans="9:9" ht="12.75" customHeight="1" x14ac:dyDescent="0.15">
      <c r="I667" s="367"/>
    </row>
    <row r="668" spans="9:9" ht="12.75" customHeight="1" x14ac:dyDescent="0.15">
      <c r="I668" s="367"/>
    </row>
    <row r="669" spans="9:9" ht="12.75" customHeight="1" x14ac:dyDescent="0.15">
      <c r="I669" s="367"/>
    </row>
    <row r="670" spans="9:9" ht="12.75" customHeight="1" x14ac:dyDescent="0.15">
      <c r="I670" s="367"/>
    </row>
    <row r="671" spans="9:9" ht="12.75" customHeight="1" x14ac:dyDescent="0.15">
      <c r="I671" s="367"/>
    </row>
    <row r="672" spans="9:9" ht="12.75" customHeight="1" x14ac:dyDescent="0.15">
      <c r="I672" s="367"/>
    </row>
    <row r="673" spans="9:9" ht="12.75" customHeight="1" x14ac:dyDescent="0.15">
      <c r="I673" s="367"/>
    </row>
    <row r="674" spans="9:9" ht="12.75" customHeight="1" x14ac:dyDescent="0.15">
      <c r="I674" s="367"/>
    </row>
    <row r="675" spans="9:9" ht="12.75" customHeight="1" x14ac:dyDescent="0.15">
      <c r="I675" s="367"/>
    </row>
    <row r="676" spans="9:9" ht="12.75" customHeight="1" x14ac:dyDescent="0.15">
      <c r="I676" s="367"/>
    </row>
    <row r="677" spans="9:9" ht="12.75" customHeight="1" x14ac:dyDescent="0.15">
      <c r="I677" s="367"/>
    </row>
    <row r="678" spans="9:9" ht="12.75" customHeight="1" x14ac:dyDescent="0.15">
      <c r="I678" s="367"/>
    </row>
    <row r="679" spans="9:9" ht="12.75" customHeight="1" x14ac:dyDescent="0.15">
      <c r="I679" s="367"/>
    </row>
    <row r="680" spans="9:9" ht="12.75" customHeight="1" x14ac:dyDescent="0.15">
      <c r="I680" s="367"/>
    </row>
    <row r="681" spans="9:9" ht="12.75" customHeight="1" x14ac:dyDescent="0.15">
      <c r="I681" s="367"/>
    </row>
    <row r="682" spans="9:9" ht="12.75" customHeight="1" x14ac:dyDescent="0.15">
      <c r="I682" s="367"/>
    </row>
    <row r="683" spans="9:9" ht="12.75" customHeight="1" x14ac:dyDescent="0.15">
      <c r="I683" s="367"/>
    </row>
    <row r="684" spans="9:9" ht="12.75" customHeight="1" x14ac:dyDescent="0.15">
      <c r="I684" s="367"/>
    </row>
    <row r="685" spans="9:9" ht="12.75" customHeight="1" x14ac:dyDescent="0.15">
      <c r="I685" s="367"/>
    </row>
    <row r="686" spans="9:9" ht="12.75" customHeight="1" x14ac:dyDescent="0.15">
      <c r="I686" s="367"/>
    </row>
    <row r="687" spans="9:9" ht="12.75" customHeight="1" x14ac:dyDescent="0.15">
      <c r="I687" s="367"/>
    </row>
    <row r="688" spans="9:9" ht="12.75" customHeight="1" x14ac:dyDescent="0.15">
      <c r="I688" s="367"/>
    </row>
    <row r="689" spans="9:9" ht="12.75" customHeight="1" x14ac:dyDescent="0.15">
      <c r="I689" s="367"/>
    </row>
    <row r="690" spans="9:9" ht="12.75" customHeight="1" x14ac:dyDescent="0.15">
      <c r="I690" s="367"/>
    </row>
    <row r="691" spans="9:9" ht="12.75" customHeight="1" x14ac:dyDescent="0.15">
      <c r="I691" s="367"/>
    </row>
    <row r="692" spans="9:9" ht="12.75" customHeight="1" x14ac:dyDescent="0.15">
      <c r="I692" s="367"/>
    </row>
    <row r="693" spans="9:9" ht="12.75" customHeight="1" x14ac:dyDescent="0.15">
      <c r="I693" s="367"/>
    </row>
    <row r="694" spans="9:9" ht="12.75" customHeight="1" x14ac:dyDescent="0.15">
      <c r="I694" s="367"/>
    </row>
    <row r="695" spans="9:9" ht="12.75" customHeight="1" x14ac:dyDescent="0.15">
      <c r="I695" s="367"/>
    </row>
    <row r="696" spans="9:9" ht="12.75" customHeight="1" x14ac:dyDescent="0.15">
      <c r="I696" s="367"/>
    </row>
    <row r="697" spans="9:9" ht="12.75" customHeight="1" x14ac:dyDescent="0.15">
      <c r="I697" s="367"/>
    </row>
    <row r="698" spans="9:9" ht="12.75" customHeight="1" x14ac:dyDescent="0.15">
      <c r="I698" s="367"/>
    </row>
    <row r="699" spans="9:9" ht="12.75" customHeight="1" x14ac:dyDescent="0.15">
      <c r="I699" s="367"/>
    </row>
    <row r="700" spans="9:9" ht="12.75" customHeight="1" x14ac:dyDescent="0.15">
      <c r="I700" s="367"/>
    </row>
    <row r="701" spans="9:9" ht="12.75" customHeight="1" x14ac:dyDescent="0.15">
      <c r="I701" s="367"/>
    </row>
    <row r="702" spans="9:9" ht="12.75" customHeight="1" x14ac:dyDescent="0.15">
      <c r="I702" s="367"/>
    </row>
    <row r="703" spans="9:9" ht="12.75" customHeight="1" x14ac:dyDescent="0.15">
      <c r="I703" s="367"/>
    </row>
    <row r="704" spans="9:9" ht="12.75" customHeight="1" x14ac:dyDescent="0.15">
      <c r="I704" s="367"/>
    </row>
    <row r="705" spans="9:9" ht="12.75" customHeight="1" x14ac:dyDescent="0.15">
      <c r="I705" s="367"/>
    </row>
    <row r="706" spans="9:9" ht="12.75" customHeight="1" x14ac:dyDescent="0.15">
      <c r="I706" s="367"/>
    </row>
    <row r="707" spans="9:9" ht="12.75" customHeight="1" x14ac:dyDescent="0.15">
      <c r="I707" s="367"/>
    </row>
    <row r="708" spans="9:9" ht="12.75" customHeight="1" x14ac:dyDescent="0.15">
      <c r="I708" s="367"/>
    </row>
    <row r="709" spans="9:9" ht="12.75" customHeight="1" x14ac:dyDescent="0.15">
      <c r="I709" s="367"/>
    </row>
    <row r="710" spans="9:9" ht="12.75" customHeight="1" x14ac:dyDescent="0.15">
      <c r="I710" s="367"/>
    </row>
    <row r="711" spans="9:9" ht="12.75" customHeight="1" x14ac:dyDescent="0.15">
      <c r="I711" s="367"/>
    </row>
    <row r="712" spans="9:9" ht="12.75" customHeight="1" x14ac:dyDescent="0.15">
      <c r="I712" s="367"/>
    </row>
    <row r="713" spans="9:9" ht="12.75" customHeight="1" x14ac:dyDescent="0.15">
      <c r="I713" s="367"/>
    </row>
    <row r="714" spans="9:9" ht="12.75" customHeight="1" x14ac:dyDescent="0.15">
      <c r="I714" s="367"/>
    </row>
    <row r="715" spans="9:9" ht="12.75" customHeight="1" x14ac:dyDescent="0.15">
      <c r="I715" s="367"/>
    </row>
    <row r="716" spans="9:9" ht="12.75" customHeight="1" x14ac:dyDescent="0.15">
      <c r="I716" s="367"/>
    </row>
    <row r="717" spans="9:9" ht="12.75" customHeight="1" x14ac:dyDescent="0.15">
      <c r="I717" s="367"/>
    </row>
    <row r="718" spans="9:9" ht="12.75" customHeight="1" x14ac:dyDescent="0.15">
      <c r="I718" s="367"/>
    </row>
    <row r="719" spans="9:9" ht="12.75" customHeight="1" x14ac:dyDescent="0.15">
      <c r="I719" s="367"/>
    </row>
    <row r="720" spans="9:9" ht="12.75" customHeight="1" x14ac:dyDescent="0.15">
      <c r="I720" s="367"/>
    </row>
    <row r="721" spans="9:9" ht="12.75" customHeight="1" x14ac:dyDescent="0.15">
      <c r="I721" s="367"/>
    </row>
    <row r="722" spans="9:9" ht="12.75" customHeight="1" x14ac:dyDescent="0.15">
      <c r="I722" s="367"/>
    </row>
    <row r="723" spans="9:9" ht="12.75" customHeight="1" x14ac:dyDescent="0.15">
      <c r="I723" s="367"/>
    </row>
    <row r="724" spans="9:9" ht="12.75" customHeight="1" x14ac:dyDescent="0.15">
      <c r="I724" s="367"/>
    </row>
    <row r="725" spans="9:9" ht="12.75" customHeight="1" x14ac:dyDescent="0.15">
      <c r="I725" s="367"/>
    </row>
    <row r="726" spans="9:9" ht="12.75" customHeight="1" x14ac:dyDescent="0.15">
      <c r="I726" s="367"/>
    </row>
    <row r="727" spans="9:9" ht="12.75" customHeight="1" x14ac:dyDescent="0.15">
      <c r="I727" s="367"/>
    </row>
    <row r="728" spans="9:9" ht="12.75" customHeight="1" x14ac:dyDescent="0.15">
      <c r="I728" s="367"/>
    </row>
    <row r="729" spans="9:9" ht="12.75" customHeight="1" x14ac:dyDescent="0.15">
      <c r="I729" s="367"/>
    </row>
    <row r="730" spans="9:9" ht="12.75" customHeight="1" x14ac:dyDescent="0.15">
      <c r="I730" s="367"/>
    </row>
    <row r="731" spans="9:9" ht="12.75" customHeight="1" x14ac:dyDescent="0.15">
      <c r="I731" s="367"/>
    </row>
    <row r="732" spans="9:9" ht="12.75" customHeight="1" x14ac:dyDescent="0.15">
      <c r="I732" s="367"/>
    </row>
    <row r="733" spans="9:9" ht="12.75" customHeight="1" x14ac:dyDescent="0.15">
      <c r="I733" s="367"/>
    </row>
    <row r="734" spans="9:9" ht="12.75" customHeight="1" x14ac:dyDescent="0.15">
      <c r="I734" s="367"/>
    </row>
    <row r="735" spans="9:9" ht="12.75" customHeight="1" x14ac:dyDescent="0.15">
      <c r="I735" s="367"/>
    </row>
    <row r="736" spans="9:9" ht="12.75" customHeight="1" x14ac:dyDescent="0.15">
      <c r="I736" s="367"/>
    </row>
    <row r="737" spans="9:9" ht="12.75" customHeight="1" x14ac:dyDescent="0.15">
      <c r="I737" s="367"/>
    </row>
    <row r="738" spans="9:9" ht="12.75" customHeight="1" x14ac:dyDescent="0.15">
      <c r="I738" s="367"/>
    </row>
    <row r="739" spans="9:9" ht="12.75" customHeight="1" x14ac:dyDescent="0.15">
      <c r="I739" s="367"/>
    </row>
    <row r="740" spans="9:9" ht="12.75" customHeight="1" x14ac:dyDescent="0.15">
      <c r="I740" s="367"/>
    </row>
    <row r="741" spans="9:9" ht="12.75" customHeight="1" x14ac:dyDescent="0.15">
      <c r="I741" s="367"/>
    </row>
    <row r="742" spans="9:9" ht="12.75" customHeight="1" x14ac:dyDescent="0.15">
      <c r="I742" s="367"/>
    </row>
    <row r="743" spans="9:9" ht="12.75" customHeight="1" x14ac:dyDescent="0.15">
      <c r="I743" s="367"/>
    </row>
    <row r="744" spans="9:9" ht="12.75" customHeight="1" x14ac:dyDescent="0.15">
      <c r="I744" s="367"/>
    </row>
    <row r="745" spans="9:9" ht="12.75" customHeight="1" x14ac:dyDescent="0.15">
      <c r="I745" s="367"/>
    </row>
    <row r="746" spans="9:9" ht="12.75" customHeight="1" x14ac:dyDescent="0.15">
      <c r="I746" s="367"/>
    </row>
    <row r="747" spans="9:9" ht="12.75" customHeight="1" x14ac:dyDescent="0.15">
      <c r="I747" s="367"/>
    </row>
    <row r="748" spans="9:9" ht="12.75" customHeight="1" x14ac:dyDescent="0.15">
      <c r="I748" s="367"/>
    </row>
    <row r="749" spans="9:9" ht="12.75" customHeight="1" x14ac:dyDescent="0.15">
      <c r="I749" s="367"/>
    </row>
    <row r="750" spans="9:9" ht="12.75" customHeight="1" x14ac:dyDescent="0.15">
      <c r="I750" s="367"/>
    </row>
    <row r="751" spans="9:9" ht="12.75" customHeight="1" x14ac:dyDescent="0.15">
      <c r="I751" s="367"/>
    </row>
    <row r="752" spans="9:9" ht="12.75" customHeight="1" x14ac:dyDescent="0.15">
      <c r="I752" s="367"/>
    </row>
    <row r="753" spans="9:9" ht="12.75" customHeight="1" x14ac:dyDescent="0.15">
      <c r="I753" s="367"/>
    </row>
    <row r="754" spans="9:9" ht="12.75" customHeight="1" x14ac:dyDescent="0.15">
      <c r="I754" s="367"/>
    </row>
    <row r="755" spans="9:9" ht="12.75" customHeight="1" x14ac:dyDescent="0.15">
      <c r="I755" s="367"/>
    </row>
    <row r="756" spans="9:9" ht="12.75" customHeight="1" x14ac:dyDescent="0.15">
      <c r="I756" s="367"/>
    </row>
    <row r="757" spans="9:9" ht="12.75" customHeight="1" x14ac:dyDescent="0.15">
      <c r="I757" s="367"/>
    </row>
    <row r="758" spans="9:9" ht="12.75" customHeight="1" x14ac:dyDescent="0.15">
      <c r="I758" s="367"/>
    </row>
    <row r="759" spans="9:9" ht="12.75" customHeight="1" x14ac:dyDescent="0.15">
      <c r="I759" s="367"/>
    </row>
    <row r="760" spans="9:9" ht="12.75" customHeight="1" x14ac:dyDescent="0.15">
      <c r="I760" s="367"/>
    </row>
    <row r="761" spans="9:9" ht="12.75" customHeight="1" x14ac:dyDescent="0.15">
      <c r="I761" s="367"/>
    </row>
    <row r="762" spans="9:9" ht="12.75" customHeight="1" x14ac:dyDescent="0.15">
      <c r="I762" s="367"/>
    </row>
    <row r="763" spans="9:9" ht="12.75" customHeight="1" x14ac:dyDescent="0.15">
      <c r="I763" s="367"/>
    </row>
    <row r="764" spans="9:9" ht="12.75" customHeight="1" x14ac:dyDescent="0.15">
      <c r="I764" s="367"/>
    </row>
    <row r="765" spans="9:9" ht="12.75" customHeight="1" x14ac:dyDescent="0.15">
      <c r="I765" s="367"/>
    </row>
    <row r="766" spans="9:9" ht="12.75" customHeight="1" x14ac:dyDescent="0.15">
      <c r="I766" s="367"/>
    </row>
    <row r="767" spans="9:9" ht="12.75" customHeight="1" x14ac:dyDescent="0.15">
      <c r="I767" s="367"/>
    </row>
    <row r="768" spans="9:9" ht="12.75" customHeight="1" x14ac:dyDescent="0.15">
      <c r="I768" s="367"/>
    </row>
    <row r="769" spans="9:9" ht="12.75" customHeight="1" x14ac:dyDescent="0.15">
      <c r="I769" s="367"/>
    </row>
    <row r="770" spans="9:9" ht="12.75" customHeight="1" x14ac:dyDescent="0.15">
      <c r="I770" s="367"/>
    </row>
    <row r="771" spans="9:9" ht="12.75" customHeight="1" x14ac:dyDescent="0.15">
      <c r="I771" s="367"/>
    </row>
    <row r="772" spans="9:9" ht="12.75" customHeight="1" x14ac:dyDescent="0.15">
      <c r="I772" s="367"/>
    </row>
    <row r="773" spans="9:9" ht="12.75" customHeight="1" x14ac:dyDescent="0.15">
      <c r="I773" s="367"/>
    </row>
    <row r="774" spans="9:9" ht="12.75" customHeight="1" x14ac:dyDescent="0.15">
      <c r="I774" s="367"/>
    </row>
    <row r="775" spans="9:9" ht="12.75" customHeight="1" x14ac:dyDescent="0.15">
      <c r="I775" s="367"/>
    </row>
    <row r="776" spans="9:9" ht="12.75" customHeight="1" x14ac:dyDescent="0.15">
      <c r="I776" s="367"/>
    </row>
    <row r="777" spans="9:9" ht="12.75" customHeight="1" x14ac:dyDescent="0.15">
      <c r="I777" s="367"/>
    </row>
    <row r="778" spans="9:9" ht="12.75" customHeight="1" x14ac:dyDescent="0.15">
      <c r="I778" s="367"/>
    </row>
    <row r="779" spans="9:9" ht="12.75" customHeight="1" x14ac:dyDescent="0.15">
      <c r="I779" s="367"/>
    </row>
    <row r="780" spans="9:9" ht="12.75" customHeight="1" x14ac:dyDescent="0.15">
      <c r="I780" s="367"/>
    </row>
    <row r="781" spans="9:9" ht="12.75" customHeight="1" x14ac:dyDescent="0.15">
      <c r="I781" s="367"/>
    </row>
    <row r="782" spans="9:9" ht="12.75" customHeight="1" x14ac:dyDescent="0.15">
      <c r="I782" s="367"/>
    </row>
    <row r="783" spans="9:9" ht="12.75" customHeight="1" x14ac:dyDescent="0.15">
      <c r="I783" s="367"/>
    </row>
    <row r="784" spans="9:9" ht="12.75" customHeight="1" x14ac:dyDescent="0.15">
      <c r="I784" s="367"/>
    </row>
    <row r="785" spans="9:9" ht="12.75" customHeight="1" x14ac:dyDescent="0.15">
      <c r="I785" s="367"/>
    </row>
    <row r="786" spans="9:9" ht="12.75" customHeight="1" x14ac:dyDescent="0.15">
      <c r="I786" s="367"/>
    </row>
    <row r="787" spans="9:9" ht="12.75" customHeight="1" x14ac:dyDescent="0.15">
      <c r="I787" s="367"/>
    </row>
    <row r="788" spans="9:9" ht="12.75" customHeight="1" x14ac:dyDescent="0.15">
      <c r="I788" s="367"/>
    </row>
    <row r="789" spans="9:9" ht="12.75" customHeight="1" x14ac:dyDescent="0.15">
      <c r="I789" s="367"/>
    </row>
    <row r="790" spans="9:9" ht="12.75" customHeight="1" x14ac:dyDescent="0.15">
      <c r="I790" s="367"/>
    </row>
    <row r="791" spans="9:9" ht="12.75" customHeight="1" x14ac:dyDescent="0.15">
      <c r="I791" s="367"/>
    </row>
    <row r="792" spans="9:9" ht="12.75" customHeight="1" x14ac:dyDescent="0.15">
      <c r="I792" s="367"/>
    </row>
    <row r="793" spans="9:9" ht="12.75" customHeight="1" x14ac:dyDescent="0.15">
      <c r="I793" s="367"/>
    </row>
    <row r="794" spans="9:9" ht="12.75" customHeight="1" x14ac:dyDescent="0.15">
      <c r="I794" s="367"/>
    </row>
    <row r="795" spans="9:9" ht="12.75" customHeight="1" x14ac:dyDescent="0.15">
      <c r="I795" s="367"/>
    </row>
    <row r="796" spans="9:9" ht="12.75" customHeight="1" x14ac:dyDescent="0.15">
      <c r="I796" s="367"/>
    </row>
    <row r="797" spans="9:9" ht="12.75" customHeight="1" x14ac:dyDescent="0.15">
      <c r="I797" s="367"/>
    </row>
    <row r="798" spans="9:9" ht="12.75" customHeight="1" x14ac:dyDescent="0.15">
      <c r="I798" s="367"/>
    </row>
    <row r="799" spans="9:9" ht="12.75" customHeight="1" x14ac:dyDescent="0.15">
      <c r="I799" s="367"/>
    </row>
    <row r="800" spans="9:9" ht="12.75" customHeight="1" x14ac:dyDescent="0.15">
      <c r="I800" s="367"/>
    </row>
    <row r="801" spans="9:9" ht="12.75" customHeight="1" x14ac:dyDescent="0.15">
      <c r="I801" s="367"/>
    </row>
    <row r="802" spans="9:9" ht="12.75" customHeight="1" x14ac:dyDescent="0.15">
      <c r="I802" s="367"/>
    </row>
    <row r="803" spans="9:9" ht="12.75" customHeight="1" x14ac:dyDescent="0.15">
      <c r="I803" s="367"/>
    </row>
    <row r="804" spans="9:9" ht="12.75" customHeight="1" x14ac:dyDescent="0.15">
      <c r="I804" s="367"/>
    </row>
    <row r="805" spans="9:9" ht="12.75" customHeight="1" x14ac:dyDescent="0.15">
      <c r="I805" s="367"/>
    </row>
    <row r="806" spans="9:9" ht="12.75" customHeight="1" x14ac:dyDescent="0.15">
      <c r="I806" s="367"/>
    </row>
    <row r="807" spans="9:9" ht="12.75" customHeight="1" x14ac:dyDescent="0.15">
      <c r="I807" s="367"/>
    </row>
    <row r="808" spans="9:9" ht="12.75" customHeight="1" x14ac:dyDescent="0.15">
      <c r="I808" s="367"/>
    </row>
    <row r="809" spans="9:9" ht="12.75" customHeight="1" x14ac:dyDescent="0.15">
      <c r="I809" s="367"/>
    </row>
    <row r="810" spans="9:9" ht="12.75" customHeight="1" x14ac:dyDescent="0.15">
      <c r="I810" s="367"/>
    </row>
    <row r="811" spans="9:9" ht="12.75" customHeight="1" x14ac:dyDescent="0.15">
      <c r="I811" s="367"/>
    </row>
    <row r="812" spans="9:9" ht="12.75" customHeight="1" x14ac:dyDescent="0.15">
      <c r="I812" s="367"/>
    </row>
    <row r="813" spans="9:9" ht="12.75" customHeight="1" x14ac:dyDescent="0.15">
      <c r="I813" s="367"/>
    </row>
    <row r="814" spans="9:9" ht="12.75" customHeight="1" x14ac:dyDescent="0.15">
      <c r="I814" s="367"/>
    </row>
    <row r="815" spans="9:9" ht="12.75" customHeight="1" x14ac:dyDescent="0.15">
      <c r="I815" s="367"/>
    </row>
    <row r="816" spans="9:9" ht="12.75" customHeight="1" x14ac:dyDescent="0.15">
      <c r="I816" s="367"/>
    </row>
    <row r="817" spans="9:9" ht="12.75" customHeight="1" x14ac:dyDescent="0.15">
      <c r="I817" s="367"/>
    </row>
    <row r="818" spans="9:9" ht="12.75" customHeight="1" x14ac:dyDescent="0.15">
      <c r="I818" s="367"/>
    </row>
    <row r="819" spans="9:9" ht="12.75" customHeight="1" x14ac:dyDescent="0.15">
      <c r="I819" s="367"/>
    </row>
    <row r="820" spans="9:9" ht="12.75" customHeight="1" x14ac:dyDescent="0.15">
      <c r="I820" s="367"/>
    </row>
    <row r="821" spans="9:9" ht="12.75" customHeight="1" x14ac:dyDescent="0.15">
      <c r="I821" s="367"/>
    </row>
    <row r="822" spans="9:9" ht="12.75" customHeight="1" x14ac:dyDescent="0.15">
      <c r="I822" s="367"/>
    </row>
    <row r="823" spans="9:9" ht="12.75" customHeight="1" x14ac:dyDescent="0.15">
      <c r="I823" s="367"/>
    </row>
    <row r="824" spans="9:9" ht="12.75" customHeight="1" x14ac:dyDescent="0.15">
      <c r="I824" s="367"/>
    </row>
    <row r="825" spans="9:9" ht="12.75" customHeight="1" x14ac:dyDescent="0.15">
      <c r="I825" s="367"/>
    </row>
    <row r="826" spans="9:9" ht="12.75" customHeight="1" x14ac:dyDescent="0.15">
      <c r="I826" s="367"/>
    </row>
    <row r="827" spans="9:9" ht="12.75" customHeight="1" x14ac:dyDescent="0.15">
      <c r="I827" s="367"/>
    </row>
    <row r="828" spans="9:9" ht="12.75" customHeight="1" x14ac:dyDescent="0.15">
      <c r="I828" s="367"/>
    </row>
    <row r="829" spans="9:9" ht="12.75" customHeight="1" x14ac:dyDescent="0.15">
      <c r="I829" s="367"/>
    </row>
    <row r="830" spans="9:9" ht="12.75" customHeight="1" x14ac:dyDescent="0.15">
      <c r="I830" s="367"/>
    </row>
    <row r="831" spans="9:9" ht="12.75" customHeight="1" x14ac:dyDescent="0.15">
      <c r="I831" s="367"/>
    </row>
    <row r="832" spans="9:9" ht="12.75" customHeight="1" x14ac:dyDescent="0.15">
      <c r="I832" s="367"/>
    </row>
    <row r="833" spans="9:9" ht="12.75" customHeight="1" x14ac:dyDescent="0.15">
      <c r="I833" s="367"/>
    </row>
    <row r="834" spans="9:9" ht="12.75" customHeight="1" x14ac:dyDescent="0.15">
      <c r="I834" s="367"/>
    </row>
    <row r="835" spans="9:9" ht="12.75" customHeight="1" x14ac:dyDescent="0.15">
      <c r="I835" s="367"/>
    </row>
    <row r="836" spans="9:9" ht="12.75" customHeight="1" x14ac:dyDescent="0.15">
      <c r="I836" s="367"/>
    </row>
    <row r="837" spans="9:9" ht="12.75" customHeight="1" x14ac:dyDescent="0.15">
      <c r="I837" s="367"/>
    </row>
    <row r="838" spans="9:9" ht="12.75" customHeight="1" x14ac:dyDescent="0.15">
      <c r="I838" s="367"/>
    </row>
    <row r="839" spans="9:9" ht="12.75" customHeight="1" x14ac:dyDescent="0.15">
      <c r="I839" s="367"/>
    </row>
    <row r="840" spans="9:9" ht="12.75" customHeight="1" x14ac:dyDescent="0.15">
      <c r="I840" s="367"/>
    </row>
    <row r="841" spans="9:9" ht="12.75" customHeight="1" x14ac:dyDescent="0.15">
      <c r="I841" s="367"/>
    </row>
    <row r="842" spans="9:9" ht="12.75" customHeight="1" x14ac:dyDescent="0.15">
      <c r="I842" s="367"/>
    </row>
    <row r="843" spans="9:9" ht="12.75" customHeight="1" x14ac:dyDescent="0.15">
      <c r="I843" s="367"/>
    </row>
    <row r="844" spans="9:9" ht="12.75" customHeight="1" x14ac:dyDescent="0.15">
      <c r="I844" s="367"/>
    </row>
    <row r="845" spans="9:9" ht="12.75" customHeight="1" x14ac:dyDescent="0.15">
      <c r="I845" s="367"/>
    </row>
    <row r="846" spans="9:9" ht="12.75" customHeight="1" x14ac:dyDescent="0.15">
      <c r="I846" s="367"/>
    </row>
    <row r="847" spans="9:9" ht="12.75" customHeight="1" x14ac:dyDescent="0.15">
      <c r="I847" s="367"/>
    </row>
    <row r="848" spans="9:9" ht="12.75" customHeight="1" x14ac:dyDescent="0.15">
      <c r="I848" s="367"/>
    </row>
    <row r="849" spans="9:9" ht="12.75" customHeight="1" x14ac:dyDescent="0.15">
      <c r="I849" s="367"/>
    </row>
    <row r="850" spans="9:9" ht="12.75" customHeight="1" x14ac:dyDescent="0.15">
      <c r="I850" s="367"/>
    </row>
    <row r="851" spans="9:9" ht="12.75" customHeight="1" x14ac:dyDescent="0.15">
      <c r="I851" s="367"/>
    </row>
    <row r="852" spans="9:9" ht="12.75" customHeight="1" x14ac:dyDescent="0.15">
      <c r="I852" s="367"/>
    </row>
    <row r="853" spans="9:9" ht="12.75" customHeight="1" x14ac:dyDescent="0.15">
      <c r="I853" s="367"/>
    </row>
    <row r="854" spans="9:9" ht="12.75" customHeight="1" x14ac:dyDescent="0.15">
      <c r="I854" s="367"/>
    </row>
    <row r="855" spans="9:9" ht="12.75" customHeight="1" x14ac:dyDescent="0.15">
      <c r="I855" s="367"/>
    </row>
    <row r="856" spans="9:9" ht="12.75" customHeight="1" x14ac:dyDescent="0.15">
      <c r="I856" s="367"/>
    </row>
    <row r="857" spans="9:9" ht="12.75" customHeight="1" x14ac:dyDescent="0.15">
      <c r="I857" s="367"/>
    </row>
    <row r="858" spans="9:9" ht="12.75" customHeight="1" x14ac:dyDescent="0.15">
      <c r="I858" s="367"/>
    </row>
    <row r="859" spans="9:9" ht="12.75" customHeight="1" x14ac:dyDescent="0.15">
      <c r="I859" s="367"/>
    </row>
    <row r="860" spans="9:9" ht="12.75" customHeight="1" x14ac:dyDescent="0.15">
      <c r="I860" s="367"/>
    </row>
    <row r="861" spans="9:9" ht="12.75" customHeight="1" x14ac:dyDescent="0.15">
      <c r="I861" s="367"/>
    </row>
    <row r="862" spans="9:9" ht="12.75" customHeight="1" x14ac:dyDescent="0.15">
      <c r="I862" s="367"/>
    </row>
    <row r="863" spans="9:9" ht="12.75" customHeight="1" x14ac:dyDescent="0.15">
      <c r="I863" s="367"/>
    </row>
    <row r="864" spans="9:9" ht="12.75" customHeight="1" x14ac:dyDescent="0.15">
      <c r="I864" s="367"/>
    </row>
    <row r="865" spans="9:9" ht="12.75" customHeight="1" x14ac:dyDescent="0.15">
      <c r="I865" s="367"/>
    </row>
    <row r="866" spans="9:9" ht="12.75" customHeight="1" x14ac:dyDescent="0.15">
      <c r="I866" s="367"/>
    </row>
    <row r="867" spans="9:9" ht="12.75" customHeight="1" x14ac:dyDescent="0.15">
      <c r="I867" s="367"/>
    </row>
    <row r="868" spans="9:9" ht="12.75" customHeight="1" x14ac:dyDescent="0.15">
      <c r="I868" s="367"/>
    </row>
    <row r="869" spans="9:9" ht="12.75" customHeight="1" x14ac:dyDescent="0.15">
      <c r="I869" s="367"/>
    </row>
    <row r="870" spans="9:9" ht="12.75" customHeight="1" x14ac:dyDescent="0.15">
      <c r="I870" s="367"/>
    </row>
    <row r="871" spans="9:9" ht="12.75" customHeight="1" x14ac:dyDescent="0.15">
      <c r="I871" s="367"/>
    </row>
    <row r="872" spans="9:9" ht="12.75" customHeight="1" x14ac:dyDescent="0.15">
      <c r="I872" s="367"/>
    </row>
    <row r="873" spans="9:9" ht="12.75" customHeight="1" x14ac:dyDescent="0.15">
      <c r="I873" s="367"/>
    </row>
    <row r="874" spans="9:9" ht="12.75" customHeight="1" x14ac:dyDescent="0.15">
      <c r="I874" s="367"/>
    </row>
    <row r="875" spans="9:9" ht="12.75" customHeight="1" x14ac:dyDescent="0.15">
      <c r="I875" s="367"/>
    </row>
    <row r="876" spans="9:9" ht="12.75" customHeight="1" x14ac:dyDescent="0.15">
      <c r="I876" s="367"/>
    </row>
    <row r="877" spans="9:9" ht="12.75" customHeight="1" x14ac:dyDescent="0.15">
      <c r="I877" s="367"/>
    </row>
    <row r="878" spans="9:9" ht="12.75" customHeight="1" x14ac:dyDescent="0.15">
      <c r="I878" s="367"/>
    </row>
    <row r="879" spans="9:9" ht="12.75" customHeight="1" x14ac:dyDescent="0.15">
      <c r="I879" s="367"/>
    </row>
    <row r="880" spans="9:9" ht="12.75" customHeight="1" x14ac:dyDescent="0.15">
      <c r="I880" s="367"/>
    </row>
    <row r="881" spans="9:9" ht="12.75" customHeight="1" x14ac:dyDescent="0.15">
      <c r="I881" s="367"/>
    </row>
    <row r="882" spans="9:9" ht="12.75" customHeight="1" x14ac:dyDescent="0.15">
      <c r="I882" s="367"/>
    </row>
    <row r="883" spans="9:9" ht="12.75" customHeight="1" x14ac:dyDescent="0.15">
      <c r="I883" s="367"/>
    </row>
    <row r="884" spans="9:9" ht="12.75" customHeight="1" x14ac:dyDescent="0.15">
      <c r="I884" s="367"/>
    </row>
    <row r="885" spans="9:9" ht="12.75" customHeight="1" x14ac:dyDescent="0.15">
      <c r="I885" s="367"/>
    </row>
    <row r="886" spans="9:9" ht="12.75" customHeight="1" x14ac:dyDescent="0.15">
      <c r="I886" s="367"/>
    </row>
    <row r="887" spans="9:9" ht="12.75" customHeight="1" x14ac:dyDescent="0.15">
      <c r="I887" s="367"/>
    </row>
    <row r="888" spans="9:9" ht="12.75" customHeight="1" x14ac:dyDescent="0.15">
      <c r="I888" s="367"/>
    </row>
    <row r="889" spans="9:9" ht="12.75" customHeight="1" x14ac:dyDescent="0.15">
      <c r="I889" s="367"/>
    </row>
    <row r="890" spans="9:9" ht="12.75" customHeight="1" x14ac:dyDescent="0.15">
      <c r="I890" s="367"/>
    </row>
    <row r="891" spans="9:9" ht="12.75" customHeight="1" x14ac:dyDescent="0.15">
      <c r="I891" s="367"/>
    </row>
    <row r="892" spans="9:9" ht="12.75" customHeight="1" x14ac:dyDescent="0.15">
      <c r="I892" s="367"/>
    </row>
    <row r="893" spans="9:9" ht="12.75" customHeight="1" x14ac:dyDescent="0.15">
      <c r="I893" s="367"/>
    </row>
    <row r="894" spans="9:9" ht="12.75" customHeight="1" x14ac:dyDescent="0.15">
      <c r="I894" s="367"/>
    </row>
    <row r="895" spans="9:9" ht="12.75" customHeight="1" x14ac:dyDescent="0.15">
      <c r="I895" s="367"/>
    </row>
    <row r="896" spans="9:9" ht="12.75" customHeight="1" x14ac:dyDescent="0.15">
      <c r="I896" s="367"/>
    </row>
    <row r="897" spans="9:9" ht="12.75" customHeight="1" x14ac:dyDescent="0.15">
      <c r="I897" s="367"/>
    </row>
    <row r="898" spans="9:9" ht="12.75" customHeight="1" x14ac:dyDescent="0.15">
      <c r="I898" s="367"/>
    </row>
    <row r="899" spans="9:9" ht="12.75" customHeight="1" x14ac:dyDescent="0.15">
      <c r="I899" s="367"/>
    </row>
    <row r="900" spans="9:9" ht="12.75" customHeight="1" x14ac:dyDescent="0.15">
      <c r="I900" s="367"/>
    </row>
    <row r="901" spans="9:9" ht="12.75" customHeight="1" x14ac:dyDescent="0.15">
      <c r="I901" s="367"/>
    </row>
    <row r="902" spans="9:9" ht="12.75" customHeight="1" x14ac:dyDescent="0.15">
      <c r="I902" s="367"/>
    </row>
    <row r="903" spans="9:9" ht="12.75" customHeight="1" x14ac:dyDescent="0.15">
      <c r="I903" s="367"/>
    </row>
    <row r="904" spans="9:9" ht="12.75" customHeight="1" x14ac:dyDescent="0.15">
      <c r="I904" s="367"/>
    </row>
    <row r="905" spans="9:9" ht="12.75" customHeight="1" x14ac:dyDescent="0.15">
      <c r="I905" s="367"/>
    </row>
    <row r="906" spans="9:9" ht="12.75" customHeight="1" x14ac:dyDescent="0.15">
      <c r="I906" s="367"/>
    </row>
    <row r="907" spans="9:9" ht="12.75" customHeight="1" x14ac:dyDescent="0.15">
      <c r="I907" s="367"/>
    </row>
    <row r="908" spans="9:9" ht="12.75" customHeight="1" x14ac:dyDescent="0.15">
      <c r="I908" s="367"/>
    </row>
    <row r="909" spans="9:9" ht="12.75" customHeight="1" x14ac:dyDescent="0.15">
      <c r="I909" s="367"/>
    </row>
    <row r="910" spans="9:9" ht="12.75" customHeight="1" x14ac:dyDescent="0.15">
      <c r="I910" s="367"/>
    </row>
    <row r="911" spans="9:9" ht="12.75" customHeight="1" x14ac:dyDescent="0.15">
      <c r="I911" s="367"/>
    </row>
    <row r="912" spans="9:9" ht="12.75" customHeight="1" x14ac:dyDescent="0.15">
      <c r="I912" s="367"/>
    </row>
    <row r="913" spans="9:9" ht="12.75" customHeight="1" x14ac:dyDescent="0.15">
      <c r="I913" s="367"/>
    </row>
    <row r="914" spans="9:9" ht="12.75" customHeight="1" x14ac:dyDescent="0.15">
      <c r="I914" s="367"/>
    </row>
    <row r="915" spans="9:9" ht="12.75" customHeight="1" x14ac:dyDescent="0.15">
      <c r="I915" s="367"/>
    </row>
    <row r="916" spans="9:9" ht="12.75" customHeight="1" x14ac:dyDescent="0.15">
      <c r="I916" s="367"/>
    </row>
    <row r="917" spans="9:9" ht="12.75" customHeight="1" x14ac:dyDescent="0.15">
      <c r="I917" s="367"/>
    </row>
    <row r="918" spans="9:9" ht="12.75" customHeight="1" x14ac:dyDescent="0.15">
      <c r="I918" s="367"/>
    </row>
    <row r="919" spans="9:9" ht="12.75" customHeight="1" x14ac:dyDescent="0.15">
      <c r="I919" s="367"/>
    </row>
    <row r="920" spans="9:9" ht="12.75" customHeight="1" x14ac:dyDescent="0.15">
      <c r="I920" s="367"/>
    </row>
    <row r="921" spans="9:9" ht="12.75" customHeight="1" x14ac:dyDescent="0.15">
      <c r="I921" s="367"/>
    </row>
    <row r="922" spans="9:9" ht="12.75" customHeight="1" x14ac:dyDescent="0.15">
      <c r="I922" s="367"/>
    </row>
    <row r="923" spans="9:9" ht="12.75" customHeight="1" x14ac:dyDescent="0.15">
      <c r="I923" s="367"/>
    </row>
    <row r="924" spans="9:9" ht="12.75" customHeight="1" x14ac:dyDescent="0.15">
      <c r="I924" s="367"/>
    </row>
    <row r="925" spans="9:9" ht="12.75" customHeight="1" x14ac:dyDescent="0.15">
      <c r="I925" s="367"/>
    </row>
    <row r="926" spans="9:9" ht="12.75" customHeight="1" x14ac:dyDescent="0.15">
      <c r="I926" s="367"/>
    </row>
    <row r="927" spans="9:9" ht="12.75" customHeight="1" x14ac:dyDescent="0.15">
      <c r="I927" s="367"/>
    </row>
    <row r="928" spans="9:9" ht="12.75" customHeight="1" x14ac:dyDescent="0.15">
      <c r="I928" s="367"/>
    </row>
    <row r="929" spans="9:9" ht="12.75" customHeight="1" x14ac:dyDescent="0.15">
      <c r="I929" s="367"/>
    </row>
    <row r="930" spans="9:9" ht="12.75" customHeight="1" x14ac:dyDescent="0.15">
      <c r="I930" s="367"/>
    </row>
    <row r="931" spans="9:9" ht="12.75" customHeight="1" x14ac:dyDescent="0.15">
      <c r="I931" s="367"/>
    </row>
    <row r="932" spans="9:9" ht="12.75" customHeight="1" x14ac:dyDescent="0.15">
      <c r="I932" s="367"/>
    </row>
    <row r="933" spans="9:9" ht="12.75" customHeight="1" x14ac:dyDescent="0.15">
      <c r="I933" s="367"/>
    </row>
    <row r="934" spans="9:9" ht="12.75" customHeight="1" x14ac:dyDescent="0.15">
      <c r="I934" s="367"/>
    </row>
    <row r="935" spans="9:9" ht="12.75" customHeight="1" x14ac:dyDescent="0.15">
      <c r="I935" s="367"/>
    </row>
    <row r="936" spans="9:9" ht="12.75" customHeight="1" x14ac:dyDescent="0.15">
      <c r="I936" s="367"/>
    </row>
    <row r="937" spans="9:9" ht="12.75" customHeight="1" x14ac:dyDescent="0.15">
      <c r="I937" s="367"/>
    </row>
    <row r="938" spans="9:9" ht="12.75" customHeight="1" x14ac:dyDescent="0.15">
      <c r="I938" s="367"/>
    </row>
    <row r="939" spans="9:9" ht="12.75" customHeight="1" x14ac:dyDescent="0.15">
      <c r="I939" s="367"/>
    </row>
    <row r="940" spans="9:9" ht="12.75" customHeight="1" x14ac:dyDescent="0.15">
      <c r="I940" s="367"/>
    </row>
    <row r="941" spans="9:9" ht="12.75" customHeight="1" x14ac:dyDescent="0.15">
      <c r="I941" s="367"/>
    </row>
    <row r="942" spans="9:9" ht="12.75" customHeight="1" x14ac:dyDescent="0.15">
      <c r="I942" s="367"/>
    </row>
    <row r="943" spans="9:9" ht="12.75" customHeight="1" x14ac:dyDescent="0.15">
      <c r="I943" s="367"/>
    </row>
    <row r="944" spans="9:9" ht="12.75" customHeight="1" x14ac:dyDescent="0.15">
      <c r="I944" s="367"/>
    </row>
    <row r="945" spans="9:9" ht="12.75" customHeight="1" x14ac:dyDescent="0.15">
      <c r="I945" s="367"/>
    </row>
    <row r="946" spans="9:9" ht="12.75" customHeight="1" x14ac:dyDescent="0.15">
      <c r="I946" s="367"/>
    </row>
    <row r="947" spans="9:9" ht="12.75" customHeight="1" x14ac:dyDescent="0.15">
      <c r="I947" s="367"/>
    </row>
    <row r="948" spans="9:9" ht="12.75" customHeight="1" x14ac:dyDescent="0.15">
      <c r="I948" s="367"/>
    </row>
    <row r="949" spans="9:9" ht="12.75" customHeight="1" x14ac:dyDescent="0.15">
      <c r="I949" s="367"/>
    </row>
    <row r="950" spans="9:9" ht="12.75" customHeight="1" x14ac:dyDescent="0.15">
      <c r="I950" s="367"/>
    </row>
    <row r="951" spans="9:9" ht="12.75" customHeight="1" x14ac:dyDescent="0.15">
      <c r="I951" s="367"/>
    </row>
    <row r="952" spans="9:9" ht="12.75" customHeight="1" x14ac:dyDescent="0.15">
      <c r="I952" s="367"/>
    </row>
    <row r="953" spans="9:9" ht="12.75" customHeight="1" x14ac:dyDescent="0.15">
      <c r="I953" s="367"/>
    </row>
    <row r="954" spans="9:9" ht="12.75" customHeight="1" x14ac:dyDescent="0.15">
      <c r="I954" s="367"/>
    </row>
    <row r="955" spans="9:9" ht="12.75" customHeight="1" x14ac:dyDescent="0.15">
      <c r="I955" s="367"/>
    </row>
    <row r="956" spans="9:9" ht="12.75" customHeight="1" x14ac:dyDescent="0.15">
      <c r="I956" s="367"/>
    </row>
    <row r="957" spans="9:9" ht="12.75" customHeight="1" x14ac:dyDescent="0.15">
      <c r="I957" s="367"/>
    </row>
    <row r="958" spans="9:9" ht="12.75" customHeight="1" x14ac:dyDescent="0.15">
      <c r="I958" s="367"/>
    </row>
    <row r="959" spans="9:9" ht="12.75" customHeight="1" x14ac:dyDescent="0.15">
      <c r="I959" s="367"/>
    </row>
    <row r="960" spans="9:9" ht="12.75" customHeight="1" x14ac:dyDescent="0.15">
      <c r="I960" s="367"/>
    </row>
    <row r="961" spans="9:9" ht="12.75" customHeight="1" x14ac:dyDescent="0.15">
      <c r="I961" s="367"/>
    </row>
    <row r="962" spans="9:9" ht="12.75" customHeight="1" x14ac:dyDescent="0.15">
      <c r="I962" s="367"/>
    </row>
    <row r="963" spans="9:9" ht="12.75" customHeight="1" x14ac:dyDescent="0.15">
      <c r="I963" s="367"/>
    </row>
    <row r="964" spans="9:9" ht="12.75" customHeight="1" x14ac:dyDescent="0.15">
      <c r="I964" s="367"/>
    </row>
    <row r="965" spans="9:9" ht="12.75" customHeight="1" x14ac:dyDescent="0.15">
      <c r="I965" s="367"/>
    </row>
    <row r="966" spans="9:9" ht="12.75" customHeight="1" x14ac:dyDescent="0.15">
      <c r="I966" s="367"/>
    </row>
    <row r="967" spans="9:9" ht="12.75" customHeight="1" x14ac:dyDescent="0.15">
      <c r="I967" s="367"/>
    </row>
    <row r="968" spans="9:9" ht="12.75" customHeight="1" x14ac:dyDescent="0.15">
      <c r="I968" s="367"/>
    </row>
    <row r="969" spans="9:9" ht="12.75" customHeight="1" x14ac:dyDescent="0.15">
      <c r="I969" s="367"/>
    </row>
    <row r="970" spans="9:9" ht="12.75" customHeight="1" x14ac:dyDescent="0.15">
      <c r="I970" s="367"/>
    </row>
    <row r="971" spans="9:9" ht="12.75" customHeight="1" x14ac:dyDescent="0.15">
      <c r="I971" s="367"/>
    </row>
    <row r="972" spans="9:9" ht="12.75" customHeight="1" x14ac:dyDescent="0.15">
      <c r="I972" s="367"/>
    </row>
    <row r="973" spans="9:9" ht="12.75" customHeight="1" x14ac:dyDescent="0.15">
      <c r="I973" s="367"/>
    </row>
    <row r="974" spans="9:9" ht="12.75" customHeight="1" x14ac:dyDescent="0.15">
      <c r="I974" s="367"/>
    </row>
    <row r="975" spans="9:9" ht="12.75" customHeight="1" x14ac:dyDescent="0.15">
      <c r="I975" s="367"/>
    </row>
    <row r="976" spans="9:9" ht="12.75" customHeight="1" x14ac:dyDescent="0.15">
      <c r="I976" s="367"/>
    </row>
    <row r="977" spans="9:9" ht="12.75" customHeight="1" x14ac:dyDescent="0.15">
      <c r="I977" s="367"/>
    </row>
    <row r="978" spans="9:9" ht="12.75" customHeight="1" x14ac:dyDescent="0.15">
      <c r="I978" s="367"/>
    </row>
    <row r="979" spans="9:9" ht="12.75" customHeight="1" x14ac:dyDescent="0.15">
      <c r="I979" s="367"/>
    </row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5"/>
  <sheetViews>
    <sheetView workbookViewId="0">
      <selection activeCell="C38" sqref="C38"/>
    </sheetView>
  </sheetViews>
  <sheetFormatPr baseColWidth="10" defaultColWidth="8.83203125" defaultRowHeight="13" x14ac:dyDescent="0.15"/>
  <cols>
    <col min="1" max="1" width="24.6640625" bestFit="1" customWidth="1"/>
    <col min="2" max="17" width="5.6640625" customWidth="1"/>
  </cols>
  <sheetData>
    <row r="1" spans="1:9" x14ac:dyDescent="0.15">
      <c r="A1" s="1" t="s">
        <v>34</v>
      </c>
      <c r="B1" s="1"/>
      <c r="C1" s="2"/>
      <c r="D1" s="2"/>
      <c r="F1" s="1"/>
      <c r="I1" s="3"/>
    </row>
    <row r="2" spans="1:9" x14ac:dyDescent="0.15">
      <c r="A2" s="1"/>
      <c r="B2" s="1"/>
      <c r="C2" s="2"/>
      <c r="D2" s="2"/>
      <c r="F2" s="1"/>
      <c r="I2" s="3"/>
    </row>
    <row r="3" spans="1:9" x14ac:dyDescent="0.15">
      <c r="A3" s="6" t="s">
        <v>30</v>
      </c>
      <c r="B3" t="s">
        <v>33</v>
      </c>
      <c r="D3" s="2"/>
    </row>
    <row r="4" spans="1:9" x14ac:dyDescent="0.15">
      <c r="A4" s="6" t="s">
        <v>35</v>
      </c>
      <c r="B4" t="s">
        <v>39</v>
      </c>
      <c r="D4" s="2"/>
    </row>
    <row r="5" spans="1:9" x14ac:dyDescent="0.15">
      <c r="A5" s="6" t="s">
        <v>36</v>
      </c>
      <c r="B5" t="s">
        <v>39</v>
      </c>
      <c r="D5" s="2"/>
    </row>
  </sheetData>
  <phoneticPr fontId="5" type="noConversion"/>
  <pageMargins left="0" right="0" top="0.19685039370078741" bottom="0" header="0" footer="0"/>
  <pageSetup paperSize="9" scale="95" orientation="portrait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979"/>
  <sheetViews>
    <sheetView topLeftCell="A3"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4.6640625" style="285" hidden="1" customWidth="1"/>
    <col min="3" max="5" width="4.6640625" style="285" customWidth="1"/>
    <col min="6" max="9" width="4.6640625" style="285" hidden="1" customWidth="1"/>
    <col min="10" max="11" width="4.6640625" style="285" customWidth="1"/>
    <col min="12" max="12" width="4.6640625" style="285" hidden="1" customWidth="1"/>
    <col min="13" max="14" width="4.6640625" style="285" customWidth="1"/>
    <col min="15" max="15" width="4.6640625" style="285" hidden="1" customWidth="1"/>
    <col min="16" max="17" width="4.6640625" style="285" customWidth="1"/>
    <col min="18" max="26" width="4.6640625" style="285" hidden="1" customWidth="1"/>
    <col min="27" max="27" width="10.5" style="285" customWidth="1"/>
    <col min="28" max="16384" width="14.5" style="285"/>
  </cols>
  <sheetData>
    <row r="1" spans="1:27" ht="12.75" customHeight="1" x14ac:dyDescent="0.15">
      <c r="A1" s="460" t="s">
        <v>257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11.25" customHeight="1" x14ac:dyDescent="0.15">
      <c r="A4" s="286" t="s">
        <v>193</v>
      </c>
      <c r="B4" s="287" t="s">
        <v>246</v>
      </c>
      <c r="C4" s="287" t="s">
        <v>246</v>
      </c>
      <c r="D4" s="288"/>
      <c r="E4" s="289"/>
      <c r="F4" s="287" t="s">
        <v>247</v>
      </c>
      <c r="G4" s="288"/>
      <c r="H4" s="288"/>
      <c r="I4" s="289"/>
      <c r="J4" s="287" t="s">
        <v>248</v>
      </c>
      <c r="K4" s="288"/>
      <c r="L4" s="288"/>
      <c r="M4" s="289"/>
      <c r="N4" s="287" t="s">
        <v>258</v>
      </c>
      <c r="O4" s="288"/>
      <c r="P4" s="288"/>
      <c r="Q4" s="289"/>
      <c r="R4" s="290"/>
      <c r="S4" s="290"/>
      <c r="T4" s="290"/>
      <c r="U4" s="290"/>
      <c r="V4" s="290"/>
      <c r="W4" s="290"/>
      <c r="X4" s="290"/>
      <c r="Y4" s="290"/>
      <c r="Z4" s="290"/>
      <c r="AA4" s="458" t="s">
        <v>198</v>
      </c>
    </row>
    <row r="5" spans="1:27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295"/>
      <c r="S5" s="295"/>
      <c r="T5" s="295"/>
      <c r="U5" s="295"/>
      <c r="V5" s="295"/>
      <c r="W5" s="295"/>
      <c r="X5" s="295"/>
      <c r="Y5" s="295"/>
      <c r="Z5" s="295"/>
      <c r="AA5" s="459"/>
    </row>
    <row r="6" spans="1:27" ht="11.25" customHeight="1" x14ac:dyDescent="0.15">
      <c r="A6" s="296"/>
      <c r="B6" s="297"/>
      <c r="C6" s="298"/>
      <c r="D6" s="298"/>
      <c r="E6" s="299"/>
      <c r="F6" s="297"/>
      <c r="G6" s="359"/>
      <c r="H6" s="359"/>
      <c r="I6" s="299"/>
      <c r="J6" s="297"/>
      <c r="K6" s="298"/>
      <c r="L6" s="298"/>
      <c r="M6" s="299"/>
      <c r="N6" s="297"/>
      <c r="O6" s="298"/>
      <c r="P6" s="298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300"/>
    </row>
    <row r="7" spans="1:27" ht="11.25" customHeight="1" x14ac:dyDescent="0.15">
      <c r="A7" s="301" t="s">
        <v>203</v>
      </c>
      <c r="B7" s="321" t="e">
        <v>#DIV/0!</v>
      </c>
      <c r="C7" s="303">
        <v>1.75</v>
      </c>
      <c r="D7" s="303">
        <v>0.5</v>
      </c>
      <c r="E7" s="304">
        <v>2.25</v>
      </c>
      <c r="F7" s="302" t="e">
        <v>#DIV/0!</v>
      </c>
      <c r="G7" s="303" t="e">
        <v>#DIV/0!</v>
      </c>
      <c r="H7" s="303" t="e">
        <v>#DIV/0!</v>
      </c>
      <c r="I7" s="304">
        <v>0</v>
      </c>
      <c r="J7" s="302">
        <v>1.75</v>
      </c>
      <c r="K7" s="303">
        <v>4.25</v>
      </c>
      <c r="L7" s="303" t="e">
        <v>#DIV/0!</v>
      </c>
      <c r="M7" s="304">
        <v>6</v>
      </c>
      <c r="N7" s="302">
        <v>0.5</v>
      </c>
      <c r="O7" s="303" t="e">
        <v>#DIV/0!</v>
      </c>
      <c r="P7" s="303">
        <v>0</v>
      </c>
      <c r="Q7" s="304">
        <v>0.5</v>
      </c>
      <c r="R7" s="305" t="e">
        <v>#DIV/0!</v>
      </c>
      <c r="S7" s="305" t="e">
        <v>#DIV/0!</v>
      </c>
      <c r="T7" s="305" t="e">
        <v>#DIV/0!</v>
      </c>
      <c r="U7" s="305" t="e">
        <v>#DIV/0!</v>
      </c>
      <c r="V7" s="305" t="e">
        <v>#DIV/0!</v>
      </c>
      <c r="W7" s="305" t="e">
        <v>#DIV/0!</v>
      </c>
      <c r="X7" s="305" t="e">
        <v>#DIV/0!</v>
      </c>
      <c r="Y7" s="305" t="e">
        <v>#DIV/0!</v>
      </c>
      <c r="Z7" s="305" t="e">
        <v>#DIV/0!</v>
      </c>
      <c r="AA7" s="306">
        <v>8.75</v>
      </c>
    </row>
    <row r="8" spans="1:27" ht="11.25" customHeight="1" x14ac:dyDescent="0.15">
      <c r="A8" s="301" t="s">
        <v>204</v>
      </c>
      <c r="B8" s="321" t="e">
        <v>#DIV/0!</v>
      </c>
      <c r="C8" s="303">
        <v>2.25</v>
      </c>
      <c r="D8" s="303">
        <v>1.3333333333333333</v>
      </c>
      <c r="E8" s="304">
        <v>3</v>
      </c>
      <c r="F8" s="302" t="e">
        <v>#DIV/0!</v>
      </c>
      <c r="G8" s="303" t="e">
        <v>#DIV/0!</v>
      </c>
      <c r="H8" s="303" t="e">
        <v>#DIV/0!</v>
      </c>
      <c r="I8" s="304">
        <v>0</v>
      </c>
      <c r="J8" s="302">
        <v>0.5</v>
      </c>
      <c r="K8" s="303">
        <v>5.75</v>
      </c>
      <c r="L8" s="303" t="e">
        <v>#DIV/0!</v>
      </c>
      <c r="M8" s="304">
        <v>6.25</v>
      </c>
      <c r="N8" s="302">
        <v>2.5</v>
      </c>
      <c r="O8" s="303" t="e">
        <v>#DIV/0!</v>
      </c>
      <c r="P8" s="303">
        <v>0.75</v>
      </c>
      <c r="Q8" s="304">
        <v>3.25</v>
      </c>
      <c r="R8" s="305" t="e">
        <v>#DIV/0!</v>
      </c>
      <c r="S8" s="305" t="e">
        <v>#DIV/0!</v>
      </c>
      <c r="T8" s="305" t="e">
        <v>#DIV/0!</v>
      </c>
      <c r="U8" s="305" t="e">
        <v>#DIV/0!</v>
      </c>
      <c r="V8" s="305" t="e">
        <v>#DIV/0!</v>
      </c>
      <c r="W8" s="305" t="e">
        <v>#DIV/0!</v>
      </c>
      <c r="X8" s="305" t="e">
        <v>#DIV/0!</v>
      </c>
      <c r="Y8" s="305" t="e">
        <v>#DIV/0!</v>
      </c>
      <c r="Z8" s="305" t="e">
        <v>#DIV/0!</v>
      </c>
      <c r="AA8" s="306">
        <v>12.5</v>
      </c>
    </row>
    <row r="9" spans="1:27" ht="11.25" customHeight="1" x14ac:dyDescent="0.15">
      <c r="A9" s="301" t="s">
        <v>205</v>
      </c>
      <c r="B9" s="321" t="e">
        <v>#DIV/0!</v>
      </c>
      <c r="C9" s="303">
        <v>1.25</v>
      </c>
      <c r="D9" s="303">
        <v>1.25</v>
      </c>
      <c r="E9" s="304">
        <v>2.5</v>
      </c>
      <c r="F9" s="302" t="e">
        <v>#DIV/0!</v>
      </c>
      <c r="G9" s="303" t="e">
        <v>#DIV/0!</v>
      </c>
      <c r="H9" s="303" t="e">
        <v>#DIV/0!</v>
      </c>
      <c r="I9" s="304">
        <v>0</v>
      </c>
      <c r="J9" s="302">
        <v>1</v>
      </c>
      <c r="K9" s="303">
        <v>7.75</v>
      </c>
      <c r="L9" s="303" t="e">
        <v>#DIV/0!</v>
      </c>
      <c r="M9" s="304">
        <v>8.75</v>
      </c>
      <c r="N9" s="302">
        <v>0.75</v>
      </c>
      <c r="O9" s="303" t="e">
        <v>#DIV/0!</v>
      </c>
      <c r="P9" s="303">
        <v>1.5</v>
      </c>
      <c r="Q9" s="304">
        <v>2.25</v>
      </c>
      <c r="R9" s="305" t="e">
        <v>#DIV/0!</v>
      </c>
      <c r="S9" s="305" t="e">
        <v>#DIV/0!</v>
      </c>
      <c r="T9" s="305" t="e">
        <v>#DIV/0!</v>
      </c>
      <c r="U9" s="305" t="e">
        <v>#DIV/0!</v>
      </c>
      <c r="V9" s="305" t="e">
        <v>#DIV/0!</v>
      </c>
      <c r="W9" s="305" t="e">
        <v>#DIV/0!</v>
      </c>
      <c r="X9" s="305" t="e">
        <v>#DIV/0!</v>
      </c>
      <c r="Y9" s="305" t="e">
        <v>#DIV/0!</v>
      </c>
      <c r="Z9" s="305" t="e">
        <v>#DIV/0!</v>
      </c>
      <c r="AA9" s="306">
        <v>13.5</v>
      </c>
    </row>
    <row r="10" spans="1:27" ht="11.25" customHeight="1" x14ac:dyDescent="0.15">
      <c r="A10" s="301" t="s">
        <v>206</v>
      </c>
      <c r="B10" s="321" t="e">
        <v>#DIV/0!</v>
      </c>
      <c r="C10" s="303">
        <v>4.25</v>
      </c>
      <c r="D10" s="303">
        <v>0.5</v>
      </c>
      <c r="E10" s="304">
        <v>4.75</v>
      </c>
      <c r="F10" s="302" t="e">
        <v>#DIV/0!</v>
      </c>
      <c r="G10" s="303" t="e">
        <v>#DIV/0!</v>
      </c>
      <c r="H10" s="303" t="e">
        <v>#DIV/0!</v>
      </c>
      <c r="I10" s="304">
        <v>0</v>
      </c>
      <c r="J10" s="302">
        <v>3.25</v>
      </c>
      <c r="K10" s="303">
        <v>14</v>
      </c>
      <c r="L10" s="303" t="e">
        <v>#DIV/0!</v>
      </c>
      <c r="M10" s="304">
        <v>17.25</v>
      </c>
      <c r="N10" s="302">
        <v>2.75</v>
      </c>
      <c r="O10" s="303" t="e">
        <v>#DIV/0!</v>
      </c>
      <c r="P10" s="303">
        <v>1.75</v>
      </c>
      <c r="Q10" s="304">
        <v>4.5</v>
      </c>
      <c r="R10" s="305" t="e">
        <v>#DIV/0!</v>
      </c>
      <c r="S10" s="305" t="e">
        <v>#DIV/0!</v>
      </c>
      <c r="T10" s="305" t="e">
        <v>#DIV/0!</v>
      </c>
      <c r="U10" s="305" t="e">
        <v>#DIV/0!</v>
      </c>
      <c r="V10" s="305" t="e">
        <v>#DIV/0!</v>
      </c>
      <c r="W10" s="305" t="e">
        <v>#DIV/0!</v>
      </c>
      <c r="X10" s="305" t="e">
        <v>#DIV/0!</v>
      </c>
      <c r="Y10" s="305" t="e">
        <v>#DIV/0!</v>
      </c>
      <c r="Z10" s="305" t="e">
        <v>#DIV/0!</v>
      </c>
      <c r="AA10" s="306">
        <v>26.5</v>
      </c>
    </row>
    <row r="11" spans="1:27" ht="11.25" customHeight="1" x14ac:dyDescent="0.15">
      <c r="A11" s="301" t="s">
        <v>207</v>
      </c>
      <c r="B11" s="321" t="e">
        <v>#DIV/0!</v>
      </c>
      <c r="C11" s="303">
        <v>3</v>
      </c>
      <c r="D11" s="303">
        <v>2</v>
      </c>
      <c r="E11" s="304">
        <v>5</v>
      </c>
      <c r="F11" s="302" t="e">
        <v>#DIV/0!</v>
      </c>
      <c r="G11" s="303" t="e">
        <v>#DIV/0!</v>
      </c>
      <c r="H11" s="303" t="e">
        <v>#DIV/0!</v>
      </c>
      <c r="I11" s="304">
        <v>0</v>
      </c>
      <c r="J11" s="302">
        <v>1.25</v>
      </c>
      <c r="K11" s="303">
        <v>13.5</v>
      </c>
      <c r="L11" s="303" t="e">
        <v>#DIV/0!</v>
      </c>
      <c r="M11" s="304">
        <v>14.75</v>
      </c>
      <c r="N11" s="302">
        <v>2</v>
      </c>
      <c r="O11" s="303" t="e">
        <v>#DIV/0!</v>
      </c>
      <c r="P11" s="303">
        <v>1.75</v>
      </c>
      <c r="Q11" s="304">
        <v>3.75</v>
      </c>
      <c r="R11" s="305" t="e">
        <v>#DIV/0!</v>
      </c>
      <c r="S11" s="305" t="e">
        <v>#DIV/0!</v>
      </c>
      <c r="T11" s="305" t="e">
        <v>#DIV/0!</v>
      </c>
      <c r="U11" s="305" t="e">
        <v>#DIV/0!</v>
      </c>
      <c r="V11" s="305" t="e">
        <v>#DIV/0!</v>
      </c>
      <c r="W11" s="305" t="e">
        <v>#DIV/0!</v>
      </c>
      <c r="X11" s="305" t="e">
        <v>#DIV/0!</v>
      </c>
      <c r="Y11" s="305" t="e">
        <v>#DIV/0!</v>
      </c>
      <c r="Z11" s="305" t="e">
        <v>#DIV/0!</v>
      </c>
      <c r="AA11" s="306">
        <v>23.5</v>
      </c>
    </row>
    <row r="12" spans="1:27" ht="11.25" customHeight="1" x14ac:dyDescent="0.15">
      <c r="A12" s="301" t="s">
        <v>208</v>
      </c>
      <c r="B12" s="321" t="e">
        <v>#DIV/0!</v>
      </c>
      <c r="C12" s="303">
        <v>5</v>
      </c>
      <c r="D12" s="303">
        <v>2</v>
      </c>
      <c r="E12" s="304">
        <v>7</v>
      </c>
      <c r="F12" s="302" t="e">
        <v>#DIV/0!</v>
      </c>
      <c r="G12" s="303" t="e">
        <v>#DIV/0!</v>
      </c>
      <c r="H12" s="303" t="e">
        <v>#DIV/0!</v>
      </c>
      <c r="I12" s="304">
        <v>0</v>
      </c>
      <c r="J12" s="302">
        <v>2.25</v>
      </c>
      <c r="K12" s="303">
        <v>14</v>
      </c>
      <c r="L12" s="303" t="e">
        <v>#DIV/0!</v>
      </c>
      <c r="M12" s="304">
        <v>16.25</v>
      </c>
      <c r="N12" s="302">
        <v>2.75</v>
      </c>
      <c r="O12" s="303" t="e">
        <v>#DIV/0!</v>
      </c>
      <c r="P12" s="303">
        <v>2.5</v>
      </c>
      <c r="Q12" s="304">
        <v>5.25</v>
      </c>
      <c r="R12" s="305" t="e">
        <v>#DIV/0!</v>
      </c>
      <c r="S12" s="305" t="e">
        <v>#DIV/0!</v>
      </c>
      <c r="T12" s="305" t="e">
        <v>#DIV/0!</v>
      </c>
      <c r="U12" s="305" t="e">
        <v>#DIV/0!</v>
      </c>
      <c r="V12" s="305" t="e">
        <v>#DIV/0!</v>
      </c>
      <c r="W12" s="305" t="e">
        <v>#DIV/0!</v>
      </c>
      <c r="X12" s="305" t="e">
        <v>#DIV/0!</v>
      </c>
      <c r="Y12" s="305" t="e">
        <v>#DIV/0!</v>
      </c>
      <c r="Z12" s="305" t="e">
        <v>#DIV/0!</v>
      </c>
      <c r="AA12" s="306">
        <v>28.5</v>
      </c>
    </row>
    <row r="13" spans="1:27" ht="11.25" customHeight="1" x14ac:dyDescent="0.15">
      <c r="A13" s="301" t="s">
        <v>209</v>
      </c>
      <c r="B13" s="321" t="e">
        <v>#DIV/0!</v>
      </c>
      <c r="C13" s="303">
        <v>4.75</v>
      </c>
      <c r="D13" s="303">
        <v>1.25</v>
      </c>
      <c r="E13" s="304">
        <v>6</v>
      </c>
      <c r="F13" s="302" t="e">
        <v>#DIV/0!</v>
      </c>
      <c r="G13" s="303" t="e">
        <v>#DIV/0!</v>
      </c>
      <c r="H13" s="303" t="e">
        <v>#DIV/0!</v>
      </c>
      <c r="I13" s="304">
        <v>0</v>
      </c>
      <c r="J13" s="302">
        <v>3.25</v>
      </c>
      <c r="K13" s="303">
        <v>15</v>
      </c>
      <c r="L13" s="303" t="e">
        <v>#DIV/0!</v>
      </c>
      <c r="M13" s="304">
        <v>18.25</v>
      </c>
      <c r="N13" s="302">
        <v>3.5</v>
      </c>
      <c r="O13" s="303" t="e">
        <v>#DIV/0!</v>
      </c>
      <c r="P13" s="303">
        <v>2.5</v>
      </c>
      <c r="Q13" s="304">
        <v>6</v>
      </c>
      <c r="R13" s="305" t="e">
        <v>#DIV/0!</v>
      </c>
      <c r="S13" s="305" t="e">
        <v>#DIV/0!</v>
      </c>
      <c r="T13" s="305" t="e">
        <v>#DIV/0!</v>
      </c>
      <c r="U13" s="305" t="e">
        <v>#DIV/0!</v>
      </c>
      <c r="V13" s="305" t="e">
        <v>#DIV/0!</v>
      </c>
      <c r="W13" s="305" t="e">
        <v>#DIV/0!</v>
      </c>
      <c r="X13" s="305" t="e">
        <v>#DIV/0!</v>
      </c>
      <c r="Y13" s="305" t="e">
        <v>#DIV/0!</v>
      </c>
      <c r="Z13" s="305" t="e">
        <v>#DIV/0!</v>
      </c>
      <c r="AA13" s="306">
        <v>30.25</v>
      </c>
    </row>
    <row r="14" spans="1:27" ht="11.25" customHeight="1" x14ac:dyDescent="0.15">
      <c r="A14" s="301" t="s">
        <v>210</v>
      </c>
      <c r="B14" s="321" t="e">
        <v>#DIV/0!</v>
      </c>
      <c r="C14" s="303">
        <v>3.25</v>
      </c>
      <c r="D14" s="303">
        <v>3</v>
      </c>
      <c r="E14" s="304">
        <v>6.25</v>
      </c>
      <c r="F14" s="302" t="e">
        <v>#DIV/0!</v>
      </c>
      <c r="G14" s="303" t="e">
        <v>#DIV/0!</v>
      </c>
      <c r="H14" s="303" t="e">
        <v>#DIV/0!</v>
      </c>
      <c r="I14" s="304">
        <v>0</v>
      </c>
      <c r="J14" s="302">
        <v>3.5</v>
      </c>
      <c r="K14" s="303">
        <v>9.75</v>
      </c>
      <c r="L14" s="303" t="e">
        <v>#DIV/0!</v>
      </c>
      <c r="M14" s="304">
        <v>13.25</v>
      </c>
      <c r="N14" s="302">
        <v>3.5</v>
      </c>
      <c r="O14" s="303" t="e">
        <v>#DIV/0!</v>
      </c>
      <c r="P14" s="303">
        <v>1.25</v>
      </c>
      <c r="Q14" s="304">
        <v>4.75</v>
      </c>
      <c r="R14" s="305" t="e">
        <v>#DIV/0!</v>
      </c>
      <c r="S14" s="305" t="e">
        <v>#DIV/0!</v>
      </c>
      <c r="T14" s="305" t="e">
        <v>#DIV/0!</v>
      </c>
      <c r="U14" s="305" t="e">
        <v>#DIV/0!</v>
      </c>
      <c r="V14" s="305" t="e">
        <v>#DIV/0!</v>
      </c>
      <c r="W14" s="305" t="e">
        <v>#DIV/0!</v>
      </c>
      <c r="X14" s="305" t="e">
        <v>#DIV/0!</v>
      </c>
      <c r="Y14" s="305" t="e">
        <v>#DIV/0!</v>
      </c>
      <c r="Z14" s="305" t="e">
        <v>#DIV/0!</v>
      </c>
      <c r="AA14" s="306">
        <v>24.25</v>
      </c>
    </row>
    <row r="15" spans="1:27" ht="11.25" customHeight="1" thickBot="1" x14ac:dyDescent="0.2">
      <c r="A15" s="307"/>
      <c r="B15" s="325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1"/>
    </row>
    <row r="16" spans="1:27" ht="11.25" customHeight="1" x14ac:dyDescent="0.15">
      <c r="A16" s="312"/>
      <c r="B16" s="328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6"/>
    </row>
    <row r="17" spans="1:27" ht="11.25" customHeight="1" x14ac:dyDescent="0.15">
      <c r="A17" s="301" t="s">
        <v>211</v>
      </c>
      <c r="B17" s="321" t="e">
        <v>#DIV/0!</v>
      </c>
      <c r="C17" s="303">
        <v>9.5</v>
      </c>
      <c r="D17" s="303">
        <v>3.583333333333333</v>
      </c>
      <c r="E17" s="303">
        <v>12.5</v>
      </c>
      <c r="F17" s="302" t="e">
        <v>#DIV/0!</v>
      </c>
      <c r="G17" s="303" t="e">
        <v>#DIV/0!</v>
      </c>
      <c r="H17" s="303" t="e">
        <v>#DIV/0!</v>
      </c>
      <c r="I17" s="304">
        <v>0</v>
      </c>
      <c r="J17" s="302">
        <v>6.5</v>
      </c>
      <c r="K17" s="303">
        <v>31.75</v>
      </c>
      <c r="L17" s="303" t="e">
        <v>#DIV/0!</v>
      </c>
      <c r="M17" s="304">
        <v>38.25</v>
      </c>
      <c r="N17" s="302">
        <v>6.5</v>
      </c>
      <c r="O17" s="303" t="e">
        <v>#DIV/0!</v>
      </c>
      <c r="P17" s="303">
        <v>4</v>
      </c>
      <c r="Q17" s="304">
        <v>10.5</v>
      </c>
      <c r="R17" s="305" t="e">
        <v>#DIV/0!</v>
      </c>
      <c r="S17" s="305" t="e">
        <v>#DIV/0!</v>
      </c>
      <c r="T17" s="305" t="e">
        <v>#DIV/0!</v>
      </c>
      <c r="U17" s="305" t="e">
        <v>#DIV/0!</v>
      </c>
      <c r="V17" s="305" t="e">
        <v>#DIV/0!</v>
      </c>
      <c r="W17" s="305" t="e">
        <v>#DIV/0!</v>
      </c>
      <c r="X17" s="305" t="e">
        <v>#DIV/0!</v>
      </c>
      <c r="Y17" s="305" t="e">
        <v>#DIV/0!</v>
      </c>
      <c r="Z17" s="305" t="e">
        <v>#DIV/0!</v>
      </c>
      <c r="AA17" s="306">
        <v>61.25</v>
      </c>
    </row>
    <row r="18" spans="1:27" ht="11.25" customHeight="1" x14ac:dyDescent="0.15">
      <c r="A18" s="301" t="s">
        <v>212</v>
      </c>
      <c r="B18" s="321" t="e">
        <v>#DIV/0!</v>
      </c>
      <c r="C18" s="303">
        <v>10.75</v>
      </c>
      <c r="D18" s="303">
        <v>5.083333333333333</v>
      </c>
      <c r="E18" s="303">
        <v>15.25</v>
      </c>
      <c r="F18" s="302" t="e">
        <v>#DIV/0!</v>
      </c>
      <c r="G18" s="303" t="e">
        <v>#DIV/0!</v>
      </c>
      <c r="H18" s="303" t="e">
        <v>#DIV/0!</v>
      </c>
      <c r="I18" s="304">
        <v>0</v>
      </c>
      <c r="J18" s="302">
        <v>6</v>
      </c>
      <c r="K18" s="303">
        <v>41</v>
      </c>
      <c r="L18" s="303" t="e">
        <v>#DIV/0!</v>
      </c>
      <c r="M18" s="304">
        <v>47</v>
      </c>
      <c r="N18" s="302">
        <v>8</v>
      </c>
      <c r="O18" s="303" t="e">
        <v>#DIV/0!</v>
      </c>
      <c r="P18" s="303">
        <v>5.75</v>
      </c>
      <c r="Q18" s="304">
        <v>13.75</v>
      </c>
      <c r="R18" s="305" t="e">
        <v>#DIV/0!</v>
      </c>
      <c r="S18" s="305" t="e">
        <v>#DIV/0!</v>
      </c>
      <c r="T18" s="305" t="e">
        <v>#DIV/0!</v>
      </c>
      <c r="U18" s="305" t="e">
        <v>#DIV/0!</v>
      </c>
      <c r="V18" s="305" t="e">
        <v>#DIV/0!</v>
      </c>
      <c r="W18" s="305" t="e">
        <v>#DIV/0!</v>
      </c>
      <c r="X18" s="305" t="e">
        <v>#DIV/0!</v>
      </c>
      <c r="Y18" s="305" t="e">
        <v>#DIV/0!</v>
      </c>
      <c r="Z18" s="305" t="e">
        <v>#DIV/0!</v>
      </c>
      <c r="AA18" s="306">
        <v>76</v>
      </c>
    </row>
    <row r="19" spans="1:27" ht="11.25" customHeight="1" x14ac:dyDescent="0.15">
      <c r="A19" s="301" t="s">
        <v>213</v>
      </c>
      <c r="B19" s="321" t="e">
        <v>#DIV/0!</v>
      </c>
      <c r="C19" s="303">
        <v>13.5</v>
      </c>
      <c r="D19" s="303">
        <v>5.75</v>
      </c>
      <c r="E19" s="303">
        <v>19.25</v>
      </c>
      <c r="F19" s="302" t="e">
        <v>#DIV/0!</v>
      </c>
      <c r="G19" s="303" t="e">
        <v>#DIV/0!</v>
      </c>
      <c r="H19" s="303" t="e">
        <v>#DIV/0!</v>
      </c>
      <c r="I19" s="304">
        <v>0</v>
      </c>
      <c r="J19" s="302">
        <v>7.75</v>
      </c>
      <c r="K19" s="303">
        <v>49.25</v>
      </c>
      <c r="L19" s="303" t="e">
        <v>#DIV/0!</v>
      </c>
      <c r="M19" s="304">
        <v>57</v>
      </c>
      <c r="N19" s="302">
        <v>8.25</v>
      </c>
      <c r="O19" s="303" t="e">
        <v>#DIV/0!</v>
      </c>
      <c r="P19" s="303">
        <v>7.5</v>
      </c>
      <c r="Q19" s="304">
        <v>15.75</v>
      </c>
      <c r="R19" s="305" t="e">
        <v>#DIV/0!</v>
      </c>
      <c r="S19" s="305" t="e">
        <v>#DIV/0!</v>
      </c>
      <c r="T19" s="305" t="e">
        <v>#DIV/0!</v>
      </c>
      <c r="U19" s="305" t="e">
        <v>#DIV/0!</v>
      </c>
      <c r="V19" s="305" t="e">
        <v>#DIV/0!</v>
      </c>
      <c r="W19" s="305" t="e">
        <v>#DIV/0!</v>
      </c>
      <c r="X19" s="305" t="e">
        <v>#DIV/0!</v>
      </c>
      <c r="Y19" s="305" t="e">
        <v>#DIV/0!</v>
      </c>
      <c r="Z19" s="305" t="e">
        <v>#DIV/0!</v>
      </c>
      <c r="AA19" s="306">
        <v>92</v>
      </c>
    </row>
    <row r="20" spans="1:27" ht="11.25" customHeight="1" x14ac:dyDescent="0.15">
      <c r="A20" s="301" t="s">
        <v>214</v>
      </c>
      <c r="B20" s="321" t="e">
        <v>#DIV/0!</v>
      </c>
      <c r="C20" s="303">
        <v>17</v>
      </c>
      <c r="D20" s="303">
        <v>5.75</v>
      </c>
      <c r="E20" s="303">
        <v>22.75</v>
      </c>
      <c r="F20" s="302" t="e">
        <v>#DIV/0!</v>
      </c>
      <c r="G20" s="303" t="e">
        <v>#DIV/0!</v>
      </c>
      <c r="H20" s="303" t="e">
        <v>#DIV/0!</v>
      </c>
      <c r="I20" s="304">
        <v>0</v>
      </c>
      <c r="J20" s="302">
        <v>10</v>
      </c>
      <c r="K20" s="303">
        <v>56.5</v>
      </c>
      <c r="L20" s="303" t="e">
        <v>#DIV/0!</v>
      </c>
      <c r="M20" s="304">
        <v>66.5</v>
      </c>
      <c r="N20" s="302">
        <v>11</v>
      </c>
      <c r="O20" s="303" t="e">
        <v>#DIV/0!</v>
      </c>
      <c r="P20" s="303">
        <v>8.5</v>
      </c>
      <c r="Q20" s="304">
        <v>19.5</v>
      </c>
      <c r="R20" s="305" t="e">
        <v>#DIV/0!</v>
      </c>
      <c r="S20" s="305" t="e">
        <v>#DIV/0!</v>
      </c>
      <c r="T20" s="305" t="e">
        <v>#DIV/0!</v>
      </c>
      <c r="U20" s="305" t="e">
        <v>#DIV/0!</v>
      </c>
      <c r="V20" s="305" t="e">
        <v>#DIV/0!</v>
      </c>
      <c r="W20" s="305" t="e">
        <v>#DIV/0!</v>
      </c>
      <c r="X20" s="305" t="e">
        <v>#DIV/0!</v>
      </c>
      <c r="Y20" s="305" t="e">
        <v>#DIV/0!</v>
      </c>
      <c r="Z20" s="305" t="e">
        <v>#DIV/0!</v>
      </c>
      <c r="AA20" s="306">
        <v>108.75</v>
      </c>
    </row>
    <row r="21" spans="1:27" ht="11.25" customHeight="1" x14ac:dyDescent="0.15">
      <c r="A21" s="301" t="s">
        <v>215</v>
      </c>
      <c r="B21" s="321" t="e">
        <v>#DIV/0!</v>
      </c>
      <c r="C21" s="303">
        <v>16</v>
      </c>
      <c r="D21" s="303">
        <v>8.25</v>
      </c>
      <c r="E21" s="303">
        <v>24.25</v>
      </c>
      <c r="F21" s="302" t="e">
        <v>#DIV/0!</v>
      </c>
      <c r="G21" s="303" t="e">
        <v>#DIV/0!</v>
      </c>
      <c r="H21" s="303" t="e">
        <v>#DIV/0!</v>
      </c>
      <c r="I21" s="304">
        <v>0</v>
      </c>
      <c r="J21" s="302">
        <v>10.25</v>
      </c>
      <c r="K21" s="303">
        <v>52.25</v>
      </c>
      <c r="L21" s="303" t="e">
        <v>#DIV/0!</v>
      </c>
      <c r="M21" s="304">
        <v>62.5</v>
      </c>
      <c r="N21" s="302">
        <v>11.75</v>
      </c>
      <c r="O21" s="303" t="e">
        <v>#DIV/0!</v>
      </c>
      <c r="P21" s="303">
        <v>8</v>
      </c>
      <c r="Q21" s="304">
        <v>19.75</v>
      </c>
      <c r="R21" s="305" t="e">
        <v>#DIV/0!</v>
      </c>
      <c r="S21" s="305" t="e">
        <v>#DIV/0!</v>
      </c>
      <c r="T21" s="305" t="e">
        <v>#DIV/0!</v>
      </c>
      <c r="U21" s="305" t="e">
        <v>#DIV/0!</v>
      </c>
      <c r="V21" s="305" t="e">
        <v>#DIV/0!</v>
      </c>
      <c r="W21" s="305" t="e">
        <v>#DIV/0!</v>
      </c>
      <c r="X21" s="305" t="e">
        <v>#DIV/0!</v>
      </c>
      <c r="Y21" s="305" t="e">
        <v>#DIV/0!</v>
      </c>
      <c r="Z21" s="305" t="e">
        <v>#DIV/0!</v>
      </c>
      <c r="AA21" s="306">
        <v>106.5</v>
      </c>
    </row>
    <row r="22" spans="1:27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17"/>
    </row>
    <row r="23" spans="1:27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</row>
    <row r="24" spans="1:27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</row>
    <row r="25" spans="1:27" ht="11.25" customHeight="1" x14ac:dyDescent="0.15">
      <c r="A25" s="286" t="s">
        <v>193</v>
      </c>
      <c r="B25" s="287" t="s">
        <v>246</v>
      </c>
      <c r="C25" s="287" t="s">
        <v>246</v>
      </c>
      <c r="D25" s="288"/>
      <c r="E25" s="289"/>
      <c r="F25" s="287" t="s">
        <v>247</v>
      </c>
      <c r="G25" s="288"/>
      <c r="H25" s="288"/>
      <c r="I25" s="289"/>
      <c r="J25" s="287" t="s">
        <v>248</v>
      </c>
      <c r="K25" s="288"/>
      <c r="L25" s="288"/>
      <c r="M25" s="289"/>
      <c r="N25" s="287" t="s">
        <v>258</v>
      </c>
      <c r="O25" s="288"/>
      <c r="P25" s="288"/>
      <c r="Q25" s="289"/>
      <c r="R25" s="290"/>
      <c r="S25" s="290"/>
      <c r="T25" s="290"/>
      <c r="U25" s="290"/>
      <c r="V25" s="290"/>
      <c r="W25" s="290"/>
      <c r="X25" s="290"/>
      <c r="Y25" s="290"/>
      <c r="Z25" s="290"/>
      <c r="AA25" s="458" t="s">
        <v>198</v>
      </c>
    </row>
    <row r="26" spans="1:27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295"/>
      <c r="S26" s="295"/>
      <c r="T26" s="295"/>
      <c r="U26" s="295"/>
      <c r="V26" s="295"/>
      <c r="W26" s="295"/>
      <c r="X26" s="295"/>
      <c r="Y26" s="295"/>
      <c r="Z26" s="295"/>
      <c r="AA26" s="459"/>
    </row>
    <row r="27" spans="1:27" ht="11.25" customHeight="1" x14ac:dyDescent="0.15">
      <c r="A27" s="296"/>
      <c r="B27" s="297"/>
      <c r="C27" s="298"/>
      <c r="D27" s="298"/>
      <c r="E27" s="299"/>
      <c r="F27" s="297"/>
      <c r="G27" s="359"/>
      <c r="H27" s="359"/>
      <c r="I27" s="299"/>
      <c r="J27" s="297"/>
      <c r="K27" s="298"/>
      <c r="L27" s="298"/>
      <c r="M27" s="299"/>
      <c r="N27" s="297"/>
      <c r="O27" s="298"/>
      <c r="P27" s="298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300"/>
    </row>
    <row r="28" spans="1:27" ht="11.25" customHeight="1" x14ac:dyDescent="0.15">
      <c r="A28" s="301" t="s">
        <v>203</v>
      </c>
      <c r="B28" s="321"/>
      <c r="C28" s="322">
        <v>2</v>
      </c>
      <c r="D28" s="322">
        <v>1</v>
      </c>
      <c r="E28" s="323">
        <v>3</v>
      </c>
      <c r="F28" s="321"/>
      <c r="G28" s="322"/>
      <c r="H28" s="322"/>
      <c r="I28" s="323">
        <v>0</v>
      </c>
      <c r="J28" s="321">
        <v>6</v>
      </c>
      <c r="K28" s="322">
        <v>9</v>
      </c>
      <c r="L28" s="322"/>
      <c r="M28" s="323">
        <v>15</v>
      </c>
      <c r="N28" s="321">
        <v>1</v>
      </c>
      <c r="O28" s="322"/>
      <c r="P28" s="322">
        <v>0</v>
      </c>
      <c r="Q28" s="323">
        <v>1</v>
      </c>
      <c r="R28" s="324"/>
      <c r="S28" s="324"/>
      <c r="T28" s="324"/>
      <c r="U28" s="324"/>
      <c r="V28" s="324"/>
      <c r="W28" s="324"/>
      <c r="X28" s="324"/>
      <c r="Y28" s="324"/>
      <c r="Z28" s="324"/>
      <c r="AA28" s="331">
        <v>19</v>
      </c>
    </row>
    <row r="29" spans="1:27" ht="11.25" customHeight="1" x14ac:dyDescent="0.15">
      <c r="A29" s="301" t="s">
        <v>204</v>
      </c>
      <c r="B29" s="321"/>
      <c r="C29" s="322">
        <v>1</v>
      </c>
      <c r="D29" s="322">
        <v>0</v>
      </c>
      <c r="E29" s="323">
        <v>1</v>
      </c>
      <c r="F29" s="321"/>
      <c r="G29" s="322"/>
      <c r="H29" s="322"/>
      <c r="I29" s="323">
        <v>0</v>
      </c>
      <c r="J29" s="321">
        <v>0</v>
      </c>
      <c r="K29" s="322">
        <v>4</v>
      </c>
      <c r="L29" s="322"/>
      <c r="M29" s="323">
        <v>4</v>
      </c>
      <c r="N29" s="321">
        <v>2</v>
      </c>
      <c r="O29" s="322"/>
      <c r="P29" s="322">
        <v>0</v>
      </c>
      <c r="Q29" s="323">
        <v>2</v>
      </c>
      <c r="R29" s="324"/>
      <c r="S29" s="324"/>
      <c r="T29" s="324"/>
      <c r="U29" s="324"/>
      <c r="V29" s="324"/>
      <c r="W29" s="324"/>
      <c r="X29" s="324"/>
      <c r="Y29" s="324"/>
      <c r="Z29" s="324"/>
      <c r="AA29" s="331">
        <v>7</v>
      </c>
    </row>
    <row r="30" spans="1:27" ht="11.25" customHeight="1" x14ac:dyDescent="0.15">
      <c r="A30" s="301" t="s">
        <v>205</v>
      </c>
      <c r="B30" s="321"/>
      <c r="C30" s="322">
        <v>1</v>
      </c>
      <c r="D30" s="322">
        <v>2</v>
      </c>
      <c r="E30" s="323">
        <v>3</v>
      </c>
      <c r="F30" s="321"/>
      <c r="G30" s="322"/>
      <c r="H30" s="322"/>
      <c r="I30" s="323">
        <v>0</v>
      </c>
      <c r="J30" s="321">
        <v>2</v>
      </c>
      <c r="K30" s="322">
        <v>7</v>
      </c>
      <c r="L30" s="322"/>
      <c r="M30" s="323">
        <v>9</v>
      </c>
      <c r="N30" s="321">
        <v>0</v>
      </c>
      <c r="O30" s="322"/>
      <c r="P30" s="322">
        <v>3</v>
      </c>
      <c r="Q30" s="323">
        <v>3</v>
      </c>
      <c r="R30" s="324"/>
      <c r="S30" s="324"/>
      <c r="T30" s="324"/>
      <c r="U30" s="324"/>
      <c r="V30" s="324"/>
      <c r="W30" s="324"/>
      <c r="X30" s="324"/>
      <c r="Y30" s="324"/>
      <c r="Z30" s="324"/>
      <c r="AA30" s="331">
        <v>15</v>
      </c>
    </row>
    <row r="31" spans="1:27" ht="11.25" customHeight="1" x14ac:dyDescent="0.15">
      <c r="A31" s="301" t="s">
        <v>206</v>
      </c>
      <c r="B31" s="321"/>
      <c r="C31" s="322">
        <v>6</v>
      </c>
      <c r="D31" s="322">
        <v>1</v>
      </c>
      <c r="E31" s="323">
        <v>7</v>
      </c>
      <c r="F31" s="321"/>
      <c r="G31" s="322"/>
      <c r="H31" s="322"/>
      <c r="I31" s="323">
        <v>0</v>
      </c>
      <c r="J31" s="321">
        <v>1</v>
      </c>
      <c r="K31" s="322">
        <v>10</v>
      </c>
      <c r="L31" s="322"/>
      <c r="M31" s="323">
        <v>11</v>
      </c>
      <c r="N31" s="321">
        <v>5</v>
      </c>
      <c r="O31" s="322"/>
      <c r="P31" s="322">
        <v>3</v>
      </c>
      <c r="Q31" s="323">
        <v>8</v>
      </c>
      <c r="R31" s="324"/>
      <c r="S31" s="324"/>
      <c r="T31" s="324"/>
      <c r="U31" s="324"/>
      <c r="V31" s="324"/>
      <c r="W31" s="324"/>
      <c r="X31" s="324"/>
      <c r="Y31" s="324"/>
      <c r="Z31" s="324"/>
      <c r="AA31" s="331">
        <v>26</v>
      </c>
    </row>
    <row r="32" spans="1:27" ht="11.25" customHeight="1" x14ac:dyDescent="0.15">
      <c r="A32" s="301" t="s">
        <v>207</v>
      </c>
      <c r="B32" s="321"/>
      <c r="C32" s="322">
        <v>3</v>
      </c>
      <c r="D32" s="322">
        <v>0</v>
      </c>
      <c r="E32" s="323">
        <v>3</v>
      </c>
      <c r="F32" s="321"/>
      <c r="G32" s="322"/>
      <c r="H32" s="322"/>
      <c r="I32" s="323">
        <v>0</v>
      </c>
      <c r="J32" s="321">
        <v>0</v>
      </c>
      <c r="K32" s="322">
        <v>10</v>
      </c>
      <c r="L32" s="322"/>
      <c r="M32" s="323">
        <v>10</v>
      </c>
      <c r="N32" s="321">
        <v>4</v>
      </c>
      <c r="O32" s="322"/>
      <c r="P32" s="322">
        <v>0</v>
      </c>
      <c r="Q32" s="323">
        <v>4</v>
      </c>
      <c r="R32" s="324"/>
      <c r="S32" s="324"/>
      <c r="T32" s="324"/>
      <c r="U32" s="324"/>
      <c r="V32" s="324"/>
      <c r="W32" s="324"/>
      <c r="X32" s="324"/>
      <c r="Y32" s="324"/>
      <c r="Z32" s="324"/>
      <c r="AA32" s="331">
        <v>17</v>
      </c>
    </row>
    <row r="33" spans="1:27" ht="11.25" customHeight="1" x14ac:dyDescent="0.15">
      <c r="A33" s="301" t="s">
        <v>208</v>
      </c>
      <c r="B33" s="321"/>
      <c r="C33" s="322">
        <v>4</v>
      </c>
      <c r="D33" s="322">
        <v>2</v>
      </c>
      <c r="E33" s="323">
        <v>6</v>
      </c>
      <c r="F33" s="321"/>
      <c r="G33" s="322"/>
      <c r="H33" s="322"/>
      <c r="I33" s="323">
        <v>0</v>
      </c>
      <c r="J33" s="321">
        <v>0</v>
      </c>
      <c r="K33" s="322">
        <v>16</v>
      </c>
      <c r="L33" s="322"/>
      <c r="M33" s="323">
        <v>16</v>
      </c>
      <c r="N33" s="321">
        <v>3</v>
      </c>
      <c r="O33" s="322"/>
      <c r="P33" s="322">
        <v>3</v>
      </c>
      <c r="Q33" s="323">
        <v>6</v>
      </c>
      <c r="R33" s="324"/>
      <c r="S33" s="324"/>
      <c r="T33" s="324"/>
      <c r="U33" s="324"/>
      <c r="V33" s="324"/>
      <c r="W33" s="324"/>
      <c r="X33" s="324"/>
      <c r="Y33" s="324"/>
      <c r="Z33" s="324"/>
      <c r="AA33" s="331">
        <v>28</v>
      </c>
    </row>
    <row r="34" spans="1:27" ht="11.25" customHeight="1" x14ac:dyDescent="0.15">
      <c r="A34" s="301" t="s">
        <v>209</v>
      </c>
      <c r="B34" s="321"/>
      <c r="C34" s="322">
        <v>3</v>
      </c>
      <c r="D34" s="322">
        <v>0</v>
      </c>
      <c r="E34" s="323">
        <v>3</v>
      </c>
      <c r="F34" s="321"/>
      <c r="G34" s="322"/>
      <c r="H34" s="322"/>
      <c r="I34" s="323">
        <v>0</v>
      </c>
      <c r="J34" s="321">
        <v>5</v>
      </c>
      <c r="K34" s="322">
        <v>14</v>
      </c>
      <c r="L34" s="322"/>
      <c r="M34" s="323">
        <v>19</v>
      </c>
      <c r="N34" s="321">
        <v>4</v>
      </c>
      <c r="O34" s="322"/>
      <c r="P34" s="322">
        <v>0</v>
      </c>
      <c r="Q34" s="323">
        <v>4</v>
      </c>
      <c r="R34" s="324"/>
      <c r="S34" s="324"/>
      <c r="T34" s="324"/>
      <c r="U34" s="324"/>
      <c r="V34" s="324"/>
      <c r="W34" s="324"/>
      <c r="X34" s="324"/>
      <c r="Y34" s="324"/>
      <c r="Z34" s="324"/>
      <c r="AA34" s="331">
        <v>26</v>
      </c>
    </row>
    <row r="35" spans="1:27" ht="11.25" customHeight="1" x14ac:dyDescent="0.15">
      <c r="A35" s="301" t="s">
        <v>210</v>
      </c>
      <c r="B35" s="321"/>
      <c r="C35" s="322">
        <v>4</v>
      </c>
      <c r="D35" s="322">
        <v>3</v>
      </c>
      <c r="E35" s="323">
        <v>7</v>
      </c>
      <c r="F35" s="321"/>
      <c r="G35" s="322"/>
      <c r="H35" s="322"/>
      <c r="I35" s="323">
        <v>0</v>
      </c>
      <c r="J35" s="321">
        <v>9</v>
      </c>
      <c r="K35" s="322">
        <v>10</v>
      </c>
      <c r="L35" s="322"/>
      <c r="M35" s="323">
        <v>19</v>
      </c>
      <c r="N35" s="321">
        <v>7</v>
      </c>
      <c r="O35" s="322"/>
      <c r="P35" s="322">
        <v>3</v>
      </c>
      <c r="Q35" s="323">
        <v>10</v>
      </c>
      <c r="R35" s="324"/>
      <c r="S35" s="324"/>
      <c r="T35" s="324"/>
      <c r="U35" s="324"/>
      <c r="V35" s="324"/>
      <c r="W35" s="324"/>
      <c r="X35" s="324"/>
      <c r="Y35" s="324"/>
      <c r="Z35" s="324"/>
      <c r="AA35" s="331">
        <v>36</v>
      </c>
    </row>
    <row r="36" spans="1:27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17"/>
    </row>
    <row r="37" spans="1:27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12"/>
    </row>
    <row r="38" spans="1:27" ht="11.25" customHeight="1" x14ac:dyDescent="0.15">
      <c r="A38" s="301" t="s">
        <v>211</v>
      </c>
      <c r="B38" s="321">
        <v>0</v>
      </c>
      <c r="C38" s="322">
        <v>10</v>
      </c>
      <c r="D38" s="322">
        <v>4</v>
      </c>
      <c r="E38" s="322">
        <v>14</v>
      </c>
      <c r="F38" s="321">
        <v>0</v>
      </c>
      <c r="G38" s="322">
        <v>0</v>
      </c>
      <c r="H38" s="322">
        <v>0</v>
      </c>
      <c r="I38" s="323">
        <v>0</v>
      </c>
      <c r="J38" s="321">
        <v>9</v>
      </c>
      <c r="K38" s="322">
        <v>30</v>
      </c>
      <c r="L38" s="322">
        <v>0</v>
      </c>
      <c r="M38" s="323">
        <v>39</v>
      </c>
      <c r="N38" s="321">
        <v>8</v>
      </c>
      <c r="O38" s="322">
        <v>0</v>
      </c>
      <c r="P38" s="322">
        <v>6</v>
      </c>
      <c r="Q38" s="323">
        <v>14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31">
        <v>67</v>
      </c>
    </row>
    <row r="39" spans="1:27" ht="11.25" customHeight="1" x14ac:dyDescent="0.15">
      <c r="A39" s="301" t="s">
        <v>212</v>
      </c>
      <c r="B39" s="321">
        <v>0</v>
      </c>
      <c r="C39" s="322">
        <v>11</v>
      </c>
      <c r="D39" s="322">
        <v>3</v>
      </c>
      <c r="E39" s="322">
        <v>14</v>
      </c>
      <c r="F39" s="321">
        <v>0</v>
      </c>
      <c r="G39" s="322">
        <v>0</v>
      </c>
      <c r="H39" s="322">
        <v>0</v>
      </c>
      <c r="I39" s="323">
        <v>0</v>
      </c>
      <c r="J39" s="321">
        <v>3</v>
      </c>
      <c r="K39" s="322">
        <v>31</v>
      </c>
      <c r="L39" s="322">
        <v>0</v>
      </c>
      <c r="M39" s="323">
        <v>34</v>
      </c>
      <c r="N39" s="321">
        <v>11</v>
      </c>
      <c r="O39" s="322">
        <v>0</v>
      </c>
      <c r="P39" s="322">
        <v>6</v>
      </c>
      <c r="Q39" s="323">
        <v>17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31">
        <v>65</v>
      </c>
    </row>
    <row r="40" spans="1:27" ht="11.25" customHeight="1" x14ac:dyDescent="0.15">
      <c r="A40" s="301" t="s">
        <v>213</v>
      </c>
      <c r="B40" s="321">
        <v>0</v>
      </c>
      <c r="C40" s="322">
        <v>14</v>
      </c>
      <c r="D40" s="322">
        <v>5</v>
      </c>
      <c r="E40" s="322">
        <v>19</v>
      </c>
      <c r="F40" s="321">
        <v>0</v>
      </c>
      <c r="G40" s="322">
        <v>0</v>
      </c>
      <c r="H40" s="322">
        <v>0</v>
      </c>
      <c r="I40" s="323">
        <v>0</v>
      </c>
      <c r="J40" s="321">
        <v>3</v>
      </c>
      <c r="K40" s="322">
        <v>43</v>
      </c>
      <c r="L40" s="322">
        <v>0</v>
      </c>
      <c r="M40" s="323">
        <v>46</v>
      </c>
      <c r="N40" s="321">
        <v>12</v>
      </c>
      <c r="O40" s="322">
        <v>0</v>
      </c>
      <c r="P40" s="322">
        <v>9</v>
      </c>
      <c r="Q40" s="323">
        <v>21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0</v>
      </c>
      <c r="Y40" s="324">
        <v>0</v>
      </c>
      <c r="Z40" s="324">
        <v>0</v>
      </c>
      <c r="AA40" s="331">
        <v>86</v>
      </c>
    </row>
    <row r="41" spans="1:27" ht="11.25" customHeight="1" x14ac:dyDescent="0.15">
      <c r="A41" s="301" t="s">
        <v>214</v>
      </c>
      <c r="B41" s="321">
        <v>0</v>
      </c>
      <c r="C41" s="322">
        <v>16</v>
      </c>
      <c r="D41" s="322">
        <v>3</v>
      </c>
      <c r="E41" s="322">
        <v>19</v>
      </c>
      <c r="F41" s="321">
        <v>0</v>
      </c>
      <c r="G41" s="322">
        <v>0</v>
      </c>
      <c r="H41" s="322">
        <v>0</v>
      </c>
      <c r="I41" s="323">
        <v>0</v>
      </c>
      <c r="J41" s="321">
        <v>6</v>
      </c>
      <c r="K41" s="322">
        <v>50</v>
      </c>
      <c r="L41" s="322">
        <v>0</v>
      </c>
      <c r="M41" s="323">
        <v>56</v>
      </c>
      <c r="N41" s="321">
        <v>16</v>
      </c>
      <c r="O41" s="322">
        <v>0</v>
      </c>
      <c r="P41" s="322">
        <v>6</v>
      </c>
      <c r="Q41" s="323">
        <v>22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31">
        <v>97</v>
      </c>
    </row>
    <row r="42" spans="1:27" ht="11.25" customHeight="1" x14ac:dyDescent="0.15">
      <c r="A42" s="301" t="s">
        <v>215</v>
      </c>
      <c r="B42" s="321">
        <v>0</v>
      </c>
      <c r="C42" s="322">
        <v>14</v>
      </c>
      <c r="D42" s="322">
        <v>5</v>
      </c>
      <c r="E42" s="322">
        <v>19</v>
      </c>
      <c r="F42" s="321">
        <v>0</v>
      </c>
      <c r="G42" s="322">
        <v>0</v>
      </c>
      <c r="H42" s="322">
        <v>0</v>
      </c>
      <c r="I42" s="323">
        <v>0</v>
      </c>
      <c r="J42" s="321">
        <v>14</v>
      </c>
      <c r="K42" s="322">
        <v>50</v>
      </c>
      <c r="L42" s="322">
        <v>0</v>
      </c>
      <c r="M42" s="323">
        <v>64</v>
      </c>
      <c r="N42" s="321">
        <v>18</v>
      </c>
      <c r="O42" s="322">
        <v>0</v>
      </c>
      <c r="P42" s="322">
        <v>6</v>
      </c>
      <c r="Q42" s="323">
        <v>24</v>
      </c>
      <c r="R42" s="324">
        <v>0</v>
      </c>
      <c r="S42" s="324">
        <v>0</v>
      </c>
      <c r="T42" s="324">
        <v>0</v>
      </c>
      <c r="U42" s="324">
        <v>0</v>
      </c>
      <c r="V42" s="324">
        <v>0</v>
      </c>
      <c r="W42" s="324">
        <v>0</v>
      </c>
      <c r="X42" s="324">
        <v>0</v>
      </c>
      <c r="Y42" s="324">
        <v>0</v>
      </c>
      <c r="Z42" s="324">
        <v>0</v>
      </c>
      <c r="AA42" s="331">
        <v>107</v>
      </c>
    </row>
    <row r="43" spans="1:27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17"/>
    </row>
    <row r="44" spans="1:27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</row>
    <row r="45" spans="1:27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</row>
    <row r="46" spans="1:27" ht="11.25" customHeight="1" x14ac:dyDescent="0.15">
      <c r="A46" s="286" t="s">
        <v>193</v>
      </c>
      <c r="B46" s="287" t="s">
        <v>246</v>
      </c>
      <c r="C46" s="287" t="s">
        <v>246</v>
      </c>
      <c r="D46" s="287"/>
      <c r="E46" s="287"/>
      <c r="F46" s="287" t="s">
        <v>247</v>
      </c>
      <c r="G46" s="287">
        <v>0</v>
      </c>
      <c r="H46" s="287">
        <v>0</v>
      </c>
      <c r="I46" s="287">
        <v>0</v>
      </c>
      <c r="J46" s="287" t="s">
        <v>248</v>
      </c>
      <c r="K46" s="288"/>
      <c r="L46" s="288"/>
      <c r="M46" s="289"/>
      <c r="N46" s="287" t="s">
        <v>258</v>
      </c>
      <c r="O46" s="288"/>
      <c r="P46" s="288"/>
      <c r="Q46" s="289"/>
      <c r="R46" s="290"/>
      <c r="S46" s="290"/>
      <c r="T46" s="290"/>
      <c r="U46" s="290"/>
      <c r="V46" s="290"/>
      <c r="W46" s="290"/>
      <c r="X46" s="290"/>
      <c r="Y46" s="290"/>
      <c r="Z46" s="290"/>
      <c r="AA46" s="458" t="s">
        <v>198</v>
      </c>
    </row>
    <row r="47" spans="1:27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295"/>
      <c r="S47" s="295"/>
      <c r="T47" s="295"/>
      <c r="U47" s="295"/>
      <c r="V47" s="295"/>
      <c r="W47" s="295"/>
      <c r="X47" s="295"/>
      <c r="Y47" s="295"/>
      <c r="Z47" s="295"/>
      <c r="AA47" s="459"/>
    </row>
    <row r="48" spans="1:27" ht="11.25" customHeight="1" x14ac:dyDescent="0.15">
      <c r="A48" s="296"/>
      <c r="B48" s="297"/>
      <c r="C48" s="298"/>
      <c r="D48" s="298"/>
      <c r="E48" s="299"/>
      <c r="F48" s="297"/>
      <c r="G48" s="359"/>
      <c r="H48" s="359"/>
      <c r="I48" s="299"/>
      <c r="J48" s="297"/>
      <c r="K48" s="298"/>
      <c r="L48" s="298"/>
      <c r="M48" s="299"/>
      <c r="N48" s="297"/>
      <c r="O48" s="298"/>
      <c r="P48" s="298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/>
    </row>
    <row r="49" spans="1:27" ht="11.25" customHeight="1" x14ac:dyDescent="0.15">
      <c r="A49" s="301" t="s">
        <v>203</v>
      </c>
      <c r="B49" s="321"/>
      <c r="C49" s="322">
        <v>2</v>
      </c>
      <c r="D49" s="322">
        <v>1</v>
      </c>
      <c r="E49" s="323">
        <v>3</v>
      </c>
      <c r="F49" s="321"/>
      <c r="G49" s="322"/>
      <c r="H49" s="322"/>
      <c r="I49" s="323">
        <v>0</v>
      </c>
      <c r="J49" s="321">
        <v>1</v>
      </c>
      <c r="K49" s="322">
        <v>4</v>
      </c>
      <c r="L49" s="322"/>
      <c r="M49" s="323">
        <v>5</v>
      </c>
      <c r="N49" s="321">
        <v>1</v>
      </c>
      <c r="O49" s="322"/>
      <c r="P49" s="322">
        <v>0</v>
      </c>
      <c r="Q49" s="323">
        <v>1</v>
      </c>
      <c r="R49" s="324"/>
      <c r="S49" s="324"/>
      <c r="T49" s="324"/>
      <c r="U49" s="324"/>
      <c r="V49" s="324"/>
      <c r="W49" s="324"/>
      <c r="X49" s="324"/>
      <c r="Y49" s="324"/>
      <c r="Z49" s="324"/>
      <c r="AA49" s="331">
        <v>9</v>
      </c>
    </row>
    <row r="50" spans="1:27" ht="11.25" customHeight="1" x14ac:dyDescent="0.15">
      <c r="A50" s="301" t="s">
        <v>204</v>
      </c>
      <c r="B50" s="321"/>
      <c r="C50" s="322">
        <v>2</v>
      </c>
      <c r="D50" s="322"/>
      <c r="E50" s="323">
        <v>1</v>
      </c>
      <c r="F50" s="321"/>
      <c r="G50" s="322"/>
      <c r="H50" s="322"/>
      <c r="I50" s="323">
        <v>0</v>
      </c>
      <c r="J50" s="321">
        <v>0</v>
      </c>
      <c r="K50" s="322">
        <v>7</v>
      </c>
      <c r="L50" s="322"/>
      <c r="M50" s="323">
        <v>7</v>
      </c>
      <c r="N50" s="321">
        <v>2</v>
      </c>
      <c r="O50" s="322"/>
      <c r="P50" s="322">
        <v>1</v>
      </c>
      <c r="Q50" s="323">
        <v>3</v>
      </c>
      <c r="R50" s="324"/>
      <c r="S50" s="324"/>
      <c r="T50" s="324"/>
      <c r="U50" s="324"/>
      <c r="V50" s="324"/>
      <c r="W50" s="324"/>
      <c r="X50" s="324"/>
      <c r="Y50" s="324"/>
      <c r="Z50" s="324"/>
      <c r="AA50" s="331">
        <v>11</v>
      </c>
    </row>
    <row r="51" spans="1:27" ht="11.25" customHeight="1" x14ac:dyDescent="0.15">
      <c r="A51" s="301" t="s">
        <v>205</v>
      </c>
      <c r="B51" s="321"/>
      <c r="C51" s="322">
        <v>1</v>
      </c>
      <c r="D51" s="322">
        <v>2</v>
      </c>
      <c r="E51" s="323">
        <v>3</v>
      </c>
      <c r="F51" s="321"/>
      <c r="G51" s="322"/>
      <c r="H51" s="322"/>
      <c r="I51" s="323">
        <v>0</v>
      </c>
      <c r="J51" s="321">
        <v>1</v>
      </c>
      <c r="K51" s="322">
        <v>10</v>
      </c>
      <c r="L51" s="322"/>
      <c r="M51" s="323">
        <v>11</v>
      </c>
      <c r="N51" s="321">
        <v>1</v>
      </c>
      <c r="O51" s="322"/>
      <c r="P51" s="322">
        <v>2</v>
      </c>
      <c r="Q51" s="323">
        <v>3</v>
      </c>
      <c r="R51" s="324"/>
      <c r="S51" s="324"/>
      <c r="T51" s="324"/>
      <c r="U51" s="324"/>
      <c r="V51" s="324"/>
      <c r="W51" s="324"/>
      <c r="X51" s="324"/>
      <c r="Y51" s="324"/>
      <c r="Z51" s="324"/>
      <c r="AA51" s="331">
        <v>17</v>
      </c>
    </row>
    <row r="52" spans="1:27" ht="11.25" customHeight="1" x14ac:dyDescent="0.15">
      <c r="A52" s="301" t="s">
        <v>206</v>
      </c>
      <c r="B52" s="321"/>
      <c r="C52" s="322">
        <v>3</v>
      </c>
      <c r="D52" s="322">
        <v>1</v>
      </c>
      <c r="E52" s="323">
        <v>4</v>
      </c>
      <c r="F52" s="321"/>
      <c r="G52" s="322"/>
      <c r="H52" s="322"/>
      <c r="I52" s="323">
        <v>0</v>
      </c>
      <c r="J52" s="321">
        <v>4</v>
      </c>
      <c r="K52" s="322">
        <v>15</v>
      </c>
      <c r="L52" s="322"/>
      <c r="M52" s="323">
        <v>19</v>
      </c>
      <c r="N52" s="321">
        <v>3</v>
      </c>
      <c r="O52" s="322"/>
      <c r="P52" s="322">
        <v>3</v>
      </c>
      <c r="Q52" s="323">
        <v>6</v>
      </c>
      <c r="R52" s="324"/>
      <c r="S52" s="324"/>
      <c r="T52" s="324"/>
      <c r="U52" s="324"/>
      <c r="V52" s="324"/>
      <c r="W52" s="324"/>
      <c r="X52" s="324"/>
      <c r="Y52" s="324"/>
      <c r="Z52" s="324"/>
      <c r="AA52" s="331">
        <v>29</v>
      </c>
    </row>
    <row r="53" spans="1:27" ht="11.25" customHeight="1" x14ac:dyDescent="0.15">
      <c r="A53" s="301" t="s">
        <v>207</v>
      </c>
      <c r="B53" s="321"/>
      <c r="C53" s="322">
        <v>1</v>
      </c>
      <c r="D53" s="322">
        <v>3</v>
      </c>
      <c r="E53" s="323">
        <v>4</v>
      </c>
      <c r="F53" s="321"/>
      <c r="G53" s="322"/>
      <c r="H53" s="322"/>
      <c r="I53" s="323">
        <v>0</v>
      </c>
      <c r="J53" s="321">
        <v>0</v>
      </c>
      <c r="K53" s="322">
        <v>11</v>
      </c>
      <c r="L53" s="322"/>
      <c r="M53" s="323">
        <v>11</v>
      </c>
      <c r="N53" s="321">
        <v>2</v>
      </c>
      <c r="O53" s="322"/>
      <c r="P53" s="322">
        <v>2</v>
      </c>
      <c r="Q53" s="323">
        <v>4</v>
      </c>
      <c r="R53" s="324"/>
      <c r="S53" s="324"/>
      <c r="T53" s="324"/>
      <c r="U53" s="324"/>
      <c r="V53" s="324"/>
      <c r="W53" s="324"/>
      <c r="X53" s="324"/>
      <c r="Y53" s="324"/>
      <c r="Z53" s="324"/>
      <c r="AA53" s="331">
        <v>19</v>
      </c>
    </row>
    <row r="54" spans="1:27" ht="11.25" customHeight="1" x14ac:dyDescent="0.15">
      <c r="A54" s="301" t="s">
        <v>208</v>
      </c>
      <c r="B54" s="321"/>
      <c r="C54" s="322">
        <v>7</v>
      </c>
      <c r="D54" s="322">
        <v>2</v>
      </c>
      <c r="E54" s="323">
        <v>9</v>
      </c>
      <c r="F54" s="321"/>
      <c r="G54" s="322"/>
      <c r="H54" s="322"/>
      <c r="I54" s="323">
        <v>0</v>
      </c>
      <c r="J54" s="321">
        <v>4</v>
      </c>
      <c r="K54" s="322">
        <v>14</v>
      </c>
      <c r="L54" s="322"/>
      <c r="M54" s="323">
        <v>18</v>
      </c>
      <c r="N54" s="321">
        <v>1</v>
      </c>
      <c r="O54" s="322"/>
      <c r="P54" s="322">
        <v>0</v>
      </c>
      <c r="Q54" s="323">
        <v>1</v>
      </c>
      <c r="R54" s="324"/>
      <c r="S54" s="324"/>
      <c r="T54" s="324"/>
      <c r="U54" s="324"/>
      <c r="V54" s="324"/>
      <c r="W54" s="324"/>
      <c r="X54" s="324"/>
      <c r="Y54" s="324"/>
      <c r="Z54" s="324"/>
      <c r="AA54" s="331">
        <v>28</v>
      </c>
    </row>
    <row r="55" spans="1:27" ht="11.25" customHeight="1" x14ac:dyDescent="0.15">
      <c r="A55" s="301" t="s">
        <v>209</v>
      </c>
      <c r="B55" s="321"/>
      <c r="C55" s="322">
        <v>3</v>
      </c>
      <c r="D55" s="322">
        <v>1</v>
      </c>
      <c r="E55" s="323">
        <v>4</v>
      </c>
      <c r="F55" s="321"/>
      <c r="G55" s="322"/>
      <c r="H55" s="322"/>
      <c r="I55" s="323">
        <v>0</v>
      </c>
      <c r="J55" s="321">
        <v>3</v>
      </c>
      <c r="K55" s="322">
        <v>15</v>
      </c>
      <c r="L55" s="322"/>
      <c r="M55" s="323">
        <v>18</v>
      </c>
      <c r="N55" s="321">
        <v>4</v>
      </c>
      <c r="O55" s="322"/>
      <c r="P55" s="322">
        <v>2</v>
      </c>
      <c r="Q55" s="323">
        <v>6</v>
      </c>
      <c r="R55" s="324"/>
      <c r="S55" s="324"/>
      <c r="T55" s="324"/>
      <c r="U55" s="324"/>
      <c r="V55" s="324"/>
      <c r="W55" s="324"/>
      <c r="X55" s="324"/>
      <c r="Y55" s="324"/>
      <c r="Z55" s="324"/>
      <c r="AA55" s="331">
        <v>28</v>
      </c>
    </row>
    <row r="56" spans="1:27" ht="11.25" customHeight="1" x14ac:dyDescent="0.15">
      <c r="A56" s="301" t="s">
        <v>210</v>
      </c>
      <c r="B56" s="321"/>
      <c r="C56" s="322">
        <v>4</v>
      </c>
      <c r="D56" s="322">
        <v>4</v>
      </c>
      <c r="E56" s="323">
        <v>8</v>
      </c>
      <c r="F56" s="321"/>
      <c r="G56" s="322"/>
      <c r="H56" s="322"/>
      <c r="I56" s="323">
        <v>0</v>
      </c>
      <c r="J56" s="321">
        <v>3</v>
      </c>
      <c r="K56" s="322">
        <v>11</v>
      </c>
      <c r="L56" s="322"/>
      <c r="M56" s="323">
        <v>14</v>
      </c>
      <c r="N56" s="321">
        <v>4</v>
      </c>
      <c r="O56" s="322"/>
      <c r="P56" s="322">
        <v>1</v>
      </c>
      <c r="Q56" s="323">
        <v>5</v>
      </c>
      <c r="R56" s="324"/>
      <c r="S56" s="324"/>
      <c r="T56" s="324"/>
      <c r="U56" s="324"/>
      <c r="V56" s="324"/>
      <c r="W56" s="324"/>
      <c r="X56" s="324"/>
      <c r="Y56" s="324"/>
      <c r="Z56" s="324"/>
      <c r="AA56" s="331">
        <v>27</v>
      </c>
    </row>
    <row r="57" spans="1:27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17"/>
    </row>
    <row r="58" spans="1:27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12"/>
    </row>
    <row r="59" spans="1:27" ht="11.25" customHeight="1" x14ac:dyDescent="0.15">
      <c r="A59" s="301" t="s">
        <v>211</v>
      </c>
      <c r="B59" s="321">
        <v>0</v>
      </c>
      <c r="C59" s="322">
        <v>8</v>
      </c>
      <c r="D59" s="322">
        <v>4</v>
      </c>
      <c r="E59" s="322">
        <v>11</v>
      </c>
      <c r="F59" s="321">
        <v>0</v>
      </c>
      <c r="G59" s="322">
        <v>0</v>
      </c>
      <c r="H59" s="322">
        <v>0</v>
      </c>
      <c r="I59" s="323">
        <v>0</v>
      </c>
      <c r="J59" s="321">
        <v>6</v>
      </c>
      <c r="K59" s="322">
        <v>36</v>
      </c>
      <c r="L59" s="322">
        <v>0</v>
      </c>
      <c r="M59" s="323">
        <v>42</v>
      </c>
      <c r="N59" s="321">
        <v>7</v>
      </c>
      <c r="O59" s="322">
        <v>0</v>
      </c>
      <c r="P59" s="322">
        <v>6</v>
      </c>
      <c r="Q59" s="323">
        <v>13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0</v>
      </c>
      <c r="Y59" s="324">
        <v>0</v>
      </c>
      <c r="Z59" s="324">
        <v>0</v>
      </c>
      <c r="AA59" s="331">
        <v>66</v>
      </c>
    </row>
    <row r="60" spans="1:27" ht="11.25" customHeight="1" x14ac:dyDescent="0.15">
      <c r="A60" s="301" t="s">
        <v>212</v>
      </c>
      <c r="B60" s="321">
        <v>0</v>
      </c>
      <c r="C60" s="322">
        <v>7</v>
      </c>
      <c r="D60" s="322">
        <v>6</v>
      </c>
      <c r="E60" s="322">
        <v>12</v>
      </c>
      <c r="F60" s="321">
        <v>0</v>
      </c>
      <c r="G60" s="322">
        <v>0</v>
      </c>
      <c r="H60" s="322">
        <v>0</v>
      </c>
      <c r="I60" s="323">
        <v>0</v>
      </c>
      <c r="J60" s="321">
        <v>5</v>
      </c>
      <c r="K60" s="322">
        <v>43</v>
      </c>
      <c r="L60" s="322">
        <v>0</v>
      </c>
      <c r="M60" s="323">
        <v>48</v>
      </c>
      <c r="N60" s="321">
        <v>8</v>
      </c>
      <c r="O60" s="322">
        <v>0</v>
      </c>
      <c r="P60" s="322">
        <v>8</v>
      </c>
      <c r="Q60" s="323">
        <v>16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31">
        <v>76</v>
      </c>
    </row>
    <row r="61" spans="1:27" ht="11.25" customHeight="1" x14ac:dyDescent="0.15">
      <c r="A61" s="301" t="s">
        <v>213</v>
      </c>
      <c r="B61" s="321">
        <v>0</v>
      </c>
      <c r="C61" s="322">
        <v>12</v>
      </c>
      <c r="D61" s="322">
        <v>8</v>
      </c>
      <c r="E61" s="322">
        <v>20</v>
      </c>
      <c r="F61" s="321">
        <v>0</v>
      </c>
      <c r="G61" s="322">
        <v>0</v>
      </c>
      <c r="H61" s="322">
        <v>0</v>
      </c>
      <c r="I61" s="323">
        <v>0</v>
      </c>
      <c r="J61" s="321">
        <v>9</v>
      </c>
      <c r="K61" s="322">
        <v>50</v>
      </c>
      <c r="L61" s="322">
        <v>0</v>
      </c>
      <c r="M61" s="323">
        <v>59</v>
      </c>
      <c r="N61" s="321">
        <v>7</v>
      </c>
      <c r="O61" s="322">
        <v>0</v>
      </c>
      <c r="P61" s="322">
        <v>7</v>
      </c>
      <c r="Q61" s="323">
        <v>14</v>
      </c>
      <c r="R61" s="324">
        <v>0</v>
      </c>
      <c r="S61" s="324">
        <v>0</v>
      </c>
      <c r="T61" s="324">
        <v>0</v>
      </c>
      <c r="U61" s="324">
        <v>0</v>
      </c>
      <c r="V61" s="324">
        <v>0</v>
      </c>
      <c r="W61" s="324">
        <v>0</v>
      </c>
      <c r="X61" s="324">
        <v>0</v>
      </c>
      <c r="Y61" s="324">
        <v>0</v>
      </c>
      <c r="Z61" s="324">
        <v>0</v>
      </c>
      <c r="AA61" s="331">
        <v>93</v>
      </c>
    </row>
    <row r="62" spans="1:27" ht="11.25" customHeight="1" x14ac:dyDescent="0.15">
      <c r="A62" s="301" t="s">
        <v>214</v>
      </c>
      <c r="B62" s="321">
        <v>0</v>
      </c>
      <c r="C62" s="322">
        <v>14</v>
      </c>
      <c r="D62" s="322">
        <v>7</v>
      </c>
      <c r="E62" s="322">
        <v>21</v>
      </c>
      <c r="F62" s="321">
        <v>0</v>
      </c>
      <c r="G62" s="322">
        <v>0</v>
      </c>
      <c r="H62" s="322">
        <v>0</v>
      </c>
      <c r="I62" s="323">
        <v>0</v>
      </c>
      <c r="J62" s="321">
        <v>11</v>
      </c>
      <c r="K62" s="322">
        <v>55</v>
      </c>
      <c r="L62" s="322">
        <v>0</v>
      </c>
      <c r="M62" s="323">
        <v>66</v>
      </c>
      <c r="N62" s="321">
        <v>10</v>
      </c>
      <c r="O62" s="322">
        <v>0</v>
      </c>
      <c r="P62" s="322">
        <v>7</v>
      </c>
      <c r="Q62" s="323">
        <v>17</v>
      </c>
      <c r="R62" s="324">
        <v>0</v>
      </c>
      <c r="S62" s="324">
        <v>0</v>
      </c>
      <c r="T62" s="324">
        <v>0</v>
      </c>
      <c r="U62" s="324">
        <v>0</v>
      </c>
      <c r="V62" s="324">
        <v>0</v>
      </c>
      <c r="W62" s="324">
        <v>0</v>
      </c>
      <c r="X62" s="324">
        <v>0</v>
      </c>
      <c r="Y62" s="324">
        <v>0</v>
      </c>
      <c r="Z62" s="324">
        <v>0</v>
      </c>
      <c r="AA62" s="331">
        <v>104</v>
      </c>
    </row>
    <row r="63" spans="1:27" ht="11.25" customHeight="1" x14ac:dyDescent="0.15">
      <c r="A63" s="301" t="s">
        <v>215</v>
      </c>
      <c r="B63" s="321">
        <v>0</v>
      </c>
      <c r="C63" s="322">
        <v>15</v>
      </c>
      <c r="D63" s="322">
        <v>10</v>
      </c>
      <c r="E63" s="322">
        <v>25</v>
      </c>
      <c r="F63" s="321">
        <v>0</v>
      </c>
      <c r="G63" s="322">
        <v>0</v>
      </c>
      <c r="H63" s="322">
        <v>0</v>
      </c>
      <c r="I63" s="323">
        <v>0</v>
      </c>
      <c r="J63" s="321">
        <v>10</v>
      </c>
      <c r="K63" s="322">
        <v>51</v>
      </c>
      <c r="L63" s="322">
        <v>0</v>
      </c>
      <c r="M63" s="323">
        <v>61</v>
      </c>
      <c r="N63" s="321">
        <v>11</v>
      </c>
      <c r="O63" s="322">
        <v>0</v>
      </c>
      <c r="P63" s="322">
        <v>5</v>
      </c>
      <c r="Q63" s="323">
        <v>16</v>
      </c>
      <c r="R63" s="324">
        <v>0</v>
      </c>
      <c r="S63" s="324">
        <v>0</v>
      </c>
      <c r="T63" s="324">
        <v>0</v>
      </c>
      <c r="U63" s="324">
        <v>0</v>
      </c>
      <c r="V63" s="324">
        <v>0</v>
      </c>
      <c r="W63" s="324">
        <v>0</v>
      </c>
      <c r="X63" s="324">
        <v>0</v>
      </c>
      <c r="Y63" s="324">
        <v>0</v>
      </c>
      <c r="Z63" s="324">
        <v>0</v>
      </c>
      <c r="AA63" s="331">
        <v>102</v>
      </c>
    </row>
    <row r="64" spans="1:27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17"/>
    </row>
    <row r="65" spans="1:27" ht="12.75" customHeight="1" x14ac:dyDescent="0.15">
      <c r="A65" s="460" t="s">
        <v>257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</row>
    <row r="66" spans="1:27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</row>
    <row r="67" spans="1:27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</row>
    <row r="68" spans="1:27" ht="11.25" customHeight="1" x14ac:dyDescent="0.15">
      <c r="A68" s="286" t="s">
        <v>193</v>
      </c>
      <c r="B68" s="287" t="s">
        <v>246</v>
      </c>
      <c r="C68" s="287" t="s">
        <v>246</v>
      </c>
      <c r="D68" s="287"/>
      <c r="E68" s="287"/>
      <c r="F68" s="287" t="s">
        <v>247</v>
      </c>
      <c r="G68" s="287">
        <v>0</v>
      </c>
      <c r="H68" s="287">
        <v>0</v>
      </c>
      <c r="I68" s="287">
        <v>0</v>
      </c>
      <c r="J68" s="287" t="s">
        <v>248</v>
      </c>
      <c r="K68" s="288"/>
      <c r="L68" s="288"/>
      <c r="M68" s="289"/>
      <c r="N68" s="287" t="s">
        <v>258</v>
      </c>
      <c r="O68" s="288"/>
      <c r="P68" s="288"/>
      <c r="Q68" s="289"/>
      <c r="R68" s="290"/>
      <c r="S68" s="290"/>
      <c r="T68" s="290"/>
      <c r="U68" s="290"/>
      <c r="V68" s="290"/>
      <c r="W68" s="290"/>
      <c r="X68" s="290"/>
      <c r="Y68" s="290"/>
      <c r="Z68" s="290"/>
      <c r="AA68" s="458" t="s">
        <v>198</v>
      </c>
    </row>
    <row r="69" spans="1:27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295"/>
      <c r="S69" s="295"/>
      <c r="T69" s="295"/>
      <c r="U69" s="295"/>
      <c r="V69" s="295"/>
      <c r="W69" s="295"/>
      <c r="X69" s="295"/>
      <c r="Y69" s="295"/>
      <c r="Z69" s="295"/>
      <c r="AA69" s="459"/>
    </row>
    <row r="70" spans="1:27" ht="11.25" customHeight="1" x14ac:dyDescent="0.15">
      <c r="A70" s="296"/>
      <c r="B70" s="297"/>
      <c r="C70" s="298"/>
      <c r="D70" s="298"/>
      <c r="E70" s="299"/>
      <c r="F70" s="297"/>
      <c r="G70" s="359"/>
      <c r="H70" s="359"/>
      <c r="I70" s="299"/>
      <c r="J70" s="297"/>
      <c r="K70" s="298"/>
      <c r="L70" s="298"/>
      <c r="M70" s="299"/>
      <c r="N70" s="297"/>
      <c r="O70" s="298"/>
      <c r="P70" s="298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/>
    </row>
    <row r="71" spans="1:27" ht="11.25" customHeight="1" x14ac:dyDescent="0.15">
      <c r="A71" s="301" t="s">
        <v>203</v>
      </c>
      <c r="B71" s="321"/>
      <c r="C71" s="322">
        <v>2</v>
      </c>
      <c r="D71" s="322">
        <v>0</v>
      </c>
      <c r="E71" s="323">
        <v>2</v>
      </c>
      <c r="F71" s="321"/>
      <c r="G71" s="322"/>
      <c r="H71" s="322"/>
      <c r="I71" s="323">
        <v>0</v>
      </c>
      <c r="J71" s="321">
        <v>0</v>
      </c>
      <c r="K71" s="322">
        <v>0</v>
      </c>
      <c r="L71" s="322"/>
      <c r="M71" s="323">
        <v>0</v>
      </c>
      <c r="N71" s="321">
        <v>0</v>
      </c>
      <c r="O71" s="322"/>
      <c r="P71" s="322">
        <v>0</v>
      </c>
      <c r="Q71" s="323">
        <v>0</v>
      </c>
      <c r="R71" s="324"/>
      <c r="S71" s="324"/>
      <c r="T71" s="324"/>
      <c r="U71" s="324"/>
      <c r="V71" s="324"/>
      <c r="W71" s="324"/>
      <c r="X71" s="324"/>
      <c r="Y71" s="324"/>
      <c r="Z71" s="324"/>
      <c r="AA71" s="331">
        <v>2</v>
      </c>
    </row>
    <row r="72" spans="1:27" ht="11.25" customHeight="1" x14ac:dyDescent="0.15">
      <c r="A72" s="301" t="s">
        <v>204</v>
      </c>
      <c r="B72" s="321"/>
      <c r="C72" s="322">
        <v>4</v>
      </c>
      <c r="D72" s="322">
        <v>2</v>
      </c>
      <c r="E72" s="323">
        <v>6</v>
      </c>
      <c r="F72" s="321"/>
      <c r="G72" s="322"/>
      <c r="H72" s="322"/>
      <c r="I72" s="323">
        <v>0</v>
      </c>
      <c r="J72" s="321">
        <v>0</v>
      </c>
      <c r="K72" s="322">
        <v>7</v>
      </c>
      <c r="L72" s="322"/>
      <c r="M72" s="323">
        <v>7</v>
      </c>
      <c r="N72" s="321">
        <v>4</v>
      </c>
      <c r="O72" s="322"/>
      <c r="P72" s="322">
        <v>1</v>
      </c>
      <c r="Q72" s="323">
        <v>5</v>
      </c>
      <c r="R72" s="324"/>
      <c r="S72" s="324"/>
      <c r="T72" s="324"/>
      <c r="U72" s="324"/>
      <c r="V72" s="324"/>
      <c r="W72" s="324"/>
      <c r="X72" s="324"/>
      <c r="Y72" s="324"/>
      <c r="Z72" s="324"/>
      <c r="AA72" s="331">
        <v>18</v>
      </c>
    </row>
    <row r="73" spans="1:27" ht="11.25" customHeight="1" x14ac:dyDescent="0.15">
      <c r="A73" s="301" t="s">
        <v>205</v>
      </c>
      <c r="B73" s="321"/>
      <c r="C73" s="322">
        <v>3</v>
      </c>
      <c r="D73" s="322">
        <v>0</v>
      </c>
      <c r="E73" s="323">
        <v>3</v>
      </c>
      <c r="F73" s="321"/>
      <c r="G73" s="322"/>
      <c r="H73" s="322"/>
      <c r="I73" s="323">
        <v>0</v>
      </c>
      <c r="J73" s="321">
        <v>1</v>
      </c>
      <c r="K73" s="322">
        <v>8</v>
      </c>
      <c r="L73" s="322"/>
      <c r="M73" s="323">
        <v>9</v>
      </c>
      <c r="N73" s="321">
        <v>2</v>
      </c>
      <c r="O73" s="322"/>
      <c r="P73" s="322">
        <v>0</v>
      </c>
      <c r="Q73" s="323">
        <v>2</v>
      </c>
      <c r="R73" s="324"/>
      <c r="S73" s="324"/>
      <c r="T73" s="324"/>
      <c r="U73" s="324"/>
      <c r="V73" s="324"/>
      <c r="W73" s="324"/>
      <c r="X73" s="324"/>
      <c r="Y73" s="324"/>
      <c r="Z73" s="324"/>
      <c r="AA73" s="331">
        <v>14</v>
      </c>
    </row>
    <row r="74" spans="1:27" ht="11.25" customHeight="1" x14ac:dyDescent="0.15">
      <c r="A74" s="301" t="s">
        <v>206</v>
      </c>
      <c r="B74" s="321"/>
      <c r="C74" s="322">
        <v>5</v>
      </c>
      <c r="D74" s="322">
        <v>0</v>
      </c>
      <c r="E74" s="323">
        <v>5</v>
      </c>
      <c r="F74" s="321"/>
      <c r="G74" s="322"/>
      <c r="H74" s="322"/>
      <c r="I74" s="323">
        <v>0</v>
      </c>
      <c r="J74" s="321">
        <v>6</v>
      </c>
      <c r="K74" s="322">
        <v>17</v>
      </c>
      <c r="L74" s="322"/>
      <c r="M74" s="323">
        <v>23</v>
      </c>
      <c r="N74" s="321">
        <v>0</v>
      </c>
      <c r="O74" s="322"/>
      <c r="P74" s="322">
        <v>0</v>
      </c>
      <c r="Q74" s="323">
        <v>0</v>
      </c>
      <c r="R74" s="324"/>
      <c r="S74" s="324"/>
      <c r="T74" s="324"/>
      <c r="U74" s="324"/>
      <c r="V74" s="324"/>
      <c r="W74" s="324"/>
      <c r="X74" s="324"/>
      <c r="Y74" s="324"/>
      <c r="Z74" s="324"/>
      <c r="AA74" s="331">
        <v>28</v>
      </c>
    </row>
    <row r="75" spans="1:27" ht="11.25" customHeight="1" x14ac:dyDescent="0.15">
      <c r="A75" s="301" t="s">
        <v>207</v>
      </c>
      <c r="B75" s="321"/>
      <c r="C75" s="322">
        <v>5</v>
      </c>
      <c r="D75" s="322">
        <v>4</v>
      </c>
      <c r="E75" s="323">
        <v>9</v>
      </c>
      <c r="F75" s="321"/>
      <c r="G75" s="322"/>
      <c r="H75" s="322"/>
      <c r="I75" s="323">
        <v>0</v>
      </c>
      <c r="J75" s="321">
        <v>2</v>
      </c>
      <c r="K75" s="322">
        <v>12</v>
      </c>
      <c r="L75" s="322"/>
      <c r="M75" s="323">
        <v>14</v>
      </c>
      <c r="N75" s="321">
        <v>1</v>
      </c>
      <c r="O75" s="322"/>
      <c r="P75" s="322">
        <v>3</v>
      </c>
      <c r="Q75" s="323">
        <v>4</v>
      </c>
      <c r="R75" s="324"/>
      <c r="S75" s="324"/>
      <c r="T75" s="324"/>
      <c r="U75" s="324"/>
      <c r="V75" s="324"/>
      <c r="W75" s="324"/>
      <c r="X75" s="324"/>
      <c r="Y75" s="324"/>
      <c r="Z75" s="324"/>
      <c r="AA75" s="331">
        <v>27</v>
      </c>
    </row>
    <row r="76" spans="1:27" ht="11.25" customHeight="1" x14ac:dyDescent="0.15">
      <c r="A76" s="301" t="s">
        <v>208</v>
      </c>
      <c r="B76" s="321"/>
      <c r="C76" s="322">
        <v>4</v>
      </c>
      <c r="D76" s="322">
        <v>1</v>
      </c>
      <c r="E76" s="323">
        <v>5</v>
      </c>
      <c r="F76" s="321"/>
      <c r="G76" s="322"/>
      <c r="H76" s="322"/>
      <c r="I76" s="323">
        <v>0</v>
      </c>
      <c r="J76" s="321">
        <v>4</v>
      </c>
      <c r="K76" s="322">
        <v>16</v>
      </c>
      <c r="L76" s="322"/>
      <c r="M76" s="323">
        <v>20</v>
      </c>
      <c r="N76" s="321">
        <v>5</v>
      </c>
      <c r="O76" s="322"/>
      <c r="P76" s="322">
        <v>3</v>
      </c>
      <c r="Q76" s="323">
        <v>8</v>
      </c>
      <c r="R76" s="324"/>
      <c r="S76" s="324"/>
      <c r="T76" s="324"/>
      <c r="U76" s="324"/>
      <c r="V76" s="324"/>
      <c r="W76" s="324"/>
      <c r="X76" s="324"/>
      <c r="Y76" s="324"/>
      <c r="Z76" s="324"/>
      <c r="AA76" s="331">
        <v>33</v>
      </c>
    </row>
    <row r="77" spans="1:27" ht="11.25" customHeight="1" x14ac:dyDescent="0.15">
      <c r="A77" s="301" t="s">
        <v>209</v>
      </c>
      <c r="B77" s="321"/>
      <c r="C77" s="322">
        <v>8</v>
      </c>
      <c r="D77" s="322">
        <v>2</v>
      </c>
      <c r="E77" s="323">
        <v>10</v>
      </c>
      <c r="F77" s="321"/>
      <c r="G77" s="322"/>
      <c r="H77" s="322"/>
      <c r="I77" s="323">
        <v>0</v>
      </c>
      <c r="J77" s="321">
        <v>3</v>
      </c>
      <c r="K77" s="322">
        <v>15</v>
      </c>
      <c r="L77" s="322"/>
      <c r="M77" s="323">
        <v>18</v>
      </c>
      <c r="N77" s="321">
        <v>3</v>
      </c>
      <c r="O77" s="322"/>
      <c r="P77" s="322">
        <v>3</v>
      </c>
      <c r="Q77" s="323">
        <v>6</v>
      </c>
      <c r="R77" s="324"/>
      <c r="S77" s="324"/>
      <c r="T77" s="324"/>
      <c r="U77" s="324"/>
      <c r="V77" s="324"/>
      <c r="W77" s="324"/>
      <c r="X77" s="324"/>
      <c r="Y77" s="324"/>
      <c r="Z77" s="324"/>
      <c r="AA77" s="331">
        <v>34</v>
      </c>
    </row>
    <row r="78" spans="1:27" ht="11.25" customHeight="1" x14ac:dyDescent="0.15">
      <c r="A78" s="301" t="s">
        <v>210</v>
      </c>
      <c r="B78" s="321"/>
      <c r="C78" s="322">
        <v>2</v>
      </c>
      <c r="D78" s="322">
        <v>2</v>
      </c>
      <c r="E78" s="323">
        <v>4</v>
      </c>
      <c r="F78" s="321"/>
      <c r="G78" s="322"/>
      <c r="H78" s="322"/>
      <c r="I78" s="323">
        <v>0</v>
      </c>
      <c r="J78" s="321">
        <v>2</v>
      </c>
      <c r="K78" s="322">
        <v>10</v>
      </c>
      <c r="L78" s="322"/>
      <c r="M78" s="323">
        <v>12</v>
      </c>
      <c r="N78" s="321">
        <v>1</v>
      </c>
      <c r="O78" s="322"/>
      <c r="P78" s="322">
        <v>1</v>
      </c>
      <c r="Q78" s="323">
        <v>2</v>
      </c>
      <c r="R78" s="324"/>
      <c r="S78" s="324"/>
      <c r="T78" s="324"/>
      <c r="U78" s="324"/>
      <c r="V78" s="324"/>
      <c r="W78" s="324"/>
      <c r="X78" s="324"/>
      <c r="Y78" s="324"/>
      <c r="Z78" s="324"/>
      <c r="AA78" s="331">
        <v>18</v>
      </c>
    </row>
    <row r="79" spans="1:27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17"/>
    </row>
    <row r="80" spans="1:27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12"/>
    </row>
    <row r="81" spans="1:27" ht="11.25" customHeight="1" x14ac:dyDescent="0.15">
      <c r="A81" s="301" t="s">
        <v>211</v>
      </c>
      <c r="B81" s="321">
        <v>0</v>
      </c>
      <c r="C81" s="322">
        <v>14</v>
      </c>
      <c r="D81" s="322">
        <v>2</v>
      </c>
      <c r="E81" s="322">
        <v>16</v>
      </c>
      <c r="F81" s="321">
        <v>0</v>
      </c>
      <c r="G81" s="322">
        <v>0</v>
      </c>
      <c r="H81" s="322">
        <v>0</v>
      </c>
      <c r="I81" s="323">
        <v>0</v>
      </c>
      <c r="J81" s="321">
        <v>7</v>
      </c>
      <c r="K81" s="322">
        <v>32</v>
      </c>
      <c r="L81" s="322">
        <v>0</v>
      </c>
      <c r="M81" s="323">
        <v>39</v>
      </c>
      <c r="N81" s="321">
        <v>6</v>
      </c>
      <c r="O81" s="322">
        <v>0</v>
      </c>
      <c r="P81" s="322">
        <v>1</v>
      </c>
      <c r="Q81" s="323">
        <v>7</v>
      </c>
      <c r="R81" s="324">
        <v>0</v>
      </c>
      <c r="S81" s="324">
        <v>0</v>
      </c>
      <c r="T81" s="324">
        <v>0</v>
      </c>
      <c r="U81" s="324">
        <v>0</v>
      </c>
      <c r="V81" s="324">
        <v>0</v>
      </c>
      <c r="W81" s="324">
        <v>0</v>
      </c>
      <c r="X81" s="324">
        <v>0</v>
      </c>
      <c r="Y81" s="324">
        <v>0</v>
      </c>
      <c r="Z81" s="324">
        <v>0</v>
      </c>
      <c r="AA81" s="331">
        <v>62</v>
      </c>
    </row>
    <row r="82" spans="1:27" ht="11.25" customHeight="1" x14ac:dyDescent="0.15">
      <c r="A82" s="301" t="s">
        <v>212</v>
      </c>
      <c r="B82" s="321">
        <v>0</v>
      </c>
      <c r="C82" s="322">
        <v>17</v>
      </c>
      <c r="D82" s="322">
        <v>6</v>
      </c>
      <c r="E82" s="322">
        <v>23</v>
      </c>
      <c r="F82" s="321">
        <v>0</v>
      </c>
      <c r="G82" s="322">
        <v>0</v>
      </c>
      <c r="H82" s="322">
        <v>0</v>
      </c>
      <c r="I82" s="323">
        <v>0</v>
      </c>
      <c r="J82" s="321">
        <v>9</v>
      </c>
      <c r="K82" s="322">
        <v>44</v>
      </c>
      <c r="L82" s="322">
        <v>0</v>
      </c>
      <c r="M82" s="323">
        <v>53</v>
      </c>
      <c r="N82" s="321">
        <v>7</v>
      </c>
      <c r="O82" s="322">
        <v>0</v>
      </c>
      <c r="P82" s="322">
        <v>4</v>
      </c>
      <c r="Q82" s="323">
        <v>11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31">
        <v>87</v>
      </c>
    </row>
    <row r="83" spans="1:27" ht="11.25" customHeight="1" x14ac:dyDescent="0.15">
      <c r="A83" s="301" t="s">
        <v>213</v>
      </c>
      <c r="B83" s="321">
        <v>0</v>
      </c>
      <c r="C83" s="322">
        <v>17</v>
      </c>
      <c r="D83" s="322">
        <v>5</v>
      </c>
      <c r="E83" s="322">
        <v>22</v>
      </c>
      <c r="F83" s="321">
        <v>0</v>
      </c>
      <c r="G83" s="322">
        <v>0</v>
      </c>
      <c r="H83" s="322">
        <v>0</v>
      </c>
      <c r="I83" s="323">
        <v>0</v>
      </c>
      <c r="J83" s="321">
        <v>13</v>
      </c>
      <c r="K83" s="322">
        <v>53</v>
      </c>
      <c r="L83" s="322">
        <v>0</v>
      </c>
      <c r="M83" s="323">
        <v>66</v>
      </c>
      <c r="N83" s="321">
        <v>8</v>
      </c>
      <c r="O83" s="322">
        <v>0</v>
      </c>
      <c r="P83" s="322">
        <v>6</v>
      </c>
      <c r="Q83" s="323">
        <v>14</v>
      </c>
      <c r="R83" s="324">
        <v>0</v>
      </c>
      <c r="S83" s="324">
        <v>0</v>
      </c>
      <c r="T83" s="324">
        <v>0</v>
      </c>
      <c r="U83" s="324">
        <v>0</v>
      </c>
      <c r="V83" s="324">
        <v>0</v>
      </c>
      <c r="W83" s="324">
        <v>0</v>
      </c>
      <c r="X83" s="324">
        <v>0</v>
      </c>
      <c r="Y83" s="324">
        <v>0</v>
      </c>
      <c r="Z83" s="324">
        <v>0</v>
      </c>
      <c r="AA83" s="331">
        <v>102</v>
      </c>
    </row>
    <row r="84" spans="1:27" ht="11.25" customHeight="1" x14ac:dyDescent="0.15">
      <c r="A84" s="301" t="s">
        <v>214</v>
      </c>
      <c r="B84" s="321">
        <v>0</v>
      </c>
      <c r="C84" s="322">
        <v>22</v>
      </c>
      <c r="D84" s="322">
        <v>7</v>
      </c>
      <c r="E84" s="322">
        <v>29</v>
      </c>
      <c r="F84" s="321">
        <v>0</v>
      </c>
      <c r="G84" s="322">
        <v>0</v>
      </c>
      <c r="H84" s="322">
        <v>0</v>
      </c>
      <c r="I84" s="323">
        <v>0</v>
      </c>
      <c r="J84" s="321">
        <v>15</v>
      </c>
      <c r="K84" s="322">
        <v>60</v>
      </c>
      <c r="L84" s="322">
        <v>0</v>
      </c>
      <c r="M84" s="323">
        <v>75</v>
      </c>
      <c r="N84" s="321">
        <v>9</v>
      </c>
      <c r="O84" s="322">
        <v>0</v>
      </c>
      <c r="P84" s="322">
        <v>9</v>
      </c>
      <c r="Q84" s="323">
        <v>18</v>
      </c>
      <c r="R84" s="324">
        <v>0</v>
      </c>
      <c r="S84" s="324">
        <v>0</v>
      </c>
      <c r="T84" s="324">
        <v>0</v>
      </c>
      <c r="U84" s="324">
        <v>0</v>
      </c>
      <c r="V84" s="324">
        <v>0</v>
      </c>
      <c r="W84" s="324">
        <v>0</v>
      </c>
      <c r="X84" s="324">
        <v>0</v>
      </c>
      <c r="Y84" s="324">
        <v>0</v>
      </c>
      <c r="Z84" s="324">
        <v>0</v>
      </c>
      <c r="AA84" s="331">
        <v>122</v>
      </c>
    </row>
    <row r="85" spans="1:27" ht="11.25" customHeight="1" x14ac:dyDescent="0.15">
      <c r="A85" s="301" t="s">
        <v>215</v>
      </c>
      <c r="B85" s="321">
        <v>0</v>
      </c>
      <c r="C85" s="322">
        <v>19</v>
      </c>
      <c r="D85" s="322">
        <v>9</v>
      </c>
      <c r="E85" s="322">
        <v>28</v>
      </c>
      <c r="F85" s="321">
        <v>0</v>
      </c>
      <c r="G85" s="322">
        <v>0</v>
      </c>
      <c r="H85" s="322">
        <v>0</v>
      </c>
      <c r="I85" s="323">
        <v>0</v>
      </c>
      <c r="J85" s="321">
        <v>11</v>
      </c>
      <c r="K85" s="322">
        <v>53</v>
      </c>
      <c r="L85" s="322">
        <v>0</v>
      </c>
      <c r="M85" s="323">
        <v>64</v>
      </c>
      <c r="N85" s="321">
        <v>10</v>
      </c>
      <c r="O85" s="322">
        <v>0</v>
      </c>
      <c r="P85" s="322">
        <v>10</v>
      </c>
      <c r="Q85" s="323">
        <v>20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31">
        <v>112</v>
      </c>
    </row>
    <row r="86" spans="1:27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17"/>
    </row>
    <row r="87" spans="1:27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</row>
    <row r="88" spans="1:27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</row>
    <row r="89" spans="1:27" ht="11.25" customHeight="1" x14ac:dyDescent="0.15">
      <c r="A89" s="286" t="s">
        <v>193</v>
      </c>
      <c r="B89" s="287" t="s">
        <v>246</v>
      </c>
      <c r="C89" s="287" t="s">
        <v>246</v>
      </c>
      <c r="D89" s="287"/>
      <c r="E89" s="287"/>
      <c r="F89" s="287" t="s">
        <v>247</v>
      </c>
      <c r="G89" s="287">
        <v>0</v>
      </c>
      <c r="H89" s="287">
        <v>0</v>
      </c>
      <c r="I89" s="287">
        <v>0</v>
      </c>
      <c r="J89" s="287" t="s">
        <v>248</v>
      </c>
      <c r="K89" s="288"/>
      <c r="L89" s="288"/>
      <c r="M89" s="289"/>
      <c r="N89" s="287" t="s">
        <v>258</v>
      </c>
      <c r="O89" s="288"/>
      <c r="P89" s="288"/>
      <c r="Q89" s="289"/>
      <c r="R89" s="290"/>
      <c r="S89" s="290"/>
      <c r="T89" s="290"/>
      <c r="U89" s="290"/>
      <c r="V89" s="290"/>
      <c r="W89" s="290"/>
      <c r="X89" s="290"/>
      <c r="Y89" s="290"/>
      <c r="Z89" s="290"/>
      <c r="AA89" s="458" t="s">
        <v>198</v>
      </c>
    </row>
    <row r="90" spans="1:27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295"/>
      <c r="S90" s="295"/>
      <c r="T90" s="295"/>
      <c r="U90" s="295"/>
      <c r="V90" s="295"/>
      <c r="W90" s="295"/>
      <c r="X90" s="295"/>
      <c r="Y90" s="295"/>
      <c r="Z90" s="295"/>
      <c r="AA90" s="459"/>
    </row>
    <row r="91" spans="1:27" ht="11.25" customHeight="1" x14ac:dyDescent="0.15">
      <c r="A91" s="296"/>
      <c r="B91" s="297"/>
      <c r="C91" s="298"/>
      <c r="D91" s="298"/>
      <c r="E91" s="299"/>
      <c r="F91" s="297"/>
      <c r="G91" s="359"/>
      <c r="H91" s="359"/>
      <c r="I91" s="299"/>
      <c r="J91" s="297"/>
      <c r="K91" s="298"/>
      <c r="L91" s="298"/>
      <c r="M91" s="299"/>
      <c r="N91" s="297"/>
      <c r="O91" s="298"/>
      <c r="P91" s="298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/>
    </row>
    <row r="92" spans="1:27" ht="11.25" customHeight="1" x14ac:dyDescent="0.15">
      <c r="A92" s="301" t="s">
        <v>203</v>
      </c>
      <c r="B92" s="321"/>
      <c r="C92" s="322">
        <v>1</v>
      </c>
      <c r="D92" s="322">
        <v>0</v>
      </c>
      <c r="E92" s="323">
        <v>1</v>
      </c>
      <c r="F92" s="321"/>
      <c r="G92" s="322"/>
      <c r="H92" s="322"/>
      <c r="I92" s="323">
        <v>0</v>
      </c>
      <c r="J92" s="321">
        <v>0</v>
      </c>
      <c r="K92" s="322">
        <v>4</v>
      </c>
      <c r="L92" s="322"/>
      <c r="M92" s="323">
        <v>4</v>
      </c>
      <c r="N92" s="321">
        <v>0</v>
      </c>
      <c r="O92" s="322"/>
      <c r="P92" s="322">
        <v>0</v>
      </c>
      <c r="Q92" s="323">
        <v>0</v>
      </c>
      <c r="R92" s="324"/>
      <c r="S92" s="324"/>
      <c r="T92" s="324"/>
      <c r="U92" s="324"/>
      <c r="V92" s="324"/>
      <c r="W92" s="324"/>
      <c r="X92" s="324"/>
      <c r="Y92" s="324"/>
      <c r="Z92" s="324"/>
      <c r="AA92" s="331">
        <v>5</v>
      </c>
    </row>
    <row r="93" spans="1:27" ht="11.25" customHeight="1" x14ac:dyDescent="0.15">
      <c r="A93" s="301" t="s">
        <v>204</v>
      </c>
      <c r="B93" s="321"/>
      <c r="C93" s="322">
        <v>2</v>
      </c>
      <c r="D93" s="322">
        <v>2</v>
      </c>
      <c r="E93" s="323">
        <v>4</v>
      </c>
      <c r="F93" s="321"/>
      <c r="G93" s="322"/>
      <c r="H93" s="322"/>
      <c r="I93" s="323">
        <v>0</v>
      </c>
      <c r="J93" s="321">
        <v>2</v>
      </c>
      <c r="K93" s="322">
        <v>5</v>
      </c>
      <c r="L93" s="322"/>
      <c r="M93" s="323">
        <v>7</v>
      </c>
      <c r="N93" s="321">
        <v>2</v>
      </c>
      <c r="O93" s="322"/>
      <c r="P93" s="322">
        <v>1</v>
      </c>
      <c r="Q93" s="323">
        <v>3</v>
      </c>
      <c r="R93" s="324"/>
      <c r="S93" s="324"/>
      <c r="T93" s="324"/>
      <c r="U93" s="324"/>
      <c r="V93" s="324"/>
      <c r="W93" s="324"/>
      <c r="X93" s="324"/>
      <c r="Y93" s="324"/>
      <c r="Z93" s="324"/>
      <c r="AA93" s="331">
        <v>14</v>
      </c>
    </row>
    <row r="94" spans="1:27" ht="11.25" customHeight="1" x14ac:dyDescent="0.15">
      <c r="A94" s="301" t="s">
        <v>205</v>
      </c>
      <c r="B94" s="321"/>
      <c r="C94" s="322">
        <v>0</v>
      </c>
      <c r="D94" s="322">
        <v>1</v>
      </c>
      <c r="E94" s="323">
        <v>1</v>
      </c>
      <c r="F94" s="321"/>
      <c r="G94" s="322"/>
      <c r="H94" s="322"/>
      <c r="I94" s="323">
        <v>0</v>
      </c>
      <c r="J94" s="321">
        <v>0</v>
      </c>
      <c r="K94" s="322">
        <v>6</v>
      </c>
      <c r="L94" s="322"/>
      <c r="M94" s="323">
        <v>6</v>
      </c>
      <c r="N94" s="321">
        <v>0</v>
      </c>
      <c r="O94" s="322"/>
      <c r="P94" s="322">
        <v>1</v>
      </c>
      <c r="Q94" s="323">
        <v>1</v>
      </c>
      <c r="R94" s="324"/>
      <c r="S94" s="324"/>
      <c r="T94" s="324"/>
      <c r="U94" s="324"/>
      <c r="V94" s="324"/>
      <c r="W94" s="324"/>
      <c r="X94" s="324"/>
      <c r="Y94" s="324"/>
      <c r="Z94" s="324"/>
      <c r="AA94" s="331">
        <v>8</v>
      </c>
    </row>
    <row r="95" spans="1:27" ht="11.25" customHeight="1" x14ac:dyDescent="0.15">
      <c r="A95" s="301" t="s">
        <v>206</v>
      </c>
      <c r="B95" s="321"/>
      <c r="C95" s="322">
        <v>3</v>
      </c>
      <c r="D95" s="322">
        <v>0</v>
      </c>
      <c r="E95" s="323">
        <v>3</v>
      </c>
      <c r="F95" s="321"/>
      <c r="G95" s="322"/>
      <c r="H95" s="322"/>
      <c r="I95" s="323">
        <v>0</v>
      </c>
      <c r="J95" s="321">
        <v>2</v>
      </c>
      <c r="K95" s="322">
        <v>14</v>
      </c>
      <c r="L95" s="322"/>
      <c r="M95" s="323">
        <v>16</v>
      </c>
      <c r="N95" s="321">
        <v>3</v>
      </c>
      <c r="O95" s="322"/>
      <c r="P95" s="322">
        <v>1</v>
      </c>
      <c r="Q95" s="323">
        <v>4</v>
      </c>
      <c r="R95" s="324"/>
      <c r="S95" s="324"/>
      <c r="T95" s="324"/>
      <c r="U95" s="324"/>
      <c r="V95" s="324"/>
      <c r="W95" s="324"/>
      <c r="X95" s="324"/>
      <c r="Y95" s="324"/>
      <c r="Z95" s="324"/>
      <c r="AA95" s="331">
        <v>23</v>
      </c>
    </row>
    <row r="96" spans="1:27" ht="11.25" customHeight="1" x14ac:dyDescent="0.15">
      <c r="A96" s="301" t="s">
        <v>207</v>
      </c>
      <c r="B96" s="321"/>
      <c r="C96" s="322">
        <v>3</v>
      </c>
      <c r="D96" s="322">
        <v>1</v>
      </c>
      <c r="E96" s="323">
        <v>4</v>
      </c>
      <c r="F96" s="321"/>
      <c r="G96" s="322"/>
      <c r="H96" s="322"/>
      <c r="I96" s="323">
        <v>0</v>
      </c>
      <c r="J96" s="321">
        <v>3</v>
      </c>
      <c r="K96" s="322">
        <v>21</v>
      </c>
      <c r="L96" s="322"/>
      <c r="M96" s="323">
        <v>24</v>
      </c>
      <c r="N96" s="321">
        <v>1</v>
      </c>
      <c r="O96" s="322"/>
      <c r="P96" s="322">
        <v>2</v>
      </c>
      <c r="Q96" s="323">
        <v>3</v>
      </c>
      <c r="R96" s="324"/>
      <c r="S96" s="324"/>
      <c r="T96" s="324"/>
      <c r="U96" s="324"/>
      <c r="V96" s="324"/>
      <c r="W96" s="324"/>
      <c r="X96" s="324"/>
      <c r="Y96" s="324"/>
      <c r="Z96" s="324"/>
      <c r="AA96" s="331">
        <v>31</v>
      </c>
    </row>
    <row r="97" spans="1:27" ht="11.25" customHeight="1" x14ac:dyDescent="0.15">
      <c r="A97" s="301" t="s">
        <v>208</v>
      </c>
      <c r="B97" s="321"/>
      <c r="C97" s="322">
        <v>5</v>
      </c>
      <c r="D97" s="322">
        <v>3</v>
      </c>
      <c r="E97" s="323">
        <v>8</v>
      </c>
      <c r="F97" s="321"/>
      <c r="G97" s="322"/>
      <c r="H97" s="322"/>
      <c r="I97" s="323">
        <v>0</v>
      </c>
      <c r="J97" s="321">
        <v>1</v>
      </c>
      <c r="K97" s="322">
        <v>10</v>
      </c>
      <c r="L97" s="322"/>
      <c r="M97" s="323">
        <v>11</v>
      </c>
      <c r="N97" s="321">
        <v>2</v>
      </c>
      <c r="O97" s="322"/>
      <c r="P97" s="322">
        <v>4</v>
      </c>
      <c r="Q97" s="323">
        <v>6</v>
      </c>
      <c r="R97" s="324"/>
      <c r="S97" s="324"/>
      <c r="T97" s="324"/>
      <c r="U97" s="324"/>
      <c r="V97" s="324"/>
      <c r="W97" s="324"/>
      <c r="X97" s="324"/>
      <c r="Y97" s="324"/>
      <c r="Z97" s="324"/>
      <c r="AA97" s="331">
        <v>25</v>
      </c>
    </row>
    <row r="98" spans="1:27" ht="11.25" customHeight="1" x14ac:dyDescent="0.15">
      <c r="A98" s="301" t="s">
        <v>209</v>
      </c>
      <c r="B98" s="321"/>
      <c r="C98" s="322">
        <v>5</v>
      </c>
      <c r="D98" s="322">
        <v>2</v>
      </c>
      <c r="E98" s="323">
        <v>7</v>
      </c>
      <c r="F98" s="321"/>
      <c r="G98" s="322"/>
      <c r="H98" s="322"/>
      <c r="I98" s="323">
        <v>0</v>
      </c>
      <c r="J98" s="321">
        <v>2</v>
      </c>
      <c r="K98" s="322">
        <v>16</v>
      </c>
      <c r="L98" s="322"/>
      <c r="M98" s="323">
        <v>18</v>
      </c>
      <c r="N98" s="321">
        <v>3</v>
      </c>
      <c r="O98" s="322"/>
      <c r="P98" s="322">
        <v>5</v>
      </c>
      <c r="Q98" s="323">
        <v>8</v>
      </c>
      <c r="R98" s="324"/>
      <c r="S98" s="324"/>
      <c r="T98" s="324"/>
      <c r="U98" s="324"/>
      <c r="V98" s="324"/>
      <c r="W98" s="324"/>
      <c r="X98" s="324"/>
      <c r="Y98" s="324"/>
      <c r="Z98" s="324"/>
      <c r="AA98" s="331">
        <v>33</v>
      </c>
    </row>
    <row r="99" spans="1:27" ht="11.25" customHeight="1" x14ac:dyDescent="0.15">
      <c r="A99" s="301" t="s">
        <v>210</v>
      </c>
      <c r="B99" s="321"/>
      <c r="C99" s="322">
        <v>3</v>
      </c>
      <c r="D99" s="322">
        <v>3</v>
      </c>
      <c r="E99" s="323">
        <v>6</v>
      </c>
      <c r="F99" s="321"/>
      <c r="G99" s="322"/>
      <c r="H99" s="322"/>
      <c r="I99" s="323">
        <v>0</v>
      </c>
      <c r="J99" s="321">
        <v>0</v>
      </c>
      <c r="K99" s="322">
        <v>8</v>
      </c>
      <c r="L99" s="322"/>
      <c r="M99" s="323">
        <v>8</v>
      </c>
      <c r="N99" s="321">
        <v>2</v>
      </c>
      <c r="O99" s="322"/>
      <c r="P99" s="322">
        <v>0</v>
      </c>
      <c r="Q99" s="323">
        <v>2</v>
      </c>
      <c r="R99" s="324"/>
      <c r="S99" s="324"/>
      <c r="T99" s="324"/>
      <c r="U99" s="324"/>
      <c r="V99" s="324"/>
      <c r="W99" s="324"/>
      <c r="X99" s="324"/>
      <c r="Y99" s="324"/>
      <c r="Z99" s="324"/>
      <c r="AA99" s="331">
        <v>16</v>
      </c>
    </row>
    <row r="100" spans="1:27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17"/>
    </row>
    <row r="101" spans="1:27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12"/>
    </row>
    <row r="102" spans="1:27" ht="11.25" customHeight="1" x14ac:dyDescent="0.15">
      <c r="A102" s="301" t="s">
        <v>211</v>
      </c>
      <c r="B102" s="321">
        <v>0</v>
      </c>
      <c r="C102" s="322">
        <v>6</v>
      </c>
      <c r="D102" s="322">
        <v>3</v>
      </c>
      <c r="E102" s="322">
        <v>9</v>
      </c>
      <c r="F102" s="321">
        <v>0</v>
      </c>
      <c r="G102" s="322">
        <v>0</v>
      </c>
      <c r="H102" s="322">
        <v>0</v>
      </c>
      <c r="I102" s="323">
        <v>0</v>
      </c>
      <c r="J102" s="321">
        <v>4</v>
      </c>
      <c r="K102" s="322">
        <v>29</v>
      </c>
      <c r="L102" s="322">
        <v>0</v>
      </c>
      <c r="M102" s="323">
        <v>33</v>
      </c>
      <c r="N102" s="321">
        <v>5</v>
      </c>
      <c r="O102" s="322">
        <v>0</v>
      </c>
      <c r="P102" s="322">
        <v>3</v>
      </c>
      <c r="Q102" s="323">
        <v>8</v>
      </c>
      <c r="R102" s="324">
        <v>0</v>
      </c>
      <c r="S102" s="324">
        <v>0</v>
      </c>
      <c r="T102" s="324">
        <v>0</v>
      </c>
      <c r="U102" s="324">
        <v>0</v>
      </c>
      <c r="V102" s="324">
        <v>0</v>
      </c>
      <c r="W102" s="324">
        <v>0</v>
      </c>
      <c r="X102" s="324">
        <v>0</v>
      </c>
      <c r="Y102" s="324">
        <v>0</v>
      </c>
      <c r="Z102" s="324">
        <v>0</v>
      </c>
      <c r="AA102" s="331">
        <v>50</v>
      </c>
    </row>
    <row r="103" spans="1:27" ht="11.25" customHeight="1" x14ac:dyDescent="0.15">
      <c r="A103" s="301" t="s">
        <v>212</v>
      </c>
      <c r="B103" s="321">
        <v>0</v>
      </c>
      <c r="C103" s="322">
        <v>8</v>
      </c>
      <c r="D103" s="322">
        <v>4</v>
      </c>
      <c r="E103" s="322">
        <v>12</v>
      </c>
      <c r="F103" s="321">
        <v>0</v>
      </c>
      <c r="G103" s="322">
        <v>0</v>
      </c>
      <c r="H103" s="322">
        <v>0</v>
      </c>
      <c r="I103" s="323">
        <v>0</v>
      </c>
      <c r="J103" s="321">
        <v>7</v>
      </c>
      <c r="K103" s="322">
        <v>46</v>
      </c>
      <c r="L103" s="322">
        <v>0</v>
      </c>
      <c r="M103" s="323">
        <v>53</v>
      </c>
      <c r="N103" s="321">
        <v>6</v>
      </c>
      <c r="O103" s="322">
        <v>0</v>
      </c>
      <c r="P103" s="322">
        <v>5</v>
      </c>
      <c r="Q103" s="323">
        <v>11</v>
      </c>
      <c r="R103" s="324">
        <v>0</v>
      </c>
      <c r="S103" s="324">
        <v>0</v>
      </c>
      <c r="T103" s="324">
        <v>0</v>
      </c>
      <c r="U103" s="324">
        <v>0</v>
      </c>
      <c r="V103" s="324">
        <v>0</v>
      </c>
      <c r="W103" s="324">
        <v>0</v>
      </c>
      <c r="X103" s="324">
        <v>0</v>
      </c>
      <c r="Y103" s="324">
        <v>0</v>
      </c>
      <c r="Z103" s="324">
        <v>0</v>
      </c>
      <c r="AA103" s="331">
        <v>76</v>
      </c>
    </row>
    <row r="104" spans="1:27" ht="11.25" customHeight="1" x14ac:dyDescent="0.15">
      <c r="A104" s="301" t="s">
        <v>213</v>
      </c>
      <c r="B104" s="321">
        <v>0</v>
      </c>
      <c r="C104" s="322">
        <v>11</v>
      </c>
      <c r="D104" s="322">
        <v>5</v>
      </c>
      <c r="E104" s="322">
        <v>16</v>
      </c>
      <c r="F104" s="321">
        <v>0</v>
      </c>
      <c r="G104" s="322">
        <v>0</v>
      </c>
      <c r="H104" s="322">
        <v>0</v>
      </c>
      <c r="I104" s="323">
        <v>0</v>
      </c>
      <c r="J104" s="321">
        <v>6</v>
      </c>
      <c r="K104" s="322">
        <v>51</v>
      </c>
      <c r="L104" s="322">
        <v>0</v>
      </c>
      <c r="M104" s="323">
        <v>57</v>
      </c>
      <c r="N104" s="321">
        <v>6</v>
      </c>
      <c r="O104" s="322">
        <v>0</v>
      </c>
      <c r="P104" s="322">
        <v>8</v>
      </c>
      <c r="Q104" s="323">
        <v>14</v>
      </c>
      <c r="R104" s="324">
        <v>0</v>
      </c>
      <c r="S104" s="324">
        <v>0</v>
      </c>
      <c r="T104" s="324">
        <v>0</v>
      </c>
      <c r="U104" s="324">
        <v>0</v>
      </c>
      <c r="V104" s="324">
        <v>0</v>
      </c>
      <c r="W104" s="324">
        <v>0</v>
      </c>
      <c r="X104" s="324">
        <v>0</v>
      </c>
      <c r="Y104" s="324">
        <v>0</v>
      </c>
      <c r="Z104" s="324">
        <v>0</v>
      </c>
      <c r="AA104" s="331">
        <v>87</v>
      </c>
    </row>
    <row r="105" spans="1:27" ht="11.25" customHeight="1" x14ac:dyDescent="0.15">
      <c r="A105" s="301" t="s">
        <v>214</v>
      </c>
      <c r="B105" s="321">
        <v>0</v>
      </c>
      <c r="C105" s="322">
        <v>16</v>
      </c>
      <c r="D105" s="322">
        <v>6</v>
      </c>
      <c r="E105" s="322">
        <v>22</v>
      </c>
      <c r="F105" s="321">
        <v>0</v>
      </c>
      <c r="G105" s="322">
        <v>0</v>
      </c>
      <c r="H105" s="322">
        <v>0</v>
      </c>
      <c r="I105" s="323">
        <v>0</v>
      </c>
      <c r="J105" s="321">
        <v>8</v>
      </c>
      <c r="K105" s="322">
        <v>61</v>
      </c>
      <c r="L105" s="322">
        <v>0</v>
      </c>
      <c r="M105" s="323">
        <v>69</v>
      </c>
      <c r="N105" s="321">
        <v>9</v>
      </c>
      <c r="O105" s="322">
        <v>0</v>
      </c>
      <c r="P105" s="322">
        <v>12</v>
      </c>
      <c r="Q105" s="323">
        <v>21</v>
      </c>
      <c r="R105" s="324">
        <v>0</v>
      </c>
      <c r="S105" s="324">
        <v>0</v>
      </c>
      <c r="T105" s="324">
        <v>0</v>
      </c>
      <c r="U105" s="324">
        <v>0</v>
      </c>
      <c r="V105" s="324">
        <v>0</v>
      </c>
      <c r="W105" s="324">
        <v>0</v>
      </c>
      <c r="X105" s="324">
        <v>0</v>
      </c>
      <c r="Y105" s="324">
        <v>0</v>
      </c>
      <c r="Z105" s="324">
        <v>0</v>
      </c>
      <c r="AA105" s="331">
        <v>112</v>
      </c>
    </row>
    <row r="106" spans="1:27" ht="11.25" customHeight="1" x14ac:dyDescent="0.15">
      <c r="A106" s="301" t="s">
        <v>215</v>
      </c>
      <c r="B106" s="321">
        <v>0</v>
      </c>
      <c r="C106" s="322">
        <v>16</v>
      </c>
      <c r="D106" s="322">
        <v>9</v>
      </c>
      <c r="E106" s="322">
        <v>25</v>
      </c>
      <c r="F106" s="321">
        <v>0</v>
      </c>
      <c r="G106" s="322">
        <v>0</v>
      </c>
      <c r="H106" s="322">
        <v>0</v>
      </c>
      <c r="I106" s="323">
        <v>0</v>
      </c>
      <c r="J106" s="321">
        <v>6</v>
      </c>
      <c r="K106" s="322">
        <v>55</v>
      </c>
      <c r="L106" s="322">
        <v>0</v>
      </c>
      <c r="M106" s="323">
        <v>61</v>
      </c>
      <c r="N106" s="321">
        <v>8</v>
      </c>
      <c r="O106" s="322">
        <v>0</v>
      </c>
      <c r="P106" s="322">
        <v>11</v>
      </c>
      <c r="Q106" s="323">
        <v>19</v>
      </c>
      <c r="R106" s="324">
        <v>0</v>
      </c>
      <c r="S106" s="324">
        <v>0</v>
      </c>
      <c r="T106" s="324">
        <v>0</v>
      </c>
      <c r="U106" s="324">
        <v>0</v>
      </c>
      <c r="V106" s="324">
        <v>0</v>
      </c>
      <c r="W106" s="324">
        <v>0</v>
      </c>
      <c r="X106" s="324">
        <v>0</v>
      </c>
      <c r="Y106" s="324">
        <v>0</v>
      </c>
      <c r="Z106" s="324">
        <v>0</v>
      </c>
      <c r="AA106" s="331">
        <v>105</v>
      </c>
    </row>
    <row r="107" spans="1:27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17"/>
    </row>
    <row r="108" spans="1:27" ht="12.75" customHeight="1" x14ac:dyDescent="0.15"/>
    <row r="109" spans="1:27" ht="12.75" customHeight="1" x14ac:dyDescent="0.15">
      <c r="A109" s="298"/>
    </row>
    <row r="110" spans="1:27" ht="12.75" customHeight="1" x14ac:dyDescent="0.15"/>
    <row r="111" spans="1:27" ht="12.75" customHeight="1" x14ac:dyDescent="0.15"/>
    <row r="112" spans="1:27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</sheetData>
  <mergeCells count="12">
    <mergeCell ref="AA89:AA90"/>
    <mergeCell ref="A1:AA1"/>
    <mergeCell ref="A2:AA3"/>
    <mergeCell ref="AA4:AA5"/>
    <mergeCell ref="A23:AA24"/>
    <mergeCell ref="AA25:AA26"/>
    <mergeCell ref="A44:AA45"/>
    <mergeCell ref="AA46:AA47"/>
    <mergeCell ref="A65:AA65"/>
    <mergeCell ref="A66:AA67"/>
    <mergeCell ref="AA68:AA69"/>
    <mergeCell ref="A87:AA88"/>
  </mergeCells>
  <pageMargins left="0.25" right="0.25" top="0.75" bottom="0.75" header="0" footer="0"/>
  <pageSetup paperSize="9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979"/>
  <sheetViews>
    <sheetView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5" width="7" style="285" customWidth="1"/>
    <col min="6" max="7" width="4.6640625" style="285" customWidth="1"/>
    <col min="8" max="8" width="5.5" style="285" customWidth="1"/>
    <col min="9" max="9" width="7.5" style="285" customWidth="1"/>
    <col min="10" max="11" width="4.6640625" style="285" customWidth="1"/>
    <col min="12" max="12" width="6.1640625" style="285" customWidth="1"/>
    <col min="13" max="13" width="7.5" style="285" customWidth="1"/>
    <col min="14" max="16" width="4.6640625" style="285" customWidth="1"/>
    <col min="17" max="17" width="11.5" style="285" customWidth="1"/>
    <col min="18" max="21" width="4.6640625" style="285" customWidth="1"/>
    <col min="22" max="22" width="10.83203125" style="285" customWidth="1"/>
    <col min="23" max="26" width="0" style="285" hidden="1" customWidth="1"/>
    <col min="27" max="27" width="0.5" style="285" hidden="1" customWidth="1"/>
    <col min="28" max="16384" width="14.5" style="285"/>
  </cols>
  <sheetData>
    <row r="1" spans="1:27" ht="15" customHeight="1" x14ac:dyDescent="0.15">
      <c r="A1" s="460" t="s">
        <v>259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27" ht="1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27" ht="1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27" ht="26" x14ac:dyDescent="0.15">
      <c r="A4" s="286" t="s">
        <v>193</v>
      </c>
      <c r="B4" s="467" t="s">
        <v>246</v>
      </c>
      <c r="C4" s="468"/>
      <c r="D4" s="468"/>
      <c r="E4" s="468"/>
      <c r="F4" s="469"/>
      <c r="G4" s="467" t="s">
        <v>260</v>
      </c>
      <c r="H4" s="468"/>
      <c r="I4" s="468"/>
      <c r="J4" s="468"/>
      <c r="K4" s="469"/>
      <c r="L4" s="467" t="s">
        <v>248</v>
      </c>
      <c r="M4" s="468"/>
      <c r="N4" s="468"/>
      <c r="O4" s="468"/>
      <c r="P4" s="469"/>
      <c r="Q4" s="368" t="s">
        <v>235</v>
      </c>
      <c r="R4" s="467" t="s">
        <v>261</v>
      </c>
      <c r="S4" s="468"/>
      <c r="T4" s="468"/>
      <c r="U4" s="469"/>
      <c r="V4" s="458" t="s">
        <v>198</v>
      </c>
      <c r="W4" s="367"/>
      <c r="X4" s="367"/>
      <c r="Y4" s="367"/>
      <c r="Z4" s="367"/>
    </row>
    <row r="5" spans="1:27" ht="1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262</v>
      </c>
      <c r="E5" s="369" t="s">
        <v>263</v>
      </c>
      <c r="F5" s="294" t="s">
        <v>156</v>
      </c>
      <c r="G5" s="292" t="s">
        <v>200</v>
      </c>
      <c r="H5" s="293" t="s">
        <v>262</v>
      </c>
      <c r="I5" s="293" t="s">
        <v>263</v>
      </c>
      <c r="J5" s="293" t="s">
        <v>202</v>
      </c>
      <c r="K5" s="294" t="s">
        <v>156</v>
      </c>
      <c r="L5" s="292" t="s">
        <v>262</v>
      </c>
      <c r="M5" s="370" t="s">
        <v>263</v>
      </c>
      <c r="N5" s="293" t="s">
        <v>201</v>
      </c>
      <c r="O5" s="293" t="s">
        <v>202</v>
      </c>
      <c r="P5" s="294" t="s">
        <v>156</v>
      </c>
      <c r="Q5" s="371" t="s">
        <v>264</v>
      </c>
      <c r="R5" s="292" t="s">
        <v>200</v>
      </c>
      <c r="S5" s="293" t="s">
        <v>201</v>
      </c>
      <c r="T5" s="293" t="s">
        <v>202</v>
      </c>
      <c r="U5" s="294" t="s">
        <v>156</v>
      </c>
      <c r="V5" s="459"/>
      <c r="W5" s="367"/>
      <c r="X5" s="367"/>
      <c r="Y5" s="367"/>
      <c r="Z5" s="367"/>
    </row>
    <row r="6" spans="1:27" ht="15" customHeight="1" x14ac:dyDescent="0.15">
      <c r="A6" s="296"/>
      <c r="B6" s="297"/>
      <c r="C6" s="298"/>
      <c r="D6" s="298"/>
      <c r="E6" s="298"/>
      <c r="F6" s="299"/>
      <c r="G6" s="297"/>
      <c r="H6" s="298"/>
      <c r="I6" s="298"/>
      <c r="J6" s="298"/>
      <c r="K6" s="299"/>
      <c r="L6" s="297"/>
      <c r="M6" s="298"/>
      <c r="N6" s="298"/>
      <c r="O6" s="298"/>
      <c r="P6" s="299"/>
      <c r="Q6" s="298"/>
      <c r="R6" s="297"/>
      <c r="S6" s="298"/>
      <c r="T6" s="298"/>
      <c r="U6" s="299"/>
      <c r="V6" s="300"/>
      <c r="W6" s="367"/>
      <c r="X6" s="367"/>
      <c r="Y6" s="367"/>
      <c r="Z6" s="367"/>
    </row>
    <row r="7" spans="1:27" ht="15" customHeight="1" x14ac:dyDescent="0.15">
      <c r="A7" s="301" t="s">
        <v>203</v>
      </c>
      <c r="B7" s="372">
        <v>0</v>
      </c>
      <c r="C7" s="303">
        <v>2.5</v>
      </c>
      <c r="D7" s="303">
        <v>0.5</v>
      </c>
      <c r="E7" s="303">
        <v>0</v>
      </c>
      <c r="F7" s="304">
        <v>1.5</v>
      </c>
      <c r="G7" s="372">
        <v>0.75</v>
      </c>
      <c r="H7" s="303">
        <v>2</v>
      </c>
      <c r="I7" s="303">
        <v>1</v>
      </c>
      <c r="J7" s="303">
        <v>1.75</v>
      </c>
      <c r="K7" s="304">
        <v>5.5</v>
      </c>
      <c r="L7" s="372">
        <v>2</v>
      </c>
      <c r="M7" s="303">
        <v>0</v>
      </c>
      <c r="N7" s="303">
        <v>3.25</v>
      </c>
      <c r="O7" s="303">
        <v>0.5</v>
      </c>
      <c r="P7" s="304">
        <v>5.75</v>
      </c>
      <c r="Q7" s="373">
        <v>0</v>
      </c>
      <c r="R7" s="302">
        <v>0.25</v>
      </c>
      <c r="S7" s="303">
        <v>0.5</v>
      </c>
      <c r="T7" s="303">
        <v>0</v>
      </c>
      <c r="U7" s="304">
        <v>0.75</v>
      </c>
      <c r="V7" s="306">
        <v>13.5</v>
      </c>
      <c r="W7" s="367"/>
      <c r="X7" s="367"/>
      <c r="Y7" s="367"/>
      <c r="Z7" s="367"/>
    </row>
    <row r="8" spans="1:27" ht="15" customHeight="1" x14ac:dyDescent="0.15">
      <c r="A8" s="301" t="s">
        <v>204</v>
      </c>
      <c r="B8" s="372">
        <v>0.75</v>
      </c>
      <c r="C8" s="303">
        <v>1.75</v>
      </c>
      <c r="D8" s="303">
        <v>0</v>
      </c>
      <c r="E8" s="303">
        <v>0.25</v>
      </c>
      <c r="F8" s="304">
        <v>2.75</v>
      </c>
      <c r="G8" s="372">
        <v>0</v>
      </c>
      <c r="H8" s="303">
        <v>2.5</v>
      </c>
      <c r="I8" s="303">
        <v>1.75</v>
      </c>
      <c r="J8" s="303">
        <v>0.75</v>
      </c>
      <c r="K8" s="304">
        <v>5</v>
      </c>
      <c r="L8" s="372">
        <v>0.5</v>
      </c>
      <c r="M8" s="303">
        <v>0.5</v>
      </c>
      <c r="N8" s="303">
        <v>6</v>
      </c>
      <c r="O8" s="303">
        <v>0.25</v>
      </c>
      <c r="P8" s="304">
        <v>7.25</v>
      </c>
      <c r="Q8" s="373">
        <v>0</v>
      </c>
      <c r="R8" s="302">
        <v>0.25</v>
      </c>
      <c r="S8" s="303">
        <v>0</v>
      </c>
      <c r="T8" s="303">
        <v>0</v>
      </c>
      <c r="U8" s="304">
        <v>0.25</v>
      </c>
      <c r="V8" s="306">
        <v>15.25</v>
      </c>
      <c r="W8" s="367"/>
      <c r="X8" s="367"/>
      <c r="Y8" s="367"/>
      <c r="Z8" s="367"/>
    </row>
    <row r="9" spans="1:27" ht="15" customHeight="1" x14ac:dyDescent="0.15">
      <c r="A9" s="301" t="s">
        <v>205</v>
      </c>
      <c r="B9" s="372">
        <v>0.5</v>
      </c>
      <c r="C9" s="303">
        <v>1.25</v>
      </c>
      <c r="D9" s="303">
        <v>0.5</v>
      </c>
      <c r="E9" s="303">
        <v>0.25</v>
      </c>
      <c r="F9" s="304">
        <v>2.5</v>
      </c>
      <c r="G9" s="372">
        <v>0.5</v>
      </c>
      <c r="H9" s="303">
        <v>4</v>
      </c>
      <c r="I9" s="303">
        <v>2</v>
      </c>
      <c r="J9" s="303">
        <v>1</v>
      </c>
      <c r="K9" s="304">
        <v>7.5</v>
      </c>
      <c r="L9" s="372">
        <v>0.75</v>
      </c>
      <c r="M9" s="303">
        <v>0</v>
      </c>
      <c r="N9" s="303">
        <v>8.25</v>
      </c>
      <c r="O9" s="303">
        <v>0</v>
      </c>
      <c r="P9" s="304">
        <v>9</v>
      </c>
      <c r="Q9" s="373">
        <v>0</v>
      </c>
      <c r="R9" s="302">
        <v>0</v>
      </c>
      <c r="S9" s="303">
        <v>0.25</v>
      </c>
      <c r="T9" s="303">
        <v>0.25</v>
      </c>
      <c r="U9" s="304">
        <v>0.5</v>
      </c>
      <c r="V9" s="306">
        <v>19.5</v>
      </c>
      <c r="W9" s="367"/>
      <c r="X9" s="367"/>
      <c r="Y9" s="367"/>
      <c r="Z9" s="367"/>
    </row>
    <row r="10" spans="1:27" ht="15" customHeight="1" x14ac:dyDescent="0.15">
      <c r="A10" s="301" t="s">
        <v>206</v>
      </c>
      <c r="B10" s="372">
        <v>0</v>
      </c>
      <c r="C10" s="303">
        <v>5</v>
      </c>
      <c r="D10" s="303">
        <v>1.75</v>
      </c>
      <c r="E10" s="303">
        <v>0</v>
      </c>
      <c r="F10" s="304">
        <v>6.75</v>
      </c>
      <c r="G10" s="372">
        <v>0.25</v>
      </c>
      <c r="H10" s="303">
        <v>7.25</v>
      </c>
      <c r="I10" s="303">
        <v>2</v>
      </c>
      <c r="J10" s="303">
        <v>1.5</v>
      </c>
      <c r="K10" s="304">
        <v>11</v>
      </c>
      <c r="L10" s="372">
        <v>2.75</v>
      </c>
      <c r="M10" s="303">
        <v>0.25</v>
      </c>
      <c r="N10" s="303">
        <v>12.75</v>
      </c>
      <c r="O10" s="303">
        <v>0.75</v>
      </c>
      <c r="P10" s="304">
        <v>16.5</v>
      </c>
      <c r="Q10" s="373">
        <v>0</v>
      </c>
      <c r="R10" s="302">
        <v>0</v>
      </c>
      <c r="S10" s="303">
        <v>0</v>
      </c>
      <c r="T10" s="303">
        <v>0</v>
      </c>
      <c r="U10" s="304">
        <v>0</v>
      </c>
      <c r="V10" s="306">
        <v>34.25</v>
      </c>
      <c r="W10" s="367"/>
      <c r="X10" s="367"/>
      <c r="Y10" s="367"/>
      <c r="Z10" s="367"/>
    </row>
    <row r="11" spans="1:27" ht="15" customHeight="1" x14ac:dyDescent="0.15">
      <c r="A11" s="301" t="s">
        <v>207</v>
      </c>
      <c r="B11" s="372">
        <v>1</v>
      </c>
      <c r="C11" s="303">
        <v>6</v>
      </c>
      <c r="D11" s="303">
        <v>1.25</v>
      </c>
      <c r="E11" s="303">
        <v>0.5</v>
      </c>
      <c r="F11" s="304">
        <v>8.75</v>
      </c>
      <c r="G11" s="372">
        <v>0.5</v>
      </c>
      <c r="H11" s="303">
        <v>17.25</v>
      </c>
      <c r="I11" s="303">
        <v>2</v>
      </c>
      <c r="J11" s="303">
        <v>0.75</v>
      </c>
      <c r="K11" s="304">
        <v>20.5</v>
      </c>
      <c r="L11" s="372">
        <v>3.5</v>
      </c>
      <c r="M11" s="303">
        <v>0.75</v>
      </c>
      <c r="N11" s="303">
        <v>11</v>
      </c>
      <c r="O11" s="303">
        <v>0</v>
      </c>
      <c r="P11" s="304">
        <v>15.25</v>
      </c>
      <c r="Q11" s="373">
        <v>0</v>
      </c>
      <c r="R11" s="302">
        <v>0</v>
      </c>
      <c r="S11" s="303">
        <v>0.5</v>
      </c>
      <c r="T11" s="303">
        <v>0</v>
      </c>
      <c r="U11" s="304">
        <v>0.5</v>
      </c>
      <c r="V11" s="306">
        <v>45</v>
      </c>
      <c r="W11" s="367"/>
      <c r="X11" s="367"/>
      <c r="Y11" s="367"/>
      <c r="Z11" s="367"/>
    </row>
    <row r="12" spans="1:27" ht="15" customHeight="1" x14ac:dyDescent="0.15">
      <c r="A12" s="301" t="s">
        <v>208</v>
      </c>
      <c r="B12" s="372">
        <v>0.5</v>
      </c>
      <c r="C12" s="303">
        <v>5</v>
      </c>
      <c r="D12" s="303">
        <v>0.5</v>
      </c>
      <c r="E12" s="303">
        <v>0.5</v>
      </c>
      <c r="F12" s="304">
        <v>6.5</v>
      </c>
      <c r="G12" s="372">
        <v>0</v>
      </c>
      <c r="H12" s="303">
        <v>13.5</v>
      </c>
      <c r="I12" s="303">
        <v>3.25</v>
      </c>
      <c r="J12" s="303">
        <v>1.5</v>
      </c>
      <c r="K12" s="304">
        <v>18.25</v>
      </c>
      <c r="L12" s="372">
        <v>3.25</v>
      </c>
      <c r="M12" s="303">
        <v>0.25</v>
      </c>
      <c r="N12" s="303">
        <v>12</v>
      </c>
      <c r="O12" s="303">
        <v>0.25</v>
      </c>
      <c r="P12" s="304">
        <v>15.75</v>
      </c>
      <c r="Q12" s="373">
        <v>0</v>
      </c>
      <c r="R12" s="302">
        <v>0</v>
      </c>
      <c r="S12" s="303">
        <v>0.25</v>
      </c>
      <c r="T12" s="303">
        <v>0</v>
      </c>
      <c r="U12" s="304">
        <v>0.25</v>
      </c>
      <c r="V12" s="306">
        <v>40.75</v>
      </c>
      <c r="W12" s="367"/>
      <c r="X12" s="367"/>
      <c r="Y12" s="367"/>
      <c r="Z12" s="367"/>
    </row>
    <row r="13" spans="1:27" ht="15" customHeight="1" x14ac:dyDescent="0.15">
      <c r="A13" s="301" t="s">
        <v>209</v>
      </c>
      <c r="B13" s="372">
        <v>0.75</v>
      </c>
      <c r="C13" s="303">
        <v>6</v>
      </c>
      <c r="D13" s="303">
        <v>0</v>
      </c>
      <c r="E13" s="303">
        <v>0.25</v>
      </c>
      <c r="F13" s="304">
        <v>7</v>
      </c>
      <c r="G13" s="372">
        <v>0</v>
      </c>
      <c r="H13" s="303">
        <v>12</v>
      </c>
      <c r="I13" s="303">
        <v>2.75</v>
      </c>
      <c r="J13" s="303">
        <v>2</v>
      </c>
      <c r="K13" s="304">
        <v>16.75</v>
      </c>
      <c r="L13" s="372">
        <v>2.25</v>
      </c>
      <c r="M13" s="303">
        <v>0.25</v>
      </c>
      <c r="N13" s="303">
        <v>11.25</v>
      </c>
      <c r="O13" s="303">
        <v>0.5</v>
      </c>
      <c r="P13" s="304">
        <v>14.25</v>
      </c>
      <c r="Q13" s="373">
        <v>0.75</v>
      </c>
      <c r="R13" s="302">
        <v>0.25</v>
      </c>
      <c r="S13" s="303">
        <v>0</v>
      </c>
      <c r="T13" s="303">
        <v>0.5</v>
      </c>
      <c r="U13" s="304">
        <v>0.75</v>
      </c>
      <c r="V13" s="306">
        <v>39.5</v>
      </c>
      <c r="W13" s="367"/>
      <c r="X13" s="367"/>
      <c r="Y13" s="367"/>
      <c r="Z13" s="367"/>
    </row>
    <row r="14" spans="1:27" ht="15" customHeight="1" x14ac:dyDescent="0.15">
      <c r="A14" s="301" t="s">
        <v>210</v>
      </c>
      <c r="B14" s="372">
        <v>0</v>
      </c>
      <c r="C14" s="303">
        <v>5.25</v>
      </c>
      <c r="D14" s="303">
        <v>2.25</v>
      </c>
      <c r="E14" s="303">
        <v>0.25</v>
      </c>
      <c r="F14" s="304">
        <v>7.75</v>
      </c>
      <c r="G14" s="372">
        <v>1</v>
      </c>
      <c r="H14" s="303">
        <v>10.5</v>
      </c>
      <c r="I14" s="303">
        <v>3.5</v>
      </c>
      <c r="J14" s="303">
        <v>1</v>
      </c>
      <c r="K14" s="304">
        <v>16</v>
      </c>
      <c r="L14" s="372">
        <v>2</v>
      </c>
      <c r="M14" s="303">
        <v>0.5</v>
      </c>
      <c r="N14" s="303">
        <v>10.25</v>
      </c>
      <c r="O14" s="303">
        <v>0.25</v>
      </c>
      <c r="P14" s="304">
        <v>13</v>
      </c>
      <c r="Q14" s="373">
        <v>0</v>
      </c>
      <c r="R14" s="302">
        <v>0.5</v>
      </c>
      <c r="S14" s="303">
        <v>0.5</v>
      </c>
      <c r="T14" s="303">
        <v>0.25</v>
      </c>
      <c r="U14" s="304">
        <v>1.25</v>
      </c>
      <c r="V14" s="306">
        <v>38</v>
      </c>
      <c r="W14" s="367"/>
      <c r="X14" s="367"/>
      <c r="Y14" s="367"/>
      <c r="Z14" s="367"/>
    </row>
    <row r="15" spans="1:27" ht="15" customHeight="1" thickBot="1" x14ac:dyDescent="0.2">
      <c r="A15" s="307"/>
      <c r="B15" s="308"/>
      <c r="C15" s="309"/>
      <c r="D15" s="309"/>
      <c r="E15" s="309"/>
      <c r="F15" s="310"/>
      <c r="G15" s="308"/>
      <c r="H15" s="309"/>
      <c r="I15" s="309"/>
      <c r="J15" s="309"/>
      <c r="K15" s="310"/>
      <c r="L15" s="308"/>
      <c r="M15" s="309"/>
      <c r="N15" s="309"/>
      <c r="O15" s="309"/>
      <c r="P15" s="310"/>
      <c r="Q15" s="309"/>
      <c r="R15" s="308"/>
      <c r="S15" s="309"/>
      <c r="T15" s="309"/>
      <c r="U15" s="310"/>
      <c r="V15" s="311"/>
      <c r="W15" s="367"/>
      <c r="X15" s="367"/>
      <c r="Y15" s="367"/>
      <c r="Z15" s="367"/>
    </row>
    <row r="16" spans="1:27" ht="15" customHeight="1" x14ac:dyDescent="0.15">
      <c r="A16" s="312"/>
      <c r="B16" s="313"/>
      <c r="C16" s="314"/>
      <c r="D16" s="314"/>
      <c r="E16" s="314"/>
      <c r="F16" s="315"/>
      <c r="G16" s="313"/>
      <c r="H16" s="314"/>
      <c r="I16" s="314"/>
      <c r="J16" s="314"/>
      <c r="K16" s="315"/>
      <c r="L16" s="313"/>
      <c r="M16" s="314"/>
      <c r="N16" s="314"/>
      <c r="O16" s="314"/>
      <c r="P16" s="315"/>
      <c r="Q16" s="314"/>
      <c r="R16" s="313"/>
      <c r="S16" s="314"/>
      <c r="T16" s="314"/>
      <c r="U16" s="315"/>
      <c r="V16" s="316"/>
      <c r="W16" s="367"/>
      <c r="X16" s="367"/>
      <c r="Y16" s="367"/>
      <c r="Z16" s="367"/>
    </row>
    <row r="17" spans="1:26" ht="15" customHeight="1" x14ac:dyDescent="0.15">
      <c r="A17" s="301" t="s">
        <v>211</v>
      </c>
      <c r="B17" s="302">
        <v>1.25</v>
      </c>
      <c r="C17" s="303">
        <v>10.5</v>
      </c>
      <c r="D17" s="303">
        <v>2.75</v>
      </c>
      <c r="E17" s="303">
        <v>0.5</v>
      </c>
      <c r="F17" s="304">
        <v>13.5</v>
      </c>
      <c r="G17" s="302">
        <v>1.5</v>
      </c>
      <c r="H17" s="303">
        <v>15.75</v>
      </c>
      <c r="I17" s="303">
        <v>6.75</v>
      </c>
      <c r="J17" s="303">
        <v>5</v>
      </c>
      <c r="K17" s="304">
        <v>29</v>
      </c>
      <c r="L17" s="302">
        <v>6</v>
      </c>
      <c r="M17" s="303">
        <v>0.75</v>
      </c>
      <c r="N17" s="303">
        <v>30.25</v>
      </c>
      <c r="O17" s="303">
        <v>1.5</v>
      </c>
      <c r="P17" s="304">
        <v>38.5</v>
      </c>
      <c r="Q17" s="306">
        <v>0</v>
      </c>
      <c r="R17" s="302">
        <v>0.5</v>
      </c>
      <c r="S17" s="303">
        <v>0.75</v>
      </c>
      <c r="T17" s="303">
        <v>0.25</v>
      </c>
      <c r="U17" s="304">
        <v>1.5</v>
      </c>
      <c r="V17" s="306">
        <v>82.5</v>
      </c>
      <c r="W17" s="367"/>
      <c r="X17" s="367"/>
      <c r="Y17" s="367"/>
      <c r="Z17" s="367"/>
    </row>
    <row r="18" spans="1:26" ht="15" customHeight="1" x14ac:dyDescent="0.15">
      <c r="A18" s="301" t="s">
        <v>212</v>
      </c>
      <c r="B18" s="302">
        <v>2.25</v>
      </c>
      <c r="C18" s="303">
        <v>14</v>
      </c>
      <c r="D18" s="303">
        <v>3.5</v>
      </c>
      <c r="E18" s="303">
        <v>1</v>
      </c>
      <c r="F18" s="304">
        <v>20.75</v>
      </c>
      <c r="G18" s="302">
        <v>1.25</v>
      </c>
      <c r="H18" s="303">
        <v>31</v>
      </c>
      <c r="I18" s="303">
        <v>7.75</v>
      </c>
      <c r="J18" s="303">
        <v>4</v>
      </c>
      <c r="K18" s="304">
        <v>44</v>
      </c>
      <c r="L18" s="302">
        <v>7.5</v>
      </c>
      <c r="M18" s="303">
        <v>1.5</v>
      </c>
      <c r="N18" s="303">
        <v>38</v>
      </c>
      <c r="O18" s="303">
        <v>1</v>
      </c>
      <c r="P18" s="304">
        <v>48</v>
      </c>
      <c r="Q18" s="306">
        <v>0</v>
      </c>
      <c r="R18" s="302">
        <v>0.25</v>
      </c>
      <c r="S18" s="303">
        <v>0.75</v>
      </c>
      <c r="T18" s="303">
        <v>0.25</v>
      </c>
      <c r="U18" s="304">
        <v>1.25</v>
      </c>
      <c r="V18" s="306">
        <v>114</v>
      </c>
      <c r="W18" s="367"/>
      <c r="X18" s="367"/>
      <c r="Y18" s="367"/>
      <c r="Z18" s="367"/>
    </row>
    <row r="19" spans="1:26" ht="15" customHeight="1" x14ac:dyDescent="0.15">
      <c r="A19" s="301" t="s">
        <v>213</v>
      </c>
      <c r="B19" s="302">
        <v>2</v>
      </c>
      <c r="C19" s="303">
        <v>17.25</v>
      </c>
      <c r="D19" s="303">
        <v>4</v>
      </c>
      <c r="E19" s="303">
        <v>1.25</v>
      </c>
      <c r="F19" s="304">
        <v>24.5</v>
      </c>
      <c r="G19" s="302">
        <v>1.25</v>
      </c>
      <c r="H19" s="303">
        <v>42</v>
      </c>
      <c r="I19" s="303">
        <v>9.25</v>
      </c>
      <c r="J19" s="303">
        <v>4.75</v>
      </c>
      <c r="K19" s="304">
        <v>57.25</v>
      </c>
      <c r="L19" s="302">
        <v>10.25</v>
      </c>
      <c r="M19" s="303">
        <v>1.25</v>
      </c>
      <c r="N19" s="303">
        <v>44</v>
      </c>
      <c r="O19" s="303">
        <v>1</v>
      </c>
      <c r="P19" s="304">
        <v>56.5</v>
      </c>
      <c r="Q19" s="306">
        <v>0</v>
      </c>
      <c r="R19" s="302">
        <v>0</v>
      </c>
      <c r="S19" s="303">
        <v>1</v>
      </c>
      <c r="T19" s="303">
        <v>0.25</v>
      </c>
      <c r="U19" s="304">
        <v>1.25</v>
      </c>
      <c r="V19" s="306">
        <v>139.5</v>
      </c>
      <c r="W19" s="367"/>
      <c r="X19" s="367"/>
      <c r="Y19" s="367"/>
      <c r="Z19" s="367"/>
    </row>
    <row r="20" spans="1:26" ht="15" customHeight="1" x14ac:dyDescent="0.15">
      <c r="A20" s="301" t="s">
        <v>214</v>
      </c>
      <c r="B20" s="302">
        <v>2.25</v>
      </c>
      <c r="C20" s="303">
        <v>22</v>
      </c>
      <c r="D20" s="303">
        <v>3.5</v>
      </c>
      <c r="E20" s="303">
        <v>1.25</v>
      </c>
      <c r="F20" s="304">
        <v>29</v>
      </c>
      <c r="G20" s="302">
        <v>0.75</v>
      </c>
      <c r="H20" s="303">
        <v>50</v>
      </c>
      <c r="I20" s="303">
        <v>10</v>
      </c>
      <c r="J20" s="303">
        <v>5.75</v>
      </c>
      <c r="K20" s="304">
        <v>66.5</v>
      </c>
      <c r="L20" s="302">
        <v>11.75</v>
      </c>
      <c r="M20" s="303">
        <v>1.5</v>
      </c>
      <c r="N20" s="303">
        <v>47</v>
      </c>
      <c r="O20" s="303">
        <v>1.5</v>
      </c>
      <c r="P20" s="304">
        <v>61.75</v>
      </c>
      <c r="Q20" s="306">
        <v>0.75</v>
      </c>
      <c r="R20" s="302">
        <v>0.25</v>
      </c>
      <c r="S20" s="303">
        <v>0.75</v>
      </c>
      <c r="T20" s="303">
        <v>0.5</v>
      </c>
      <c r="U20" s="304">
        <v>1.5</v>
      </c>
      <c r="V20" s="306">
        <v>159.5</v>
      </c>
      <c r="W20" s="367"/>
      <c r="X20" s="367"/>
      <c r="Y20" s="367"/>
      <c r="Z20" s="367"/>
    </row>
    <row r="21" spans="1:26" ht="15" customHeight="1" x14ac:dyDescent="0.15">
      <c r="A21" s="301" t="s">
        <v>215</v>
      </c>
      <c r="B21" s="302">
        <v>2.25</v>
      </c>
      <c r="C21" s="303">
        <v>22.25</v>
      </c>
      <c r="D21" s="303">
        <v>4</v>
      </c>
      <c r="E21" s="303">
        <v>1.5</v>
      </c>
      <c r="F21" s="304">
        <v>30</v>
      </c>
      <c r="G21" s="302">
        <v>1.5</v>
      </c>
      <c r="H21" s="303">
        <v>53.25</v>
      </c>
      <c r="I21" s="303">
        <v>11.5</v>
      </c>
      <c r="J21" s="303">
        <v>5.25</v>
      </c>
      <c r="K21" s="304">
        <v>71.5</v>
      </c>
      <c r="L21" s="302">
        <v>11</v>
      </c>
      <c r="M21" s="303">
        <v>1.75</v>
      </c>
      <c r="N21" s="303">
        <v>44.5</v>
      </c>
      <c r="O21" s="303">
        <v>1</v>
      </c>
      <c r="P21" s="304">
        <v>58.25</v>
      </c>
      <c r="Q21" s="306">
        <v>0.75</v>
      </c>
      <c r="R21" s="302">
        <v>0.75</v>
      </c>
      <c r="S21" s="303">
        <v>1.25</v>
      </c>
      <c r="T21" s="303">
        <v>0.75</v>
      </c>
      <c r="U21" s="304">
        <v>2.75</v>
      </c>
      <c r="V21" s="306">
        <v>163.25</v>
      </c>
      <c r="W21" s="367"/>
      <c r="X21" s="367"/>
      <c r="Y21" s="367"/>
      <c r="Z21" s="367"/>
    </row>
    <row r="22" spans="1:26" ht="15" customHeight="1" thickBot="1" x14ac:dyDescent="0.2">
      <c r="A22" s="317"/>
      <c r="B22" s="318"/>
      <c r="C22" s="319"/>
      <c r="D22" s="319"/>
      <c r="E22" s="319"/>
      <c r="F22" s="320"/>
      <c r="G22" s="318"/>
      <c r="H22" s="319"/>
      <c r="I22" s="319"/>
      <c r="J22" s="319"/>
      <c r="K22" s="320"/>
      <c r="L22" s="318"/>
      <c r="M22" s="319"/>
      <c r="N22" s="319"/>
      <c r="O22" s="319"/>
      <c r="P22" s="320"/>
      <c r="Q22" s="319"/>
      <c r="R22" s="318"/>
      <c r="S22" s="319"/>
      <c r="T22" s="319"/>
      <c r="U22" s="320"/>
      <c r="V22" s="317"/>
      <c r="W22" s="367"/>
      <c r="X22" s="367"/>
      <c r="Y22" s="367"/>
      <c r="Z22" s="367"/>
    </row>
    <row r="23" spans="1:26" ht="1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367"/>
      <c r="X23" s="367"/>
      <c r="Y23" s="367"/>
      <c r="Z23" s="367"/>
    </row>
    <row r="24" spans="1:26" ht="1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367"/>
      <c r="X24" s="367"/>
      <c r="Y24" s="367"/>
      <c r="Z24" s="367"/>
    </row>
    <row r="25" spans="1:26" ht="26" x14ac:dyDescent="0.15">
      <c r="A25" s="286" t="s">
        <v>193</v>
      </c>
      <c r="B25" s="467" t="s">
        <v>265</v>
      </c>
      <c r="C25" s="468"/>
      <c r="D25" s="468"/>
      <c r="E25" s="468"/>
      <c r="F25" s="469"/>
      <c r="G25" s="467" t="s">
        <v>260</v>
      </c>
      <c r="H25" s="468"/>
      <c r="I25" s="468"/>
      <c r="J25" s="468"/>
      <c r="K25" s="469"/>
      <c r="L25" s="467" t="s">
        <v>266</v>
      </c>
      <c r="M25" s="468"/>
      <c r="N25" s="468"/>
      <c r="O25" s="468"/>
      <c r="P25" s="469"/>
      <c r="Q25" s="368" t="s">
        <v>235</v>
      </c>
      <c r="R25" s="467" t="s">
        <v>261</v>
      </c>
      <c r="S25" s="468"/>
      <c r="T25" s="468"/>
      <c r="U25" s="469"/>
      <c r="V25" s="458" t="s">
        <v>198</v>
      </c>
      <c r="W25" s="367"/>
      <c r="X25" s="367"/>
      <c r="Y25" s="367"/>
      <c r="Z25" s="367"/>
    </row>
    <row r="26" spans="1:26" ht="1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262</v>
      </c>
      <c r="E26" s="369" t="s">
        <v>263</v>
      </c>
      <c r="F26" s="294" t="s">
        <v>156</v>
      </c>
      <c r="G26" s="292" t="s">
        <v>200</v>
      </c>
      <c r="H26" s="293" t="s">
        <v>262</v>
      </c>
      <c r="I26" s="293" t="s">
        <v>263</v>
      </c>
      <c r="J26" s="293" t="s">
        <v>202</v>
      </c>
      <c r="K26" s="294" t="s">
        <v>156</v>
      </c>
      <c r="L26" s="292" t="s">
        <v>262</v>
      </c>
      <c r="M26" s="370" t="s">
        <v>263</v>
      </c>
      <c r="N26" s="293" t="s">
        <v>201</v>
      </c>
      <c r="O26" s="293" t="s">
        <v>202</v>
      </c>
      <c r="P26" s="294" t="s">
        <v>156</v>
      </c>
      <c r="Q26" s="371" t="s">
        <v>264</v>
      </c>
      <c r="R26" s="292" t="s">
        <v>200</v>
      </c>
      <c r="S26" s="293" t="s">
        <v>201</v>
      </c>
      <c r="T26" s="293" t="s">
        <v>202</v>
      </c>
      <c r="U26" s="294" t="s">
        <v>156</v>
      </c>
      <c r="V26" s="459"/>
      <c r="W26" s="367"/>
      <c r="X26" s="367"/>
      <c r="Y26" s="367"/>
      <c r="Z26" s="367"/>
    </row>
    <row r="27" spans="1:26" ht="15" customHeight="1" x14ac:dyDescent="0.15">
      <c r="A27" s="296"/>
      <c r="B27" s="297"/>
      <c r="C27" s="298"/>
      <c r="D27" s="298"/>
      <c r="E27" s="298"/>
      <c r="F27" s="299"/>
      <c r="G27" s="297"/>
      <c r="H27" s="298"/>
      <c r="I27" s="298"/>
      <c r="J27" s="298"/>
      <c r="K27" s="299"/>
      <c r="L27" s="297"/>
      <c r="M27" s="298"/>
      <c r="N27" s="298"/>
      <c r="O27" s="298"/>
      <c r="P27" s="299"/>
      <c r="Q27" s="298"/>
      <c r="R27" s="297"/>
      <c r="S27" s="298"/>
      <c r="T27" s="298"/>
      <c r="U27" s="299"/>
      <c r="V27" s="300"/>
      <c r="W27" s="367"/>
      <c r="X27" s="367"/>
      <c r="Y27" s="367"/>
      <c r="Z27" s="367"/>
    </row>
    <row r="28" spans="1:26" ht="15" customHeight="1" x14ac:dyDescent="0.15">
      <c r="A28" s="301" t="s">
        <v>203</v>
      </c>
      <c r="B28" s="353">
        <v>0</v>
      </c>
      <c r="C28" s="322">
        <v>4</v>
      </c>
      <c r="D28" s="322">
        <v>2</v>
      </c>
      <c r="E28" s="353">
        <v>0</v>
      </c>
      <c r="F28" s="323"/>
      <c r="G28" s="353">
        <v>0</v>
      </c>
      <c r="H28" s="353">
        <v>0</v>
      </c>
      <c r="I28" s="353">
        <v>1</v>
      </c>
      <c r="J28" s="353">
        <v>2</v>
      </c>
      <c r="K28" s="323">
        <v>3</v>
      </c>
      <c r="L28" s="321">
        <v>2</v>
      </c>
      <c r="M28" s="353">
        <v>0</v>
      </c>
      <c r="N28" s="322">
        <v>6</v>
      </c>
      <c r="O28" s="322">
        <v>2</v>
      </c>
      <c r="P28" s="323">
        <v>10</v>
      </c>
      <c r="Q28" s="353">
        <v>0</v>
      </c>
      <c r="R28" s="338">
        <v>0</v>
      </c>
      <c r="S28" s="353">
        <v>0</v>
      </c>
      <c r="T28" s="353">
        <v>0</v>
      </c>
      <c r="U28" s="323">
        <v>0</v>
      </c>
      <c r="V28" s="331">
        <v>13</v>
      </c>
      <c r="W28" s="367"/>
      <c r="X28" s="367"/>
      <c r="Y28" s="367"/>
      <c r="Z28" s="367"/>
    </row>
    <row r="29" spans="1:26" ht="15" customHeight="1" x14ac:dyDescent="0.15">
      <c r="A29" s="301" t="s">
        <v>204</v>
      </c>
      <c r="B29" s="321">
        <v>2</v>
      </c>
      <c r="C29" s="353">
        <v>0</v>
      </c>
      <c r="D29" s="353">
        <v>0</v>
      </c>
      <c r="E29" s="363">
        <v>1</v>
      </c>
      <c r="F29" s="323">
        <v>3</v>
      </c>
      <c r="G29" s="353">
        <v>0</v>
      </c>
      <c r="H29" s="353">
        <v>3</v>
      </c>
      <c r="I29" s="353">
        <v>1</v>
      </c>
      <c r="J29" s="353">
        <v>1</v>
      </c>
      <c r="K29" s="323">
        <v>5</v>
      </c>
      <c r="L29" s="321">
        <v>1</v>
      </c>
      <c r="M29" s="353">
        <v>0</v>
      </c>
      <c r="N29" s="322">
        <v>4</v>
      </c>
      <c r="O29" s="353">
        <v>0</v>
      </c>
      <c r="P29" s="323">
        <v>5</v>
      </c>
      <c r="Q29" s="353">
        <v>0</v>
      </c>
      <c r="R29" s="338">
        <v>0</v>
      </c>
      <c r="S29" s="353">
        <v>0</v>
      </c>
      <c r="T29" s="353">
        <v>0</v>
      </c>
      <c r="U29" s="323">
        <v>0</v>
      </c>
      <c r="V29" s="331">
        <v>13</v>
      </c>
      <c r="W29" s="367"/>
      <c r="X29" s="367"/>
      <c r="Y29" s="367"/>
      <c r="Z29" s="367"/>
    </row>
    <row r="30" spans="1:26" ht="15" customHeight="1" x14ac:dyDescent="0.15">
      <c r="A30" s="301" t="s">
        <v>205</v>
      </c>
      <c r="B30" s="353">
        <v>0</v>
      </c>
      <c r="C30" s="353">
        <v>0</v>
      </c>
      <c r="D30" s="353">
        <v>0</v>
      </c>
      <c r="E30" s="363">
        <v>1</v>
      </c>
      <c r="F30" s="323">
        <v>1</v>
      </c>
      <c r="G30" s="353">
        <v>0</v>
      </c>
      <c r="H30" s="353">
        <v>2</v>
      </c>
      <c r="I30" s="353">
        <v>2</v>
      </c>
      <c r="J30" s="353">
        <v>1</v>
      </c>
      <c r="K30" s="323">
        <v>5</v>
      </c>
      <c r="L30" s="321">
        <v>1</v>
      </c>
      <c r="M30" s="353">
        <v>0</v>
      </c>
      <c r="N30" s="322">
        <v>5</v>
      </c>
      <c r="O30" s="353">
        <v>0</v>
      </c>
      <c r="P30" s="323">
        <v>6</v>
      </c>
      <c r="Q30" s="353">
        <v>0</v>
      </c>
      <c r="R30" s="338">
        <v>0</v>
      </c>
      <c r="S30" s="353">
        <v>0</v>
      </c>
      <c r="T30" s="353">
        <v>0</v>
      </c>
      <c r="U30" s="323">
        <v>0</v>
      </c>
      <c r="V30" s="331">
        <v>12</v>
      </c>
      <c r="W30" s="367"/>
      <c r="X30" s="367"/>
      <c r="Y30" s="367"/>
      <c r="Z30" s="367"/>
    </row>
    <row r="31" spans="1:26" ht="15" customHeight="1" x14ac:dyDescent="0.15">
      <c r="A31" s="301" t="s">
        <v>206</v>
      </c>
      <c r="B31" s="353">
        <v>0</v>
      </c>
      <c r="C31" s="322">
        <v>4</v>
      </c>
      <c r="D31" s="322">
        <v>1</v>
      </c>
      <c r="E31" s="353">
        <v>0</v>
      </c>
      <c r="F31" s="323">
        <v>5</v>
      </c>
      <c r="G31" s="353">
        <v>1</v>
      </c>
      <c r="H31" s="353">
        <v>4</v>
      </c>
      <c r="I31" s="353">
        <v>2</v>
      </c>
      <c r="J31" s="353">
        <v>1</v>
      </c>
      <c r="K31" s="323">
        <v>8</v>
      </c>
      <c r="L31" s="321">
        <v>5</v>
      </c>
      <c r="M31" s="353">
        <v>0</v>
      </c>
      <c r="N31" s="322">
        <v>9</v>
      </c>
      <c r="O31" s="353">
        <v>0</v>
      </c>
      <c r="P31" s="323">
        <v>14</v>
      </c>
      <c r="Q31" s="353">
        <v>0</v>
      </c>
      <c r="R31" s="338">
        <v>0</v>
      </c>
      <c r="S31" s="353">
        <v>0</v>
      </c>
      <c r="T31" s="353">
        <v>0</v>
      </c>
      <c r="U31" s="323">
        <v>0</v>
      </c>
      <c r="V31" s="331">
        <v>27</v>
      </c>
      <c r="W31" s="367"/>
      <c r="X31" s="367"/>
      <c r="Y31" s="367"/>
      <c r="Z31" s="367"/>
    </row>
    <row r="32" spans="1:26" ht="15" customHeight="1" x14ac:dyDescent="0.15">
      <c r="A32" s="301" t="s">
        <v>207</v>
      </c>
      <c r="B32" s="321">
        <v>3</v>
      </c>
      <c r="C32" s="322">
        <v>4</v>
      </c>
      <c r="D32" s="322">
        <v>2</v>
      </c>
      <c r="E32" s="363">
        <v>2</v>
      </c>
      <c r="F32" s="323">
        <v>11</v>
      </c>
      <c r="G32" s="353">
        <v>0</v>
      </c>
      <c r="H32" s="353">
        <v>19</v>
      </c>
      <c r="I32" s="353">
        <v>3</v>
      </c>
      <c r="J32" s="353">
        <v>1</v>
      </c>
      <c r="K32" s="323">
        <v>23</v>
      </c>
      <c r="L32" s="321">
        <v>4</v>
      </c>
      <c r="M32" s="353">
        <v>0</v>
      </c>
      <c r="N32" s="322">
        <v>12</v>
      </c>
      <c r="O32" s="353">
        <v>0</v>
      </c>
      <c r="P32" s="323">
        <v>16</v>
      </c>
      <c r="Q32" s="353">
        <v>0</v>
      </c>
      <c r="R32" s="338">
        <v>0</v>
      </c>
      <c r="S32" s="353">
        <v>1</v>
      </c>
      <c r="T32" s="353">
        <v>0</v>
      </c>
      <c r="U32" s="323">
        <v>1</v>
      </c>
      <c r="V32" s="331">
        <v>51</v>
      </c>
      <c r="W32" s="367"/>
      <c r="X32" s="367"/>
      <c r="Y32" s="367"/>
      <c r="Z32" s="367"/>
    </row>
    <row r="33" spans="1:26" ht="15" customHeight="1" x14ac:dyDescent="0.15">
      <c r="A33" s="301" t="s">
        <v>208</v>
      </c>
      <c r="B33" s="353">
        <v>0</v>
      </c>
      <c r="C33" s="322">
        <v>5</v>
      </c>
      <c r="D33" s="353">
        <v>0</v>
      </c>
      <c r="E33" s="363">
        <v>2</v>
      </c>
      <c r="F33" s="323">
        <v>7</v>
      </c>
      <c r="G33" s="353">
        <v>0</v>
      </c>
      <c r="H33" s="353">
        <v>12</v>
      </c>
      <c r="I33" s="353">
        <v>2</v>
      </c>
      <c r="J33" s="353">
        <v>2</v>
      </c>
      <c r="K33" s="323">
        <v>16</v>
      </c>
      <c r="L33" s="321">
        <v>3</v>
      </c>
      <c r="M33" s="357">
        <v>1</v>
      </c>
      <c r="N33" s="322">
        <v>14</v>
      </c>
      <c r="O33" s="353">
        <v>0</v>
      </c>
      <c r="P33" s="323">
        <v>18</v>
      </c>
      <c r="Q33" s="353">
        <v>0</v>
      </c>
      <c r="R33" s="338">
        <v>0</v>
      </c>
      <c r="S33" s="353">
        <v>1</v>
      </c>
      <c r="T33" s="353">
        <v>0</v>
      </c>
      <c r="U33" s="323">
        <v>1</v>
      </c>
      <c r="V33" s="331">
        <v>42</v>
      </c>
      <c r="W33" s="367"/>
      <c r="X33" s="367"/>
      <c r="Y33" s="367"/>
      <c r="Z33" s="367"/>
    </row>
    <row r="34" spans="1:26" ht="15" customHeight="1" x14ac:dyDescent="0.15">
      <c r="A34" s="301" t="s">
        <v>209</v>
      </c>
      <c r="B34" s="321">
        <v>1</v>
      </c>
      <c r="C34" s="322">
        <v>3</v>
      </c>
      <c r="D34" s="353">
        <v>0</v>
      </c>
      <c r="E34" s="363">
        <v>1</v>
      </c>
      <c r="F34" s="323">
        <v>5</v>
      </c>
      <c r="G34" s="353">
        <v>0</v>
      </c>
      <c r="H34" s="353">
        <v>13</v>
      </c>
      <c r="I34" s="353">
        <v>2</v>
      </c>
      <c r="J34" s="353">
        <v>3</v>
      </c>
      <c r="K34" s="323">
        <v>18</v>
      </c>
      <c r="L34" s="321">
        <v>3</v>
      </c>
      <c r="M34" s="353">
        <v>0</v>
      </c>
      <c r="N34" s="322">
        <v>11</v>
      </c>
      <c r="O34" s="353">
        <v>0</v>
      </c>
      <c r="P34" s="323">
        <v>14</v>
      </c>
      <c r="Q34" s="353">
        <v>2</v>
      </c>
      <c r="R34" s="338">
        <v>1</v>
      </c>
      <c r="S34" s="353">
        <v>0</v>
      </c>
      <c r="T34" s="353">
        <v>0</v>
      </c>
      <c r="U34" s="323">
        <v>1</v>
      </c>
      <c r="V34" s="331">
        <v>40</v>
      </c>
      <c r="W34" s="367"/>
      <c r="X34" s="367"/>
      <c r="Y34" s="367"/>
      <c r="Z34" s="367"/>
    </row>
    <row r="35" spans="1:26" ht="15" customHeight="1" x14ac:dyDescent="0.15">
      <c r="A35" s="301" t="s">
        <v>210</v>
      </c>
      <c r="B35" s="353">
        <v>0</v>
      </c>
      <c r="C35" s="322">
        <v>6</v>
      </c>
      <c r="D35" s="322">
        <v>1</v>
      </c>
      <c r="E35" s="363">
        <v>1</v>
      </c>
      <c r="F35" s="323">
        <v>8</v>
      </c>
      <c r="G35" s="353">
        <v>0</v>
      </c>
      <c r="H35" s="353">
        <v>13</v>
      </c>
      <c r="I35" s="353">
        <v>4</v>
      </c>
      <c r="J35" s="353">
        <v>0</v>
      </c>
      <c r="K35" s="323">
        <v>17</v>
      </c>
      <c r="L35" s="321">
        <v>1</v>
      </c>
      <c r="M35" s="357">
        <v>1</v>
      </c>
      <c r="N35" s="322">
        <v>8</v>
      </c>
      <c r="O35" s="353">
        <v>0</v>
      </c>
      <c r="P35" s="323">
        <v>10</v>
      </c>
      <c r="Q35" s="353">
        <v>0</v>
      </c>
      <c r="R35" s="338">
        <v>0</v>
      </c>
      <c r="S35" s="353">
        <v>0</v>
      </c>
      <c r="T35" s="353">
        <v>0</v>
      </c>
      <c r="U35" s="323">
        <v>0</v>
      </c>
      <c r="V35" s="331">
        <v>35</v>
      </c>
      <c r="W35" s="367"/>
      <c r="X35" s="367"/>
      <c r="Y35" s="367"/>
      <c r="Z35" s="367"/>
    </row>
    <row r="36" spans="1:26" ht="15" customHeight="1" thickBot="1" x14ac:dyDescent="0.2">
      <c r="A36" s="307"/>
      <c r="B36" s="325"/>
      <c r="C36" s="326"/>
      <c r="D36" s="326"/>
      <c r="E36" s="326"/>
      <c r="F36" s="327"/>
      <c r="G36" s="325"/>
      <c r="H36" s="326"/>
      <c r="I36" s="326"/>
      <c r="J36" s="326"/>
      <c r="K36" s="327"/>
      <c r="L36" s="325"/>
      <c r="M36" s="326"/>
      <c r="N36" s="326"/>
      <c r="O36" s="326"/>
      <c r="P36" s="327"/>
      <c r="Q36" s="326"/>
      <c r="R36" s="325"/>
      <c r="S36" s="326"/>
      <c r="T36" s="326"/>
      <c r="U36" s="327"/>
      <c r="V36" s="317"/>
      <c r="W36" s="367"/>
      <c r="X36" s="367"/>
      <c r="Y36" s="367"/>
      <c r="Z36" s="367"/>
    </row>
    <row r="37" spans="1:26" ht="15" customHeight="1" x14ac:dyDescent="0.15">
      <c r="A37" s="312"/>
      <c r="B37" s="328"/>
      <c r="C37" s="329"/>
      <c r="D37" s="329"/>
      <c r="E37" s="329"/>
      <c r="F37" s="330"/>
      <c r="G37" s="328"/>
      <c r="H37" s="329"/>
      <c r="I37" s="329"/>
      <c r="J37" s="329"/>
      <c r="K37" s="330"/>
      <c r="L37" s="328"/>
      <c r="M37" s="329"/>
      <c r="N37" s="329"/>
      <c r="O37" s="329"/>
      <c r="P37" s="330"/>
      <c r="Q37" s="329"/>
      <c r="R37" s="328"/>
      <c r="S37" s="329"/>
      <c r="T37" s="329"/>
      <c r="U37" s="330"/>
      <c r="V37" s="312"/>
      <c r="W37" s="367"/>
      <c r="X37" s="367"/>
      <c r="Y37" s="367"/>
      <c r="Z37" s="367"/>
    </row>
    <row r="38" spans="1:26" ht="15" customHeight="1" x14ac:dyDescent="0.15">
      <c r="A38" s="301" t="s">
        <v>211</v>
      </c>
      <c r="B38" s="321">
        <v>2</v>
      </c>
      <c r="C38" s="322">
        <v>8</v>
      </c>
      <c r="D38" s="322">
        <v>3</v>
      </c>
      <c r="E38" s="322">
        <v>2</v>
      </c>
      <c r="F38" s="323">
        <v>9</v>
      </c>
      <c r="G38" s="321">
        <v>1</v>
      </c>
      <c r="H38" s="322">
        <v>9</v>
      </c>
      <c r="I38" s="322">
        <v>6</v>
      </c>
      <c r="J38" s="322">
        <v>5</v>
      </c>
      <c r="K38" s="323">
        <v>21</v>
      </c>
      <c r="L38" s="321">
        <v>9</v>
      </c>
      <c r="M38" s="322">
        <v>0</v>
      </c>
      <c r="N38" s="322">
        <v>24</v>
      </c>
      <c r="O38" s="322">
        <v>2</v>
      </c>
      <c r="P38" s="323">
        <v>35</v>
      </c>
      <c r="Q38" s="331">
        <v>0</v>
      </c>
      <c r="R38" s="321">
        <v>0</v>
      </c>
      <c r="S38" s="322">
        <v>0</v>
      </c>
      <c r="T38" s="322">
        <v>0</v>
      </c>
      <c r="U38" s="323">
        <v>0</v>
      </c>
      <c r="V38" s="331">
        <v>65</v>
      </c>
      <c r="W38" s="367"/>
      <c r="X38" s="367"/>
      <c r="Y38" s="367"/>
      <c r="Z38" s="367"/>
    </row>
    <row r="39" spans="1:26" ht="15" customHeight="1" x14ac:dyDescent="0.15">
      <c r="A39" s="301" t="s">
        <v>212</v>
      </c>
      <c r="B39" s="321">
        <v>5</v>
      </c>
      <c r="C39" s="322">
        <v>8</v>
      </c>
      <c r="D39" s="322">
        <v>3</v>
      </c>
      <c r="E39" s="322">
        <v>4</v>
      </c>
      <c r="F39" s="323">
        <v>20</v>
      </c>
      <c r="G39" s="321">
        <v>1</v>
      </c>
      <c r="H39" s="322">
        <v>28</v>
      </c>
      <c r="I39" s="322">
        <v>8</v>
      </c>
      <c r="J39" s="322">
        <v>4</v>
      </c>
      <c r="K39" s="323">
        <v>41</v>
      </c>
      <c r="L39" s="321">
        <v>11</v>
      </c>
      <c r="M39" s="322">
        <v>0</v>
      </c>
      <c r="N39" s="322">
        <v>30</v>
      </c>
      <c r="O39" s="322">
        <v>0</v>
      </c>
      <c r="P39" s="323">
        <v>41</v>
      </c>
      <c r="Q39" s="331">
        <v>0</v>
      </c>
      <c r="R39" s="321">
        <v>0</v>
      </c>
      <c r="S39" s="322">
        <v>1</v>
      </c>
      <c r="T39" s="322">
        <v>0</v>
      </c>
      <c r="U39" s="323">
        <v>1</v>
      </c>
      <c r="V39" s="331">
        <v>103</v>
      </c>
      <c r="W39" s="367"/>
      <c r="X39" s="367"/>
      <c r="Y39" s="367"/>
      <c r="Z39" s="367"/>
    </row>
    <row r="40" spans="1:26" ht="15" customHeight="1" x14ac:dyDescent="0.15">
      <c r="A40" s="301" t="s">
        <v>213</v>
      </c>
      <c r="B40" s="321">
        <v>3</v>
      </c>
      <c r="C40" s="322">
        <v>13</v>
      </c>
      <c r="D40" s="322">
        <v>3</v>
      </c>
      <c r="E40" s="322">
        <v>5</v>
      </c>
      <c r="F40" s="323">
        <v>24</v>
      </c>
      <c r="G40" s="321">
        <v>1</v>
      </c>
      <c r="H40" s="322">
        <v>37</v>
      </c>
      <c r="I40" s="322">
        <v>9</v>
      </c>
      <c r="J40" s="322">
        <v>5</v>
      </c>
      <c r="K40" s="323">
        <v>52</v>
      </c>
      <c r="L40" s="321">
        <v>13</v>
      </c>
      <c r="M40" s="322">
        <v>1</v>
      </c>
      <c r="N40" s="322">
        <v>40</v>
      </c>
      <c r="O40" s="322">
        <v>0</v>
      </c>
      <c r="P40" s="323">
        <v>54</v>
      </c>
      <c r="Q40" s="331">
        <v>0</v>
      </c>
      <c r="R40" s="321">
        <v>0</v>
      </c>
      <c r="S40" s="322">
        <v>2</v>
      </c>
      <c r="T40" s="322">
        <v>0</v>
      </c>
      <c r="U40" s="323">
        <v>2</v>
      </c>
      <c r="V40" s="331">
        <v>132</v>
      </c>
      <c r="W40" s="367"/>
      <c r="X40" s="367"/>
      <c r="Y40" s="367"/>
      <c r="Z40" s="367"/>
    </row>
    <row r="41" spans="1:26" ht="15" customHeight="1" x14ac:dyDescent="0.15">
      <c r="A41" s="301" t="s">
        <v>214</v>
      </c>
      <c r="B41" s="321">
        <v>4</v>
      </c>
      <c r="C41" s="322">
        <v>16</v>
      </c>
      <c r="D41" s="322">
        <v>3</v>
      </c>
      <c r="E41" s="322">
        <v>5</v>
      </c>
      <c r="F41" s="323">
        <v>28</v>
      </c>
      <c r="G41" s="321">
        <v>1</v>
      </c>
      <c r="H41" s="322">
        <v>48</v>
      </c>
      <c r="I41" s="322">
        <v>9</v>
      </c>
      <c r="J41" s="322">
        <v>7</v>
      </c>
      <c r="K41" s="323">
        <v>65</v>
      </c>
      <c r="L41" s="321">
        <v>15</v>
      </c>
      <c r="M41" s="322">
        <v>1</v>
      </c>
      <c r="N41" s="322">
        <v>46</v>
      </c>
      <c r="O41" s="322">
        <v>0</v>
      </c>
      <c r="P41" s="323">
        <v>62</v>
      </c>
      <c r="Q41" s="331">
        <v>2</v>
      </c>
      <c r="R41" s="321">
        <v>1</v>
      </c>
      <c r="S41" s="322">
        <v>2</v>
      </c>
      <c r="T41" s="322">
        <v>0</v>
      </c>
      <c r="U41" s="323">
        <v>3</v>
      </c>
      <c r="V41" s="331">
        <v>160</v>
      </c>
      <c r="W41" s="367"/>
      <c r="X41" s="367"/>
      <c r="Y41" s="367"/>
      <c r="Z41" s="367"/>
    </row>
    <row r="42" spans="1:26" ht="15" customHeight="1" x14ac:dyDescent="0.15">
      <c r="A42" s="301" t="s">
        <v>215</v>
      </c>
      <c r="B42" s="321">
        <v>4</v>
      </c>
      <c r="C42" s="322">
        <v>18</v>
      </c>
      <c r="D42" s="322">
        <v>3</v>
      </c>
      <c r="E42" s="322">
        <v>6</v>
      </c>
      <c r="F42" s="323">
        <v>31</v>
      </c>
      <c r="G42" s="321">
        <v>0</v>
      </c>
      <c r="H42" s="322">
        <v>57</v>
      </c>
      <c r="I42" s="322">
        <v>11</v>
      </c>
      <c r="J42" s="322">
        <v>6</v>
      </c>
      <c r="K42" s="323">
        <v>74</v>
      </c>
      <c r="L42" s="321">
        <v>11</v>
      </c>
      <c r="M42" s="322">
        <v>2</v>
      </c>
      <c r="N42" s="322">
        <v>45</v>
      </c>
      <c r="O42" s="322">
        <v>0</v>
      </c>
      <c r="P42" s="323">
        <v>58</v>
      </c>
      <c r="Q42" s="331">
        <v>2</v>
      </c>
      <c r="R42" s="321">
        <v>1</v>
      </c>
      <c r="S42" s="322">
        <v>2</v>
      </c>
      <c r="T42" s="322">
        <v>0</v>
      </c>
      <c r="U42" s="323">
        <v>3</v>
      </c>
      <c r="V42" s="331">
        <v>168</v>
      </c>
      <c r="W42" s="367"/>
      <c r="X42" s="367"/>
      <c r="Y42" s="367"/>
      <c r="Z42" s="367"/>
    </row>
    <row r="43" spans="1:26" ht="15" customHeight="1" thickBot="1" x14ac:dyDescent="0.2">
      <c r="A43" s="317"/>
      <c r="B43" s="318"/>
      <c r="C43" s="319"/>
      <c r="D43" s="319"/>
      <c r="E43" s="319"/>
      <c r="F43" s="320"/>
      <c r="G43" s="318"/>
      <c r="H43" s="319"/>
      <c r="I43" s="319"/>
      <c r="J43" s="319"/>
      <c r="K43" s="320"/>
      <c r="L43" s="318"/>
      <c r="M43" s="319"/>
      <c r="N43" s="319"/>
      <c r="O43" s="319"/>
      <c r="P43" s="320"/>
      <c r="Q43" s="319"/>
      <c r="R43" s="318"/>
      <c r="S43" s="319"/>
      <c r="T43" s="319"/>
      <c r="U43" s="320"/>
      <c r="V43" s="317"/>
      <c r="W43" s="367"/>
      <c r="X43" s="367"/>
      <c r="Y43" s="367"/>
      <c r="Z43" s="367"/>
    </row>
    <row r="44" spans="1:26" ht="1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367"/>
      <c r="X44" s="367"/>
      <c r="Y44" s="367"/>
      <c r="Z44" s="367"/>
    </row>
    <row r="45" spans="1:26" ht="1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367"/>
      <c r="X45" s="367"/>
      <c r="Y45" s="367"/>
      <c r="Z45" s="367"/>
    </row>
    <row r="46" spans="1:26" ht="26" x14ac:dyDescent="0.15">
      <c r="A46" s="286" t="s">
        <v>193</v>
      </c>
      <c r="B46" s="467" t="s">
        <v>246</v>
      </c>
      <c r="C46" s="468"/>
      <c r="D46" s="468"/>
      <c r="E46" s="468"/>
      <c r="F46" s="469"/>
      <c r="G46" s="467" t="s">
        <v>260</v>
      </c>
      <c r="H46" s="468"/>
      <c r="I46" s="468"/>
      <c r="J46" s="468"/>
      <c r="K46" s="469"/>
      <c r="L46" s="467" t="s">
        <v>248</v>
      </c>
      <c r="M46" s="468"/>
      <c r="N46" s="468"/>
      <c r="O46" s="468"/>
      <c r="P46" s="469"/>
      <c r="Q46" s="368" t="s">
        <v>235</v>
      </c>
      <c r="R46" s="467" t="s">
        <v>261</v>
      </c>
      <c r="S46" s="468"/>
      <c r="T46" s="468"/>
      <c r="U46" s="469"/>
      <c r="V46" s="458" t="s">
        <v>198</v>
      </c>
      <c r="W46" s="367"/>
      <c r="X46" s="367"/>
      <c r="Y46" s="367"/>
      <c r="Z46" s="367"/>
    </row>
    <row r="47" spans="1:26" ht="1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262</v>
      </c>
      <c r="E47" s="369" t="s">
        <v>263</v>
      </c>
      <c r="F47" s="294" t="s">
        <v>156</v>
      </c>
      <c r="G47" s="292" t="s">
        <v>200</v>
      </c>
      <c r="H47" s="293" t="s">
        <v>262</v>
      </c>
      <c r="I47" s="293" t="s">
        <v>263</v>
      </c>
      <c r="J47" s="293" t="s">
        <v>202</v>
      </c>
      <c r="K47" s="294" t="s">
        <v>156</v>
      </c>
      <c r="L47" s="292" t="s">
        <v>262</v>
      </c>
      <c r="M47" s="370" t="s">
        <v>263</v>
      </c>
      <c r="N47" s="293" t="s">
        <v>201</v>
      </c>
      <c r="O47" s="293" t="s">
        <v>202</v>
      </c>
      <c r="P47" s="294" t="s">
        <v>156</v>
      </c>
      <c r="Q47" s="371" t="s">
        <v>264</v>
      </c>
      <c r="R47" s="292" t="s">
        <v>200</v>
      </c>
      <c r="S47" s="293" t="s">
        <v>201</v>
      </c>
      <c r="T47" s="293" t="s">
        <v>202</v>
      </c>
      <c r="U47" s="294" t="s">
        <v>156</v>
      </c>
      <c r="V47" s="459"/>
      <c r="W47" s="367"/>
      <c r="X47" s="367"/>
      <c r="Y47" s="367"/>
      <c r="Z47" s="367"/>
    </row>
    <row r="48" spans="1:26" ht="15" customHeight="1" x14ac:dyDescent="0.15">
      <c r="A48" s="296"/>
      <c r="B48" s="297"/>
      <c r="C48" s="298"/>
      <c r="D48" s="298"/>
      <c r="E48" s="298"/>
      <c r="F48" s="299"/>
      <c r="G48" s="297"/>
      <c r="H48" s="298"/>
      <c r="I48" s="298"/>
      <c r="J48" s="298"/>
      <c r="K48" s="299"/>
      <c r="L48" s="297"/>
      <c r="M48" s="298"/>
      <c r="N48" s="298"/>
      <c r="O48" s="298"/>
      <c r="P48" s="299"/>
      <c r="Q48" s="298"/>
      <c r="R48" s="297"/>
      <c r="S48" s="298"/>
      <c r="T48" s="298"/>
      <c r="U48" s="299"/>
      <c r="V48" s="300"/>
      <c r="W48" s="367"/>
      <c r="X48" s="367"/>
      <c r="Y48" s="367"/>
      <c r="Z48" s="367"/>
    </row>
    <row r="49" spans="1:26" ht="15" customHeight="1" x14ac:dyDescent="0.15">
      <c r="A49" s="301" t="s">
        <v>203</v>
      </c>
      <c r="B49" s="353">
        <v>0</v>
      </c>
      <c r="C49" s="322">
        <v>2</v>
      </c>
      <c r="D49" s="353">
        <v>0</v>
      </c>
      <c r="E49" s="353">
        <v>0</v>
      </c>
      <c r="F49" s="323">
        <v>2</v>
      </c>
      <c r="G49" s="353">
        <v>0</v>
      </c>
      <c r="H49" s="353">
        <v>3</v>
      </c>
      <c r="I49" s="353">
        <v>1</v>
      </c>
      <c r="J49" s="353">
        <v>1</v>
      </c>
      <c r="K49" s="323">
        <v>5</v>
      </c>
      <c r="L49" s="321">
        <v>3</v>
      </c>
      <c r="M49" s="353">
        <v>0</v>
      </c>
      <c r="N49" s="322">
        <v>3</v>
      </c>
      <c r="O49" s="353">
        <v>0</v>
      </c>
      <c r="P49" s="323">
        <v>6</v>
      </c>
      <c r="Q49" s="353">
        <v>0</v>
      </c>
      <c r="R49" s="338">
        <v>0</v>
      </c>
      <c r="S49" s="353">
        <v>0</v>
      </c>
      <c r="T49" s="353">
        <v>0</v>
      </c>
      <c r="U49" s="323">
        <v>0</v>
      </c>
      <c r="V49" s="331">
        <v>13</v>
      </c>
      <c r="W49" s="367"/>
      <c r="X49" s="367"/>
      <c r="Y49" s="367"/>
      <c r="Z49" s="367"/>
    </row>
    <row r="50" spans="1:26" ht="15" customHeight="1" x14ac:dyDescent="0.15">
      <c r="A50" s="301" t="s">
        <v>204</v>
      </c>
      <c r="B50" s="321">
        <v>1</v>
      </c>
      <c r="C50" s="322">
        <v>2</v>
      </c>
      <c r="D50" s="353">
        <v>0</v>
      </c>
      <c r="E50" s="353">
        <v>0</v>
      </c>
      <c r="F50" s="323">
        <v>3</v>
      </c>
      <c r="G50" s="353">
        <v>0</v>
      </c>
      <c r="H50" s="353">
        <v>2</v>
      </c>
      <c r="I50" s="353">
        <v>1</v>
      </c>
      <c r="J50" s="353">
        <v>0</v>
      </c>
      <c r="K50" s="323">
        <v>3</v>
      </c>
      <c r="L50" s="353">
        <v>0</v>
      </c>
      <c r="M50" s="357">
        <v>1</v>
      </c>
      <c r="N50" s="322">
        <v>8</v>
      </c>
      <c r="O50" s="353">
        <v>0</v>
      </c>
      <c r="P50" s="323">
        <v>9</v>
      </c>
      <c r="Q50" s="353">
        <v>0</v>
      </c>
      <c r="R50" s="338">
        <v>0</v>
      </c>
      <c r="S50" s="353">
        <v>0</v>
      </c>
      <c r="T50" s="353">
        <v>0</v>
      </c>
      <c r="U50" s="323">
        <v>0</v>
      </c>
      <c r="V50" s="331">
        <v>15</v>
      </c>
      <c r="W50" s="367"/>
      <c r="X50" s="367"/>
      <c r="Y50" s="367"/>
      <c r="Z50" s="367"/>
    </row>
    <row r="51" spans="1:26" ht="15" customHeight="1" x14ac:dyDescent="0.15">
      <c r="A51" s="301" t="s">
        <v>205</v>
      </c>
      <c r="B51" s="353">
        <v>0</v>
      </c>
      <c r="C51" s="322">
        <v>1</v>
      </c>
      <c r="D51" s="353">
        <v>0</v>
      </c>
      <c r="E51" s="353">
        <v>0</v>
      </c>
      <c r="F51" s="323">
        <v>1</v>
      </c>
      <c r="G51" s="353">
        <v>0</v>
      </c>
      <c r="H51" s="353">
        <v>3</v>
      </c>
      <c r="I51" s="353">
        <v>1</v>
      </c>
      <c r="J51" s="353">
        <v>1</v>
      </c>
      <c r="K51" s="323">
        <v>5</v>
      </c>
      <c r="L51" s="321">
        <v>1</v>
      </c>
      <c r="M51" s="353">
        <v>0</v>
      </c>
      <c r="N51" s="322">
        <v>8</v>
      </c>
      <c r="O51" s="353">
        <v>0</v>
      </c>
      <c r="P51" s="323">
        <v>9</v>
      </c>
      <c r="Q51" s="353">
        <v>0</v>
      </c>
      <c r="R51" s="338">
        <v>0</v>
      </c>
      <c r="S51" s="353">
        <v>0</v>
      </c>
      <c r="T51" s="353">
        <v>1</v>
      </c>
      <c r="U51" s="323">
        <v>1</v>
      </c>
      <c r="V51" s="331">
        <v>16</v>
      </c>
      <c r="W51" s="367"/>
      <c r="X51" s="367"/>
      <c r="Y51" s="367"/>
      <c r="Z51" s="367"/>
    </row>
    <row r="52" spans="1:26" ht="15" customHeight="1" x14ac:dyDescent="0.15">
      <c r="A52" s="301" t="s">
        <v>206</v>
      </c>
      <c r="B52" s="353">
        <v>0</v>
      </c>
      <c r="C52" s="322">
        <v>6</v>
      </c>
      <c r="D52" s="322">
        <v>3</v>
      </c>
      <c r="E52" s="353">
        <v>0</v>
      </c>
      <c r="F52" s="323">
        <v>9</v>
      </c>
      <c r="G52" s="353">
        <v>0</v>
      </c>
      <c r="H52" s="353">
        <v>9</v>
      </c>
      <c r="I52" s="353">
        <v>1</v>
      </c>
      <c r="J52" s="353">
        <v>2</v>
      </c>
      <c r="K52" s="323">
        <v>12</v>
      </c>
      <c r="L52" s="321">
        <v>2</v>
      </c>
      <c r="M52" s="357">
        <v>1</v>
      </c>
      <c r="N52" s="322">
        <v>12</v>
      </c>
      <c r="O52" s="322">
        <v>2</v>
      </c>
      <c r="P52" s="323">
        <v>17</v>
      </c>
      <c r="Q52" s="353">
        <v>0</v>
      </c>
      <c r="R52" s="338">
        <v>0</v>
      </c>
      <c r="S52" s="353">
        <v>0</v>
      </c>
      <c r="T52" s="353">
        <v>0</v>
      </c>
      <c r="U52" s="323">
        <v>0</v>
      </c>
      <c r="V52" s="331">
        <v>38</v>
      </c>
      <c r="W52" s="367"/>
      <c r="X52" s="367"/>
      <c r="Y52" s="367"/>
      <c r="Z52" s="367"/>
    </row>
    <row r="53" spans="1:26" ht="15" customHeight="1" x14ac:dyDescent="0.15">
      <c r="A53" s="301" t="s">
        <v>207</v>
      </c>
      <c r="B53" s="353">
        <v>0</v>
      </c>
      <c r="C53" s="322">
        <v>7</v>
      </c>
      <c r="D53" s="322">
        <v>3</v>
      </c>
      <c r="E53" s="353">
        <v>0</v>
      </c>
      <c r="F53" s="323">
        <v>10</v>
      </c>
      <c r="G53" s="353">
        <v>0</v>
      </c>
      <c r="H53" s="353">
        <v>18</v>
      </c>
      <c r="I53" s="353">
        <v>2</v>
      </c>
      <c r="J53" s="353">
        <v>0</v>
      </c>
      <c r="K53" s="323">
        <v>20</v>
      </c>
      <c r="L53" s="321">
        <v>6</v>
      </c>
      <c r="M53" s="353">
        <v>0</v>
      </c>
      <c r="N53" s="322">
        <v>10</v>
      </c>
      <c r="O53" s="353">
        <v>0</v>
      </c>
      <c r="P53" s="323">
        <v>16</v>
      </c>
      <c r="Q53" s="353">
        <v>0</v>
      </c>
      <c r="R53" s="338">
        <v>0</v>
      </c>
      <c r="S53" s="353">
        <v>1</v>
      </c>
      <c r="T53" s="353">
        <v>0</v>
      </c>
      <c r="U53" s="323">
        <v>1</v>
      </c>
      <c r="V53" s="331">
        <v>47</v>
      </c>
      <c r="W53" s="367"/>
      <c r="X53" s="367"/>
      <c r="Y53" s="367"/>
      <c r="Z53" s="367"/>
    </row>
    <row r="54" spans="1:26" ht="15" customHeight="1" x14ac:dyDescent="0.15">
      <c r="A54" s="301" t="s">
        <v>208</v>
      </c>
      <c r="B54" s="321">
        <v>1</v>
      </c>
      <c r="C54" s="322">
        <v>9</v>
      </c>
      <c r="D54" s="322">
        <v>1</v>
      </c>
      <c r="E54" s="353">
        <v>0</v>
      </c>
      <c r="F54" s="323">
        <v>11</v>
      </c>
      <c r="G54" s="353">
        <v>0</v>
      </c>
      <c r="H54" s="353">
        <v>11</v>
      </c>
      <c r="I54" s="353">
        <v>2</v>
      </c>
      <c r="J54" s="353">
        <v>1</v>
      </c>
      <c r="K54" s="323">
        <v>14</v>
      </c>
      <c r="L54" s="321">
        <v>2</v>
      </c>
      <c r="M54" s="353">
        <v>0</v>
      </c>
      <c r="N54" s="322">
        <v>14</v>
      </c>
      <c r="O54" s="353">
        <v>0</v>
      </c>
      <c r="P54" s="323">
        <v>16</v>
      </c>
      <c r="Q54" s="353">
        <v>0</v>
      </c>
      <c r="R54" s="338">
        <v>0</v>
      </c>
      <c r="S54" s="353">
        <v>0</v>
      </c>
      <c r="T54" s="353">
        <v>0</v>
      </c>
      <c r="U54" s="323">
        <v>0</v>
      </c>
      <c r="V54" s="331">
        <v>41</v>
      </c>
      <c r="W54" s="367"/>
      <c r="X54" s="367"/>
      <c r="Y54" s="367"/>
      <c r="Z54" s="367"/>
    </row>
    <row r="55" spans="1:26" ht="15" customHeight="1" x14ac:dyDescent="0.15">
      <c r="A55" s="301" t="s">
        <v>209</v>
      </c>
      <c r="B55" s="321">
        <v>1</v>
      </c>
      <c r="C55" s="322">
        <v>6</v>
      </c>
      <c r="D55" s="353">
        <v>0</v>
      </c>
      <c r="E55" s="353">
        <v>0</v>
      </c>
      <c r="F55" s="323">
        <v>7</v>
      </c>
      <c r="G55" s="353">
        <v>0</v>
      </c>
      <c r="H55" s="353">
        <v>15</v>
      </c>
      <c r="I55" s="353">
        <v>2</v>
      </c>
      <c r="J55" s="353">
        <v>0</v>
      </c>
      <c r="K55" s="323">
        <v>17</v>
      </c>
      <c r="L55" s="353">
        <v>0</v>
      </c>
      <c r="M55" s="353">
        <v>0</v>
      </c>
      <c r="N55" s="322">
        <v>13</v>
      </c>
      <c r="O55" s="322">
        <v>2</v>
      </c>
      <c r="P55" s="323">
        <v>15</v>
      </c>
      <c r="Q55" s="353">
        <v>1</v>
      </c>
      <c r="R55" s="338">
        <v>0</v>
      </c>
      <c r="S55" s="353">
        <v>0</v>
      </c>
      <c r="T55" s="353">
        <v>0</v>
      </c>
      <c r="U55" s="323">
        <v>0</v>
      </c>
      <c r="V55" s="331">
        <v>40</v>
      </c>
      <c r="W55" s="367"/>
      <c r="X55" s="367"/>
      <c r="Y55" s="367"/>
      <c r="Z55" s="367"/>
    </row>
    <row r="56" spans="1:26" ht="15" customHeight="1" x14ac:dyDescent="0.15">
      <c r="A56" s="301" t="s">
        <v>210</v>
      </c>
      <c r="B56" s="353">
        <v>0</v>
      </c>
      <c r="C56" s="322">
        <v>6</v>
      </c>
      <c r="D56" s="322">
        <v>1</v>
      </c>
      <c r="E56" s="353">
        <v>0</v>
      </c>
      <c r="F56" s="323">
        <v>7</v>
      </c>
      <c r="G56" s="353">
        <v>2</v>
      </c>
      <c r="H56" s="353">
        <v>8</v>
      </c>
      <c r="I56" s="353">
        <v>1</v>
      </c>
      <c r="J56" s="353">
        <v>2</v>
      </c>
      <c r="K56" s="323">
        <v>13</v>
      </c>
      <c r="L56" s="321">
        <v>3</v>
      </c>
      <c r="M56" s="357">
        <v>1</v>
      </c>
      <c r="N56" s="322">
        <v>10</v>
      </c>
      <c r="O56" s="353">
        <v>0</v>
      </c>
      <c r="P56" s="323">
        <v>14</v>
      </c>
      <c r="Q56" s="353">
        <v>0</v>
      </c>
      <c r="R56" s="338">
        <v>0</v>
      </c>
      <c r="S56" s="353">
        <v>0</v>
      </c>
      <c r="T56" s="353">
        <v>0</v>
      </c>
      <c r="U56" s="323">
        <v>0</v>
      </c>
      <c r="V56" s="331">
        <v>34</v>
      </c>
      <c r="W56" s="367"/>
      <c r="X56" s="367"/>
      <c r="Y56" s="367"/>
      <c r="Z56" s="367"/>
    </row>
    <row r="57" spans="1:26" ht="15" customHeight="1" thickBot="1" x14ac:dyDescent="0.2">
      <c r="A57" s="307"/>
      <c r="B57" s="325"/>
      <c r="C57" s="326"/>
      <c r="D57" s="326"/>
      <c r="E57" s="326"/>
      <c r="F57" s="327"/>
      <c r="G57" s="325"/>
      <c r="H57" s="326"/>
      <c r="I57" s="326"/>
      <c r="J57" s="326"/>
      <c r="K57" s="327"/>
      <c r="L57" s="325"/>
      <c r="M57" s="326"/>
      <c r="N57" s="326"/>
      <c r="O57" s="326"/>
      <c r="P57" s="327"/>
      <c r="Q57" s="326"/>
      <c r="R57" s="325"/>
      <c r="S57" s="326"/>
      <c r="T57" s="326"/>
      <c r="U57" s="327"/>
      <c r="V57" s="317"/>
      <c r="W57" s="367"/>
      <c r="X57" s="367"/>
      <c r="Y57" s="367"/>
      <c r="Z57" s="367"/>
    </row>
    <row r="58" spans="1:26" ht="15" customHeight="1" x14ac:dyDescent="0.15">
      <c r="A58" s="312"/>
      <c r="B58" s="328"/>
      <c r="C58" s="329"/>
      <c r="D58" s="329"/>
      <c r="E58" s="329"/>
      <c r="F58" s="330"/>
      <c r="G58" s="328"/>
      <c r="H58" s="329"/>
      <c r="I58" s="329"/>
      <c r="J58" s="329"/>
      <c r="K58" s="330"/>
      <c r="L58" s="328"/>
      <c r="M58" s="329"/>
      <c r="N58" s="329"/>
      <c r="O58" s="329"/>
      <c r="P58" s="330"/>
      <c r="Q58" s="329"/>
      <c r="R58" s="328"/>
      <c r="S58" s="329"/>
      <c r="T58" s="329"/>
      <c r="U58" s="330"/>
      <c r="V58" s="312"/>
      <c r="W58" s="367"/>
      <c r="X58" s="367"/>
      <c r="Y58" s="367"/>
      <c r="Z58" s="367"/>
    </row>
    <row r="59" spans="1:26" ht="15" customHeight="1" x14ac:dyDescent="0.15">
      <c r="A59" s="301" t="s">
        <v>211</v>
      </c>
      <c r="B59" s="321">
        <v>1</v>
      </c>
      <c r="C59" s="322">
        <v>11</v>
      </c>
      <c r="D59" s="322">
        <v>3</v>
      </c>
      <c r="E59" s="322">
        <v>0</v>
      </c>
      <c r="F59" s="323">
        <v>15</v>
      </c>
      <c r="G59" s="321">
        <v>0</v>
      </c>
      <c r="H59" s="322">
        <v>17</v>
      </c>
      <c r="I59" s="322">
        <v>4</v>
      </c>
      <c r="J59" s="322">
        <v>4</v>
      </c>
      <c r="K59" s="323">
        <v>25</v>
      </c>
      <c r="L59" s="321">
        <v>6</v>
      </c>
      <c r="M59" s="322">
        <v>2</v>
      </c>
      <c r="N59" s="322">
        <v>31</v>
      </c>
      <c r="O59" s="322">
        <v>2</v>
      </c>
      <c r="P59" s="323">
        <v>41</v>
      </c>
      <c r="Q59" s="331">
        <v>0</v>
      </c>
      <c r="R59" s="321">
        <v>0</v>
      </c>
      <c r="S59" s="322">
        <v>0</v>
      </c>
      <c r="T59" s="322">
        <v>1</v>
      </c>
      <c r="U59" s="323">
        <v>1</v>
      </c>
      <c r="V59" s="331">
        <v>82</v>
      </c>
      <c r="W59" s="367"/>
      <c r="X59" s="367"/>
      <c r="Y59" s="367"/>
      <c r="Z59" s="367"/>
    </row>
    <row r="60" spans="1:26" ht="15" customHeight="1" x14ac:dyDescent="0.15">
      <c r="A60" s="301" t="s">
        <v>212</v>
      </c>
      <c r="B60" s="321">
        <v>1</v>
      </c>
      <c r="C60" s="322">
        <v>16</v>
      </c>
      <c r="D60" s="322">
        <v>6</v>
      </c>
      <c r="E60" s="322">
        <v>0</v>
      </c>
      <c r="F60" s="323">
        <v>23</v>
      </c>
      <c r="G60" s="321">
        <v>0</v>
      </c>
      <c r="H60" s="322">
        <v>32</v>
      </c>
      <c r="I60" s="322">
        <v>5</v>
      </c>
      <c r="J60" s="322">
        <v>3</v>
      </c>
      <c r="K60" s="323">
        <v>40</v>
      </c>
      <c r="L60" s="321">
        <v>9</v>
      </c>
      <c r="M60" s="322">
        <v>2</v>
      </c>
      <c r="N60" s="322">
        <v>38</v>
      </c>
      <c r="O60" s="322">
        <v>2</v>
      </c>
      <c r="P60" s="323">
        <v>51</v>
      </c>
      <c r="Q60" s="331">
        <v>0</v>
      </c>
      <c r="R60" s="321">
        <v>0</v>
      </c>
      <c r="S60" s="322">
        <v>1</v>
      </c>
      <c r="T60" s="322">
        <v>1</v>
      </c>
      <c r="U60" s="323">
        <v>2</v>
      </c>
      <c r="V60" s="331">
        <v>116</v>
      </c>
      <c r="W60" s="367"/>
      <c r="X60" s="367"/>
      <c r="Y60" s="367"/>
      <c r="Z60" s="367"/>
    </row>
    <row r="61" spans="1:26" ht="15" customHeight="1" x14ac:dyDescent="0.15">
      <c r="A61" s="301" t="s">
        <v>213</v>
      </c>
      <c r="B61" s="321">
        <v>1</v>
      </c>
      <c r="C61" s="322">
        <v>23</v>
      </c>
      <c r="D61" s="322">
        <v>7</v>
      </c>
      <c r="E61" s="322">
        <v>0</v>
      </c>
      <c r="F61" s="323">
        <v>31</v>
      </c>
      <c r="G61" s="321">
        <v>0</v>
      </c>
      <c r="H61" s="322">
        <v>41</v>
      </c>
      <c r="I61" s="322">
        <v>6</v>
      </c>
      <c r="J61" s="322">
        <v>4</v>
      </c>
      <c r="K61" s="323">
        <v>51</v>
      </c>
      <c r="L61" s="321">
        <v>11</v>
      </c>
      <c r="M61" s="322">
        <v>1</v>
      </c>
      <c r="N61" s="322">
        <v>44</v>
      </c>
      <c r="O61" s="322">
        <v>2</v>
      </c>
      <c r="P61" s="323">
        <v>58</v>
      </c>
      <c r="Q61" s="331">
        <v>0</v>
      </c>
      <c r="R61" s="321">
        <v>0</v>
      </c>
      <c r="S61" s="322">
        <v>1</v>
      </c>
      <c r="T61" s="322">
        <v>1</v>
      </c>
      <c r="U61" s="323">
        <v>2</v>
      </c>
      <c r="V61" s="331">
        <v>142</v>
      </c>
      <c r="W61" s="367"/>
      <c r="X61" s="367"/>
      <c r="Y61" s="367"/>
      <c r="Z61" s="367"/>
    </row>
    <row r="62" spans="1:26" ht="15" customHeight="1" x14ac:dyDescent="0.15">
      <c r="A62" s="301" t="s">
        <v>214</v>
      </c>
      <c r="B62" s="321">
        <v>2</v>
      </c>
      <c r="C62" s="322">
        <v>28</v>
      </c>
      <c r="D62" s="322">
        <v>7</v>
      </c>
      <c r="E62" s="322">
        <v>0</v>
      </c>
      <c r="F62" s="323">
        <v>37</v>
      </c>
      <c r="G62" s="321">
        <v>0</v>
      </c>
      <c r="H62" s="322">
        <v>53</v>
      </c>
      <c r="I62" s="322">
        <v>7</v>
      </c>
      <c r="J62" s="322">
        <v>3</v>
      </c>
      <c r="K62" s="323">
        <v>63</v>
      </c>
      <c r="L62" s="321">
        <v>10</v>
      </c>
      <c r="M62" s="322">
        <v>1</v>
      </c>
      <c r="N62" s="322">
        <v>49</v>
      </c>
      <c r="O62" s="322">
        <v>4</v>
      </c>
      <c r="P62" s="323">
        <v>64</v>
      </c>
      <c r="Q62" s="331">
        <v>1</v>
      </c>
      <c r="R62" s="321">
        <v>0</v>
      </c>
      <c r="S62" s="322">
        <v>1</v>
      </c>
      <c r="T62" s="322">
        <v>0</v>
      </c>
      <c r="U62" s="323">
        <v>1</v>
      </c>
      <c r="V62" s="331">
        <v>166</v>
      </c>
      <c r="W62" s="367"/>
      <c r="X62" s="367"/>
      <c r="Y62" s="367"/>
      <c r="Z62" s="367"/>
    </row>
    <row r="63" spans="1:26" ht="15" customHeight="1" x14ac:dyDescent="0.15">
      <c r="A63" s="301" t="s">
        <v>215</v>
      </c>
      <c r="B63" s="321">
        <v>2</v>
      </c>
      <c r="C63" s="322">
        <v>28</v>
      </c>
      <c r="D63" s="322">
        <v>5</v>
      </c>
      <c r="E63" s="322">
        <v>0</v>
      </c>
      <c r="F63" s="323">
        <v>35</v>
      </c>
      <c r="G63" s="321">
        <v>2</v>
      </c>
      <c r="H63" s="322">
        <v>52</v>
      </c>
      <c r="I63" s="322">
        <v>7</v>
      </c>
      <c r="J63" s="322">
        <v>3</v>
      </c>
      <c r="K63" s="323">
        <v>64</v>
      </c>
      <c r="L63" s="321">
        <v>11</v>
      </c>
      <c r="M63" s="322">
        <v>1</v>
      </c>
      <c r="N63" s="322">
        <v>47</v>
      </c>
      <c r="O63" s="322">
        <v>2</v>
      </c>
      <c r="P63" s="323">
        <v>61</v>
      </c>
      <c r="Q63" s="331">
        <v>1</v>
      </c>
      <c r="R63" s="321">
        <v>0</v>
      </c>
      <c r="S63" s="322">
        <v>1</v>
      </c>
      <c r="T63" s="322">
        <v>0</v>
      </c>
      <c r="U63" s="323">
        <v>1</v>
      </c>
      <c r="V63" s="331">
        <v>162</v>
      </c>
      <c r="W63" s="367"/>
      <c r="X63" s="367"/>
      <c r="Y63" s="367"/>
      <c r="Z63" s="367"/>
    </row>
    <row r="64" spans="1:26" ht="15" customHeight="1" thickBot="1" x14ac:dyDescent="0.2">
      <c r="A64" s="317"/>
      <c r="B64" s="318"/>
      <c r="C64" s="319"/>
      <c r="D64" s="319"/>
      <c r="E64" s="319"/>
      <c r="F64" s="320"/>
      <c r="G64" s="318"/>
      <c r="H64" s="319"/>
      <c r="I64" s="319"/>
      <c r="J64" s="319"/>
      <c r="K64" s="320"/>
      <c r="L64" s="318"/>
      <c r="M64" s="319"/>
      <c r="N64" s="319"/>
      <c r="O64" s="319"/>
      <c r="P64" s="320"/>
      <c r="Q64" s="319"/>
      <c r="R64" s="318"/>
      <c r="S64" s="319"/>
      <c r="T64" s="319"/>
      <c r="U64" s="320"/>
      <c r="V64" s="317"/>
      <c r="W64" s="367"/>
      <c r="X64" s="367"/>
      <c r="Y64" s="367"/>
      <c r="Z64" s="367"/>
    </row>
    <row r="65" spans="1:26" ht="15" customHeight="1" x14ac:dyDescent="0.15">
      <c r="A65" s="460" t="s">
        <v>267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367"/>
      <c r="X65" s="367"/>
      <c r="Y65" s="367"/>
      <c r="Z65" s="367"/>
    </row>
    <row r="66" spans="1:26" ht="1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367"/>
      <c r="X66" s="367"/>
      <c r="Y66" s="367"/>
      <c r="Z66" s="367"/>
    </row>
    <row r="67" spans="1:26" ht="1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367"/>
      <c r="X67" s="367"/>
      <c r="Y67" s="367"/>
      <c r="Z67" s="367"/>
    </row>
    <row r="68" spans="1:26" ht="26" x14ac:dyDescent="0.15">
      <c r="A68" s="286" t="s">
        <v>193</v>
      </c>
      <c r="B68" s="467" t="s">
        <v>246</v>
      </c>
      <c r="C68" s="468"/>
      <c r="D68" s="468"/>
      <c r="E68" s="468"/>
      <c r="F68" s="469"/>
      <c r="G68" s="467" t="s">
        <v>260</v>
      </c>
      <c r="H68" s="468"/>
      <c r="I68" s="468"/>
      <c r="J68" s="468"/>
      <c r="K68" s="469"/>
      <c r="L68" s="467" t="s">
        <v>248</v>
      </c>
      <c r="M68" s="468"/>
      <c r="N68" s="468"/>
      <c r="O68" s="468"/>
      <c r="P68" s="469"/>
      <c r="Q68" s="368" t="s">
        <v>235</v>
      </c>
      <c r="R68" s="467" t="s">
        <v>261</v>
      </c>
      <c r="S68" s="468"/>
      <c r="T68" s="468"/>
      <c r="U68" s="469"/>
      <c r="V68" s="458" t="s">
        <v>198</v>
      </c>
      <c r="W68" s="367"/>
      <c r="X68" s="367"/>
      <c r="Y68" s="367"/>
      <c r="Z68" s="367"/>
    </row>
    <row r="69" spans="1:26" ht="1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262</v>
      </c>
      <c r="E69" s="369" t="s">
        <v>263</v>
      </c>
      <c r="F69" s="294" t="s">
        <v>156</v>
      </c>
      <c r="G69" s="292" t="s">
        <v>200</v>
      </c>
      <c r="H69" s="293" t="s">
        <v>262</v>
      </c>
      <c r="I69" s="293" t="s">
        <v>263</v>
      </c>
      <c r="J69" s="293" t="s">
        <v>202</v>
      </c>
      <c r="K69" s="294" t="s">
        <v>156</v>
      </c>
      <c r="L69" s="292" t="s">
        <v>262</v>
      </c>
      <c r="M69" s="370" t="s">
        <v>263</v>
      </c>
      <c r="N69" s="293" t="s">
        <v>201</v>
      </c>
      <c r="O69" s="293" t="s">
        <v>202</v>
      </c>
      <c r="P69" s="294" t="s">
        <v>156</v>
      </c>
      <c r="Q69" s="374" t="s">
        <v>264</v>
      </c>
      <c r="R69" s="292" t="s">
        <v>200</v>
      </c>
      <c r="S69" s="293" t="s">
        <v>201</v>
      </c>
      <c r="T69" s="293" t="s">
        <v>202</v>
      </c>
      <c r="U69" s="294" t="s">
        <v>156</v>
      </c>
      <c r="V69" s="459"/>
      <c r="W69" s="367"/>
      <c r="X69" s="367"/>
      <c r="Y69" s="367"/>
      <c r="Z69" s="367"/>
    </row>
    <row r="70" spans="1:26" ht="15" customHeight="1" x14ac:dyDescent="0.15">
      <c r="A70" s="296"/>
      <c r="B70" s="297"/>
      <c r="C70" s="298"/>
      <c r="D70" s="298"/>
      <c r="E70" s="298"/>
      <c r="F70" s="299"/>
      <c r="G70" s="297"/>
      <c r="H70" s="298"/>
      <c r="I70" s="298"/>
      <c r="J70" s="298"/>
      <c r="K70" s="299"/>
      <c r="L70" s="297"/>
      <c r="M70" s="298"/>
      <c r="N70" s="298"/>
      <c r="O70" s="298"/>
      <c r="P70" s="299"/>
      <c r="Q70" s="298"/>
      <c r="R70" s="297"/>
      <c r="S70" s="298"/>
      <c r="T70" s="298"/>
      <c r="U70" s="299"/>
      <c r="V70" s="300"/>
      <c r="W70" s="367"/>
      <c r="X70" s="367"/>
      <c r="Y70" s="367"/>
      <c r="Z70" s="367"/>
    </row>
    <row r="71" spans="1:26" ht="15" customHeight="1" x14ac:dyDescent="0.15">
      <c r="A71" s="301" t="s">
        <v>203</v>
      </c>
      <c r="B71" s="353">
        <v>0</v>
      </c>
      <c r="C71" s="322">
        <v>3</v>
      </c>
      <c r="D71" s="353">
        <v>0</v>
      </c>
      <c r="E71" s="353">
        <v>0</v>
      </c>
      <c r="F71" s="323">
        <v>3</v>
      </c>
      <c r="G71" s="338">
        <v>1</v>
      </c>
      <c r="H71" s="333">
        <v>3</v>
      </c>
      <c r="I71" s="333">
        <v>2</v>
      </c>
      <c r="J71" s="333">
        <v>2</v>
      </c>
      <c r="K71" s="323">
        <v>8</v>
      </c>
      <c r="L71" s="321">
        <v>1</v>
      </c>
      <c r="M71" s="353">
        <v>0</v>
      </c>
      <c r="N71" s="322">
        <v>1</v>
      </c>
      <c r="O71" s="353">
        <v>0</v>
      </c>
      <c r="P71" s="323">
        <v>2</v>
      </c>
      <c r="Q71" s="353">
        <v>0</v>
      </c>
      <c r="R71" s="375">
        <v>0</v>
      </c>
      <c r="S71" s="333">
        <v>1</v>
      </c>
      <c r="T71" s="353">
        <v>0</v>
      </c>
      <c r="U71" s="323">
        <v>1</v>
      </c>
      <c r="V71" s="331">
        <v>14</v>
      </c>
      <c r="W71" s="367"/>
      <c r="X71" s="367"/>
      <c r="Y71" s="367"/>
      <c r="Z71" s="367"/>
    </row>
    <row r="72" spans="1:26" ht="15" customHeight="1" x14ac:dyDescent="0.15">
      <c r="A72" s="301" t="s">
        <v>204</v>
      </c>
      <c r="B72" s="353">
        <v>0</v>
      </c>
      <c r="C72" s="322">
        <v>2</v>
      </c>
      <c r="D72" s="353">
        <v>0</v>
      </c>
      <c r="E72" s="353">
        <v>0</v>
      </c>
      <c r="F72" s="323">
        <v>2</v>
      </c>
      <c r="G72" s="353">
        <v>0</v>
      </c>
      <c r="H72" s="335">
        <v>2</v>
      </c>
      <c r="I72" s="335">
        <v>4</v>
      </c>
      <c r="J72" s="335">
        <v>1</v>
      </c>
      <c r="K72" s="323">
        <v>7</v>
      </c>
      <c r="L72" s="321">
        <v>1</v>
      </c>
      <c r="M72" s="357">
        <v>1</v>
      </c>
      <c r="N72" s="322">
        <v>9</v>
      </c>
      <c r="O72" s="353">
        <v>0</v>
      </c>
      <c r="P72" s="323">
        <v>11</v>
      </c>
      <c r="Q72" s="353">
        <v>0</v>
      </c>
      <c r="R72" s="376">
        <v>1</v>
      </c>
      <c r="S72" s="353">
        <v>0</v>
      </c>
      <c r="T72" s="353">
        <v>0</v>
      </c>
      <c r="U72" s="323">
        <v>1</v>
      </c>
      <c r="V72" s="331">
        <v>21</v>
      </c>
      <c r="W72" s="367"/>
      <c r="X72" s="367"/>
      <c r="Y72" s="367"/>
      <c r="Z72" s="367"/>
    </row>
    <row r="73" spans="1:26" ht="15" customHeight="1" x14ac:dyDescent="0.15">
      <c r="A73" s="301" t="s">
        <v>205</v>
      </c>
      <c r="B73" s="321">
        <v>2</v>
      </c>
      <c r="C73" s="322">
        <v>3</v>
      </c>
      <c r="D73" s="322">
        <v>2</v>
      </c>
      <c r="E73" s="353">
        <v>0</v>
      </c>
      <c r="F73" s="323">
        <v>7</v>
      </c>
      <c r="G73" s="353">
        <v>0</v>
      </c>
      <c r="H73" s="335">
        <v>4</v>
      </c>
      <c r="I73" s="335">
        <v>3</v>
      </c>
      <c r="J73" s="353">
        <v>0</v>
      </c>
      <c r="K73" s="323">
        <v>7</v>
      </c>
      <c r="L73" s="353">
        <v>0</v>
      </c>
      <c r="M73" s="353">
        <v>0</v>
      </c>
      <c r="N73" s="322">
        <v>14</v>
      </c>
      <c r="O73" s="353">
        <v>0</v>
      </c>
      <c r="P73" s="323">
        <v>14</v>
      </c>
      <c r="Q73" s="353">
        <v>0</v>
      </c>
      <c r="R73" s="377">
        <v>0</v>
      </c>
      <c r="S73" s="353">
        <v>0</v>
      </c>
      <c r="T73" s="353">
        <v>0</v>
      </c>
      <c r="U73" s="323">
        <v>0</v>
      </c>
      <c r="V73" s="331">
        <v>28</v>
      </c>
      <c r="W73" s="367"/>
      <c r="X73" s="367"/>
      <c r="Y73" s="367"/>
      <c r="Z73" s="367"/>
    </row>
    <row r="74" spans="1:26" ht="15" customHeight="1" x14ac:dyDescent="0.15">
      <c r="A74" s="301" t="s">
        <v>206</v>
      </c>
      <c r="B74" s="353">
        <v>0</v>
      </c>
      <c r="C74" s="322">
        <v>8</v>
      </c>
      <c r="D74" s="353">
        <v>0</v>
      </c>
      <c r="E74" s="353">
        <v>0</v>
      </c>
      <c r="F74" s="323">
        <v>8</v>
      </c>
      <c r="G74" s="353">
        <v>0</v>
      </c>
      <c r="H74" s="335">
        <v>11</v>
      </c>
      <c r="I74" s="335">
        <v>4</v>
      </c>
      <c r="J74" s="335">
        <v>1</v>
      </c>
      <c r="K74" s="323">
        <v>16</v>
      </c>
      <c r="L74" s="321">
        <v>2</v>
      </c>
      <c r="M74" s="353">
        <v>0</v>
      </c>
      <c r="N74" s="322">
        <v>18</v>
      </c>
      <c r="O74" s="322">
        <v>1</v>
      </c>
      <c r="P74" s="323">
        <v>21</v>
      </c>
      <c r="Q74" s="353">
        <v>0</v>
      </c>
      <c r="R74" s="377">
        <v>0</v>
      </c>
      <c r="S74" s="353">
        <v>0</v>
      </c>
      <c r="T74" s="353">
        <v>0</v>
      </c>
      <c r="U74" s="323">
        <v>0</v>
      </c>
      <c r="V74" s="331">
        <v>45</v>
      </c>
      <c r="W74" s="367"/>
      <c r="X74" s="367"/>
      <c r="Y74" s="367"/>
      <c r="Z74" s="367"/>
    </row>
    <row r="75" spans="1:26" ht="15" customHeight="1" x14ac:dyDescent="0.15">
      <c r="A75" s="301" t="s">
        <v>207</v>
      </c>
      <c r="B75" s="321">
        <v>1</v>
      </c>
      <c r="C75" s="322">
        <v>8</v>
      </c>
      <c r="D75" s="353">
        <v>0</v>
      </c>
      <c r="E75" s="353">
        <v>0</v>
      </c>
      <c r="F75" s="323">
        <v>9</v>
      </c>
      <c r="G75" s="337">
        <v>1</v>
      </c>
      <c r="H75" s="335">
        <v>20</v>
      </c>
      <c r="I75" s="335">
        <v>3</v>
      </c>
      <c r="J75" s="335">
        <v>1</v>
      </c>
      <c r="K75" s="323">
        <v>25</v>
      </c>
      <c r="L75" s="321">
        <v>1</v>
      </c>
      <c r="M75" s="357">
        <v>1</v>
      </c>
      <c r="N75" s="322">
        <v>8</v>
      </c>
      <c r="O75" s="353">
        <v>0</v>
      </c>
      <c r="P75" s="323">
        <v>10</v>
      </c>
      <c r="Q75" s="353">
        <v>0</v>
      </c>
      <c r="R75" s="377">
        <v>0</v>
      </c>
      <c r="S75" s="353">
        <v>0</v>
      </c>
      <c r="T75" s="353">
        <v>0</v>
      </c>
      <c r="U75" s="323">
        <v>0</v>
      </c>
      <c r="V75" s="331">
        <v>44</v>
      </c>
      <c r="W75" s="367"/>
      <c r="X75" s="367"/>
      <c r="Y75" s="367"/>
      <c r="Z75" s="367"/>
    </row>
    <row r="76" spans="1:26" ht="15" customHeight="1" x14ac:dyDescent="0.15">
      <c r="A76" s="301" t="s">
        <v>208</v>
      </c>
      <c r="B76" s="321">
        <v>1</v>
      </c>
      <c r="C76" s="322">
        <v>1</v>
      </c>
      <c r="D76" s="353">
        <v>0</v>
      </c>
      <c r="E76" s="353">
        <v>0</v>
      </c>
      <c r="F76" s="323">
        <v>2</v>
      </c>
      <c r="G76" s="353">
        <v>0</v>
      </c>
      <c r="H76" s="335">
        <v>17</v>
      </c>
      <c r="I76" s="335">
        <v>4</v>
      </c>
      <c r="J76" s="335">
        <v>2</v>
      </c>
      <c r="K76" s="323">
        <v>23</v>
      </c>
      <c r="L76" s="321">
        <v>5</v>
      </c>
      <c r="M76" s="353">
        <v>0</v>
      </c>
      <c r="N76" s="322">
        <v>15</v>
      </c>
      <c r="O76" s="322">
        <v>1</v>
      </c>
      <c r="P76" s="323">
        <v>21</v>
      </c>
      <c r="Q76" s="353">
        <v>0</v>
      </c>
      <c r="R76" s="377">
        <v>0</v>
      </c>
      <c r="S76" s="353">
        <v>0</v>
      </c>
      <c r="T76" s="353">
        <v>0</v>
      </c>
      <c r="U76" s="323">
        <v>0</v>
      </c>
      <c r="V76" s="331">
        <v>46</v>
      </c>
      <c r="W76" s="367"/>
      <c r="X76" s="367"/>
      <c r="Y76" s="367"/>
      <c r="Z76" s="367"/>
    </row>
    <row r="77" spans="1:26" ht="15" customHeight="1" x14ac:dyDescent="0.15">
      <c r="A77" s="301" t="s">
        <v>209</v>
      </c>
      <c r="B77" s="321">
        <v>1</v>
      </c>
      <c r="C77" s="322">
        <v>8</v>
      </c>
      <c r="D77" s="353">
        <v>0</v>
      </c>
      <c r="E77" s="353">
        <v>0</v>
      </c>
      <c r="F77" s="323">
        <v>9</v>
      </c>
      <c r="G77" s="353">
        <v>0</v>
      </c>
      <c r="H77" s="335">
        <v>9</v>
      </c>
      <c r="I77" s="335">
        <v>2</v>
      </c>
      <c r="J77" s="335">
        <v>3</v>
      </c>
      <c r="K77" s="323">
        <v>14</v>
      </c>
      <c r="L77" s="321">
        <v>1</v>
      </c>
      <c r="M77" s="357">
        <v>1</v>
      </c>
      <c r="N77" s="322">
        <v>13</v>
      </c>
      <c r="O77" s="353">
        <v>0</v>
      </c>
      <c r="P77" s="323">
        <v>15</v>
      </c>
      <c r="Q77" s="353">
        <v>0</v>
      </c>
      <c r="R77" s="377">
        <v>0</v>
      </c>
      <c r="S77" s="353">
        <v>0</v>
      </c>
      <c r="T77" s="353">
        <v>0</v>
      </c>
      <c r="U77" s="323">
        <v>0</v>
      </c>
      <c r="V77" s="331">
        <v>38</v>
      </c>
      <c r="W77" s="367"/>
      <c r="X77" s="367"/>
      <c r="Y77" s="367"/>
      <c r="Z77" s="367"/>
    </row>
    <row r="78" spans="1:26" ht="15" customHeight="1" x14ac:dyDescent="0.15">
      <c r="A78" s="301" t="s">
        <v>210</v>
      </c>
      <c r="B78" s="353">
        <v>0</v>
      </c>
      <c r="C78" s="322">
        <v>6</v>
      </c>
      <c r="D78" s="322">
        <v>1</v>
      </c>
      <c r="E78" s="353">
        <v>0</v>
      </c>
      <c r="F78" s="323">
        <v>7</v>
      </c>
      <c r="G78" s="337">
        <v>2</v>
      </c>
      <c r="H78" s="335">
        <v>14</v>
      </c>
      <c r="I78" s="335">
        <v>5</v>
      </c>
      <c r="J78" s="335">
        <v>2</v>
      </c>
      <c r="K78" s="323">
        <v>23</v>
      </c>
      <c r="L78" s="321">
        <v>3</v>
      </c>
      <c r="M78" s="353">
        <v>0</v>
      </c>
      <c r="N78" s="322">
        <v>15</v>
      </c>
      <c r="O78" s="322">
        <v>1</v>
      </c>
      <c r="P78" s="323">
        <v>19</v>
      </c>
      <c r="Q78" s="353">
        <v>0</v>
      </c>
      <c r="R78" s="337">
        <v>1</v>
      </c>
      <c r="S78" s="353">
        <v>0</v>
      </c>
      <c r="T78" s="353">
        <v>0</v>
      </c>
      <c r="U78" s="323">
        <v>1</v>
      </c>
      <c r="V78" s="331">
        <v>50</v>
      </c>
      <c r="W78" s="367"/>
      <c r="X78" s="367"/>
      <c r="Y78" s="367"/>
      <c r="Z78" s="367"/>
    </row>
    <row r="79" spans="1:26" ht="15" customHeight="1" thickBot="1" x14ac:dyDescent="0.2">
      <c r="A79" s="307"/>
      <c r="B79" s="325"/>
      <c r="C79" s="326"/>
      <c r="D79" s="326"/>
      <c r="E79" s="326"/>
      <c r="F79" s="327"/>
      <c r="G79" s="325"/>
      <c r="H79" s="326"/>
      <c r="I79" s="326"/>
      <c r="J79" s="326"/>
      <c r="K79" s="327"/>
      <c r="L79" s="325"/>
      <c r="M79" s="326"/>
      <c r="N79" s="326"/>
      <c r="O79" s="326"/>
      <c r="P79" s="327"/>
      <c r="Q79" s="326"/>
      <c r="R79" s="325"/>
      <c r="S79" s="326"/>
      <c r="T79" s="326"/>
      <c r="U79" s="327"/>
      <c r="V79" s="317"/>
      <c r="W79" s="367"/>
      <c r="X79" s="367"/>
      <c r="Y79" s="367"/>
      <c r="Z79" s="367"/>
    </row>
    <row r="80" spans="1:26" ht="15" customHeight="1" x14ac:dyDescent="0.15">
      <c r="A80" s="312"/>
      <c r="B80" s="328"/>
      <c r="C80" s="329"/>
      <c r="D80" s="329"/>
      <c r="E80" s="329"/>
      <c r="F80" s="330"/>
      <c r="G80" s="328"/>
      <c r="H80" s="329"/>
      <c r="I80" s="329"/>
      <c r="J80" s="329"/>
      <c r="K80" s="330"/>
      <c r="L80" s="328"/>
      <c r="M80" s="329"/>
      <c r="N80" s="329"/>
      <c r="O80" s="329"/>
      <c r="P80" s="330"/>
      <c r="Q80" s="329"/>
      <c r="R80" s="328"/>
      <c r="S80" s="329"/>
      <c r="T80" s="329"/>
      <c r="U80" s="330"/>
      <c r="V80" s="312"/>
      <c r="W80" s="367"/>
      <c r="X80" s="367"/>
      <c r="Y80" s="367"/>
      <c r="Z80" s="367"/>
    </row>
    <row r="81" spans="1:26" ht="15" customHeight="1" x14ac:dyDescent="0.15">
      <c r="A81" s="301" t="s">
        <v>211</v>
      </c>
      <c r="B81" s="321">
        <v>2</v>
      </c>
      <c r="C81" s="322">
        <v>16</v>
      </c>
      <c r="D81" s="322">
        <v>2</v>
      </c>
      <c r="E81" s="322">
        <v>0</v>
      </c>
      <c r="F81" s="323">
        <v>20</v>
      </c>
      <c r="G81" s="321">
        <v>1</v>
      </c>
      <c r="H81" s="322">
        <v>20</v>
      </c>
      <c r="I81" s="322">
        <v>13</v>
      </c>
      <c r="J81" s="322">
        <v>4</v>
      </c>
      <c r="K81" s="323">
        <v>38</v>
      </c>
      <c r="L81" s="321">
        <v>4</v>
      </c>
      <c r="M81" s="322">
        <v>1</v>
      </c>
      <c r="N81" s="322">
        <v>42</v>
      </c>
      <c r="O81" s="322">
        <v>1</v>
      </c>
      <c r="P81" s="323">
        <v>48</v>
      </c>
      <c r="Q81" s="331">
        <v>0</v>
      </c>
      <c r="R81" s="321">
        <v>1</v>
      </c>
      <c r="S81" s="322">
        <v>1</v>
      </c>
      <c r="T81" s="322">
        <v>0</v>
      </c>
      <c r="U81" s="323">
        <v>2</v>
      </c>
      <c r="V81" s="331">
        <v>108</v>
      </c>
      <c r="W81" s="367"/>
      <c r="X81" s="367"/>
      <c r="Y81" s="367"/>
      <c r="Z81" s="367"/>
    </row>
    <row r="82" spans="1:26" ht="15" customHeight="1" x14ac:dyDescent="0.15">
      <c r="A82" s="301" t="s">
        <v>212</v>
      </c>
      <c r="B82" s="321">
        <v>3</v>
      </c>
      <c r="C82" s="322">
        <v>21</v>
      </c>
      <c r="D82" s="322">
        <v>2</v>
      </c>
      <c r="E82" s="322">
        <v>0</v>
      </c>
      <c r="F82" s="323">
        <v>26</v>
      </c>
      <c r="G82" s="321">
        <v>1</v>
      </c>
      <c r="H82" s="322">
        <v>37</v>
      </c>
      <c r="I82" s="322">
        <v>14</v>
      </c>
      <c r="J82" s="322">
        <v>3</v>
      </c>
      <c r="K82" s="323">
        <v>55</v>
      </c>
      <c r="L82" s="321">
        <v>4</v>
      </c>
      <c r="M82" s="322">
        <v>2</v>
      </c>
      <c r="N82" s="322">
        <v>49</v>
      </c>
      <c r="O82" s="322">
        <v>1</v>
      </c>
      <c r="P82" s="323">
        <v>56</v>
      </c>
      <c r="Q82" s="331">
        <v>0</v>
      </c>
      <c r="R82" s="321">
        <v>1</v>
      </c>
      <c r="S82" s="322">
        <v>0</v>
      </c>
      <c r="T82" s="322">
        <v>0</v>
      </c>
      <c r="U82" s="323">
        <v>1</v>
      </c>
      <c r="V82" s="331">
        <v>138</v>
      </c>
      <c r="W82" s="367"/>
      <c r="X82" s="367"/>
      <c r="Y82" s="367"/>
      <c r="Z82" s="367"/>
    </row>
    <row r="83" spans="1:26" ht="15" customHeight="1" x14ac:dyDescent="0.15">
      <c r="A83" s="301" t="s">
        <v>213</v>
      </c>
      <c r="B83" s="321">
        <v>4</v>
      </c>
      <c r="C83" s="322">
        <v>20</v>
      </c>
      <c r="D83" s="322">
        <v>2</v>
      </c>
      <c r="E83" s="322">
        <v>0</v>
      </c>
      <c r="F83" s="323">
        <v>26</v>
      </c>
      <c r="G83" s="321">
        <v>1</v>
      </c>
      <c r="H83" s="322">
        <v>52</v>
      </c>
      <c r="I83" s="322">
        <v>14</v>
      </c>
      <c r="J83" s="322">
        <v>4</v>
      </c>
      <c r="K83" s="323">
        <v>71</v>
      </c>
      <c r="L83" s="321">
        <v>8</v>
      </c>
      <c r="M83" s="322">
        <v>1</v>
      </c>
      <c r="N83" s="322">
        <v>55</v>
      </c>
      <c r="O83" s="322">
        <v>2</v>
      </c>
      <c r="P83" s="323">
        <v>66</v>
      </c>
      <c r="Q83" s="331">
        <v>0</v>
      </c>
      <c r="R83" s="321">
        <v>0</v>
      </c>
      <c r="S83" s="322">
        <v>0</v>
      </c>
      <c r="T83" s="322">
        <v>0</v>
      </c>
      <c r="U83" s="323">
        <v>0</v>
      </c>
      <c r="V83" s="331">
        <v>163</v>
      </c>
      <c r="W83" s="367"/>
      <c r="X83" s="367"/>
      <c r="Y83" s="367"/>
      <c r="Z83" s="367"/>
    </row>
    <row r="84" spans="1:26" ht="15" customHeight="1" x14ac:dyDescent="0.15">
      <c r="A84" s="301" t="s">
        <v>214</v>
      </c>
      <c r="B84" s="321">
        <v>3</v>
      </c>
      <c r="C84" s="322">
        <v>25</v>
      </c>
      <c r="D84" s="322">
        <v>0</v>
      </c>
      <c r="E84" s="322">
        <v>0</v>
      </c>
      <c r="F84" s="323">
        <v>28</v>
      </c>
      <c r="G84" s="321">
        <v>1</v>
      </c>
      <c r="H84" s="322">
        <v>57</v>
      </c>
      <c r="I84" s="322">
        <v>13</v>
      </c>
      <c r="J84" s="322">
        <v>7</v>
      </c>
      <c r="K84" s="323">
        <v>78</v>
      </c>
      <c r="L84" s="321">
        <v>9</v>
      </c>
      <c r="M84" s="322">
        <v>2</v>
      </c>
      <c r="N84" s="322">
        <v>54</v>
      </c>
      <c r="O84" s="322">
        <v>2</v>
      </c>
      <c r="P84" s="323">
        <v>67</v>
      </c>
      <c r="Q84" s="331">
        <v>0</v>
      </c>
      <c r="R84" s="321">
        <v>0</v>
      </c>
      <c r="S84" s="322">
        <v>0</v>
      </c>
      <c r="T84" s="322">
        <v>0</v>
      </c>
      <c r="U84" s="323">
        <v>0</v>
      </c>
      <c r="V84" s="331">
        <v>173</v>
      </c>
      <c r="W84" s="367"/>
      <c r="X84" s="367"/>
      <c r="Y84" s="367"/>
      <c r="Z84" s="367"/>
    </row>
    <row r="85" spans="1:26" ht="15" customHeight="1" x14ac:dyDescent="0.15">
      <c r="A85" s="301" t="s">
        <v>215</v>
      </c>
      <c r="B85" s="321">
        <v>3</v>
      </c>
      <c r="C85" s="322">
        <v>23</v>
      </c>
      <c r="D85" s="322">
        <v>1</v>
      </c>
      <c r="E85" s="322">
        <v>0</v>
      </c>
      <c r="F85" s="323">
        <v>27</v>
      </c>
      <c r="G85" s="321">
        <v>3</v>
      </c>
      <c r="H85" s="322">
        <v>60</v>
      </c>
      <c r="I85" s="322">
        <v>14</v>
      </c>
      <c r="J85" s="322">
        <v>8</v>
      </c>
      <c r="K85" s="323">
        <v>85</v>
      </c>
      <c r="L85" s="321">
        <v>10</v>
      </c>
      <c r="M85" s="322">
        <v>2</v>
      </c>
      <c r="N85" s="322">
        <v>51</v>
      </c>
      <c r="O85" s="322">
        <v>2</v>
      </c>
      <c r="P85" s="323">
        <v>65</v>
      </c>
      <c r="Q85" s="331">
        <v>0</v>
      </c>
      <c r="R85" s="321">
        <v>1</v>
      </c>
      <c r="S85" s="322">
        <v>0</v>
      </c>
      <c r="T85" s="322">
        <v>0</v>
      </c>
      <c r="U85" s="323">
        <v>1</v>
      </c>
      <c r="V85" s="331">
        <v>178</v>
      </c>
      <c r="W85" s="367"/>
      <c r="X85" s="367"/>
      <c r="Y85" s="367"/>
      <c r="Z85" s="367"/>
    </row>
    <row r="86" spans="1:26" ht="15" customHeight="1" thickBot="1" x14ac:dyDescent="0.2">
      <c r="A86" s="317"/>
      <c r="B86" s="318"/>
      <c r="C86" s="319"/>
      <c r="D86" s="319"/>
      <c r="E86" s="319"/>
      <c r="F86" s="320"/>
      <c r="G86" s="318"/>
      <c r="H86" s="319"/>
      <c r="I86" s="319"/>
      <c r="J86" s="319"/>
      <c r="K86" s="320"/>
      <c r="L86" s="318"/>
      <c r="M86" s="319"/>
      <c r="N86" s="319"/>
      <c r="O86" s="319"/>
      <c r="P86" s="320"/>
      <c r="Q86" s="319"/>
      <c r="R86" s="318"/>
      <c r="S86" s="319"/>
      <c r="T86" s="319"/>
      <c r="U86" s="320"/>
      <c r="V86" s="317"/>
      <c r="W86" s="367"/>
      <c r="X86" s="367"/>
      <c r="Y86" s="367"/>
      <c r="Z86" s="367"/>
    </row>
    <row r="87" spans="1:26" ht="1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367"/>
      <c r="X87" s="367"/>
      <c r="Y87" s="367"/>
      <c r="Z87" s="367"/>
    </row>
    <row r="88" spans="1:26" ht="1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367"/>
      <c r="X88" s="367"/>
      <c r="Y88" s="367"/>
      <c r="Z88" s="367"/>
    </row>
    <row r="89" spans="1:26" ht="26" x14ac:dyDescent="0.15">
      <c r="A89" s="286" t="s">
        <v>193</v>
      </c>
      <c r="B89" s="467" t="s">
        <v>246</v>
      </c>
      <c r="C89" s="468"/>
      <c r="D89" s="468"/>
      <c r="E89" s="468"/>
      <c r="F89" s="469"/>
      <c r="G89" s="467" t="s">
        <v>260</v>
      </c>
      <c r="H89" s="468"/>
      <c r="I89" s="468"/>
      <c r="J89" s="468"/>
      <c r="K89" s="469"/>
      <c r="L89" s="467" t="s">
        <v>248</v>
      </c>
      <c r="M89" s="468"/>
      <c r="N89" s="468"/>
      <c r="O89" s="468"/>
      <c r="P89" s="469"/>
      <c r="Q89" s="368" t="s">
        <v>235</v>
      </c>
      <c r="R89" s="467" t="s">
        <v>261</v>
      </c>
      <c r="S89" s="468"/>
      <c r="T89" s="468"/>
      <c r="U89" s="469"/>
      <c r="V89" s="458" t="s">
        <v>198</v>
      </c>
      <c r="W89" s="367"/>
      <c r="X89" s="367"/>
      <c r="Y89" s="367"/>
      <c r="Z89" s="367"/>
    </row>
    <row r="90" spans="1:26" ht="1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262</v>
      </c>
      <c r="E90" s="369" t="s">
        <v>263</v>
      </c>
      <c r="F90" s="294" t="s">
        <v>156</v>
      </c>
      <c r="G90" s="292" t="s">
        <v>200</v>
      </c>
      <c r="H90" s="293" t="s">
        <v>262</v>
      </c>
      <c r="I90" s="293" t="s">
        <v>263</v>
      </c>
      <c r="J90" s="293" t="s">
        <v>202</v>
      </c>
      <c r="K90" s="294" t="s">
        <v>156</v>
      </c>
      <c r="L90" s="292" t="s">
        <v>262</v>
      </c>
      <c r="M90" s="370" t="s">
        <v>263</v>
      </c>
      <c r="N90" s="293" t="s">
        <v>201</v>
      </c>
      <c r="O90" s="293" t="s">
        <v>202</v>
      </c>
      <c r="P90" s="294" t="s">
        <v>156</v>
      </c>
      <c r="Q90" s="371" t="s">
        <v>264</v>
      </c>
      <c r="R90" s="292" t="s">
        <v>200</v>
      </c>
      <c r="S90" s="293" t="s">
        <v>201</v>
      </c>
      <c r="T90" s="293" t="s">
        <v>202</v>
      </c>
      <c r="U90" s="294" t="s">
        <v>156</v>
      </c>
      <c r="V90" s="459"/>
      <c r="W90" s="367"/>
      <c r="X90" s="367"/>
      <c r="Y90" s="367"/>
      <c r="Z90" s="367"/>
    </row>
    <row r="91" spans="1:26" ht="15" customHeight="1" x14ac:dyDescent="0.15">
      <c r="A91" s="296"/>
      <c r="B91" s="297"/>
      <c r="C91" s="298"/>
      <c r="D91" s="298"/>
      <c r="E91" s="298"/>
      <c r="F91" s="299"/>
      <c r="G91" s="297"/>
      <c r="H91" s="298"/>
      <c r="I91" s="298"/>
      <c r="J91" s="298"/>
      <c r="K91" s="299"/>
      <c r="L91" s="297"/>
      <c r="M91" s="298"/>
      <c r="N91" s="298"/>
      <c r="O91" s="298"/>
      <c r="P91" s="299"/>
      <c r="Q91" s="298"/>
      <c r="R91" s="297"/>
      <c r="S91" s="298"/>
      <c r="T91" s="298"/>
      <c r="U91" s="299"/>
      <c r="V91" s="300"/>
      <c r="W91" s="367"/>
      <c r="X91" s="367"/>
      <c r="Y91" s="367"/>
      <c r="Z91" s="367"/>
    </row>
    <row r="92" spans="1:26" ht="15" customHeight="1" x14ac:dyDescent="0.15">
      <c r="A92" s="301" t="s">
        <v>203</v>
      </c>
      <c r="B92" s="353">
        <v>0</v>
      </c>
      <c r="C92" s="322">
        <v>1</v>
      </c>
      <c r="D92" s="353">
        <v>0</v>
      </c>
      <c r="E92" s="353">
        <v>0</v>
      </c>
      <c r="F92" s="323">
        <v>1</v>
      </c>
      <c r="G92" s="338">
        <v>2</v>
      </c>
      <c r="H92" s="333">
        <v>2</v>
      </c>
      <c r="I92" s="353">
        <v>0</v>
      </c>
      <c r="J92" s="333">
        <v>2</v>
      </c>
      <c r="K92" s="323">
        <v>6</v>
      </c>
      <c r="L92" s="321">
        <v>2</v>
      </c>
      <c r="M92" s="353">
        <v>0</v>
      </c>
      <c r="N92" s="322">
        <v>3</v>
      </c>
      <c r="O92" s="353">
        <v>0</v>
      </c>
      <c r="P92" s="323">
        <v>5</v>
      </c>
      <c r="Q92" s="353">
        <v>0</v>
      </c>
      <c r="R92" s="338">
        <v>1</v>
      </c>
      <c r="S92" s="333">
        <v>1</v>
      </c>
      <c r="T92" s="353">
        <v>0</v>
      </c>
      <c r="U92" s="323">
        <v>2</v>
      </c>
      <c r="V92" s="331">
        <v>14</v>
      </c>
      <c r="W92" s="367"/>
      <c r="X92" s="367"/>
      <c r="Y92" s="367"/>
      <c r="Z92" s="367"/>
    </row>
    <row r="93" spans="1:26" ht="15" customHeight="1" x14ac:dyDescent="0.15">
      <c r="A93" s="301" t="s">
        <v>204</v>
      </c>
      <c r="B93" s="353">
        <v>0</v>
      </c>
      <c r="C93" s="322">
        <v>3</v>
      </c>
      <c r="D93" s="353">
        <v>0</v>
      </c>
      <c r="E93" s="353">
        <v>0</v>
      </c>
      <c r="F93" s="323">
        <v>3</v>
      </c>
      <c r="G93" s="353">
        <v>0</v>
      </c>
      <c r="H93" s="335">
        <v>3</v>
      </c>
      <c r="I93" s="335">
        <v>1</v>
      </c>
      <c r="J93" s="335">
        <v>1</v>
      </c>
      <c r="K93" s="323">
        <v>5</v>
      </c>
      <c r="L93" s="353">
        <v>0</v>
      </c>
      <c r="M93" s="353">
        <v>0</v>
      </c>
      <c r="N93" s="322">
        <v>3</v>
      </c>
      <c r="O93" s="322">
        <v>1</v>
      </c>
      <c r="P93" s="323">
        <v>4</v>
      </c>
      <c r="Q93" s="353">
        <v>0</v>
      </c>
      <c r="R93" s="340">
        <v>0</v>
      </c>
      <c r="S93" s="353">
        <v>0</v>
      </c>
      <c r="T93" s="353">
        <v>0</v>
      </c>
      <c r="U93" s="323">
        <v>0</v>
      </c>
      <c r="V93" s="331">
        <v>12</v>
      </c>
      <c r="W93" s="367"/>
      <c r="X93" s="367"/>
      <c r="Y93" s="367"/>
      <c r="Z93" s="367"/>
    </row>
    <row r="94" spans="1:26" ht="15" customHeight="1" x14ac:dyDescent="0.15">
      <c r="A94" s="301" t="s">
        <v>205</v>
      </c>
      <c r="B94" s="353">
        <v>0</v>
      </c>
      <c r="C94" s="322">
        <v>1</v>
      </c>
      <c r="D94" s="353">
        <v>0</v>
      </c>
      <c r="E94" s="353">
        <v>0</v>
      </c>
      <c r="F94" s="323">
        <v>1</v>
      </c>
      <c r="G94" s="337">
        <v>2</v>
      </c>
      <c r="H94" s="335">
        <v>7</v>
      </c>
      <c r="I94" s="335">
        <v>2</v>
      </c>
      <c r="J94" s="335">
        <v>2</v>
      </c>
      <c r="K94" s="323">
        <v>13</v>
      </c>
      <c r="L94" s="321">
        <v>1</v>
      </c>
      <c r="M94" s="353">
        <v>0</v>
      </c>
      <c r="N94" s="322">
        <v>6</v>
      </c>
      <c r="O94" s="353">
        <v>0</v>
      </c>
      <c r="P94" s="323">
        <v>7</v>
      </c>
      <c r="Q94" s="353">
        <v>0</v>
      </c>
      <c r="R94" s="340">
        <v>0</v>
      </c>
      <c r="S94" s="335">
        <v>1</v>
      </c>
      <c r="T94" s="353">
        <v>0</v>
      </c>
      <c r="U94" s="323">
        <v>1</v>
      </c>
      <c r="V94" s="331">
        <v>22</v>
      </c>
      <c r="W94" s="367"/>
      <c r="X94" s="367"/>
      <c r="Y94" s="367"/>
      <c r="Z94" s="367"/>
    </row>
    <row r="95" spans="1:26" ht="15" customHeight="1" x14ac:dyDescent="0.15">
      <c r="A95" s="301" t="s">
        <v>206</v>
      </c>
      <c r="B95" s="353">
        <v>0</v>
      </c>
      <c r="C95" s="322">
        <v>2</v>
      </c>
      <c r="D95" s="322">
        <v>3</v>
      </c>
      <c r="E95" s="353">
        <v>0</v>
      </c>
      <c r="F95" s="323">
        <v>5</v>
      </c>
      <c r="G95" s="353">
        <v>0</v>
      </c>
      <c r="H95" s="335">
        <v>5</v>
      </c>
      <c r="I95" s="335">
        <v>1</v>
      </c>
      <c r="J95" s="335">
        <v>2</v>
      </c>
      <c r="K95" s="323">
        <v>8</v>
      </c>
      <c r="L95" s="321">
        <v>2</v>
      </c>
      <c r="M95" s="353">
        <v>0</v>
      </c>
      <c r="N95" s="322">
        <v>12</v>
      </c>
      <c r="O95" s="353">
        <v>0</v>
      </c>
      <c r="P95" s="323">
        <v>14</v>
      </c>
      <c r="Q95" s="353">
        <v>0</v>
      </c>
      <c r="R95" s="340">
        <v>0</v>
      </c>
      <c r="S95" s="353">
        <v>0</v>
      </c>
      <c r="T95" s="353">
        <v>0</v>
      </c>
      <c r="U95" s="323">
        <v>0</v>
      </c>
      <c r="V95" s="331">
        <v>27</v>
      </c>
      <c r="W95" s="367"/>
      <c r="X95" s="367"/>
      <c r="Y95" s="367"/>
      <c r="Z95" s="367"/>
    </row>
    <row r="96" spans="1:26" ht="15" customHeight="1" x14ac:dyDescent="0.15">
      <c r="A96" s="301" t="s">
        <v>207</v>
      </c>
      <c r="B96" s="353">
        <v>0</v>
      </c>
      <c r="C96" s="322">
        <v>5</v>
      </c>
      <c r="D96" s="353">
        <v>0</v>
      </c>
      <c r="E96" s="353">
        <v>0</v>
      </c>
      <c r="F96" s="323">
        <v>5</v>
      </c>
      <c r="G96" s="337">
        <v>1</v>
      </c>
      <c r="H96" s="335">
        <v>12</v>
      </c>
      <c r="I96" s="353">
        <v>0</v>
      </c>
      <c r="J96" s="335">
        <v>1</v>
      </c>
      <c r="K96" s="323">
        <v>14</v>
      </c>
      <c r="L96" s="321">
        <v>3</v>
      </c>
      <c r="M96" s="357">
        <v>2</v>
      </c>
      <c r="N96" s="322">
        <v>14</v>
      </c>
      <c r="O96" s="353">
        <v>0</v>
      </c>
      <c r="P96" s="323">
        <v>19</v>
      </c>
      <c r="Q96" s="353">
        <v>0</v>
      </c>
      <c r="R96" s="340">
        <v>0</v>
      </c>
      <c r="S96" s="353">
        <v>0</v>
      </c>
      <c r="T96" s="353">
        <v>0</v>
      </c>
      <c r="U96" s="323">
        <v>0</v>
      </c>
      <c r="V96" s="331">
        <v>38</v>
      </c>
      <c r="W96" s="367"/>
      <c r="X96" s="367"/>
      <c r="Y96" s="367"/>
      <c r="Z96" s="367"/>
    </row>
    <row r="97" spans="1:26" ht="15" customHeight="1" x14ac:dyDescent="0.15">
      <c r="A97" s="301" t="s">
        <v>208</v>
      </c>
      <c r="B97" s="353">
        <v>0</v>
      </c>
      <c r="C97" s="322">
        <v>5</v>
      </c>
      <c r="D97" s="322">
        <v>1</v>
      </c>
      <c r="E97" s="353">
        <v>0</v>
      </c>
      <c r="F97" s="323">
        <v>6</v>
      </c>
      <c r="G97" s="353">
        <v>0</v>
      </c>
      <c r="H97" s="335">
        <v>14</v>
      </c>
      <c r="I97" s="335">
        <v>5</v>
      </c>
      <c r="J97" s="335">
        <v>1</v>
      </c>
      <c r="K97" s="323">
        <v>20</v>
      </c>
      <c r="L97" s="321">
        <v>3</v>
      </c>
      <c r="M97" s="353">
        <v>0</v>
      </c>
      <c r="N97" s="322">
        <v>5</v>
      </c>
      <c r="O97" s="353">
        <v>0</v>
      </c>
      <c r="P97" s="323">
        <v>8</v>
      </c>
      <c r="Q97" s="353">
        <v>0</v>
      </c>
      <c r="R97" s="340">
        <v>0</v>
      </c>
      <c r="S97" s="353">
        <v>0</v>
      </c>
      <c r="T97" s="353">
        <v>0</v>
      </c>
      <c r="U97" s="323">
        <v>0</v>
      </c>
      <c r="V97" s="331">
        <v>34</v>
      </c>
      <c r="W97" s="367"/>
      <c r="X97" s="367"/>
      <c r="Y97" s="367"/>
      <c r="Z97" s="367"/>
    </row>
    <row r="98" spans="1:26" ht="15" customHeight="1" x14ac:dyDescent="0.15">
      <c r="A98" s="301" t="s">
        <v>209</v>
      </c>
      <c r="B98" s="353">
        <v>0</v>
      </c>
      <c r="C98" s="322">
        <v>7</v>
      </c>
      <c r="D98" s="353">
        <v>0</v>
      </c>
      <c r="E98" s="353">
        <v>0</v>
      </c>
      <c r="F98" s="323">
        <v>7</v>
      </c>
      <c r="G98" s="353">
        <v>0</v>
      </c>
      <c r="H98" s="335">
        <v>11</v>
      </c>
      <c r="I98" s="335">
        <v>5</v>
      </c>
      <c r="J98" s="335">
        <v>2</v>
      </c>
      <c r="K98" s="323">
        <v>18</v>
      </c>
      <c r="L98" s="321">
        <v>5</v>
      </c>
      <c r="M98" s="353">
        <v>0</v>
      </c>
      <c r="N98" s="322">
        <v>8</v>
      </c>
      <c r="O98" s="353">
        <v>0</v>
      </c>
      <c r="P98" s="323">
        <v>13</v>
      </c>
      <c r="Q98" s="353">
        <v>0</v>
      </c>
      <c r="R98" s="340">
        <v>0</v>
      </c>
      <c r="S98" s="353">
        <v>0</v>
      </c>
      <c r="T98" s="335">
        <v>2</v>
      </c>
      <c r="U98" s="323">
        <v>2</v>
      </c>
      <c r="V98" s="331">
        <v>40</v>
      </c>
      <c r="W98" s="367"/>
      <c r="X98" s="367"/>
      <c r="Y98" s="367"/>
      <c r="Z98" s="367"/>
    </row>
    <row r="99" spans="1:26" ht="15" customHeight="1" x14ac:dyDescent="0.15">
      <c r="A99" s="301" t="s">
        <v>210</v>
      </c>
      <c r="B99" s="353">
        <v>0</v>
      </c>
      <c r="C99" s="322">
        <v>3</v>
      </c>
      <c r="D99" s="322">
        <v>6</v>
      </c>
      <c r="E99" s="353">
        <v>0</v>
      </c>
      <c r="F99" s="323">
        <v>9</v>
      </c>
      <c r="G99" s="353">
        <v>0</v>
      </c>
      <c r="H99" s="335">
        <v>7</v>
      </c>
      <c r="I99" s="335">
        <v>4</v>
      </c>
      <c r="J99" s="353">
        <v>0</v>
      </c>
      <c r="K99" s="323">
        <v>11</v>
      </c>
      <c r="L99" s="321">
        <v>1</v>
      </c>
      <c r="M99" s="353">
        <v>0</v>
      </c>
      <c r="N99" s="322">
        <v>8</v>
      </c>
      <c r="O99" s="353">
        <v>0</v>
      </c>
      <c r="P99" s="323">
        <v>9</v>
      </c>
      <c r="Q99" s="353">
        <v>0</v>
      </c>
      <c r="R99" s="337">
        <v>1</v>
      </c>
      <c r="S99" s="335">
        <v>2</v>
      </c>
      <c r="T99" s="335">
        <v>1</v>
      </c>
      <c r="U99" s="323">
        <v>4</v>
      </c>
      <c r="V99" s="331">
        <v>33</v>
      </c>
      <c r="W99" s="367"/>
      <c r="X99" s="367"/>
      <c r="Y99" s="367"/>
      <c r="Z99" s="367"/>
    </row>
    <row r="100" spans="1:26" ht="15" customHeight="1" thickBot="1" x14ac:dyDescent="0.2">
      <c r="A100" s="307"/>
      <c r="B100" s="325"/>
      <c r="C100" s="326"/>
      <c r="D100" s="326"/>
      <c r="E100" s="326"/>
      <c r="F100" s="327"/>
      <c r="G100" s="325"/>
      <c r="H100" s="326"/>
      <c r="I100" s="326"/>
      <c r="J100" s="326"/>
      <c r="K100" s="327"/>
      <c r="L100" s="325"/>
      <c r="M100" s="326"/>
      <c r="N100" s="326"/>
      <c r="O100" s="326"/>
      <c r="P100" s="327"/>
      <c r="Q100" s="326"/>
      <c r="R100" s="325"/>
      <c r="S100" s="326"/>
      <c r="T100" s="326"/>
      <c r="U100" s="327"/>
      <c r="V100" s="317"/>
      <c r="W100" s="367"/>
      <c r="X100" s="367"/>
      <c r="Y100" s="367"/>
      <c r="Z100" s="367"/>
    </row>
    <row r="101" spans="1:26" ht="15" customHeight="1" x14ac:dyDescent="0.15">
      <c r="A101" s="312"/>
      <c r="B101" s="328"/>
      <c r="C101" s="329"/>
      <c r="D101" s="329"/>
      <c r="E101" s="329"/>
      <c r="F101" s="330"/>
      <c r="G101" s="328"/>
      <c r="H101" s="329"/>
      <c r="I101" s="329"/>
      <c r="J101" s="329"/>
      <c r="K101" s="330"/>
      <c r="L101" s="328"/>
      <c r="M101" s="329"/>
      <c r="N101" s="329"/>
      <c r="O101" s="329"/>
      <c r="P101" s="330"/>
      <c r="Q101" s="329"/>
      <c r="R101" s="328"/>
      <c r="S101" s="329"/>
      <c r="T101" s="329"/>
      <c r="U101" s="330"/>
      <c r="V101" s="312"/>
      <c r="W101" s="367"/>
      <c r="X101" s="367"/>
      <c r="Y101" s="367"/>
      <c r="Z101" s="367"/>
    </row>
    <row r="102" spans="1:26" ht="15" customHeight="1" x14ac:dyDescent="0.15">
      <c r="A102" s="301" t="s">
        <v>211</v>
      </c>
      <c r="B102" s="321">
        <v>0</v>
      </c>
      <c r="C102" s="322">
        <v>7</v>
      </c>
      <c r="D102" s="322">
        <v>3</v>
      </c>
      <c r="E102" s="322">
        <v>0</v>
      </c>
      <c r="F102" s="323">
        <v>10</v>
      </c>
      <c r="G102" s="321">
        <v>4</v>
      </c>
      <c r="H102" s="322">
        <v>17</v>
      </c>
      <c r="I102" s="322">
        <v>4</v>
      </c>
      <c r="J102" s="322">
        <v>7</v>
      </c>
      <c r="K102" s="323">
        <v>32</v>
      </c>
      <c r="L102" s="321">
        <v>5</v>
      </c>
      <c r="M102" s="322">
        <v>0</v>
      </c>
      <c r="N102" s="322">
        <v>24</v>
      </c>
      <c r="O102" s="322">
        <v>1</v>
      </c>
      <c r="P102" s="323">
        <v>30</v>
      </c>
      <c r="Q102" s="331">
        <v>0</v>
      </c>
      <c r="R102" s="321">
        <v>1</v>
      </c>
      <c r="S102" s="322">
        <v>2</v>
      </c>
      <c r="T102" s="322">
        <v>0</v>
      </c>
      <c r="U102" s="323">
        <v>3</v>
      </c>
      <c r="V102" s="331">
        <v>75</v>
      </c>
      <c r="W102" s="367"/>
      <c r="X102" s="367"/>
      <c r="Y102" s="367"/>
      <c r="Z102" s="367"/>
    </row>
    <row r="103" spans="1:26" ht="15" customHeight="1" x14ac:dyDescent="0.15">
      <c r="A103" s="301" t="s">
        <v>212</v>
      </c>
      <c r="B103" s="321">
        <v>0</v>
      </c>
      <c r="C103" s="322">
        <v>11</v>
      </c>
      <c r="D103" s="322">
        <v>3</v>
      </c>
      <c r="E103" s="322">
        <v>0</v>
      </c>
      <c r="F103" s="323">
        <v>14</v>
      </c>
      <c r="G103" s="321">
        <v>3</v>
      </c>
      <c r="H103" s="322">
        <v>27</v>
      </c>
      <c r="I103" s="322">
        <v>4</v>
      </c>
      <c r="J103" s="322">
        <v>6</v>
      </c>
      <c r="K103" s="323">
        <v>40</v>
      </c>
      <c r="L103" s="321">
        <v>6</v>
      </c>
      <c r="M103" s="322">
        <v>2</v>
      </c>
      <c r="N103" s="322">
        <v>35</v>
      </c>
      <c r="O103" s="322">
        <v>1</v>
      </c>
      <c r="P103" s="323">
        <v>44</v>
      </c>
      <c r="Q103" s="331">
        <v>0</v>
      </c>
      <c r="R103" s="321">
        <v>0</v>
      </c>
      <c r="S103" s="322">
        <v>1</v>
      </c>
      <c r="T103" s="322">
        <v>0</v>
      </c>
      <c r="U103" s="323">
        <v>1</v>
      </c>
      <c r="V103" s="331">
        <v>99</v>
      </c>
      <c r="W103" s="367"/>
      <c r="X103" s="367"/>
      <c r="Y103" s="367"/>
      <c r="Z103" s="367"/>
    </row>
    <row r="104" spans="1:26" ht="15" customHeight="1" x14ac:dyDescent="0.15">
      <c r="A104" s="301" t="s">
        <v>213</v>
      </c>
      <c r="B104" s="321">
        <v>0</v>
      </c>
      <c r="C104" s="322">
        <v>13</v>
      </c>
      <c r="D104" s="322">
        <v>4</v>
      </c>
      <c r="E104" s="322">
        <v>0</v>
      </c>
      <c r="F104" s="323">
        <v>17</v>
      </c>
      <c r="G104" s="321">
        <v>3</v>
      </c>
      <c r="H104" s="322">
        <v>38</v>
      </c>
      <c r="I104" s="322">
        <v>8</v>
      </c>
      <c r="J104" s="322">
        <v>6</v>
      </c>
      <c r="K104" s="323">
        <v>55</v>
      </c>
      <c r="L104" s="321">
        <v>9</v>
      </c>
      <c r="M104" s="322">
        <v>2</v>
      </c>
      <c r="N104" s="322">
        <v>37</v>
      </c>
      <c r="O104" s="322">
        <v>0</v>
      </c>
      <c r="P104" s="323">
        <v>48</v>
      </c>
      <c r="Q104" s="331">
        <v>0</v>
      </c>
      <c r="R104" s="321">
        <v>0</v>
      </c>
      <c r="S104" s="322">
        <v>1</v>
      </c>
      <c r="T104" s="322">
        <v>0</v>
      </c>
      <c r="U104" s="323">
        <v>1</v>
      </c>
      <c r="V104" s="331">
        <v>121</v>
      </c>
      <c r="W104" s="367"/>
      <c r="X104" s="367"/>
      <c r="Y104" s="367"/>
      <c r="Z104" s="367"/>
    </row>
    <row r="105" spans="1:26" ht="15" customHeight="1" x14ac:dyDescent="0.15">
      <c r="A105" s="301" t="s">
        <v>214</v>
      </c>
      <c r="B105" s="321">
        <v>0</v>
      </c>
      <c r="C105" s="322">
        <v>19</v>
      </c>
      <c r="D105" s="322">
        <v>4</v>
      </c>
      <c r="E105" s="322">
        <v>0</v>
      </c>
      <c r="F105" s="323">
        <v>23</v>
      </c>
      <c r="G105" s="321">
        <v>1</v>
      </c>
      <c r="H105" s="322">
        <v>42</v>
      </c>
      <c r="I105" s="322">
        <v>11</v>
      </c>
      <c r="J105" s="322">
        <v>6</v>
      </c>
      <c r="K105" s="323">
        <v>60</v>
      </c>
      <c r="L105" s="321">
        <v>13</v>
      </c>
      <c r="M105" s="322">
        <v>2</v>
      </c>
      <c r="N105" s="322">
        <v>39</v>
      </c>
      <c r="O105" s="322">
        <v>0</v>
      </c>
      <c r="P105" s="323">
        <v>54</v>
      </c>
      <c r="Q105" s="331">
        <v>0</v>
      </c>
      <c r="R105" s="321">
        <v>0</v>
      </c>
      <c r="S105" s="322">
        <v>0</v>
      </c>
      <c r="T105" s="322">
        <v>2</v>
      </c>
      <c r="U105" s="323">
        <v>2</v>
      </c>
      <c r="V105" s="331">
        <v>139</v>
      </c>
      <c r="W105" s="367"/>
      <c r="X105" s="367"/>
      <c r="Y105" s="367"/>
      <c r="Z105" s="367"/>
    </row>
    <row r="106" spans="1:26" ht="15" customHeight="1" x14ac:dyDescent="0.15">
      <c r="A106" s="301" t="s">
        <v>215</v>
      </c>
      <c r="B106" s="321">
        <v>0</v>
      </c>
      <c r="C106" s="322">
        <v>20</v>
      </c>
      <c r="D106" s="322">
        <v>7</v>
      </c>
      <c r="E106" s="322">
        <v>0</v>
      </c>
      <c r="F106" s="323">
        <v>27</v>
      </c>
      <c r="G106" s="321">
        <v>1</v>
      </c>
      <c r="H106" s="322">
        <v>44</v>
      </c>
      <c r="I106" s="322">
        <v>14</v>
      </c>
      <c r="J106" s="322">
        <v>4</v>
      </c>
      <c r="K106" s="323">
        <v>63</v>
      </c>
      <c r="L106" s="321">
        <v>12</v>
      </c>
      <c r="M106" s="322">
        <v>2</v>
      </c>
      <c r="N106" s="322">
        <v>35</v>
      </c>
      <c r="O106" s="322">
        <v>0</v>
      </c>
      <c r="P106" s="323">
        <v>49</v>
      </c>
      <c r="Q106" s="331">
        <v>0</v>
      </c>
      <c r="R106" s="321">
        <v>1</v>
      </c>
      <c r="S106" s="322">
        <v>2</v>
      </c>
      <c r="T106" s="322">
        <v>3</v>
      </c>
      <c r="U106" s="323">
        <v>6</v>
      </c>
      <c r="V106" s="331">
        <v>145</v>
      </c>
      <c r="W106" s="367"/>
      <c r="X106" s="367"/>
      <c r="Y106" s="367"/>
      <c r="Z106" s="367"/>
    </row>
    <row r="107" spans="1:26" ht="15" customHeight="1" thickBot="1" x14ac:dyDescent="0.2">
      <c r="A107" s="317"/>
      <c r="B107" s="318"/>
      <c r="C107" s="319"/>
      <c r="D107" s="319"/>
      <c r="E107" s="319"/>
      <c r="F107" s="320"/>
      <c r="G107" s="318"/>
      <c r="H107" s="319"/>
      <c r="I107" s="319"/>
      <c r="J107" s="319"/>
      <c r="K107" s="320"/>
      <c r="L107" s="318"/>
      <c r="M107" s="319"/>
      <c r="N107" s="319"/>
      <c r="O107" s="319"/>
      <c r="P107" s="320"/>
      <c r="Q107" s="319"/>
      <c r="R107" s="318"/>
      <c r="S107" s="319"/>
      <c r="T107" s="319"/>
      <c r="U107" s="320"/>
      <c r="V107" s="317"/>
      <c r="W107" s="367"/>
      <c r="X107" s="367"/>
      <c r="Y107" s="367"/>
      <c r="Z107" s="367"/>
    </row>
    <row r="108" spans="1:26" ht="15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 ht="15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 ht="15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 ht="15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 ht="15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 ht="15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 ht="15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 ht="15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 ht="15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 ht="15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 ht="15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 ht="15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 ht="15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 ht="15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 ht="15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 ht="15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 ht="15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 ht="15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 ht="15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 ht="15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 ht="15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 ht="15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 ht="15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 ht="15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 ht="15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 ht="15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 ht="15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 ht="15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 ht="15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 ht="15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 ht="15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 ht="15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 ht="15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 ht="15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 ht="15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 ht="15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 ht="15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 ht="15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 ht="15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 ht="15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 ht="15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 ht="15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 ht="15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 ht="15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 ht="15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 ht="15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 ht="15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 ht="15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 ht="15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 ht="15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 ht="15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 ht="15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 ht="15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 ht="15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 ht="15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 ht="15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 ht="15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 ht="15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 ht="15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 ht="15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 ht="15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 ht="15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 ht="15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 ht="15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 ht="15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 ht="15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 ht="15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 ht="15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 ht="15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 ht="15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 ht="15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 ht="15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 ht="15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 ht="15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 ht="15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 ht="15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 ht="15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 ht="15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 ht="15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 ht="15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 ht="15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 ht="15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 ht="15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 ht="15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 ht="15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 ht="15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 ht="15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 ht="15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 ht="15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 ht="15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 ht="15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 ht="15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 ht="15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 ht="15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 ht="15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 ht="15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 ht="15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 ht="15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 ht="15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 ht="15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 ht="15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 ht="15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 ht="15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 ht="15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 ht="15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 ht="15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 ht="15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 ht="15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 ht="15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 ht="15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 ht="15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 ht="15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 ht="15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 ht="15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 ht="15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 ht="15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 ht="15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 ht="15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 ht="15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 ht="15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 ht="15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 ht="15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 ht="15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 ht="15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 ht="15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 ht="15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 ht="15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 ht="15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 ht="15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 ht="15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 ht="15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 ht="15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 ht="15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 ht="15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 ht="15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 ht="15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 ht="15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 ht="15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 ht="15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 ht="15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 ht="15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 ht="15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 ht="15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 ht="15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 ht="15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 ht="15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 ht="15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 ht="15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 ht="15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 ht="15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 ht="15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 ht="15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 ht="15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 ht="15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 ht="15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 ht="15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 ht="15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 ht="15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 ht="15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 ht="15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 ht="15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 ht="15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 ht="15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 ht="15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 ht="15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 ht="15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 ht="15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 ht="15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 ht="15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 ht="15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 ht="15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 ht="15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 ht="15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 ht="15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 ht="15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 ht="15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 ht="15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 ht="15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 ht="15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 ht="15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 ht="15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 ht="15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 ht="15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 ht="15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 ht="15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 ht="15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 ht="15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 ht="15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 ht="15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 ht="15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 ht="15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 ht="15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 ht="15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 ht="15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 ht="15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 ht="15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 ht="15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 ht="15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 ht="15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 ht="15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 ht="15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 ht="15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 ht="15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 ht="15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 ht="15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 ht="15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 ht="15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 ht="15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 ht="15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 ht="15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 ht="15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 ht="15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 ht="15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 ht="15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 ht="15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 ht="15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 ht="15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 ht="15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 ht="15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 ht="15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 ht="15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 ht="15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 ht="15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 ht="15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 ht="15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 ht="15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 ht="15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 ht="15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 ht="15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 ht="15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 ht="15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 ht="15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 ht="15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 ht="15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 ht="15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 ht="15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 ht="15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 ht="15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 ht="15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 ht="15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 ht="15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 ht="15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 ht="15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 ht="15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 ht="15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 ht="15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 ht="15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 ht="15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 ht="15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 ht="15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 ht="15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 ht="15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 ht="15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 ht="15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 ht="15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 ht="15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 ht="15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 ht="15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 ht="15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 ht="15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 ht="15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 ht="15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 ht="15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 ht="15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 ht="15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 ht="15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 ht="15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 ht="15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 ht="15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 ht="15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 ht="15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 ht="15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 ht="15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 ht="15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 ht="15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 ht="15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 ht="15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 ht="15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 ht="15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 ht="15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 ht="15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 ht="15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 ht="15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 ht="15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 ht="15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 ht="15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 ht="15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 ht="15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 ht="15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 ht="15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 ht="15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 ht="15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 ht="15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 ht="15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 ht="15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 ht="15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 ht="15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 ht="15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 ht="15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 ht="15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 ht="15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 ht="15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 ht="15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 ht="15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 ht="15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 ht="15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 ht="15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 ht="15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 ht="15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 ht="15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 ht="15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 ht="15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 ht="15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 ht="15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 ht="15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 ht="15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 ht="15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 ht="15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 ht="15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 ht="15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 ht="15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 ht="15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 ht="15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 ht="15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 ht="15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 ht="15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 ht="15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 ht="15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 ht="15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 ht="15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 ht="15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 ht="15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 ht="15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 ht="15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 ht="15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 ht="15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 ht="15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 ht="15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 ht="15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 ht="15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 ht="15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 ht="15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 ht="15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 ht="15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 ht="15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 ht="15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 ht="15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 ht="15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 ht="15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 ht="15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 ht="15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 ht="15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 ht="15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 ht="15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 ht="15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 ht="15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 ht="15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 ht="15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 ht="15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 ht="15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 ht="15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 ht="15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 ht="15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 ht="15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 ht="15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 ht="15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 ht="15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 ht="15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 ht="15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 ht="15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 ht="15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 ht="15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 ht="15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 ht="15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 ht="15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 ht="15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 ht="15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 ht="15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 ht="15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 ht="15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 ht="15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 ht="15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 ht="15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 ht="15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 ht="15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 ht="15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 ht="15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 ht="15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 ht="15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 ht="15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 ht="15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 ht="15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 ht="15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 ht="15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 ht="15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 ht="15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 ht="15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 ht="15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 ht="15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 ht="15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 ht="15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 ht="15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 ht="15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 ht="15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 ht="15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 ht="15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 ht="15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 ht="15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 ht="15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 ht="15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 ht="15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 ht="15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 ht="15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 ht="15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 ht="15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 ht="15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 ht="15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 ht="15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 ht="15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 ht="15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 ht="15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 ht="15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 ht="15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 ht="15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 ht="15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 ht="15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 ht="15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 ht="15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 ht="15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 ht="15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 ht="15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 ht="15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 ht="15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 ht="15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 ht="15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 ht="15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 ht="15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 ht="15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 ht="15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 ht="15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 ht="15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 ht="15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 ht="15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 ht="15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 ht="15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 ht="15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 ht="15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 ht="15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 ht="15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 ht="15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 ht="15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 ht="15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 ht="15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 ht="15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 ht="15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 ht="15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 ht="15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 ht="15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 ht="15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 ht="15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 ht="15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 ht="15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 ht="15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 ht="15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 ht="15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 ht="15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 ht="15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 ht="15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 ht="15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 ht="15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 ht="15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 ht="15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 ht="15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 ht="15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 ht="15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 ht="15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 ht="15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 ht="15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 ht="15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 ht="15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 ht="15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 ht="15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 ht="15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 ht="15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 ht="15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 ht="15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 ht="15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 ht="15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</row>
    <row r="596" spans="1:26" ht="15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</row>
    <row r="597" spans="1:26" ht="15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</row>
    <row r="598" spans="1:26" ht="15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</row>
    <row r="599" spans="1:26" ht="15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</row>
    <row r="600" spans="1:26" ht="15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</row>
    <row r="601" spans="1:26" ht="15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</row>
    <row r="602" spans="1:26" ht="15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</row>
    <row r="603" spans="1:26" ht="15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</row>
    <row r="604" spans="1:26" ht="15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</row>
    <row r="605" spans="1:26" ht="15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</row>
    <row r="606" spans="1:26" ht="15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</row>
    <row r="607" spans="1:26" ht="15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</row>
    <row r="608" spans="1:26" ht="15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</row>
    <row r="609" spans="1:26" ht="15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</row>
    <row r="610" spans="1:26" ht="15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</row>
    <row r="611" spans="1:26" ht="15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</row>
    <row r="612" spans="1:26" ht="15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</row>
    <row r="613" spans="1:26" ht="15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</row>
    <row r="614" spans="1:26" ht="15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</row>
    <row r="615" spans="1:26" ht="15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</row>
    <row r="616" spans="1:26" ht="15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</row>
    <row r="617" spans="1:26" ht="15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</row>
    <row r="618" spans="1:26" ht="15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</row>
    <row r="619" spans="1:26" ht="15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</row>
    <row r="620" spans="1:26" ht="15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</row>
    <row r="621" spans="1:26" ht="15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</row>
    <row r="622" spans="1:26" ht="15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</row>
    <row r="623" spans="1:26" ht="15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</row>
    <row r="624" spans="1:26" ht="15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</row>
    <row r="625" spans="1:26" ht="15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</row>
    <row r="626" spans="1:26" ht="15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</row>
    <row r="627" spans="1:26" ht="15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</row>
    <row r="628" spans="1:26" ht="15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</row>
    <row r="629" spans="1:26" ht="15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</row>
    <row r="630" spans="1:26" ht="15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</row>
    <row r="631" spans="1:26" ht="15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</row>
    <row r="632" spans="1:26" ht="15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</row>
    <row r="633" spans="1:26" ht="15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</row>
    <row r="634" spans="1:26" ht="15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</row>
    <row r="635" spans="1:26" ht="15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</row>
    <row r="636" spans="1:26" ht="15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</row>
    <row r="637" spans="1:26" ht="15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</row>
    <row r="638" spans="1:26" ht="15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</row>
    <row r="639" spans="1:26" ht="15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</row>
    <row r="640" spans="1:26" ht="15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</row>
    <row r="641" spans="1:26" ht="15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</row>
    <row r="642" spans="1:26" ht="15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</row>
    <row r="643" spans="1:26" ht="15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</row>
    <row r="644" spans="1:26" ht="15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</row>
    <row r="645" spans="1:26" ht="15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</row>
    <row r="646" spans="1:26" ht="15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</row>
    <row r="647" spans="1:26" ht="15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</row>
    <row r="648" spans="1:26" ht="15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</row>
    <row r="649" spans="1:26" ht="15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</row>
    <row r="650" spans="1:26" ht="15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</row>
    <row r="651" spans="1:26" ht="15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</row>
    <row r="652" spans="1:26" ht="15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</row>
    <row r="653" spans="1:26" ht="15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</row>
    <row r="654" spans="1:26" ht="15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</row>
    <row r="655" spans="1:26" ht="15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</row>
    <row r="656" spans="1:26" ht="15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</row>
    <row r="657" spans="1:26" ht="15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</row>
    <row r="658" spans="1:26" ht="15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</row>
    <row r="659" spans="1:26" ht="15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</row>
    <row r="660" spans="1:26" ht="15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</row>
    <row r="661" spans="1:26" ht="15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</row>
    <row r="662" spans="1:26" ht="15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</row>
    <row r="663" spans="1:26" ht="15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</row>
    <row r="664" spans="1:26" ht="15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</row>
    <row r="665" spans="1:26" ht="15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</row>
    <row r="666" spans="1:26" ht="15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</row>
    <row r="667" spans="1:26" ht="15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</row>
    <row r="668" spans="1:26" ht="15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</row>
    <row r="669" spans="1:26" ht="15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</row>
    <row r="670" spans="1:26" ht="15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</row>
    <row r="671" spans="1:26" ht="15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</row>
    <row r="672" spans="1:26" ht="15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</row>
    <row r="673" spans="1:26" ht="15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</row>
    <row r="674" spans="1:26" ht="15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</row>
    <row r="675" spans="1:26" ht="15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</row>
    <row r="676" spans="1:26" ht="15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</row>
    <row r="677" spans="1:26" ht="15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</row>
    <row r="678" spans="1:26" ht="15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</row>
    <row r="679" spans="1:26" ht="15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</row>
    <row r="680" spans="1:26" ht="15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</row>
    <row r="681" spans="1:26" ht="15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</row>
    <row r="682" spans="1:26" ht="15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</row>
    <row r="683" spans="1:26" ht="15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</row>
    <row r="684" spans="1:26" ht="15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</row>
    <row r="685" spans="1:26" ht="15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</row>
    <row r="686" spans="1:26" ht="15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</row>
    <row r="687" spans="1:26" ht="15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</row>
    <row r="688" spans="1:26" ht="15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</row>
    <row r="689" spans="1:26" ht="15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</row>
    <row r="690" spans="1:26" ht="15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</row>
    <row r="691" spans="1:26" ht="15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</row>
    <row r="692" spans="1:26" ht="15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</row>
    <row r="693" spans="1:26" ht="15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</row>
    <row r="694" spans="1:26" ht="15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</row>
    <row r="695" spans="1:26" ht="15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</row>
    <row r="696" spans="1:26" ht="15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</row>
    <row r="697" spans="1:26" ht="15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</row>
    <row r="698" spans="1:26" ht="15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</row>
    <row r="699" spans="1:26" ht="15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</row>
    <row r="700" spans="1:26" ht="15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</row>
    <row r="701" spans="1:26" ht="15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</row>
    <row r="702" spans="1:26" ht="15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</row>
    <row r="703" spans="1:26" ht="15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</row>
    <row r="704" spans="1:26" ht="15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</row>
    <row r="705" spans="1:26" ht="15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</row>
    <row r="706" spans="1:26" ht="15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</row>
    <row r="707" spans="1:26" ht="15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</row>
    <row r="708" spans="1:26" ht="15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</row>
    <row r="709" spans="1:26" ht="15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</row>
    <row r="710" spans="1:26" ht="15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</row>
    <row r="711" spans="1:26" ht="15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</row>
    <row r="712" spans="1:26" ht="15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</row>
    <row r="713" spans="1:26" ht="15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</row>
    <row r="714" spans="1:26" ht="15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</row>
    <row r="715" spans="1:26" ht="15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</row>
    <row r="716" spans="1:26" ht="15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</row>
    <row r="717" spans="1:26" ht="15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</row>
    <row r="718" spans="1:26" ht="15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</row>
    <row r="719" spans="1:26" ht="15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</row>
    <row r="720" spans="1:26" ht="15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</row>
    <row r="721" spans="1:26" ht="15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</row>
    <row r="722" spans="1:26" ht="15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</row>
    <row r="723" spans="1:26" ht="15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</row>
    <row r="724" spans="1:26" ht="15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</row>
    <row r="725" spans="1:26" ht="15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</row>
    <row r="726" spans="1:26" ht="15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</row>
    <row r="727" spans="1:26" ht="15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</row>
    <row r="728" spans="1:26" ht="15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</row>
    <row r="729" spans="1:26" ht="15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</row>
    <row r="730" spans="1:26" ht="15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</row>
    <row r="731" spans="1:26" ht="15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</row>
    <row r="732" spans="1:26" ht="15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</row>
    <row r="733" spans="1:26" ht="15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</row>
    <row r="734" spans="1:26" ht="15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</row>
    <row r="735" spans="1:26" ht="15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</row>
    <row r="736" spans="1:26" ht="15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</row>
    <row r="737" spans="1:26" ht="15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</row>
    <row r="738" spans="1:26" ht="15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</row>
    <row r="739" spans="1:26" ht="15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</row>
    <row r="740" spans="1:26" ht="15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</row>
    <row r="741" spans="1:26" ht="15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</row>
    <row r="742" spans="1:26" ht="15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</row>
    <row r="743" spans="1:26" ht="15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</row>
    <row r="744" spans="1:26" ht="15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</row>
    <row r="745" spans="1:26" ht="15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</row>
    <row r="746" spans="1:26" ht="15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</row>
    <row r="747" spans="1:26" ht="15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</row>
    <row r="748" spans="1:26" ht="15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</row>
    <row r="749" spans="1:26" ht="15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</row>
    <row r="750" spans="1:26" ht="15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</row>
    <row r="751" spans="1:26" ht="15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</row>
    <row r="752" spans="1:26" ht="15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</row>
    <row r="753" spans="1:26" ht="15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</row>
    <row r="754" spans="1:26" ht="15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</row>
    <row r="755" spans="1:26" ht="15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</row>
    <row r="756" spans="1:26" ht="15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</row>
    <row r="757" spans="1:26" ht="15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</row>
    <row r="758" spans="1:26" ht="15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</row>
    <row r="759" spans="1:26" ht="15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</row>
    <row r="760" spans="1:26" ht="15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</row>
    <row r="761" spans="1:26" ht="15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</row>
    <row r="762" spans="1:26" ht="15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</row>
    <row r="763" spans="1:26" ht="15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</row>
    <row r="764" spans="1:26" ht="15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</row>
    <row r="765" spans="1:26" ht="15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</row>
    <row r="766" spans="1:26" ht="15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</row>
    <row r="767" spans="1:26" ht="15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</row>
    <row r="768" spans="1:26" ht="15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</row>
    <row r="769" spans="1:26" ht="15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</row>
    <row r="770" spans="1:26" ht="15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</row>
    <row r="771" spans="1:26" ht="15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</row>
    <row r="772" spans="1:26" ht="15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</row>
    <row r="773" spans="1:26" ht="15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</row>
    <row r="774" spans="1:26" ht="15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</row>
    <row r="775" spans="1:26" ht="15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</row>
    <row r="776" spans="1:26" ht="15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</row>
    <row r="777" spans="1:26" ht="15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</row>
    <row r="778" spans="1:26" ht="15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</row>
    <row r="779" spans="1:26" ht="15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</row>
    <row r="780" spans="1:26" ht="15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</row>
    <row r="781" spans="1:26" ht="15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</row>
    <row r="782" spans="1:26" ht="15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</row>
    <row r="783" spans="1:26" ht="15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</row>
    <row r="784" spans="1:26" ht="15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</row>
    <row r="785" spans="1:26" ht="15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</row>
    <row r="786" spans="1:26" ht="15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</row>
    <row r="787" spans="1:26" ht="15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</row>
    <row r="788" spans="1:26" ht="15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</row>
    <row r="789" spans="1:26" ht="15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</row>
    <row r="790" spans="1:26" ht="15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</row>
    <row r="791" spans="1:26" ht="15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</row>
    <row r="792" spans="1:26" ht="15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</row>
    <row r="793" spans="1:26" ht="15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</row>
    <row r="794" spans="1:26" ht="15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</row>
    <row r="795" spans="1:26" ht="15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</row>
    <row r="796" spans="1:26" ht="15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</row>
    <row r="797" spans="1:26" ht="15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</row>
    <row r="798" spans="1:26" ht="15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</row>
    <row r="799" spans="1:26" ht="15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</row>
    <row r="800" spans="1:26" ht="15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</row>
    <row r="801" spans="1:26" ht="15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</row>
    <row r="802" spans="1:26" ht="15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</row>
    <row r="803" spans="1:26" ht="15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</row>
    <row r="804" spans="1:26" ht="15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</row>
    <row r="805" spans="1:26" ht="15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</row>
    <row r="806" spans="1:26" ht="15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</row>
    <row r="807" spans="1:26" ht="15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</row>
    <row r="808" spans="1:26" ht="15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</row>
    <row r="809" spans="1:26" ht="15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</row>
    <row r="810" spans="1:26" ht="15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</row>
    <row r="811" spans="1:26" ht="15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</row>
    <row r="812" spans="1:26" ht="15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</row>
    <row r="813" spans="1:26" ht="15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</row>
    <row r="814" spans="1:26" ht="15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</row>
    <row r="815" spans="1:26" ht="15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</row>
    <row r="816" spans="1:26" ht="15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</row>
    <row r="817" spans="1:26" ht="15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</row>
    <row r="818" spans="1:26" ht="15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</row>
    <row r="819" spans="1:26" ht="15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</row>
    <row r="820" spans="1:26" ht="15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</row>
    <row r="821" spans="1:26" ht="15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</row>
    <row r="822" spans="1:26" ht="15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</row>
    <row r="823" spans="1:26" ht="15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</row>
    <row r="824" spans="1:26" ht="15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</row>
    <row r="825" spans="1:26" ht="15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</row>
    <row r="826" spans="1:26" ht="15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</row>
    <row r="827" spans="1:26" ht="15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</row>
    <row r="828" spans="1:26" ht="15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</row>
    <row r="829" spans="1:26" ht="15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</row>
    <row r="830" spans="1:26" ht="15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</row>
    <row r="831" spans="1:26" ht="15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</row>
    <row r="832" spans="1:26" ht="15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</row>
    <row r="833" spans="1:26" ht="15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</row>
    <row r="834" spans="1:26" ht="15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</row>
    <row r="835" spans="1:26" ht="15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</row>
    <row r="836" spans="1:26" ht="15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</row>
    <row r="837" spans="1:26" ht="15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</row>
    <row r="838" spans="1:26" ht="15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</row>
    <row r="839" spans="1:26" ht="15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</row>
    <row r="840" spans="1:26" ht="15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</row>
    <row r="841" spans="1:26" ht="15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</row>
    <row r="842" spans="1:26" ht="15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</row>
    <row r="843" spans="1:26" ht="15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</row>
    <row r="844" spans="1:26" ht="15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</row>
    <row r="845" spans="1:26" ht="15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</row>
    <row r="846" spans="1:26" ht="15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</row>
    <row r="847" spans="1:26" ht="15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</row>
    <row r="848" spans="1:26" ht="15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</row>
    <row r="849" spans="1:26" ht="15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</row>
    <row r="850" spans="1:26" ht="15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</row>
    <row r="851" spans="1:26" ht="15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</row>
    <row r="852" spans="1:26" ht="15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</row>
    <row r="853" spans="1:26" ht="15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</row>
    <row r="854" spans="1:26" ht="15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</row>
    <row r="855" spans="1:26" ht="15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</row>
    <row r="856" spans="1:26" ht="15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</row>
    <row r="857" spans="1:26" ht="15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</row>
    <row r="858" spans="1:26" ht="15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</row>
    <row r="859" spans="1:26" ht="15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</row>
    <row r="860" spans="1:26" ht="15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</row>
    <row r="861" spans="1:26" ht="15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</row>
    <row r="862" spans="1:26" ht="15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</row>
    <row r="863" spans="1:26" ht="15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</row>
    <row r="864" spans="1:26" ht="15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</row>
    <row r="865" spans="1:26" ht="15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</row>
    <row r="866" spans="1:26" ht="15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</row>
    <row r="867" spans="1:26" ht="15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</row>
    <row r="868" spans="1:26" ht="15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</row>
    <row r="869" spans="1:26" ht="15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</row>
    <row r="870" spans="1:26" ht="15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</row>
    <row r="871" spans="1:26" ht="15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</row>
    <row r="872" spans="1:26" ht="15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</row>
    <row r="873" spans="1:26" ht="15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</row>
    <row r="874" spans="1:26" ht="15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</row>
    <row r="875" spans="1:26" ht="15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</row>
    <row r="876" spans="1:26" ht="15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</row>
    <row r="877" spans="1:26" ht="15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</row>
    <row r="878" spans="1:26" ht="15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</row>
    <row r="879" spans="1:26" ht="15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</row>
    <row r="880" spans="1:26" ht="15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</row>
    <row r="881" spans="1:26" ht="15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</row>
    <row r="882" spans="1:26" ht="15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</row>
    <row r="883" spans="1:26" ht="15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</row>
    <row r="884" spans="1:26" ht="15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</row>
    <row r="885" spans="1:26" ht="15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</row>
    <row r="886" spans="1:26" ht="15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</row>
    <row r="887" spans="1:26" ht="15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</row>
    <row r="888" spans="1:26" ht="15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</row>
    <row r="889" spans="1:26" ht="15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</row>
    <row r="890" spans="1:26" ht="15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</row>
    <row r="891" spans="1:26" ht="15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</row>
    <row r="892" spans="1:26" ht="15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</row>
    <row r="893" spans="1:26" ht="15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</row>
    <row r="894" spans="1:26" ht="15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</row>
    <row r="895" spans="1:26" ht="15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</row>
    <row r="896" spans="1:26" ht="15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</row>
    <row r="897" spans="1:26" ht="15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</row>
    <row r="898" spans="1:26" ht="15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</row>
    <row r="899" spans="1:26" ht="15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</row>
    <row r="900" spans="1:26" ht="15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</row>
    <row r="901" spans="1:26" ht="15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</row>
    <row r="902" spans="1:26" ht="15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</row>
    <row r="903" spans="1:26" ht="15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</row>
    <row r="904" spans="1:26" ht="15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</row>
    <row r="905" spans="1:26" ht="15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</row>
    <row r="906" spans="1:26" ht="15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</row>
    <row r="907" spans="1:26" ht="15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</row>
    <row r="908" spans="1:26" ht="15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</row>
    <row r="909" spans="1:26" ht="15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</row>
    <row r="910" spans="1:26" ht="15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</row>
    <row r="911" spans="1:26" ht="15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</row>
    <row r="912" spans="1:26" ht="15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</row>
    <row r="913" spans="1:26" ht="15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</row>
    <row r="914" spans="1:26" ht="15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</row>
    <row r="915" spans="1:26" ht="15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</row>
    <row r="916" spans="1:26" ht="15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</row>
    <row r="917" spans="1:26" ht="15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</row>
    <row r="918" spans="1:26" ht="15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</row>
    <row r="919" spans="1:26" ht="15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</row>
    <row r="920" spans="1:26" ht="15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</row>
    <row r="921" spans="1:26" ht="15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</row>
    <row r="922" spans="1:26" ht="15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</row>
    <row r="923" spans="1:26" ht="15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</row>
    <row r="924" spans="1:26" ht="15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</row>
    <row r="925" spans="1:26" ht="15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</row>
    <row r="926" spans="1:26" ht="15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</row>
    <row r="927" spans="1:26" ht="15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</row>
    <row r="928" spans="1:26" ht="15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</row>
    <row r="929" spans="1:26" ht="15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</row>
    <row r="930" spans="1:26" ht="15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</row>
    <row r="931" spans="1:26" ht="15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</row>
    <row r="932" spans="1:26" ht="15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</row>
    <row r="933" spans="1:26" ht="15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</row>
    <row r="934" spans="1:26" ht="15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</row>
    <row r="935" spans="1:26" ht="15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</row>
    <row r="936" spans="1:26" ht="15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</row>
    <row r="937" spans="1:26" ht="15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</row>
    <row r="938" spans="1:26" ht="15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</row>
    <row r="939" spans="1:26" ht="15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</row>
    <row r="940" spans="1:26" ht="15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</row>
    <row r="941" spans="1:26" ht="15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</row>
    <row r="942" spans="1:26" ht="15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</row>
    <row r="943" spans="1:26" ht="15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</row>
    <row r="944" spans="1:26" ht="15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</row>
    <row r="945" spans="1:26" ht="15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</row>
    <row r="946" spans="1:26" ht="15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</row>
    <row r="947" spans="1:26" ht="15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</row>
    <row r="948" spans="1:26" ht="15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</row>
    <row r="949" spans="1:26" ht="15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</row>
    <row r="950" spans="1:26" ht="15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</row>
    <row r="951" spans="1:26" ht="15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</row>
    <row r="952" spans="1:26" ht="15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</row>
    <row r="953" spans="1:26" ht="15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</row>
    <row r="954" spans="1:26" ht="15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</row>
    <row r="955" spans="1:26" ht="15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</row>
    <row r="956" spans="1:26" ht="15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</row>
    <row r="957" spans="1:26" ht="15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</row>
    <row r="958" spans="1:26" ht="15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</row>
    <row r="959" spans="1:26" ht="15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</row>
    <row r="960" spans="1:26" ht="15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</row>
    <row r="961" spans="1:26" ht="15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</row>
    <row r="962" spans="1:26" ht="15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</row>
    <row r="963" spans="1:26" ht="15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</row>
    <row r="964" spans="1:26" ht="15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</row>
    <row r="965" spans="1:26" ht="15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</row>
    <row r="966" spans="1:26" ht="15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</row>
    <row r="967" spans="1:26" ht="15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</row>
    <row r="968" spans="1:26" ht="15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</row>
    <row r="969" spans="1:26" ht="15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</row>
    <row r="970" spans="1:26" ht="15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</row>
    <row r="971" spans="1:26" ht="15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</row>
    <row r="972" spans="1:26" ht="15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</row>
    <row r="973" spans="1:26" ht="15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</row>
    <row r="974" spans="1:26" ht="15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</row>
    <row r="975" spans="1:26" ht="15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</row>
    <row r="976" spans="1:26" ht="15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</row>
    <row r="977" spans="1:26" ht="15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</row>
    <row r="978" spans="1:26" ht="15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</row>
    <row r="979" spans="1:26" ht="15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</row>
  </sheetData>
  <mergeCells count="32">
    <mergeCell ref="A87:V88"/>
    <mergeCell ref="B89:F89"/>
    <mergeCell ref="G89:K89"/>
    <mergeCell ref="L89:P89"/>
    <mergeCell ref="R89:U89"/>
    <mergeCell ref="V89:V90"/>
    <mergeCell ref="A65:V65"/>
    <mergeCell ref="A66:V67"/>
    <mergeCell ref="B68:F68"/>
    <mergeCell ref="G68:K68"/>
    <mergeCell ref="L68:P68"/>
    <mergeCell ref="R68:U68"/>
    <mergeCell ref="V68:V69"/>
    <mergeCell ref="A44:V45"/>
    <mergeCell ref="B46:F46"/>
    <mergeCell ref="G46:K46"/>
    <mergeCell ref="L46:P46"/>
    <mergeCell ref="R46:U46"/>
    <mergeCell ref="V46:V47"/>
    <mergeCell ref="A23:V24"/>
    <mergeCell ref="B25:F25"/>
    <mergeCell ref="G25:K25"/>
    <mergeCell ref="L25:P25"/>
    <mergeCell ref="R25:U25"/>
    <mergeCell ref="V25:V26"/>
    <mergeCell ref="A1:AA1"/>
    <mergeCell ref="A2:AA3"/>
    <mergeCell ref="B4:F4"/>
    <mergeCell ref="G4:K4"/>
    <mergeCell ref="L4:P4"/>
    <mergeCell ref="R4:U4"/>
    <mergeCell ref="V4:V5"/>
  </mergeCells>
  <pageMargins left="0.7" right="0.7" top="0.75" bottom="0.75" header="0" footer="0"/>
  <pageSetup paperSize="9" scale="65" orientation="portrait" r:id="rId1"/>
  <rowBreaks count="1" manualBreakCount="1">
    <brk id="64" max="16383" man="1"/>
  </rowBreaks>
  <colBreaks count="1" manualBreakCount="1"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S110"/>
  <sheetViews>
    <sheetView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5" width="8" style="285" customWidth="1"/>
    <col min="6" max="7" width="4.6640625" style="285" customWidth="1"/>
    <col min="8" max="8" width="7.33203125" style="285" customWidth="1"/>
    <col min="9" max="9" width="8" style="285" customWidth="1"/>
    <col min="10" max="11" width="4.6640625" style="285" customWidth="1"/>
    <col min="12" max="12" width="6.1640625" style="285" customWidth="1"/>
    <col min="13" max="13" width="8" style="285" customWidth="1"/>
    <col min="14" max="16" width="4.6640625" style="285" customWidth="1"/>
    <col min="17" max="17" width="19.6640625" style="285" customWidth="1"/>
    <col min="18" max="21" width="4.6640625" style="285" customWidth="1"/>
    <col min="22" max="22" width="10.5" style="285" customWidth="1"/>
    <col min="23" max="23" width="9.5" style="285" hidden="1" customWidth="1"/>
    <col min="24" max="25" width="4.6640625" style="285" hidden="1" customWidth="1"/>
    <col min="26" max="26" width="5.5" style="285" hidden="1" customWidth="1"/>
    <col min="27" max="27" width="8" style="285" hidden="1" customWidth="1"/>
    <col min="28" max="29" width="4.6640625" style="285" hidden="1" customWidth="1"/>
    <col min="30" max="30" width="5.5" style="285" hidden="1" customWidth="1"/>
    <col min="31" max="31" width="8" style="285" hidden="1" customWidth="1"/>
    <col min="32" max="33" width="4.6640625" style="285" hidden="1" customWidth="1"/>
    <col min="34" max="34" width="5.5" style="285" hidden="1" customWidth="1"/>
    <col min="35" max="35" width="8" style="285" hidden="1" customWidth="1"/>
    <col min="36" max="38" width="4.6640625" style="285" hidden="1" customWidth="1"/>
    <col min="39" max="39" width="16.1640625" style="285" hidden="1" customWidth="1"/>
    <col min="40" max="43" width="4.6640625" style="285" hidden="1" customWidth="1"/>
    <col min="44" max="44" width="10.5" style="285" hidden="1" customWidth="1"/>
    <col min="45" max="45" width="9.5" style="285" hidden="1" customWidth="1"/>
    <col min="46" max="47" width="4.6640625" style="285" hidden="1" customWidth="1"/>
    <col min="48" max="48" width="5.5" style="285" hidden="1" customWidth="1"/>
    <col min="49" max="49" width="8" style="285" hidden="1" customWidth="1"/>
    <col min="50" max="51" width="4.6640625" style="285" hidden="1" customWidth="1"/>
    <col min="52" max="52" width="5.5" style="285" hidden="1" customWidth="1"/>
    <col min="53" max="53" width="8" style="285" hidden="1" customWidth="1"/>
    <col min="54" max="55" width="4.6640625" style="285" hidden="1" customWidth="1"/>
    <col min="56" max="56" width="5.6640625" style="285" hidden="1" customWidth="1"/>
    <col min="57" max="57" width="8" style="285" hidden="1" customWidth="1"/>
    <col min="58" max="60" width="4.6640625" style="285" hidden="1" customWidth="1"/>
    <col min="61" max="61" width="19.6640625" style="285" hidden="1" customWidth="1"/>
    <col min="62" max="65" width="4.6640625" style="285" hidden="1" customWidth="1"/>
    <col min="66" max="66" width="10.5" style="285" hidden="1" customWidth="1"/>
    <col min="67" max="67" width="9.5" style="285" hidden="1" customWidth="1"/>
    <col min="68" max="69" width="4.6640625" style="285" hidden="1" customWidth="1"/>
    <col min="70" max="70" width="5.5" style="285" hidden="1" customWidth="1"/>
    <col min="71" max="71" width="8" style="285" hidden="1" customWidth="1"/>
    <col min="72" max="73" width="4.6640625" style="285" hidden="1" customWidth="1"/>
    <col min="74" max="74" width="5.5" style="285" hidden="1" customWidth="1"/>
    <col min="75" max="75" width="8" style="285" hidden="1" customWidth="1"/>
    <col min="76" max="77" width="4.6640625" style="285" hidden="1" customWidth="1"/>
    <col min="78" max="78" width="6.1640625" style="285" hidden="1" customWidth="1"/>
    <col min="79" max="79" width="8" style="285" hidden="1" customWidth="1"/>
    <col min="80" max="82" width="4.6640625" style="285" hidden="1" customWidth="1"/>
    <col min="83" max="83" width="16.1640625" style="285" hidden="1" customWidth="1"/>
    <col min="84" max="87" width="4.6640625" style="285" hidden="1" customWidth="1"/>
    <col min="88" max="88" width="10.5" style="285" hidden="1" customWidth="1"/>
    <col min="89" max="89" width="9.5" style="285" hidden="1" customWidth="1"/>
    <col min="90" max="91" width="4.6640625" style="285" hidden="1" customWidth="1"/>
    <col min="92" max="92" width="5.5" style="285" hidden="1" customWidth="1"/>
    <col min="93" max="93" width="8" style="285" hidden="1" customWidth="1"/>
    <col min="94" max="95" width="4.6640625" style="285" hidden="1" customWidth="1"/>
    <col min="96" max="96" width="5.5" style="285" hidden="1" customWidth="1"/>
    <col min="97" max="97" width="8" style="285" hidden="1" customWidth="1"/>
    <col min="98" max="99" width="4.6640625" style="285" hidden="1" customWidth="1"/>
    <col min="100" max="100" width="5.5" style="285" hidden="1" customWidth="1"/>
    <col min="101" max="101" width="8" style="285" hidden="1" customWidth="1"/>
    <col min="102" max="104" width="4.6640625" style="285" hidden="1" customWidth="1"/>
    <col min="105" max="105" width="19.6640625" style="285" hidden="1" customWidth="1"/>
    <col min="106" max="109" width="4.6640625" style="285" hidden="1" customWidth="1"/>
    <col min="110" max="110" width="10.5" style="285" hidden="1" customWidth="1"/>
    <col min="111" max="111" width="9.5" style="285" hidden="1" customWidth="1"/>
    <col min="112" max="113" width="4.6640625" style="285" hidden="1" customWidth="1"/>
    <col min="114" max="114" width="5.5" style="285" hidden="1" customWidth="1"/>
    <col min="115" max="115" width="8" style="285" hidden="1" customWidth="1"/>
    <col min="116" max="117" width="4.6640625" style="285" hidden="1" customWidth="1"/>
    <col min="118" max="118" width="5.5" style="285" hidden="1" customWidth="1"/>
    <col min="119" max="119" width="8" style="285" hidden="1" customWidth="1"/>
    <col min="120" max="121" width="4.6640625" style="285" hidden="1" customWidth="1"/>
    <col min="122" max="122" width="5.6640625" style="285" hidden="1" customWidth="1"/>
    <col min="123" max="123" width="8" style="285" hidden="1" customWidth="1"/>
    <col min="124" max="126" width="4.6640625" style="285" hidden="1" customWidth="1"/>
    <col min="127" max="127" width="19.6640625" style="285" hidden="1" customWidth="1"/>
    <col min="128" max="131" width="4.6640625" style="285" hidden="1" customWidth="1"/>
    <col min="132" max="132" width="10.5" style="285" hidden="1" customWidth="1"/>
    <col min="133" max="133" width="17.33203125" style="285" hidden="1" customWidth="1"/>
    <col min="134" max="143" width="5.6640625" style="285" hidden="1" customWidth="1"/>
    <col min="144" max="144" width="10.6640625" style="285" hidden="1" customWidth="1"/>
    <col min="145" max="147" width="4.6640625" style="285" hidden="1" customWidth="1"/>
    <col min="148" max="148" width="9.5" style="285" hidden="1" customWidth="1"/>
    <col min="149" max="150" width="4.6640625" style="285" hidden="1" customWidth="1"/>
    <col min="151" max="151" width="5.5" style="285" hidden="1" customWidth="1"/>
    <col min="152" max="152" width="8" style="285" hidden="1" customWidth="1"/>
    <col min="153" max="154" width="4.6640625" style="285" hidden="1" customWidth="1"/>
    <col min="155" max="155" width="5.5" style="285" hidden="1" customWidth="1"/>
    <col min="156" max="156" width="8" style="285" hidden="1" customWidth="1"/>
    <col min="157" max="158" width="4.6640625" style="285" hidden="1" customWidth="1"/>
    <col min="159" max="159" width="5.6640625" style="285" hidden="1" customWidth="1"/>
    <col min="160" max="160" width="8" style="285" hidden="1" customWidth="1"/>
    <col min="161" max="163" width="4.6640625" style="285" hidden="1" customWidth="1"/>
    <col min="164" max="164" width="16.1640625" style="285" hidden="1" customWidth="1"/>
    <col min="165" max="168" width="4.6640625" style="285" hidden="1" customWidth="1"/>
    <col min="169" max="169" width="10.5" style="285" hidden="1" customWidth="1"/>
    <col min="170" max="170" width="9.5" style="285" hidden="1" customWidth="1"/>
    <col min="171" max="172" width="4.6640625" style="285" hidden="1" customWidth="1"/>
    <col min="173" max="173" width="5.5" style="285" hidden="1" customWidth="1"/>
    <col min="174" max="174" width="8" style="285" hidden="1" customWidth="1"/>
    <col min="175" max="176" width="4.6640625" style="285" hidden="1" customWidth="1"/>
    <col min="177" max="177" width="5.5" style="285" hidden="1" customWidth="1"/>
    <col min="178" max="178" width="8" style="285" hidden="1" customWidth="1"/>
    <col min="179" max="180" width="4.6640625" style="285" hidden="1" customWidth="1"/>
    <col min="181" max="181" width="5.5" style="285" hidden="1" customWidth="1"/>
    <col min="182" max="182" width="8" style="285" hidden="1" customWidth="1"/>
    <col min="183" max="185" width="4.6640625" style="285" hidden="1" customWidth="1"/>
    <col min="186" max="186" width="16.1640625" style="285" hidden="1" customWidth="1"/>
    <col min="187" max="190" width="4.6640625" style="285" hidden="1" customWidth="1"/>
    <col min="191" max="191" width="10.5" style="285" hidden="1" customWidth="1"/>
    <col min="192" max="192" width="9.5" style="285" hidden="1" customWidth="1"/>
    <col min="193" max="194" width="4.6640625" style="285" hidden="1" customWidth="1"/>
    <col min="195" max="195" width="5.5" style="285" hidden="1" customWidth="1"/>
    <col min="196" max="196" width="8" style="285" hidden="1" customWidth="1"/>
    <col min="197" max="198" width="4.6640625" style="285" hidden="1" customWidth="1"/>
    <col min="199" max="199" width="5.5" style="285" hidden="1" customWidth="1"/>
    <col min="200" max="200" width="8" style="285" hidden="1" customWidth="1"/>
    <col min="201" max="202" width="4.6640625" style="285" hidden="1" customWidth="1"/>
    <col min="203" max="203" width="5.33203125" style="285" hidden="1" customWidth="1"/>
    <col min="204" max="204" width="8" style="285" hidden="1" customWidth="1"/>
    <col min="205" max="206" width="4.6640625" style="285" hidden="1" customWidth="1"/>
    <col min="207" max="207" width="4.83203125" style="285" hidden="1" customWidth="1"/>
    <col min="208" max="208" width="16.1640625" style="285" hidden="1" customWidth="1"/>
    <col min="209" max="212" width="4.6640625" style="285" hidden="1" customWidth="1"/>
    <col min="213" max="213" width="10.5" style="285" hidden="1" customWidth="1"/>
    <col min="214" max="214" width="9.5" style="285" hidden="1" customWidth="1"/>
    <col min="215" max="216" width="4.6640625" style="285" hidden="1" customWidth="1"/>
    <col min="217" max="217" width="5.5" style="285" hidden="1" customWidth="1"/>
    <col min="218" max="218" width="8" style="285" hidden="1" customWidth="1"/>
    <col min="219" max="220" width="4.6640625" style="285" hidden="1" customWidth="1"/>
    <col min="221" max="221" width="5.5" style="285" hidden="1" customWidth="1"/>
    <col min="222" max="222" width="8" style="285" hidden="1" customWidth="1"/>
    <col min="223" max="224" width="4.6640625" style="285" hidden="1" customWidth="1"/>
    <col min="225" max="225" width="5.5" style="285" hidden="1" customWidth="1"/>
    <col min="226" max="226" width="8" style="285" hidden="1" customWidth="1"/>
    <col min="227" max="229" width="4.6640625" style="285" hidden="1" customWidth="1"/>
    <col min="230" max="230" width="16.1640625" style="285" hidden="1" customWidth="1"/>
    <col min="231" max="234" width="4.6640625" style="285" hidden="1" customWidth="1"/>
    <col min="235" max="235" width="10.5" style="285" hidden="1" customWidth="1"/>
    <col min="236" max="236" width="9.5" style="285" hidden="1" customWidth="1"/>
    <col min="237" max="238" width="4.6640625" style="285" hidden="1" customWidth="1"/>
    <col min="239" max="239" width="5.5" style="285" hidden="1" customWidth="1"/>
    <col min="240" max="240" width="8" style="285" hidden="1" customWidth="1"/>
    <col min="241" max="242" width="4.6640625" style="285" hidden="1" customWidth="1"/>
    <col min="243" max="243" width="5.5" style="285" hidden="1" customWidth="1"/>
    <col min="244" max="244" width="8" style="285" hidden="1" customWidth="1"/>
    <col min="245" max="246" width="4.6640625" style="285" hidden="1" customWidth="1"/>
    <col min="247" max="247" width="5.33203125" style="285" hidden="1" customWidth="1"/>
    <col min="248" max="248" width="8" style="285" hidden="1" customWidth="1"/>
    <col min="249" max="251" width="4.6640625" style="285" hidden="1" customWidth="1"/>
    <col min="252" max="252" width="16.1640625" style="285" hidden="1" customWidth="1"/>
    <col min="253" max="256" width="4.6640625" style="285" hidden="1" customWidth="1"/>
    <col min="257" max="257" width="10.5" style="285" hidden="1" customWidth="1"/>
    <col min="258" max="258" width="9.5" style="285" hidden="1" customWidth="1"/>
    <col min="259" max="260" width="4.6640625" style="285" hidden="1" customWidth="1"/>
    <col min="261" max="261" width="5.5" style="285" hidden="1" customWidth="1"/>
    <col min="262" max="262" width="8" style="285" hidden="1" customWidth="1"/>
    <col min="263" max="264" width="4.6640625" style="285" hidden="1" customWidth="1"/>
    <col min="265" max="265" width="5.5" style="285" hidden="1" customWidth="1"/>
    <col min="266" max="266" width="8" style="285" hidden="1" customWidth="1"/>
    <col min="267" max="268" width="4.6640625" style="285" hidden="1" customWidth="1"/>
    <col min="269" max="269" width="5.5" style="285" hidden="1" customWidth="1"/>
    <col min="270" max="270" width="8" style="285" hidden="1" customWidth="1"/>
    <col min="271" max="273" width="4.6640625" style="285" hidden="1" customWidth="1"/>
    <col min="274" max="274" width="16.1640625" style="285" hidden="1" customWidth="1"/>
    <col min="275" max="278" width="4.6640625" style="285" hidden="1" customWidth="1"/>
    <col min="279" max="279" width="10.5" style="285" hidden="1" customWidth="1"/>
    <col min="280" max="280" width="0" style="285" hidden="1" customWidth="1"/>
    <col min="281" max="16384" width="14.5" style="285"/>
  </cols>
  <sheetData>
    <row r="1" spans="1:279" ht="12.75" customHeight="1" x14ac:dyDescent="0.15">
      <c r="A1" s="460" t="s">
        <v>268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0" t="s">
        <v>268</v>
      </c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0" t="s">
        <v>268</v>
      </c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0" t="s">
        <v>268</v>
      </c>
      <c r="BP1" s="461"/>
      <c r="BQ1" s="461"/>
      <c r="BR1" s="461"/>
      <c r="BS1" s="461"/>
      <c r="BT1" s="461"/>
      <c r="BU1" s="461"/>
      <c r="BV1" s="461"/>
      <c r="BW1" s="461"/>
      <c r="BX1" s="461"/>
      <c r="BY1" s="461"/>
      <c r="BZ1" s="461"/>
      <c r="CA1" s="461"/>
      <c r="CB1" s="461"/>
      <c r="CC1" s="461"/>
      <c r="CD1" s="461"/>
      <c r="CE1" s="461"/>
      <c r="CF1" s="461"/>
      <c r="CG1" s="461"/>
      <c r="CH1" s="461"/>
      <c r="CI1" s="461"/>
      <c r="CJ1" s="461"/>
      <c r="CK1" s="460" t="s">
        <v>268</v>
      </c>
      <c r="CL1" s="461"/>
      <c r="CM1" s="461"/>
      <c r="CN1" s="461"/>
      <c r="CO1" s="461"/>
      <c r="CP1" s="461"/>
      <c r="CQ1" s="461"/>
      <c r="CR1" s="461"/>
      <c r="CS1" s="461"/>
      <c r="CT1" s="461"/>
      <c r="CU1" s="461"/>
      <c r="CV1" s="461"/>
      <c r="CW1" s="461"/>
      <c r="CX1" s="461"/>
      <c r="CY1" s="461"/>
      <c r="CZ1" s="461"/>
      <c r="DA1" s="461"/>
      <c r="DB1" s="461"/>
      <c r="DC1" s="461"/>
      <c r="DD1" s="461"/>
      <c r="DE1" s="461"/>
      <c r="DF1" s="461"/>
      <c r="DG1" s="460" t="s">
        <v>268</v>
      </c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0" t="s">
        <v>268</v>
      </c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0" t="s">
        <v>268</v>
      </c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  <c r="FF1" s="461"/>
      <c r="FG1" s="461"/>
      <c r="FH1" s="461"/>
      <c r="FI1" s="461"/>
      <c r="FJ1" s="461"/>
      <c r="FK1" s="461"/>
      <c r="FL1" s="461"/>
      <c r="FM1" s="461"/>
      <c r="FN1" s="460" t="s">
        <v>268</v>
      </c>
      <c r="FO1" s="461"/>
      <c r="FP1" s="461"/>
      <c r="FQ1" s="461"/>
      <c r="FR1" s="461"/>
      <c r="FS1" s="461"/>
      <c r="FT1" s="461"/>
      <c r="FU1" s="461"/>
      <c r="FV1" s="461"/>
      <c r="FW1" s="461"/>
      <c r="FX1" s="461"/>
      <c r="FY1" s="461"/>
      <c r="FZ1" s="461"/>
      <c r="GA1" s="461"/>
      <c r="GB1" s="461"/>
      <c r="GC1" s="461"/>
      <c r="GD1" s="461"/>
      <c r="GE1" s="461"/>
      <c r="GF1" s="461"/>
      <c r="GG1" s="461"/>
      <c r="GH1" s="461"/>
      <c r="GI1" s="461"/>
      <c r="GJ1" s="460" t="s">
        <v>268</v>
      </c>
      <c r="GK1" s="461"/>
      <c r="GL1" s="461"/>
      <c r="GM1" s="461"/>
      <c r="GN1" s="461"/>
      <c r="GO1" s="461"/>
      <c r="GP1" s="461"/>
      <c r="GQ1" s="461"/>
      <c r="GR1" s="461"/>
      <c r="GS1" s="461"/>
      <c r="GT1" s="461"/>
      <c r="GU1" s="461"/>
      <c r="GV1" s="461"/>
      <c r="GW1" s="461"/>
      <c r="GX1" s="461"/>
      <c r="GY1" s="461"/>
      <c r="GZ1" s="461"/>
      <c r="HA1" s="461"/>
      <c r="HB1" s="461"/>
      <c r="HC1" s="461"/>
      <c r="HD1" s="461"/>
      <c r="HE1" s="461"/>
      <c r="HF1" s="460" t="s">
        <v>268</v>
      </c>
      <c r="HG1" s="461"/>
      <c r="HH1" s="461"/>
      <c r="HI1" s="461"/>
      <c r="HJ1" s="461"/>
      <c r="HK1" s="461"/>
      <c r="HL1" s="461"/>
      <c r="HM1" s="461"/>
      <c r="HN1" s="461"/>
      <c r="HO1" s="461"/>
      <c r="HP1" s="461"/>
      <c r="HQ1" s="461"/>
      <c r="HR1" s="461"/>
      <c r="HS1" s="461"/>
      <c r="HT1" s="461"/>
      <c r="HU1" s="461"/>
      <c r="HV1" s="461"/>
      <c r="HW1" s="461"/>
      <c r="HX1" s="461"/>
      <c r="HY1" s="461"/>
      <c r="HZ1" s="461"/>
      <c r="IA1" s="461"/>
      <c r="IB1" s="460" t="s">
        <v>268</v>
      </c>
      <c r="IC1" s="461"/>
      <c r="ID1" s="461"/>
      <c r="IE1" s="461"/>
      <c r="IF1" s="461"/>
      <c r="IG1" s="461"/>
      <c r="IH1" s="461"/>
      <c r="II1" s="461"/>
      <c r="IJ1" s="461"/>
      <c r="IK1" s="461"/>
      <c r="IL1" s="461"/>
      <c r="IM1" s="461"/>
      <c r="IN1" s="461"/>
      <c r="IO1" s="461"/>
      <c r="IP1" s="461"/>
      <c r="IQ1" s="461"/>
      <c r="IR1" s="461"/>
      <c r="IS1" s="461"/>
      <c r="IT1" s="461"/>
      <c r="IU1" s="461"/>
      <c r="IV1" s="461"/>
      <c r="IW1" s="461"/>
      <c r="IX1" s="460" t="s">
        <v>268</v>
      </c>
      <c r="IY1" s="461"/>
      <c r="IZ1" s="461"/>
      <c r="JA1" s="461"/>
      <c r="JB1" s="461"/>
      <c r="JC1" s="461"/>
      <c r="JD1" s="461"/>
      <c r="JE1" s="461"/>
      <c r="JF1" s="461"/>
      <c r="JG1" s="461"/>
      <c r="JH1" s="461"/>
      <c r="JI1" s="461"/>
      <c r="JJ1" s="461"/>
      <c r="JK1" s="461"/>
      <c r="JL1" s="461"/>
      <c r="JM1" s="461"/>
      <c r="JN1" s="461"/>
      <c r="JO1" s="461"/>
      <c r="JP1" s="461"/>
      <c r="JQ1" s="461"/>
      <c r="JR1" s="461"/>
      <c r="JS1" s="461"/>
    </row>
    <row r="2" spans="1:279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2" t="s">
        <v>269</v>
      </c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2" t="s">
        <v>270</v>
      </c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2" t="s">
        <v>271</v>
      </c>
      <c r="BP2" s="461"/>
      <c r="BQ2" s="461"/>
      <c r="BR2" s="461"/>
      <c r="BS2" s="461"/>
      <c r="BT2" s="461"/>
      <c r="BU2" s="461"/>
      <c r="BV2" s="461"/>
      <c r="BW2" s="461"/>
      <c r="BX2" s="461"/>
      <c r="BY2" s="461"/>
      <c r="BZ2" s="461"/>
      <c r="CA2" s="461"/>
      <c r="CB2" s="461"/>
      <c r="CC2" s="461"/>
      <c r="CD2" s="461"/>
      <c r="CE2" s="461"/>
      <c r="CF2" s="461"/>
      <c r="CG2" s="461"/>
      <c r="CH2" s="461"/>
      <c r="CI2" s="461"/>
      <c r="CJ2" s="461"/>
      <c r="CK2" s="462" t="s">
        <v>272</v>
      </c>
      <c r="CL2" s="461"/>
      <c r="CM2" s="461"/>
      <c r="CN2" s="461"/>
      <c r="CO2" s="461"/>
      <c r="CP2" s="461"/>
      <c r="CQ2" s="461"/>
      <c r="CR2" s="461"/>
      <c r="CS2" s="461"/>
      <c r="CT2" s="461"/>
      <c r="CU2" s="461"/>
      <c r="CV2" s="461"/>
      <c r="CW2" s="461"/>
      <c r="CX2" s="461"/>
      <c r="CY2" s="461"/>
      <c r="CZ2" s="461"/>
      <c r="DA2" s="461"/>
      <c r="DB2" s="461"/>
      <c r="DC2" s="461"/>
      <c r="DD2" s="461"/>
      <c r="DE2" s="461"/>
      <c r="DF2" s="461"/>
      <c r="DG2" s="462" t="s">
        <v>273</v>
      </c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70" t="s">
        <v>274</v>
      </c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2" t="s">
        <v>275</v>
      </c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  <c r="FF2" s="461"/>
      <c r="FG2" s="461"/>
      <c r="FH2" s="461"/>
      <c r="FI2" s="461"/>
      <c r="FJ2" s="461"/>
      <c r="FK2" s="461"/>
      <c r="FL2" s="461"/>
      <c r="FM2" s="461"/>
      <c r="FN2" s="462" t="s">
        <v>276</v>
      </c>
      <c r="FO2" s="461"/>
      <c r="FP2" s="461"/>
      <c r="FQ2" s="461"/>
      <c r="FR2" s="461"/>
      <c r="FS2" s="461"/>
      <c r="FT2" s="461"/>
      <c r="FU2" s="461"/>
      <c r="FV2" s="461"/>
      <c r="FW2" s="461"/>
      <c r="FX2" s="461"/>
      <c r="FY2" s="461"/>
      <c r="FZ2" s="461"/>
      <c r="GA2" s="461"/>
      <c r="GB2" s="461"/>
      <c r="GC2" s="461"/>
      <c r="GD2" s="461"/>
      <c r="GE2" s="461"/>
      <c r="GF2" s="461"/>
      <c r="GG2" s="461"/>
      <c r="GH2" s="461"/>
      <c r="GI2" s="461"/>
      <c r="GJ2" s="462" t="s">
        <v>277</v>
      </c>
      <c r="GK2" s="461"/>
      <c r="GL2" s="461"/>
      <c r="GM2" s="461"/>
      <c r="GN2" s="461"/>
      <c r="GO2" s="461"/>
      <c r="GP2" s="461"/>
      <c r="GQ2" s="461"/>
      <c r="GR2" s="461"/>
      <c r="GS2" s="461"/>
      <c r="GT2" s="461"/>
      <c r="GU2" s="461"/>
      <c r="GV2" s="461"/>
      <c r="GW2" s="461"/>
      <c r="GX2" s="461"/>
      <c r="GY2" s="461"/>
      <c r="GZ2" s="461"/>
      <c r="HA2" s="461"/>
      <c r="HB2" s="461"/>
      <c r="HC2" s="461"/>
      <c r="HD2" s="461"/>
      <c r="HE2" s="461"/>
      <c r="HF2" s="462" t="s">
        <v>278</v>
      </c>
      <c r="HG2" s="461"/>
      <c r="HH2" s="461"/>
      <c r="HI2" s="461"/>
      <c r="HJ2" s="461"/>
      <c r="HK2" s="461"/>
      <c r="HL2" s="461"/>
      <c r="HM2" s="461"/>
      <c r="HN2" s="461"/>
      <c r="HO2" s="461"/>
      <c r="HP2" s="461"/>
      <c r="HQ2" s="461"/>
      <c r="HR2" s="461"/>
      <c r="HS2" s="461"/>
      <c r="HT2" s="461"/>
      <c r="HU2" s="461"/>
      <c r="HV2" s="461"/>
      <c r="HW2" s="461"/>
      <c r="HX2" s="461"/>
      <c r="HY2" s="461"/>
      <c r="HZ2" s="461"/>
      <c r="IA2" s="461"/>
      <c r="IB2" s="462" t="s">
        <v>279</v>
      </c>
      <c r="IC2" s="461"/>
      <c r="ID2" s="461"/>
      <c r="IE2" s="461"/>
      <c r="IF2" s="461"/>
      <c r="IG2" s="461"/>
      <c r="IH2" s="461"/>
      <c r="II2" s="461"/>
      <c r="IJ2" s="461"/>
      <c r="IK2" s="461"/>
      <c r="IL2" s="461"/>
      <c r="IM2" s="461"/>
      <c r="IN2" s="461"/>
      <c r="IO2" s="461"/>
      <c r="IP2" s="461"/>
      <c r="IQ2" s="461"/>
      <c r="IR2" s="461"/>
      <c r="IS2" s="461"/>
      <c r="IT2" s="461"/>
      <c r="IU2" s="461"/>
      <c r="IV2" s="461"/>
      <c r="IW2" s="461"/>
      <c r="IX2" s="462" t="s">
        <v>280</v>
      </c>
      <c r="IY2" s="461"/>
      <c r="IZ2" s="461"/>
      <c r="JA2" s="461"/>
      <c r="JB2" s="461"/>
      <c r="JC2" s="461"/>
      <c r="JD2" s="461"/>
      <c r="JE2" s="461"/>
      <c r="JF2" s="461"/>
      <c r="JG2" s="461"/>
      <c r="JH2" s="461"/>
      <c r="JI2" s="461"/>
      <c r="JJ2" s="461"/>
      <c r="JK2" s="461"/>
      <c r="JL2" s="461"/>
      <c r="JM2" s="461"/>
      <c r="JN2" s="461"/>
      <c r="JO2" s="461"/>
      <c r="JP2" s="461"/>
      <c r="JQ2" s="461"/>
      <c r="JR2" s="461"/>
      <c r="JS2" s="461"/>
    </row>
    <row r="3" spans="1:279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1"/>
      <c r="ED3" s="461"/>
      <c r="EE3" s="461"/>
      <c r="EF3" s="461"/>
      <c r="EG3" s="461"/>
      <c r="EH3" s="461"/>
      <c r="EI3" s="461"/>
      <c r="EJ3" s="461"/>
      <c r="EK3" s="461"/>
      <c r="EL3" s="461"/>
      <c r="EM3" s="461"/>
      <c r="EN3" s="461"/>
      <c r="EO3" s="461"/>
      <c r="EP3" s="461"/>
      <c r="EQ3" s="461"/>
      <c r="ER3" s="463"/>
      <c r="ES3" s="463"/>
      <c r="ET3" s="463"/>
      <c r="EU3" s="463"/>
      <c r="EV3" s="463"/>
      <c r="EW3" s="463"/>
      <c r="EX3" s="463"/>
      <c r="EY3" s="463"/>
      <c r="EZ3" s="463"/>
      <c r="FA3" s="463"/>
      <c r="FB3" s="463"/>
      <c r="FC3" s="463"/>
      <c r="FD3" s="463"/>
      <c r="FE3" s="463"/>
      <c r="FF3" s="463"/>
      <c r="FG3" s="463"/>
      <c r="FH3" s="463"/>
      <c r="FI3" s="463"/>
      <c r="FJ3" s="463"/>
      <c r="FK3" s="463"/>
      <c r="FL3" s="463"/>
      <c r="FM3" s="463"/>
      <c r="FN3" s="463"/>
      <c r="FO3" s="463"/>
      <c r="FP3" s="463"/>
      <c r="FQ3" s="463"/>
      <c r="FR3" s="463"/>
      <c r="FS3" s="463"/>
      <c r="FT3" s="463"/>
      <c r="FU3" s="463"/>
      <c r="FV3" s="463"/>
      <c r="FW3" s="463"/>
      <c r="FX3" s="463"/>
      <c r="FY3" s="463"/>
      <c r="FZ3" s="463"/>
      <c r="GA3" s="463"/>
      <c r="GB3" s="463"/>
      <c r="GC3" s="463"/>
      <c r="GD3" s="463"/>
      <c r="GE3" s="463"/>
      <c r="GF3" s="463"/>
      <c r="GG3" s="463"/>
      <c r="GH3" s="463"/>
      <c r="GI3" s="463"/>
      <c r="GJ3" s="463"/>
      <c r="GK3" s="463"/>
      <c r="GL3" s="463"/>
      <c r="GM3" s="463"/>
      <c r="GN3" s="463"/>
      <c r="GO3" s="463"/>
      <c r="GP3" s="463"/>
      <c r="GQ3" s="463"/>
      <c r="GR3" s="463"/>
      <c r="GS3" s="463"/>
      <c r="GT3" s="463"/>
      <c r="GU3" s="463"/>
      <c r="GV3" s="463"/>
      <c r="GW3" s="463"/>
      <c r="GX3" s="463"/>
      <c r="GY3" s="463"/>
      <c r="GZ3" s="463"/>
      <c r="HA3" s="463"/>
      <c r="HB3" s="463"/>
      <c r="HC3" s="463"/>
      <c r="HD3" s="463"/>
      <c r="HE3" s="463"/>
      <c r="HF3" s="463"/>
      <c r="HG3" s="463"/>
      <c r="HH3" s="463"/>
      <c r="HI3" s="463"/>
      <c r="HJ3" s="463"/>
      <c r="HK3" s="463"/>
      <c r="HL3" s="463"/>
      <c r="HM3" s="463"/>
      <c r="HN3" s="463"/>
      <c r="HO3" s="463"/>
      <c r="HP3" s="463"/>
      <c r="HQ3" s="463"/>
      <c r="HR3" s="463"/>
      <c r="HS3" s="463"/>
      <c r="HT3" s="463"/>
      <c r="HU3" s="463"/>
      <c r="HV3" s="463"/>
      <c r="HW3" s="463"/>
      <c r="HX3" s="463"/>
      <c r="HY3" s="463"/>
      <c r="HZ3" s="463"/>
      <c r="IA3" s="463"/>
      <c r="IB3" s="463"/>
      <c r="IC3" s="463"/>
      <c r="ID3" s="463"/>
      <c r="IE3" s="463"/>
      <c r="IF3" s="463"/>
      <c r="IG3" s="463"/>
      <c r="IH3" s="463"/>
      <c r="II3" s="463"/>
      <c r="IJ3" s="463"/>
      <c r="IK3" s="463"/>
      <c r="IL3" s="463"/>
      <c r="IM3" s="463"/>
      <c r="IN3" s="463"/>
      <c r="IO3" s="463"/>
      <c r="IP3" s="463"/>
      <c r="IQ3" s="463"/>
      <c r="IR3" s="463"/>
      <c r="IS3" s="463"/>
      <c r="IT3" s="463"/>
      <c r="IU3" s="463"/>
      <c r="IV3" s="463"/>
      <c r="IW3" s="463"/>
      <c r="IX3" s="463"/>
      <c r="IY3" s="463"/>
      <c r="IZ3" s="463"/>
      <c r="JA3" s="463"/>
      <c r="JB3" s="463"/>
      <c r="JC3" s="463"/>
      <c r="JD3" s="463"/>
      <c r="JE3" s="463"/>
      <c r="JF3" s="463"/>
      <c r="JG3" s="463"/>
      <c r="JH3" s="463"/>
      <c r="JI3" s="463"/>
      <c r="JJ3" s="463"/>
      <c r="JK3" s="463"/>
      <c r="JL3" s="463"/>
      <c r="JM3" s="463"/>
      <c r="JN3" s="463"/>
      <c r="JO3" s="463"/>
      <c r="JP3" s="463"/>
      <c r="JQ3" s="463"/>
      <c r="JR3" s="463"/>
      <c r="JS3" s="463"/>
    </row>
    <row r="4" spans="1:279" ht="11.25" customHeight="1" x14ac:dyDescent="0.15">
      <c r="A4" s="286" t="s">
        <v>193</v>
      </c>
      <c r="B4" s="467" t="s">
        <v>246</v>
      </c>
      <c r="C4" s="468"/>
      <c r="D4" s="468"/>
      <c r="E4" s="468"/>
      <c r="F4" s="469"/>
      <c r="G4" s="467" t="s">
        <v>281</v>
      </c>
      <c r="H4" s="468"/>
      <c r="I4" s="468"/>
      <c r="J4" s="468"/>
      <c r="K4" s="469"/>
      <c r="L4" s="467" t="s">
        <v>248</v>
      </c>
      <c r="M4" s="468"/>
      <c r="N4" s="468"/>
      <c r="O4" s="468"/>
      <c r="P4" s="469"/>
      <c r="Q4" s="378" t="s">
        <v>282</v>
      </c>
      <c r="R4" s="467" t="s">
        <v>283</v>
      </c>
      <c r="S4" s="468"/>
      <c r="T4" s="468"/>
      <c r="U4" s="469"/>
      <c r="V4" s="458" t="s">
        <v>198</v>
      </c>
      <c r="W4" s="286" t="s">
        <v>193</v>
      </c>
      <c r="X4" s="467" t="s">
        <v>246</v>
      </c>
      <c r="Y4" s="468"/>
      <c r="Z4" s="468"/>
      <c r="AA4" s="468"/>
      <c r="AB4" s="469"/>
      <c r="AC4" s="467" t="s">
        <v>281</v>
      </c>
      <c r="AD4" s="468"/>
      <c r="AE4" s="468"/>
      <c r="AF4" s="468"/>
      <c r="AG4" s="469"/>
      <c r="AH4" s="467" t="s">
        <v>248</v>
      </c>
      <c r="AI4" s="468"/>
      <c r="AJ4" s="468"/>
      <c r="AK4" s="468"/>
      <c r="AL4" s="469"/>
      <c r="AM4" s="378" t="s">
        <v>282</v>
      </c>
      <c r="AN4" s="467" t="s">
        <v>283</v>
      </c>
      <c r="AO4" s="468"/>
      <c r="AP4" s="468"/>
      <c r="AQ4" s="469"/>
      <c r="AR4" s="458" t="s">
        <v>198</v>
      </c>
      <c r="AS4" s="286" t="s">
        <v>193</v>
      </c>
      <c r="AT4" s="467" t="s">
        <v>246</v>
      </c>
      <c r="AU4" s="468"/>
      <c r="AV4" s="468"/>
      <c r="AW4" s="468"/>
      <c r="AX4" s="469"/>
      <c r="AY4" s="467" t="s">
        <v>281</v>
      </c>
      <c r="AZ4" s="468"/>
      <c r="BA4" s="468"/>
      <c r="BB4" s="468"/>
      <c r="BC4" s="469"/>
      <c r="BD4" s="467" t="s">
        <v>248</v>
      </c>
      <c r="BE4" s="468"/>
      <c r="BF4" s="468"/>
      <c r="BG4" s="468"/>
      <c r="BH4" s="469"/>
      <c r="BI4" s="378" t="s">
        <v>282</v>
      </c>
      <c r="BJ4" s="467" t="s">
        <v>283</v>
      </c>
      <c r="BK4" s="468"/>
      <c r="BL4" s="468"/>
      <c r="BM4" s="469"/>
      <c r="BN4" s="458" t="s">
        <v>198</v>
      </c>
      <c r="BO4" s="286" t="s">
        <v>193</v>
      </c>
      <c r="BP4" s="467" t="s">
        <v>246</v>
      </c>
      <c r="BQ4" s="468"/>
      <c r="BR4" s="468"/>
      <c r="BS4" s="468"/>
      <c r="BT4" s="469"/>
      <c r="BU4" s="467" t="s">
        <v>281</v>
      </c>
      <c r="BV4" s="468"/>
      <c r="BW4" s="468"/>
      <c r="BX4" s="468"/>
      <c r="BY4" s="469"/>
      <c r="BZ4" s="467" t="s">
        <v>248</v>
      </c>
      <c r="CA4" s="468"/>
      <c r="CB4" s="468"/>
      <c r="CC4" s="468"/>
      <c r="CD4" s="469"/>
      <c r="CE4" s="378" t="s">
        <v>282</v>
      </c>
      <c r="CF4" s="467" t="s">
        <v>283</v>
      </c>
      <c r="CG4" s="468"/>
      <c r="CH4" s="468"/>
      <c r="CI4" s="469"/>
      <c r="CJ4" s="458" t="s">
        <v>198</v>
      </c>
      <c r="CK4" s="286" t="s">
        <v>193</v>
      </c>
      <c r="CL4" s="467" t="s">
        <v>246</v>
      </c>
      <c r="CM4" s="468"/>
      <c r="CN4" s="468"/>
      <c r="CO4" s="468"/>
      <c r="CP4" s="469"/>
      <c r="CQ4" s="467" t="s">
        <v>281</v>
      </c>
      <c r="CR4" s="468"/>
      <c r="CS4" s="468"/>
      <c r="CT4" s="468"/>
      <c r="CU4" s="469"/>
      <c r="CV4" s="467" t="s">
        <v>248</v>
      </c>
      <c r="CW4" s="468"/>
      <c r="CX4" s="468"/>
      <c r="CY4" s="468"/>
      <c r="CZ4" s="469"/>
      <c r="DA4" s="378" t="s">
        <v>282</v>
      </c>
      <c r="DB4" s="467" t="s">
        <v>283</v>
      </c>
      <c r="DC4" s="468"/>
      <c r="DD4" s="468"/>
      <c r="DE4" s="469"/>
      <c r="DF4" s="458" t="s">
        <v>198</v>
      </c>
      <c r="DG4" s="286" t="s">
        <v>193</v>
      </c>
      <c r="DH4" s="467" t="s">
        <v>246</v>
      </c>
      <c r="DI4" s="468"/>
      <c r="DJ4" s="468"/>
      <c r="DK4" s="468"/>
      <c r="DL4" s="469"/>
      <c r="DM4" s="467" t="s">
        <v>281</v>
      </c>
      <c r="DN4" s="468"/>
      <c r="DO4" s="468"/>
      <c r="DP4" s="468"/>
      <c r="DQ4" s="469"/>
      <c r="DR4" s="467" t="s">
        <v>248</v>
      </c>
      <c r="DS4" s="468"/>
      <c r="DT4" s="468"/>
      <c r="DU4" s="468"/>
      <c r="DV4" s="469"/>
      <c r="DW4" s="378" t="s">
        <v>282</v>
      </c>
      <c r="DX4" s="467" t="s">
        <v>283</v>
      </c>
      <c r="DY4" s="468"/>
      <c r="DZ4" s="468"/>
      <c r="EA4" s="469"/>
      <c r="EB4" s="458" t="s">
        <v>198</v>
      </c>
      <c r="EC4" s="379" t="s">
        <v>62</v>
      </c>
      <c r="ED4" s="471" t="s">
        <v>58</v>
      </c>
      <c r="EE4" s="469"/>
      <c r="EF4" s="471" t="s">
        <v>56</v>
      </c>
      <c r="EG4" s="469"/>
      <c r="EH4" s="471" t="s">
        <v>57</v>
      </c>
      <c r="EI4" s="469"/>
      <c r="EJ4" s="471" t="s">
        <v>55</v>
      </c>
      <c r="EK4" s="469"/>
      <c r="EL4" s="471" t="s">
        <v>59</v>
      </c>
      <c r="EM4" s="469"/>
      <c r="EN4" s="472" t="s">
        <v>63</v>
      </c>
      <c r="EO4" s="380"/>
      <c r="EP4" s="380"/>
      <c r="EQ4" s="380"/>
      <c r="ER4" s="286" t="s">
        <v>193</v>
      </c>
      <c r="ES4" s="467" t="s">
        <v>246</v>
      </c>
      <c r="ET4" s="468"/>
      <c r="EU4" s="468"/>
      <c r="EV4" s="468"/>
      <c r="EW4" s="469"/>
      <c r="EX4" s="467" t="s">
        <v>281</v>
      </c>
      <c r="EY4" s="468"/>
      <c r="EZ4" s="468"/>
      <c r="FA4" s="468"/>
      <c r="FB4" s="469"/>
      <c r="FC4" s="467" t="s">
        <v>248</v>
      </c>
      <c r="FD4" s="468"/>
      <c r="FE4" s="468"/>
      <c r="FF4" s="468"/>
      <c r="FG4" s="469"/>
      <c r="FH4" s="378" t="s">
        <v>282</v>
      </c>
      <c r="FI4" s="467" t="s">
        <v>283</v>
      </c>
      <c r="FJ4" s="468"/>
      <c r="FK4" s="468"/>
      <c r="FL4" s="469"/>
      <c r="FM4" s="458" t="s">
        <v>198</v>
      </c>
      <c r="FN4" s="286" t="s">
        <v>193</v>
      </c>
      <c r="FO4" s="467" t="s">
        <v>246</v>
      </c>
      <c r="FP4" s="468"/>
      <c r="FQ4" s="468"/>
      <c r="FR4" s="468"/>
      <c r="FS4" s="469"/>
      <c r="FT4" s="467" t="s">
        <v>281</v>
      </c>
      <c r="FU4" s="468"/>
      <c r="FV4" s="468"/>
      <c r="FW4" s="468"/>
      <c r="FX4" s="469"/>
      <c r="FY4" s="467" t="s">
        <v>248</v>
      </c>
      <c r="FZ4" s="468"/>
      <c r="GA4" s="468"/>
      <c r="GB4" s="468"/>
      <c r="GC4" s="469"/>
      <c r="GD4" s="378" t="s">
        <v>282</v>
      </c>
      <c r="GE4" s="467" t="s">
        <v>283</v>
      </c>
      <c r="GF4" s="468"/>
      <c r="GG4" s="468"/>
      <c r="GH4" s="469"/>
      <c r="GI4" s="458" t="s">
        <v>198</v>
      </c>
      <c r="GJ4" s="286" t="s">
        <v>193</v>
      </c>
      <c r="GK4" s="467" t="s">
        <v>246</v>
      </c>
      <c r="GL4" s="468"/>
      <c r="GM4" s="468"/>
      <c r="GN4" s="468"/>
      <c r="GO4" s="469"/>
      <c r="GP4" s="467" t="s">
        <v>281</v>
      </c>
      <c r="GQ4" s="468"/>
      <c r="GR4" s="468"/>
      <c r="GS4" s="468"/>
      <c r="GT4" s="469"/>
      <c r="GU4" s="467" t="s">
        <v>248</v>
      </c>
      <c r="GV4" s="468"/>
      <c r="GW4" s="468"/>
      <c r="GX4" s="468"/>
      <c r="GY4" s="469"/>
      <c r="GZ4" s="378" t="s">
        <v>282</v>
      </c>
      <c r="HA4" s="467" t="s">
        <v>283</v>
      </c>
      <c r="HB4" s="468"/>
      <c r="HC4" s="468"/>
      <c r="HD4" s="469"/>
      <c r="HE4" s="458" t="s">
        <v>198</v>
      </c>
      <c r="HF4" s="286" t="s">
        <v>193</v>
      </c>
      <c r="HG4" s="467" t="s">
        <v>246</v>
      </c>
      <c r="HH4" s="468"/>
      <c r="HI4" s="468"/>
      <c r="HJ4" s="468"/>
      <c r="HK4" s="469"/>
      <c r="HL4" s="467" t="s">
        <v>281</v>
      </c>
      <c r="HM4" s="468"/>
      <c r="HN4" s="468"/>
      <c r="HO4" s="468"/>
      <c r="HP4" s="469"/>
      <c r="HQ4" s="467" t="s">
        <v>248</v>
      </c>
      <c r="HR4" s="468"/>
      <c r="HS4" s="468"/>
      <c r="HT4" s="468"/>
      <c r="HU4" s="469"/>
      <c r="HV4" s="378" t="s">
        <v>282</v>
      </c>
      <c r="HW4" s="467" t="s">
        <v>283</v>
      </c>
      <c r="HX4" s="468"/>
      <c r="HY4" s="468"/>
      <c r="HZ4" s="469"/>
      <c r="IA4" s="458" t="s">
        <v>198</v>
      </c>
      <c r="IB4" s="286" t="s">
        <v>193</v>
      </c>
      <c r="IC4" s="467" t="s">
        <v>246</v>
      </c>
      <c r="ID4" s="468"/>
      <c r="IE4" s="468"/>
      <c r="IF4" s="468"/>
      <c r="IG4" s="469"/>
      <c r="IH4" s="467" t="s">
        <v>281</v>
      </c>
      <c r="II4" s="468"/>
      <c r="IJ4" s="468"/>
      <c r="IK4" s="468"/>
      <c r="IL4" s="469"/>
      <c r="IM4" s="467" t="s">
        <v>248</v>
      </c>
      <c r="IN4" s="468"/>
      <c r="IO4" s="468"/>
      <c r="IP4" s="468"/>
      <c r="IQ4" s="469"/>
      <c r="IR4" s="378" t="s">
        <v>282</v>
      </c>
      <c r="IS4" s="467" t="s">
        <v>283</v>
      </c>
      <c r="IT4" s="468"/>
      <c r="IU4" s="468"/>
      <c r="IV4" s="469"/>
      <c r="IW4" s="458" t="s">
        <v>198</v>
      </c>
      <c r="IX4" s="286" t="s">
        <v>193</v>
      </c>
      <c r="IY4" s="467" t="s">
        <v>246</v>
      </c>
      <c r="IZ4" s="468"/>
      <c r="JA4" s="468"/>
      <c r="JB4" s="468"/>
      <c r="JC4" s="469"/>
      <c r="JD4" s="467" t="s">
        <v>281</v>
      </c>
      <c r="JE4" s="468"/>
      <c r="JF4" s="468"/>
      <c r="JG4" s="468"/>
      <c r="JH4" s="469"/>
      <c r="JI4" s="467" t="s">
        <v>248</v>
      </c>
      <c r="JJ4" s="468"/>
      <c r="JK4" s="468"/>
      <c r="JL4" s="468"/>
      <c r="JM4" s="469"/>
      <c r="JN4" s="378" t="s">
        <v>282</v>
      </c>
      <c r="JO4" s="467" t="s">
        <v>283</v>
      </c>
      <c r="JP4" s="468"/>
      <c r="JQ4" s="468"/>
      <c r="JR4" s="469"/>
      <c r="JS4" s="458" t="s">
        <v>198</v>
      </c>
    </row>
    <row r="5" spans="1:279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284</v>
      </c>
      <c r="E5" s="369" t="s">
        <v>285</v>
      </c>
      <c r="F5" s="294" t="s">
        <v>156</v>
      </c>
      <c r="G5" s="292" t="s">
        <v>200</v>
      </c>
      <c r="H5" s="293" t="s">
        <v>284</v>
      </c>
      <c r="I5" s="293" t="s">
        <v>285</v>
      </c>
      <c r="J5" s="293" t="s">
        <v>202</v>
      </c>
      <c r="K5" s="294" t="s">
        <v>156</v>
      </c>
      <c r="L5" s="292" t="s">
        <v>284</v>
      </c>
      <c r="M5" s="370" t="s">
        <v>285</v>
      </c>
      <c r="N5" s="293" t="s">
        <v>201</v>
      </c>
      <c r="O5" s="293" t="s">
        <v>202</v>
      </c>
      <c r="P5" s="294" t="s">
        <v>156</v>
      </c>
      <c r="Q5" s="371" t="s">
        <v>264</v>
      </c>
      <c r="R5" s="292" t="s">
        <v>200</v>
      </c>
      <c r="S5" s="293" t="s">
        <v>201</v>
      </c>
      <c r="T5" s="293" t="s">
        <v>202</v>
      </c>
      <c r="U5" s="294" t="s">
        <v>156</v>
      </c>
      <c r="V5" s="459"/>
      <c r="W5" s="291" t="s">
        <v>199</v>
      </c>
      <c r="X5" s="292" t="s">
        <v>200</v>
      </c>
      <c r="Y5" s="293" t="s">
        <v>201</v>
      </c>
      <c r="Z5" s="293" t="s">
        <v>284</v>
      </c>
      <c r="AA5" s="369" t="s">
        <v>285</v>
      </c>
      <c r="AB5" s="294" t="s">
        <v>156</v>
      </c>
      <c r="AC5" s="292" t="s">
        <v>200</v>
      </c>
      <c r="AD5" s="293" t="s">
        <v>284</v>
      </c>
      <c r="AE5" s="293" t="s">
        <v>285</v>
      </c>
      <c r="AF5" s="293" t="s">
        <v>202</v>
      </c>
      <c r="AG5" s="294" t="s">
        <v>156</v>
      </c>
      <c r="AH5" s="292" t="s">
        <v>284</v>
      </c>
      <c r="AI5" s="370" t="s">
        <v>285</v>
      </c>
      <c r="AJ5" s="293" t="s">
        <v>201</v>
      </c>
      <c r="AK5" s="293" t="s">
        <v>202</v>
      </c>
      <c r="AL5" s="294" t="s">
        <v>156</v>
      </c>
      <c r="AM5" s="371" t="s">
        <v>264</v>
      </c>
      <c r="AN5" s="292" t="s">
        <v>200</v>
      </c>
      <c r="AO5" s="293" t="s">
        <v>201</v>
      </c>
      <c r="AP5" s="293" t="s">
        <v>202</v>
      </c>
      <c r="AQ5" s="294" t="s">
        <v>156</v>
      </c>
      <c r="AR5" s="459"/>
      <c r="AS5" s="291" t="s">
        <v>199</v>
      </c>
      <c r="AT5" s="292" t="s">
        <v>200</v>
      </c>
      <c r="AU5" s="293" t="s">
        <v>201</v>
      </c>
      <c r="AV5" s="293" t="s">
        <v>284</v>
      </c>
      <c r="AW5" s="369" t="s">
        <v>285</v>
      </c>
      <c r="AX5" s="294" t="s">
        <v>156</v>
      </c>
      <c r="AY5" s="292" t="s">
        <v>200</v>
      </c>
      <c r="AZ5" s="293" t="s">
        <v>284</v>
      </c>
      <c r="BA5" s="293" t="s">
        <v>285</v>
      </c>
      <c r="BB5" s="293" t="s">
        <v>202</v>
      </c>
      <c r="BC5" s="294" t="s">
        <v>156</v>
      </c>
      <c r="BD5" s="292" t="s">
        <v>284</v>
      </c>
      <c r="BE5" s="370" t="s">
        <v>285</v>
      </c>
      <c r="BF5" s="293" t="s">
        <v>201</v>
      </c>
      <c r="BG5" s="293" t="s">
        <v>202</v>
      </c>
      <c r="BH5" s="294" t="s">
        <v>156</v>
      </c>
      <c r="BI5" s="371" t="s">
        <v>264</v>
      </c>
      <c r="BJ5" s="292" t="s">
        <v>200</v>
      </c>
      <c r="BK5" s="293" t="s">
        <v>201</v>
      </c>
      <c r="BL5" s="293" t="s">
        <v>202</v>
      </c>
      <c r="BM5" s="294" t="s">
        <v>156</v>
      </c>
      <c r="BN5" s="459"/>
      <c r="BO5" s="291" t="s">
        <v>199</v>
      </c>
      <c r="BP5" s="292" t="s">
        <v>200</v>
      </c>
      <c r="BQ5" s="293" t="s">
        <v>201</v>
      </c>
      <c r="BR5" s="293" t="s">
        <v>284</v>
      </c>
      <c r="BS5" s="369" t="s">
        <v>285</v>
      </c>
      <c r="BT5" s="294" t="s">
        <v>156</v>
      </c>
      <c r="BU5" s="292" t="s">
        <v>200</v>
      </c>
      <c r="BV5" s="293" t="s">
        <v>284</v>
      </c>
      <c r="BW5" s="293" t="s">
        <v>285</v>
      </c>
      <c r="BX5" s="293" t="s">
        <v>202</v>
      </c>
      <c r="BY5" s="294" t="s">
        <v>156</v>
      </c>
      <c r="BZ5" s="292" t="s">
        <v>284</v>
      </c>
      <c r="CA5" s="370" t="s">
        <v>285</v>
      </c>
      <c r="CB5" s="293" t="s">
        <v>201</v>
      </c>
      <c r="CC5" s="293" t="s">
        <v>202</v>
      </c>
      <c r="CD5" s="294" t="s">
        <v>156</v>
      </c>
      <c r="CE5" s="371" t="s">
        <v>264</v>
      </c>
      <c r="CF5" s="292" t="s">
        <v>200</v>
      </c>
      <c r="CG5" s="293" t="s">
        <v>201</v>
      </c>
      <c r="CH5" s="293" t="s">
        <v>202</v>
      </c>
      <c r="CI5" s="294" t="s">
        <v>156</v>
      </c>
      <c r="CJ5" s="459"/>
      <c r="CK5" s="291" t="s">
        <v>199</v>
      </c>
      <c r="CL5" s="292" t="s">
        <v>200</v>
      </c>
      <c r="CM5" s="293" t="s">
        <v>201</v>
      </c>
      <c r="CN5" s="293" t="s">
        <v>284</v>
      </c>
      <c r="CO5" s="369" t="s">
        <v>285</v>
      </c>
      <c r="CP5" s="294" t="s">
        <v>156</v>
      </c>
      <c r="CQ5" s="292" t="s">
        <v>200</v>
      </c>
      <c r="CR5" s="293" t="s">
        <v>284</v>
      </c>
      <c r="CS5" s="293" t="s">
        <v>285</v>
      </c>
      <c r="CT5" s="293" t="s">
        <v>202</v>
      </c>
      <c r="CU5" s="294" t="s">
        <v>156</v>
      </c>
      <c r="CV5" s="292" t="s">
        <v>284</v>
      </c>
      <c r="CW5" s="370" t="s">
        <v>285</v>
      </c>
      <c r="CX5" s="293" t="s">
        <v>201</v>
      </c>
      <c r="CY5" s="293" t="s">
        <v>202</v>
      </c>
      <c r="CZ5" s="294" t="s">
        <v>156</v>
      </c>
      <c r="DA5" s="371" t="s">
        <v>264</v>
      </c>
      <c r="DB5" s="292" t="s">
        <v>200</v>
      </c>
      <c r="DC5" s="293" t="s">
        <v>201</v>
      </c>
      <c r="DD5" s="293" t="s">
        <v>202</v>
      </c>
      <c r="DE5" s="294" t="s">
        <v>156</v>
      </c>
      <c r="DF5" s="459"/>
      <c r="DG5" s="291" t="s">
        <v>199</v>
      </c>
      <c r="DH5" s="292" t="s">
        <v>200</v>
      </c>
      <c r="DI5" s="293" t="s">
        <v>201</v>
      </c>
      <c r="DJ5" s="293" t="s">
        <v>284</v>
      </c>
      <c r="DK5" s="369" t="s">
        <v>285</v>
      </c>
      <c r="DL5" s="294" t="s">
        <v>156</v>
      </c>
      <c r="DM5" s="292" t="s">
        <v>200</v>
      </c>
      <c r="DN5" s="293" t="s">
        <v>284</v>
      </c>
      <c r="DO5" s="293" t="s">
        <v>285</v>
      </c>
      <c r="DP5" s="293" t="s">
        <v>202</v>
      </c>
      <c r="DQ5" s="294" t="s">
        <v>156</v>
      </c>
      <c r="DR5" s="292" t="s">
        <v>284</v>
      </c>
      <c r="DS5" s="370" t="s">
        <v>285</v>
      </c>
      <c r="DT5" s="293" t="s">
        <v>201</v>
      </c>
      <c r="DU5" s="293" t="s">
        <v>202</v>
      </c>
      <c r="DV5" s="294" t="s">
        <v>156</v>
      </c>
      <c r="DW5" s="371" t="s">
        <v>264</v>
      </c>
      <c r="DX5" s="292" t="s">
        <v>200</v>
      </c>
      <c r="DY5" s="293" t="s">
        <v>201</v>
      </c>
      <c r="DZ5" s="293" t="s">
        <v>202</v>
      </c>
      <c r="EA5" s="294" t="s">
        <v>156</v>
      </c>
      <c r="EB5" s="459"/>
      <c r="EC5" s="381" t="s">
        <v>64</v>
      </c>
      <c r="ED5" s="382" t="s">
        <v>65</v>
      </c>
      <c r="EE5" s="383" t="s">
        <v>66</v>
      </c>
      <c r="EF5" s="382" t="s">
        <v>65</v>
      </c>
      <c r="EG5" s="383" t="s">
        <v>66</v>
      </c>
      <c r="EH5" s="382" t="s">
        <v>65</v>
      </c>
      <c r="EI5" s="383" t="s">
        <v>66</v>
      </c>
      <c r="EJ5" s="382" t="s">
        <v>65</v>
      </c>
      <c r="EK5" s="383" t="s">
        <v>66</v>
      </c>
      <c r="EL5" s="382" t="s">
        <v>65</v>
      </c>
      <c r="EM5" s="383" t="s">
        <v>66</v>
      </c>
      <c r="EN5" s="459"/>
      <c r="EO5" s="380"/>
      <c r="EP5" s="380"/>
      <c r="EQ5" s="380"/>
      <c r="ER5" s="291" t="s">
        <v>199</v>
      </c>
      <c r="ES5" s="292" t="s">
        <v>200</v>
      </c>
      <c r="ET5" s="293" t="s">
        <v>201</v>
      </c>
      <c r="EU5" s="293" t="s">
        <v>284</v>
      </c>
      <c r="EV5" s="369" t="s">
        <v>285</v>
      </c>
      <c r="EW5" s="294" t="s">
        <v>156</v>
      </c>
      <c r="EX5" s="292" t="s">
        <v>200</v>
      </c>
      <c r="EY5" s="293" t="s">
        <v>284</v>
      </c>
      <c r="EZ5" s="293" t="s">
        <v>285</v>
      </c>
      <c r="FA5" s="293" t="s">
        <v>202</v>
      </c>
      <c r="FB5" s="294" t="s">
        <v>156</v>
      </c>
      <c r="FC5" s="292" t="s">
        <v>284</v>
      </c>
      <c r="FD5" s="370" t="s">
        <v>285</v>
      </c>
      <c r="FE5" s="293" t="s">
        <v>201</v>
      </c>
      <c r="FF5" s="293" t="s">
        <v>202</v>
      </c>
      <c r="FG5" s="294" t="s">
        <v>156</v>
      </c>
      <c r="FH5" s="371" t="s">
        <v>264</v>
      </c>
      <c r="FI5" s="292" t="s">
        <v>200</v>
      </c>
      <c r="FJ5" s="293" t="s">
        <v>201</v>
      </c>
      <c r="FK5" s="293" t="s">
        <v>202</v>
      </c>
      <c r="FL5" s="294" t="s">
        <v>156</v>
      </c>
      <c r="FM5" s="459"/>
      <c r="FN5" s="291" t="s">
        <v>199</v>
      </c>
      <c r="FO5" s="292" t="s">
        <v>200</v>
      </c>
      <c r="FP5" s="293" t="s">
        <v>201</v>
      </c>
      <c r="FQ5" s="293" t="s">
        <v>284</v>
      </c>
      <c r="FR5" s="369" t="s">
        <v>285</v>
      </c>
      <c r="FS5" s="294" t="s">
        <v>156</v>
      </c>
      <c r="FT5" s="292" t="s">
        <v>200</v>
      </c>
      <c r="FU5" s="293" t="s">
        <v>284</v>
      </c>
      <c r="FV5" s="293" t="s">
        <v>285</v>
      </c>
      <c r="FW5" s="293" t="s">
        <v>202</v>
      </c>
      <c r="FX5" s="294" t="s">
        <v>156</v>
      </c>
      <c r="FY5" s="292" t="s">
        <v>284</v>
      </c>
      <c r="FZ5" s="370" t="s">
        <v>285</v>
      </c>
      <c r="GA5" s="293" t="s">
        <v>201</v>
      </c>
      <c r="GB5" s="293" t="s">
        <v>202</v>
      </c>
      <c r="GC5" s="294" t="s">
        <v>156</v>
      </c>
      <c r="GD5" s="371" t="s">
        <v>264</v>
      </c>
      <c r="GE5" s="292" t="s">
        <v>200</v>
      </c>
      <c r="GF5" s="293" t="s">
        <v>201</v>
      </c>
      <c r="GG5" s="293" t="s">
        <v>202</v>
      </c>
      <c r="GH5" s="294" t="s">
        <v>156</v>
      </c>
      <c r="GI5" s="459"/>
      <c r="GJ5" s="291" t="s">
        <v>199</v>
      </c>
      <c r="GK5" s="292" t="s">
        <v>200</v>
      </c>
      <c r="GL5" s="293" t="s">
        <v>201</v>
      </c>
      <c r="GM5" s="293" t="s">
        <v>284</v>
      </c>
      <c r="GN5" s="369" t="s">
        <v>285</v>
      </c>
      <c r="GO5" s="294" t="s">
        <v>156</v>
      </c>
      <c r="GP5" s="292" t="s">
        <v>200</v>
      </c>
      <c r="GQ5" s="293" t="s">
        <v>284</v>
      </c>
      <c r="GR5" s="293" t="s">
        <v>285</v>
      </c>
      <c r="GS5" s="293" t="s">
        <v>202</v>
      </c>
      <c r="GT5" s="294" t="s">
        <v>156</v>
      </c>
      <c r="GU5" s="292" t="s">
        <v>284</v>
      </c>
      <c r="GV5" s="370" t="s">
        <v>285</v>
      </c>
      <c r="GW5" s="293" t="s">
        <v>201</v>
      </c>
      <c r="GX5" s="293" t="s">
        <v>202</v>
      </c>
      <c r="GY5" s="294" t="s">
        <v>156</v>
      </c>
      <c r="GZ5" s="371" t="s">
        <v>264</v>
      </c>
      <c r="HA5" s="292" t="s">
        <v>200</v>
      </c>
      <c r="HB5" s="293" t="s">
        <v>201</v>
      </c>
      <c r="HC5" s="293" t="s">
        <v>202</v>
      </c>
      <c r="HD5" s="294" t="s">
        <v>156</v>
      </c>
      <c r="HE5" s="459"/>
      <c r="HF5" s="291" t="s">
        <v>199</v>
      </c>
      <c r="HG5" s="292" t="s">
        <v>200</v>
      </c>
      <c r="HH5" s="293" t="s">
        <v>201</v>
      </c>
      <c r="HI5" s="293" t="s">
        <v>284</v>
      </c>
      <c r="HJ5" s="369" t="s">
        <v>285</v>
      </c>
      <c r="HK5" s="294" t="s">
        <v>156</v>
      </c>
      <c r="HL5" s="292" t="s">
        <v>200</v>
      </c>
      <c r="HM5" s="293" t="s">
        <v>284</v>
      </c>
      <c r="HN5" s="293" t="s">
        <v>285</v>
      </c>
      <c r="HO5" s="293" t="s">
        <v>202</v>
      </c>
      <c r="HP5" s="294" t="s">
        <v>156</v>
      </c>
      <c r="HQ5" s="292" t="s">
        <v>284</v>
      </c>
      <c r="HR5" s="370" t="s">
        <v>285</v>
      </c>
      <c r="HS5" s="293" t="s">
        <v>201</v>
      </c>
      <c r="HT5" s="293" t="s">
        <v>202</v>
      </c>
      <c r="HU5" s="294" t="s">
        <v>156</v>
      </c>
      <c r="HV5" s="371" t="s">
        <v>264</v>
      </c>
      <c r="HW5" s="292" t="s">
        <v>200</v>
      </c>
      <c r="HX5" s="293" t="s">
        <v>201</v>
      </c>
      <c r="HY5" s="293" t="s">
        <v>202</v>
      </c>
      <c r="HZ5" s="294" t="s">
        <v>156</v>
      </c>
      <c r="IA5" s="459"/>
      <c r="IB5" s="291" t="s">
        <v>199</v>
      </c>
      <c r="IC5" s="292" t="s">
        <v>200</v>
      </c>
      <c r="ID5" s="293" t="s">
        <v>201</v>
      </c>
      <c r="IE5" s="293" t="s">
        <v>284</v>
      </c>
      <c r="IF5" s="369" t="s">
        <v>285</v>
      </c>
      <c r="IG5" s="294" t="s">
        <v>156</v>
      </c>
      <c r="IH5" s="292" t="s">
        <v>200</v>
      </c>
      <c r="II5" s="293" t="s">
        <v>284</v>
      </c>
      <c r="IJ5" s="293" t="s">
        <v>285</v>
      </c>
      <c r="IK5" s="293" t="s">
        <v>202</v>
      </c>
      <c r="IL5" s="294" t="s">
        <v>156</v>
      </c>
      <c r="IM5" s="292" t="s">
        <v>284</v>
      </c>
      <c r="IN5" s="370" t="s">
        <v>285</v>
      </c>
      <c r="IO5" s="293" t="s">
        <v>201</v>
      </c>
      <c r="IP5" s="293" t="s">
        <v>202</v>
      </c>
      <c r="IQ5" s="294" t="s">
        <v>156</v>
      </c>
      <c r="IR5" s="371" t="s">
        <v>264</v>
      </c>
      <c r="IS5" s="292" t="s">
        <v>200</v>
      </c>
      <c r="IT5" s="293" t="s">
        <v>201</v>
      </c>
      <c r="IU5" s="293" t="s">
        <v>202</v>
      </c>
      <c r="IV5" s="294" t="s">
        <v>156</v>
      </c>
      <c r="IW5" s="459"/>
      <c r="IX5" s="291" t="s">
        <v>199</v>
      </c>
      <c r="IY5" s="292" t="s">
        <v>200</v>
      </c>
      <c r="IZ5" s="293" t="s">
        <v>201</v>
      </c>
      <c r="JA5" s="293" t="s">
        <v>284</v>
      </c>
      <c r="JB5" s="369" t="s">
        <v>285</v>
      </c>
      <c r="JC5" s="294" t="s">
        <v>156</v>
      </c>
      <c r="JD5" s="292" t="s">
        <v>200</v>
      </c>
      <c r="JE5" s="293" t="s">
        <v>284</v>
      </c>
      <c r="JF5" s="293" t="s">
        <v>285</v>
      </c>
      <c r="JG5" s="293" t="s">
        <v>202</v>
      </c>
      <c r="JH5" s="294" t="s">
        <v>156</v>
      </c>
      <c r="JI5" s="292" t="s">
        <v>284</v>
      </c>
      <c r="JJ5" s="370" t="s">
        <v>285</v>
      </c>
      <c r="JK5" s="293" t="s">
        <v>201</v>
      </c>
      <c r="JL5" s="293" t="s">
        <v>202</v>
      </c>
      <c r="JM5" s="294" t="s">
        <v>156</v>
      </c>
      <c r="JN5" s="371" t="s">
        <v>264</v>
      </c>
      <c r="JO5" s="292" t="s">
        <v>200</v>
      </c>
      <c r="JP5" s="293" t="s">
        <v>201</v>
      </c>
      <c r="JQ5" s="293" t="s">
        <v>202</v>
      </c>
      <c r="JR5" s="294" t="s">
        <v>156</v>
      </c>
      <c r="JS5" s="459"/>
    </row>
    <row r="6" spans="1:279" ht="11.25" customHeight="1" x14ac:dyDescent="0.15">
      <c r="A6" s="296"/>
      <c r="B6" s="297"/>
      <c r="C6" s="298"/>
      <c r="D6" s="298"/>
      <c r="E6" s="298"/>
      <c r="F6" s="299"/>
      <c r="G6" s="297"/>
      <c r="H6" s="298"/>
      <c r="I6" s="298"/>
      <c r="J6" s="298"/>
      <c r="K6" s="299"/>
      <c r="L6" s="297"/>
      <c r="M6" s="298"/>
      <c r="N6" s="298"/>
      <c r="O6" s="298"/>
      <c r="P6" s="299"/>
      <c r="Q6" s="298"/>
      <c r="R6" s="297"/>
      <c r="S6" s="298"/>
      <c r="T6" s="298"/>
      <c r="U6" s="299"/>
      <c r="V6" s="300"/>
      <c r="W6" s="296"/>
      <c r="X6" s="297"/>
      <c r="Y6" s="298"/>
      <c r="Z6" s="298"/>
      <c r="AA6" s="298"/>
      <c r="AB6" s="299"/>
      <c r="AC6" s="297"/>
      <c r="AD6" s="298"/>
      <c r="AE6" s="298"/>
      <c r="AF6" s="298"/>
      <c r="AG6" s="299"/>
      <c r="AH6" s="297"/>
      <c r="AI6" s="298"/>
      <c r="AJ6" s="298"/>
      <c r="AK6" s="298"/>
      <c r="AL6" s="299"/>
      <c r="AM6" s="298"/>
      <c r="AN6" s="297"/>
      <c r="AO6" s="298"/>
      <c r="AP6" s="298"/>
      <c r="AQ6" s="299"/>
      <c r="AR6" s="300"/>
      <c r="AS6" s="296"/>
      <c r="AT6" s="297"/>
      <c r="AU6" s="298"/>
      <c r="AV6" s="298"/>
      <c r="AW6" s="298"/>
      <c r="AX6" s="299"/>
      <c r="AY6" s="297"/>
      <c r="AZ6" s="298"/>
      <c r="BA6" s="298"/>
      <c r="BB6" s="298"/>
      <c r="BC6" s="299"/>
      <c r="BD6" s="297"/>
      <c r="BE6" s="298"/>
      <c r="BF6" s="298"/>
      <c r="BG6" s="298"/>
      <c r="BH6" s="299"/>
      <c r="BI6" s="298"/>
      <c r="BJ6" s="297"/>
      <c r="BK6" s="298"/>
      <c r="BL6" s="298"/>
      <c r="BM6" s="299"/>
      <c r="BN6" s="300"/>
      <c r="BO6" s="296"/>
      <c r="BP6" s="297"/>
      <c r="BQ6" s="298"/>
      <c r="BR6" s="298"/>
      <c r="BS6" s="298"/>
      <c r="BT6" s="299"/>
      <c r="BU6" s="297"/>
      <c r="BV6" s="298"/>
      <c r="BW6" s="298"/>
      <c r="BX6" s="298"/>
      <c r="BY6" s="299"/>
      <c r="BZ6" s="297"/>
      <c r="CA6" s="298"/>
      <c r="CB6" s="298"/>
      <c r="CC6" s="298"/>
      <c r="CD6" s="299"/>
      <c r="CE6" s="298"/>
      <c r="CF6" s="297"/>
      <c r="CG6" s="298"/>
      <c r="CH6" s="298"/>
      <c r="CI6" s="299"/>
      <c r="CJ6" s="300"/>
      <c r="CK6" s="296"/>
      <c r="CL6" s="297"/>
      <c r="CM6" s="298"/>
      <c r="CN6" s="298"/>
      <c r="CO6" s="298"/>
      <c r="CP6" s="299"/>
      <c r="CQ6" s="297"/>
      <c r="CR6" s="298"/>
      <c r="CS6" s="298"/>
      <c r="CT6" s="298"/>
      <c r="CU6" s="299"/>
      <c r="CV6" s="297"/>
      <c r="CW6" s="298"/>
      <c r="CX6" s="298"/>
      <c r="CY6" s="298"/>
      <c r="CZ6" s="299"/>
      <c r="DA6" s="298"/>
      <c r="DB6" s="297"/>
      <c r="DC6" s="298"/>
      <c r="DD6" s="298"/>
      <c r="DE6" s="299"/>
      <c r="DF6" s="300"/>
      <c r="DG6" s="296"/>
      <c r="DH6" s="297"/>
      <c r="DI6" s="298"/>
      <c r="DJ6" s="298"/>
      <c r="DK6" s="298"/>
      <c r="DL6" s="299"/>
      <c r="DM6" s="297"/>
      <c r="DN6" s="298"/>
      <c r="DO6" s="298"/>
      <c r="DP6" s="298"/>
      <c r="DQ6" s="299"/>
      <c r="DR6" s="297"/>
      <c r="DS6" s="298"/>
      <c r="DT6" s="298"/>
      <c r="DU6" s="298"/>
      <c r="DV6" s="299"/>
      <c r="DW6" s="298"/>
      <c r="DX6" s="297"/>
      <c r="DY6" s="298"/>
      <c r="DZ6" s="298"/>
      <c r="EA6" s="299"/>
      <c r="EB6" s="384"/>
      <c r="EC6" s="296"/>
      <c r="ED6" s="384"/>
      <c r="EE6" s="385"/>
      <c r="EF6" s="384"/>
      <c r="EG6" s="385"/>
      <c r="EH6" s="384"/>
      <c r="EI6" s="385"/>
      <c r="EJ6" s="384"/>
      <c r="EK6" s="385"/>
      <c r="EL6" s="384"/>
      <c r="EM6" s="385"/>
      <c r="EN6" s="300"/>
      <c r="EO6" s="386"/>
      <c r="EP6" s="386"/>
      <c r="EQ6" s="386"/>
      <c r="ER6" s="296"/>
      <c r="ES6" s="297"/>
      <c r="ET6" s="298"/>
      <c r="EU6" s="298"/>
      <c r="EV6" s="298"/>
      <c r="EW6" s="299"/>
      <c r="EX6" s="297"/>
      <c r="EY6" s="298"/>
      <c r="EZ6" s="298"/>
      <c r="FA6" s="298"/>
      <c r="FB6" s="299"/>
      <c r="FC6" s="297"/>
      <c r="FD6" s="298"/>
      <c r="FE6" s="298"/>
      <c r="FF6" s="298"/>
      <c r="FG6" s="299"/>
      <c r="FH6" s="298"/>
      <c r="FI6" s="297"/>
      <c r="FJ6" s="298"/>
      <c r="FK6" s="298"/>
      <c r="FL6" s="299"/>
      <c r="FM6" s="300"/>
      <c r="FN6" s="296"/>
      <c r="FO6" s="297"/>
      <c r="FP6" s="298"/>
      <c r="FQ6" s="298"/>
      <c r="FR6" s="298"/>
      <c r="FS6" s="299"/>
      <c r="FT6" s="297"/>
      <c r="FU6" s="298"/>
      <c r="FV6" s="298"/>
      <c r="FW6" s="298"/>
      <c r="FX6" s="299"/>
      <c r="FY6" s="297"/>
      <c r="FZ6" s="298"/>
      <c r="GA6" s="298"/>
      <c r="GB6" s="298"/>
      <c r="GC6" s="299"/>
      <c r="GD6" s="298"/>
      <c r="GE6" s="297"/>
      <c r="GF6" s="298"/>
      <c r="GG6" s="298"/>
      <c r="GH6" s="299"/>
      <c r="GI6" s="300"/>
      <c r="GJ6" s="296"/>
      <c r="GK6" s="297"/>
      <c r="GL6" s="298"/>
      <c r="GM6" s="298"/>
      <c r="GN6" s="298"/>
      <c r="GO6" s="299"/>
      <c r="GP6" s="297"/>
      <c r="GQ6" s="298"/>
      <c r="GR6" s="298"/>
      <c r="GS6" s="298"/>
      <c r="GT6" s="299"/>
      <c r="GU6" s="297"/>
      <c r="GV6" s="298"/>
      <c r="GW6" s="298"/>
      <c r="GX6" s="298"/>
      <c r="GY6" s="299"/>
      <c r="GZ6" s="298"/>
      <c r="HA6" s="297"/>
      <c r="HB6" s="298"/>
      <c r="HC6" s="298"/>
      <c r="HD6" s="299"/>
      <c r="HE6" s="300"/>
      <c r="HF6" s="296"/>
      <c r="HG6" s="297"/>
      <c r="HH6" s="298"/>
      <c r="HI6" s="298"/>
      <c r="HJ6" s="298"/>
      <c r="HK6" s="299"/>
      <c r="HL6" s="297"/>
      <c r="HM6" s="298"/>
      <c r="HN6" s="298"/>
      <c r="HO6" s="298"/>
      <c r="HP6" s="299"/>
      <c r="HQ6" s="297"/>
      <c r="HR6" s="298"/>
      <c r="HS6" s="298"/>
      <c r="HT6" s="298"/>
      <c r="HU6" s="299"/>
      <c r="HV6" s="298"/>
      <c r="HW6" s="297"/>
      <c r="HX6" s="298"/>
      <c r="HY6" s="298"/>
      <c r="HZ6" s="299"/>
      <c r="IA6" s="300"/>
      <c r="IB6" s="296"/>
      <c r="IC6" s="297"/>
      <c r="ID6" s="298"/>
      <c r="IE6" s="298"/>
      <c r="IF6" s="298"/>
      <c r="IG6" s="299"/>
      <c r="IH6" s="297"/>
      <c r="II6" s="298"/>
      <c r="IJ6" s="298"/>
      <c r="IK6" s="298"/>
      <c r="IL6" s="299"/>
      <c r="IM6" s="297"/>
      <c r="IN6" s="298"/>
      <c r="IO6" s="298"/>
      <c r="IP6" s="298"/>
      <c r="IQ6" s="299"/>
      <c r="IR6" s="298"/>
      <c r="IS6" s="297"/>
      <c r="IT6" s="298"/>
      <c r="IU6" s="298"/>
      <c r="IV6" s="299"/>
      <c r="IW6" s="300"/>
      <c r="IX6" s="296"/>
      <c r="IY6" s="297"/>
      <c r="IZ6" s="298"/>
      <c r="JA6" s="298"/>
      <c r="JB6" s="298"/>
      <c r="JC6" s="299"/>
      <c r="JD6" s="297"/>
      <c r="JE6" s="298"/>
      <c r="JF6" s="298"/>
      <c r="JG6" s="298"/>
      <c r="JH6" s="299"/>
      <c r="JI6" s="297"/>
      <c r="JJ6" s="298"/>
      <c r="JK6" s="298"/>
      <c r="JL6" s="298"/>
      <c r="JM6" s="299"/>
      <c r="JN6" s="298"/>
      <c r="JO6" s="297"/>
      <c r="JP6" s="298"/>
      <c r="JQ6" s="298"/>
      <c r="JR6" s="299"/>
      <c r="JS6" s="300"/>
    </row>
    <row r="7" spans="1:279" ht="11.25" customHeight="1" x14ac:dyDescent="0.15">
      <c r="A7" s="301" t="s">
        <v>203</v>
      </c>
      <c r="B7" s="321">
        <v>0</v>
      </c>
      <c r="C7" s="322">
        <v>4</v>
      </c>
      <c r="D7" s="322">
        <v>0.25</v>
      </c>
      <c r="E7" s="363">
        <v>0.25</v>
      </c>
      <c r="F7" s="323">
        <v>4.5</v>
      </c>
      <c r="G7" s="321">
        <v>0</v>
      </c>
      <c r="H7" s="322">
        <v>1.25</v>
      </c>
      <c r="I7" s="322">
        <v>8.75</v>
      </c>
      <c r="J7" s="322">
        <v>0.25</v>
      </c>
      <c r="K7" s="323">
        <v>10.25</v>
      </c>
      <c r="L7" s="321">
        <v>0.75</v>
      </c>
      <c r="M7" s="357">
        <v>2.5</v>
      </c>
      <c r="N7" s="322">
        <v>2.75</v>
      </c>
      <c r="O7" s="322">
        <v>0.5</v>
      </c>
      <c r="P7" s="323">
        <v>6.5</v>
      </c>
      <c r="Q7" s="387">
        <v>0.5</v>
      </c>
      <c r="R7" s="321">
        <v>0</v>
      </c>
      <c r="S7" s="322">
        <v>0</v>
      </c>
      <c r="T7" s="322">
        <v>0.25</v>
      </c>
      <c r="U7" s="323">
        <v>0.25</v>
      </c>
      <c r="V7" s="331">
        <v>22</v>
      </c>
      <c r="W7" s="301" t="s">
        <v>203</v>
      </c>
      <c r="X7" s="321">
        <v>0</v>
      </c>
      <c r="Y7" s="322">
        <v>4</v>
      </c>
      <c r="Z7" s="322">
        <v>0.25</v>
      </c>
      <c r="AA7" s="363">
        <v>0.25</v>
      </c>
      <c r="AB7" s="323">
        <v>4.5</v>
      </c>
      <c r="AC7" s="321">
        <v>0</v>
      </c>
      <c r="AD7" s="322">
        <v>1.25</v>
      </c>
      <c r="AE7" s="322">
        <v>8.75</v>
      </c>
      <c r="AF7" s="322">
        <v>0.25</v>
      </c>
      <c r="AG7" s="323">
        <v>10.25</v>
      </c>
      <c r="AH7" s="321">
        <v>0.75</v>
      </c>
      <c r="AI7" s="357">
        <v>2.5</v>
      </c>
      <c r="AJ7" s="322">
        <v>2.75</v>
      </c>
      <c r="AK7" s="322">
        <v>0.5</v>
      </c>
      <c r="AL7" s="323">
        <v>6.5</v>
      </c>
      <c r="AM7" s="387">
        <v>0.5</v>
      </c>
      <c r="AN7" s="321">
        <v>0</v>
      </c>
      <c r="AO7" s="322">
        <v>0</v>
      </c>
      <c r="AP7" s="322">
        <v>0.25</v>
      </c>
      <c r="AQ7" s="323">
        <v>0.25</v>
      </c>
      <c r="AR7" s="331">
        <v>22</v>
      </c>
      <c r="AS7" s="301" t="s">
        <v>203</v>
      </c>
      <c r="AT7" s="321">
        <v>0</v>
      </c>
      <c r="AU7" s="322">
        <v>0</v>
      </c>
      <c r="AV7" s="322">
        <v>0</v>
      </c>
      <c r="AW7" s="363">
        <v>0</v>
      </c>
      <c r="AX7" s="323">
        <v>0</v>
      </c>
      <c r="AY7" s="321">
        <v>0</v>
      </c>
      <c r="AZ7" s="322">
        <v>0</v>
      </c>
      <c r="BA7" s="322">
        <v>0</v>
      </c>
      <c r="BB7" s="322">
        <v>0</v>
      </c>
      <c r="BC7" s="323">
        <v>0</v>
      </c>
      <c r="BD7" s="321">
        <v>0</v>
      </c>
      <c r="BE7" s="357">
        <v>0</v>
      </c>
      <c r="BF7" s="322">
        <v>0</v>
      </c>
      <c r="BG7" s="322">
        <v>0</v>
      </c>
      <c r="BH7" s="323">
        <v>0</v>
      </c>
      <c r="BI7" s="387">
        <v>0</v>
      </c>
      <c r="BJ7" s="321">
        <v>0</v>
      </c>
      <c r="BK7" s="322">
        <v>0</v>
      </c>
      <c r="BL7" s="322">
        <v>0</v>
      </c>
      <c r="BM7" s="323">
        <v>0</v>
      </c>
      <c r="BN7" s="331">
        <v>0</v>
      </c>
      <c r="BO7" s="301" t="s">
        <v>203</v>
      </c>
      <c r="BP7" s="321">
        <v>0</v>
      </c>
      <c r="BQ7" s="322">
        <v>3.8</v>
      </c>
      <c r="BR7" s="322">
        <v>0.2</v>
      </c>
      <c r="BS7" s="363">
        <v>0.2</v>
      </c>
      <c r="BT7" s="323">
        <v>4.2</v>
      </c>
      <c r="BU7" s="321">
        <v>0</v>
      </c>
      <c r="BV7" s="322">
        <v>1.2</v>
      </c>
      <c r="BW7" s="322">
        <v>7.8</v>
      </c>
      <c r="BX7" s="322">
        <v>0.4</v>
      </c>
      <c r="BY7" s="323">
        <v>9.4</v>
      </c>
      <c r="BZ7" s="321">
        <v>0.6</v>
      </c>
      <c r="CA7" s="357">
        <v>2.4</v>
      </c>
      <c r="CB7" s="322">
        <v>2.2000000000000002</v>
      </c>
      <c r="CC7" s="322">
        <v>0.4</v>
      </c>
      <c r="CD7" s="323">
        <v>5.6</v>
      </c>
      <c r="CE7" s="387">
        <v>0.6</v>
      </c>
      <c r="CF7" s="321">
        <v>0</v>
      </c>
      <c r="CG7" s="322">
        <v>0</v>
      </c>
      <c r="CH7" s="322">
        <v>0.2</v>
      </c>
      <c r="CI7" s="323">
        <v>0.2</v>
      </c>
      <c r="CJ7" s="331">
        <v>20</v>
      </c>
      <c r="CK7" s="301" t="s">
        <v>203</v>
      </c>
      <c r="CL7" s="321">
        <v>0</v>
      </c>
      <c r="CM7" s="322">
        <v>0</v>
      </c>
      <c r="CN7" s="322">
        <v>0</v>
      </c>
      <c r="CO7" s="363">
        <v>0</v>
      </c>
      <c r="CP7" s="323">
        <v>0</v>
      </c>
      <c r="CQ7" s="321">
        <v>0</v>
      </c>
      <c r="CR7" s="322">
        <v>0</v>
      </c>
      <c r="CS7" s="322">
        <v>0</v>
      </c>
      <c r="CT7" s="322">
        <v>0</v>
      </c>
      <c r="CU7" s="323">
        <v>0</v>
      </c>
      <c r="CV7" s="321">
        <v>0</v>
      </c>
      <c r="CW7" s="357">
        <v>0</v>
      </c>
      <c r="CX7" s="322">
        <v>0</v>
      </c>
      <c r="CY7" s="322">
        <v>0</v>
      </c>
      <c r="CZ7" s="323">
        <v>0</v>
      </c>
      <c r="DA7" s="387">
        <v>0</v>
      </c>
      <c r="DB7" s="321">
        <v>0</v>
      </c>
      <c r="DC7" s="322">
        <v>0</v>
      </c>
      <c r="DD7" s="322">
        <v>0</v>
      </c>
      <c r="DE7" s="323">
        <v>0</v>
      </c>
      <c r="DF7" s="331">
        <v>0</v>
      </c>
      <c r="DG7" s="301" t="s">
        <v>203</v>
      </c>
      <c r="DH7" s="321">
        <v>0</v>
      </c>
      <c r="DI7" s="322">
        <v>0</v>
      </c>
      <c r="DJ7" s="322">
        <v>0</v>
      </c>
      <c r="DK7" s="363">
        <v>0</v>
      </c>
      <c r="DL7" s="323">
        <v>0</v>
      </c>
      <c r="DM7" s="321">
        <v>0</v>
      </c>
      <c r="DN7" s="322">
        <v>0</v>
      </c>
      <c r="DO7" s="322">
        <v>0</v>
      </c>
      <c r="DP7" s="322">
        <v>0</v>
      </c>
      <c r="DQ7" s="323">
        <v>0</v>
      </c>
      <c r="DR7" s="321">
        <v>0</v>
      </c>
      <c r="DS7" s="357">
        <v>0</v>
      </c>
      <c r="DT7" s="322">
        <v>0</v>
      </c>
      <c r="DU7" s="322">
        <v>0</v>
      </c>
      <c r="DV7" s="323">
        <v>0</v>
      </c>
      <c r="DW7" s="387">
        <v>0</v>
      </c>
      <c r="DX7" s="321">
        <v>0</v>
      </c>
      <c r="DY7" s="322">
        <v>0</v>
      </c>
      <c r="DZ7" s="322">
        <v>0</v>
      </c>
      <c r="EA7" s="323">
        <v>0</v>
      </c>
      <c r="EB7" s="331">
        <v>0</v>
      </c>
      <c r="EC7" s="301" t="s">
        <v>203</v>
      </c>
      <c r="ED7" s="321">
        <v>22</v>
      </c>
      <c r="EE7" s="388">
        <v>1</v>
      </c>
      <c r="EF7" s="321">
        <v>0</v>
      </c>
      <c r="EG7" s="388">
        <v>0</v>
      </c>
      <c r="EH7" s="321">
        <v>22</v>
      </c>
      <c r="EI7" s="388">
        <v>1</v>
      </c>
      <c r="EJ7" s="321">
        <v>0</v>
      </c>
      <c r="EK7" s="388">
        <v>0</v>
      </c>
      <c r="EL7" s="321">
        <v>0</v>
      </c>
      <c r="EM7" s="388">
        <v>0</v>
      </c>
      <c r="EN7" s="331">
        <v>22</v>
      </c>
      <c r="EO7" s="389"/>
      <c r="EP7" s="389"/>
      <c r="EQ7" s="389"/>
      <c r="ER7" s="301" t="s">
        <v>203</v>
      </c>
      <c r="ES7" s="321">
        <v>0</v>
      </c>
      <c r="ET7" s="322">
        <v>3.8</v>
      </c>
      <c r="EU7" s="322">
        <v>0.2</v>
      </c>
      <c r="EV7" s="363">
        <v>0.2</v>
      </c>
      <c r="EW7" s="323">
        <v>4.2</v>
      </c>
      <c r="EX7" s="321">
        <v>0</v>
      </c>
      <c r="EY7" s="322">
        <v>1.2</v>
      </c>
      <c r="EZ7" s="322">
        <v>7.8</v>
      </c>
      <c r="FA7" s="322">
        <v>0.4</v>
      </c>
      <c r="FB7" s="323">
        <v>9.4</v>
      </c>
      <c r="FC7" s="321">
        <v>0.6</v>
      </c>
      <c r="FD7" s="357">
        <v>2.4</v>
      </c>
      <c r="FE7" s="322">
        <v>2.2000000000000002</v>
      </c>
      <c r="FF7" s="322">
        <v>0.4</v>
      </c>
      <c r="FG7" s="323">
        <v>5.6000000000000005</v>
      </c>
      <c r="FH7" s="387">
        <v>0.6</v>
      </c>
      <c r="FI7" s="321">
        <v>0</v>
      </c>
      <c r="FJ7" s="322">
        <v>0</v>
      </c>
      <c r="FK7" s="322">
        <v>0.2</v>
      </c>
      <c r="FL7" s="323">
        <v>0.2</v>
      </c>
      <c r="FM7" s="331">
        <v>20.000000000000004</v>
      </c>
      <c r="FN7" s="301" t="s">
        <v>203</v>
      </c>
      <c r="FO7" s="321">
        <v>0</v>
      </c>
      <c r="FP7" s="322">
        <v>0</v>
      </c>
      <c r="FQ7" s="322">
        <v>0</v>
      </c>
      <c r="FR7" s="363">
        <v>0</v>
      </c>
      <c r="FS7" s="323">
        <v>0</v>
      </c>
      <c r="FT7" s="321">
        <v>0</v>
      </c>
      <c r="FU7" s="322">
        <v>0</v>
      </c>
      <c r="FV7" s="322">
        <v>0</v>
      </c>
      <c r="FW7" s="322">
        <v>0</v>
      </c>
      <c r="FX7" s="323">
        <v>0</v>
      </c>
      <c r="FY7" s="321">
        <v>0</v>
      </c>
      <c r="FZ7" s="357">
        <v>0</v>
      </c>
      <c r="GA7" s="322">
        <v>0</v>
      </c>
      <c r="GB7" s="322">
        <v>0</v>
      </c>
      <c r="GC7" s="323">
        <v>0</v>
      </c>
      <c r="GD7" s="387">
        <v>0</v>
      </c>
      <c r="GE7" s="321">
        <v>0</v>
      </c>
      <c r="GF7" s="322">
        <v>0</v>
      </c>
      <c r="GG7" s="322">
        <v>0</v>
      </c>
      <c r="GH7" s="323">
        <v>0</v>
      </c>
      <c r="GI7" s="331">
        <v>0</v>
      </c>
      <c r="GJ7" s="301" t="s">
        <v>203</v>
      </c>
      <c r="GK7" s="321">
        <v>0</v>
      </c>
      <c r="GL7" s="322">
        <v>0</v>
      </c>
      <c r="GM7" s="322">
        <v>0</v>
      </c>
      <c r="GN7" s="363">
        <v>0</v>
      </c>
      <c r="GO7" s="323">
        <v>0</v>
      </c>
      <c r="GP7" s="321">
        <v>0</v>
      </c>
      <c r="GQ7" s="322">
        <v>0</v>
      </c>
      <c r="GR7" s="322">
        <v>0</v>
      </c>
      <c r="GS7" s="322">
        <v>0</v>
      </c>
      <c r="GT7" s="323">
        <v>0</v>
      </c>
      <c r="GU7" s="321">
        <v>0</v>
      </c>
      <c r="GV7" s="357">
        <v>0</v>
      </c>
      <c r="GW7" s="322">
        <v>0</v>
      </c>
      <c r="GX7" s="322">
        <v>0</v>
      </c>
      <c r="GY7" s="323">
        <v>0</v>
      </c>
      <c r="GZ7" s="387">
        <v>0</v>
      </c>
      <c r="HA7" s="321">
        <v>0</v>
      </c>
      <c r="HB7" s="322">
        <v>0</v>
      </c>
      <c r="HC7" s="322">
        <v>0</v>
      </c>
      <c r="HD7" s="323">
        <v>0</v>
      </c>
      <c r="HE7" s="331">
        <v>0</v>
      </c>
      <c r="HF7" s="301" t="s">
        <v>203</v>
      </c>
      <c r="HG7" s="321">
        <v>0</v>
      </c>
      <c r="HH7" s="322">
        <v>0</v>
      </c>
      <c r="HI7" s="322">
        <v>0</v>
      </c>
      <c r="HJ7" s="363">
        <v>0</v>
      </c>
      <c r="HK7" s="323">
        <v>0</v>
      </c>
      <c r="HL7" s="321">
        <v>0</v>
      </c>
      <c r="HM7" s="322">
        <v>0</v>
      </c>
      <c r="HN7" s="322">
        <v>0</v>
      </c>
      <c r="HO7" s="322">
        <v>0</v>
      </c>
      <c r="HP7" s="323">
        <v>0</v>
      </c>
      <c r="HQ7" s="321">
        <v>0</v>
      </c>
      <c r="HR7" s="357">
        <v>0</v>
      </c>
      <c r="HS7" s="322">
        <v>0</v>
      </c>
      <c r="HT7" s="322">
        <v>0</v>
      </c>
      <c r="HU7" s="323">
        <v>0</v>
      </c>
      <c r="HV7" s="387">
        <v>0</v>
      </c>
      <c r="HW7" s="321">
        <v>0</v>
      </c>
      <c r="HX7" s="322">
        <v>0</v>
      </c>
      <c r="HY7" s="322">
        <v>0</v>
      </c>
      <c r="HZ7" s="323">
        <v>0</v>
      </c>
      <c r="IA7" s="331">
        <v>0</v>
      </c>
      <c r="IB7" s="301" t="s">
        <v>203</v>
      </c>
      <c r="IC7" s="321">
        <v>0</v>
      </c>
      <c r="ID7" s="322">
        <v>0</v>
      </c>
      <c r="IE7" s="322">
        <v>0</v>
      </c>
      <c r="IF7" s="363">
        <v>0</v>
      </c>
      <c r="IG7" s="323">
        <v>0</v>
      </c>
      <c r="IH7" s="321">
        <v>0</v>
      </c>
      <c r="II7" s="322">
        <v>0</v>
      </c>
      <c r="IJ7" s="322">
        <v>0</v>
      </c>
      <c r="IK7" s="322">
        <v>0</v>
      </c>
      <c r="IL7" s="323">
        <v>0</v>
      </c>
      <c r="IM7" s="321">
        <v>0</v>
      </c>
      <c r="IN7" s="357">
        <v>0</v>
      </c>
      <c r="IO7" s="322">
        <v>0</v>
      </c>
      <c r="IP7" s="322">
        <v>0</v>
      </c>
      <c r="IQ7" s="323">
        <v>0</v>
      </c>
      <c r="IR7" s="387">
        <v>0</v>
      </c>
      <c r="IS7" s="321">
        <v>0</v>
      </c>
      <c r="IT7" s="322">
        <v>0</v>
      </c>
      <c r="IU7" s="322">
        <v>0</v>
      </c>
      <c r="IV7" s="323">
        <v>0</v>
      </c>
      <c r="IW7" s="331">
        <v>0</v>
      </c>
      <c r="IX7" s="301" t="s">
        <v>203</v>
      </c>
      <c r="IY7" s="321">
        <v>0</v>
      </c>
      <c r="IZ7" s="322">
        <v>0</v>
      </c>
      <c r="JA7" s="322">
        <v>0</v>
      </c>
      <c r="JB7" s="363">
        <v>0</v>
      </c>
      <c r="JC7" s="323">
        <v>0</v>
      </c>
      <c r="JD7" s="321">
        <v>0</v>
      </c>
      <c r="JE7" s="322">
        <v>0</v>
      </c>
      <c r="JF7" s="322">
        <v>0</v>
      </c>
      <c r="JG7" s="322">
        <v>0</v>
      </c>
      <c r="JH7" s="323">
        <v>0</v>
      </c>
      <c r="JI7" s="321">
        <v>0</v>
      </c>
      <c r="JJ7" s="357">
        <v>0</v>
      </c>
      <c r="JK7" s="322">
        <v>0</v>
      </c>
      <c r="JL7" s="322">
        <v>0</v>
      </c>
      <c r="JM7" s="323">
        <v>0</v>
      </c>
      <c r="JN7" s="387">
        <v>0</v>
      </c>
      <c r="JO7" s="321">
        <v>0</v>
      </c>
      <c r="JP7" s="322">
        <v>0</v>
      </c>
      <c r="JQ7" s="322">
        <v>0</v>
      </c>
      <c r="JR7" s="323">
        <v>0</v>
      </c>
      <c r="JS7" s="331">
        <v>0</v>
      </c>
    </row>
    <row r="8" spans="1:279" ht="11.25" customHeight="1" x14ac:dyDescent="0.15">
      <c r="A8" s="301" t="s">
        <v>204</v>
      </c>
      <c r="B8" s="321">
        <v>0</v>
      </c>
      <c r="C8" s="322">
        <v>1.75</v>
      </c>
      <c r="D8" s="322">
        <v>0</v>
      </c>
      <c r="E8" s="363">
        <v>0</v>
      </c>
      <c r="F8" s="323">
        <v>1.75</v>
      </c>
      <c r="G8" s="321">
        <v>0.5</v>
      </c>
      <c r="H8" s="322">
        <v>1</v>
      </c>
      <c r="I8" s="322">
        <v>7.25</v>
      </c>
      <c r="J8" s="322">
        <v>0</v>
      </c>
      <c r="K8" s="323">
        <v>8.75</v>
      </c>
      <c r="L8" s="321">
        <v>0.25</v>
      </c>
      <c r="M8" s="357">
        <v>2.25</v>
      </c>
      <c r="N8" s="322">
        <v>6.75</v>
      </c>
      <c r="O8" s="322">
        <v>0</v>
      </c>
      <c r="P8" s="323">
        <v>9.25</v>
      </c>
      <c r="Q8" s="387">
        <v>1.25</v>
      </c>
      <c r="R8" s="321">
        <v>0</v>
      </c>
      <c r="S8" s="322">
        <v>0</v>
      </c>
      <c r="T8" s="322">
        <v>0</v>
      </c>
      <c r="U8" s="323">
        <v>0</v>
      </c>
      <c r="V8" s="331">
        <v>20.75</v>
      </c>
      <c r="W8" s="301" t="s">
        <v>204</v>
      </c>
      <c r="X8" s="321">
        <v>0</v>
      </c>
      <c r="Y8" s="322">
        <v>1.75</v>
      </c>
      <c r="Z8" s="322">
        <v>0</v>
      </c>
      <c r="AA8" s="363">
        <v>0</v>
      </c>
      <c r="AB8" s="323">
        <v>1.75</v>
      </c>
      <c r="AC8" s="321">
        <v>0.5</v>
      </c>
      <c r="AD8" s="322">
        <v>1</v>
      </c>
      <c r="AE8" s="322">
        <v>7.25</v>
      </c>
      <c r="AF8" s="322">
        <v>0</v>
      </c>
      <c r="AG8" s="323">
        <v>8.75</v>
      </c>
      <c r="AH8" s="321">
        <v>0.25</v>
      </c>
      <c r="AI8" s="357">
        <v>2.25</v>
      </c>
      <c r="AJ8" s="322">
        <v>6.75</v>
      </c>
      <c r="AK8" s="322">
        <v>0</v>
      </c>
      <c r="AL8" s="323">
        <v>9.25</v>
      </c>
      <c r="AM8" s="387">
        <v>1</v>
      </c>
      <c r="AN8" s="321">
        <v>0</v>
      </c>
      <c r="AO8" s="322">
        <v>0</v>
      </c>
      <c r="AP8" s="322">
        <v>0</v>
      </c>
      <c r="AQ8" s="323">
        <v>0</v>
      </c>
      <c r="AR8" s="331">
        <v>20.75</v>
      </c>
      <c r="AS8" s="301" t="s">
        <v>204</v>
      </c>
      <c r="AT8" s="321">
        <v>0</v>
      </c>
      <c r="AU8" s="322">
        <v>0</v>
      </c>
      <c r="AV8" s="322">
        <v>0</v>
      </c>
      <c r="AW8" s="363">
        <v>0</v>
      </c>
      <c r="AX8" s="323">
        <v>0</v>
      </c>
      <c r="AY8" s="321">
        <v>0</v>
      </c>
      <c r="AZ8" s="322">
        <v>0</v>
      </c>
      <c r="BA8" s="322">
        <v>0</v>
      </c>
      <c r="BB8" s="322">
        <v>0</v>
      </c>
      <c r="BC8" s="323">
        <v>0</v>
      </c>
      <c r="BD8" s="321">
        <v>0</v>
      </c>
      <c r="BE8" s="357">
        <v>0</v>
      </c>
      <c r="BF8" s="322">
        <v>0</v>
      </c>
      <c r="BG8" s="322">
        <v>0</v>
      </c>
      <c r="BH8" s="323">
        <v>0</v>
      </c>
      <c r="BI8" s="387">
        <v>0</v>
      </c>
      <c r="BJ8" s="321">
        <v>0</v>
      </c>
      <c r="BK8" s="322">
        <v>0</v>
      </c>
      <c r="BL8" s="322">
        <v>0</v>
      </c>
      <c r="BM8" s="323">
        <v>0</v>
      </c>
      <c r="BN8" s="331">
        <v>0</v>
      </c>
      <c r="BO8" s="301" t="s">
        <v>204</v>
      </c>
      <c r="BP8" s="321">
        <v>0</v>
      </c>
      <c r="BQ8" s="322">
        <v>1.4</v>
      </c>
      <c r="BR8" s="322">
        <v>0</v>
      </c>
      <c r="BS8" s="363">
        <v>0</v>
      </c>
      <c r="BT8" s="323">
        <v>1.4</v>
      </c>
      <c r="BU8" s="321">
        <v>0.4</v>
      </c>
      <c r="BV8" s="322">
        <v>1</v>
      </c>
      <c r="BW8" s="322">
        <v>6.6</v>
      </c>
      <c r="BX8" s="322">
        <v>0</v>
      </c>
      <c r="BY8" s="323">
        <v>8</v>
      </c>
      <c r="BZ8" s="321">
        <v>0.2</v>
      </c>
      <c r="CA8" s="357">
        <v>2</v>
      </c>
      <c r="CB8" s="322">
        <v>5.8</v>
      </c>
      <c r="CC8" s="322">
        <v>0</v>
      </c>
      <c r="CD8" s="323">
        <v>8</v>
      </c>
      <c r="CE8" s="387">
        <v>1</v>
      </c>
      <c r="CF8" s="321">
        <v>0</v>
      </c>
      <c r="CG8" s="322">
        <v>0</v>
      </c>
      <c r="CH8" s="322">
        <v>0</v>
      </c>
      <c r="CI8" s="323">
        <v>0</v>
      </c>
      <c r="CJ8" s="331">
        <v>18.399999999999999</v>
      </c>
      <c r="CK8" s="301" t="s">
        <v>204</v>
      </c>
      <c r="CL8" s="321">
        <v>0</v>
      </c>
      <c r="CM8" s="322">
        <v>0</v>
      </c>
      <c r="CN8" s="322">
        <v>0</v>
      </c>
      <c r="CO8" s="363">
        <v>0</v>
      </c>
      <c r="CP8" s="323">
        <v>0</v>
      </c>
      <c r="CQ8" s="321">
        <v>0</v>
      </c>
      <c r="CR8" s="322">
        <v>0</v>
      </c>
      <c r="CS8" s="322">
        <v>0</v>
      </c>
      <c r="CT8" s="322">
        <v>0</v>
      </c>
      <c r="CU8" s="323">
        <v>0</v>
      </c>
      <c r="CV8" s="321">
        <v>0</v>
      </c>
      <c r="CW8" s="357">
        <v>0</v>
      </c>
      <c r="CX8" s="322">
        <v>0</v>
      </c>
      <c r="CY8" s="322">
        <v>0</v>
      </c>
      <c r="CZ8" s="323">
        <v>0</v>
      </c>
      <c r="DA8" s="387">
        <v>0</v>
      </c>
      <c r="DB8" s="321">
        <v>0</v>
      </c>
      <c r="DC8" s="322">
        <v>0</v>
      </c>
      <c r="DD8" s="322">
        <v>0</v>
      </c>
      <c r="DE8" s="323">
        <v>0</v>
      </c>
      <c r="DF8" s="331">
        <v>0</v>
      </c>
      <c r="DG8" s="301" t="s">
        <v>204</v>
      </c>
      <c r="DH8" s="321">
        <v>0</v>
      </c>
      <c r="DI8" s="322">
        <v>0</v>
      </c>
      <c r="DJ8" s="322">
        <v>0</v>
      </c>
      <c r="DK8" s="363">
        <v>0</v>
      </c>
      <c r="DL8" s="323">
        <v>0</v>
      </c>
      <c r="DM8" s="321">
        <v>0</v>
      </c>
      <c r="DN8" s="322">
        <v>0</v>
      </c>
      <c r="DO8" s="322">
        <v>0</v>
      </c>
      <c r="DP8" s="322">
        <v>0</v>
      </c>
      <c r="DQ8" s="323">
        <v>0</v>
      </c>
      <c r="DR8" s="321">
        <v>0</v>
      </c>
      <c r="DS8" s="357">
        <v>0</v>
      </c>
      <c r="DT8" s="322">
        <v>0</v>
      </c>
      <c r="DU8" s="322">
        <v>0</v>
      </c>
      <c r="DV8" s="323">
        <v>0</v>
      </c>
      <c r="DW8" s="387">
        <v>0</v>
      </c>
      <c r="DX8" s="321">
        <v>0</v>
      </c>
      <c r="DY8" s="322">
        <v>0</v>
      </c>
      <c r="DZ8" s="322">
        <v>0</v>
      </c>
      <c r="EA8" s="323">
        <v>0</v>
      </c>
      <c r="EB8" s="331">
        <v>0</v>
      </c>
      <c r="EC8" s="301" t="s">
        <v>204</v>
      </c>
      <c r="ED8" s="321">
        <v>20.75</v>
      </c>
      <c r="EE8" s="388">
        <v>1</v>
      </c>
      <c r="EF8" s="321">
        <v>0</v>
      </c>
      <c r="EG8" s="388">
        <v>0</v>
      </c>
      <c r="EH8" s="321">
        <v>20.75</v>
      </c>
      <c r="EI8" s="388">
        <v>1</v>
      </c>
      <c r="EJ8" s="321">
        <v>0</v>
      </c>
      <c r="EK8" s="388">
        <v>0</v>
      </c>
      <c r="EL8" s="321">
        <v>0</v>
      </c>
      <c r="EM8" s="388">
        <v>0</v>
      </c>
      <c r="EN8" s="331">
        <v>20.75</v>
      </c>
      <c r="EO8" s="389"/>
      <c r="EP8" s="389"/>
      <c r="EQ8" s="389"/>
      <c r="ER8" s="301" t="s">
        <v>204</v>
      </c>
      <c r="ES8" s="321">
        <v>0</v>
      </c>
      <c r="ET8" s="322">
        <v>1.4</v>
      </c>
      <c r="EU8" s="322">
        <v>0</v>
      </c>
      <c r="EV8" s="363">
        <v>0</v>
      </c>
      <c r="EW8" s="323">
        <v>1.4</v>
      </c>
      <c r="EX8" s="321">
        <v>0.4</v>
      </c>
      <c r="EY8" s="322">
        <v>1</v>
      </c>
      <c r="EZ8" s="322">
        <v>6.6</v>
      </c>
      <c r="FA8" s="322">
        <v>0</v>
      </c>
      <c r="FB8" s="323">
        <v>8</v>
      </c>
      <c r="FC8" s="321">
        <v>0.2</v>
      </c>
      <c r="FD8" s="357">
        <v>2</v>
      </c>
      <c r="FE8" s="322">
        <v>5.8</v>
      </c>
      <c r="FF8" s="322">
        <v>0</v>
      </c>
      <c r="FG8" s="323">
        <v>8</v>
      </c>
      <c r="FH8" s="387">
        <v>1</v>
      </c>
      <c r="FI8" s="321">
        <v>0</v>
      </c>
      <c r="FJ8" s="322">
        <v>0</v>
      </c>
      <c r="FK8" s="322">
        <v>0</v>
      </c>
      <c r="FL8" s="323">
        <v>0</v>
      </c>
      <c r="FM8" s="331">
        <v>18.399999999999999</v>
      </c>
      <c r="FN8" s="301" t="s">
        <v>204</v>
      </c>
      <c r="FO8" s="321">
        <v>0</v>
      </c>
      <c r="FP8" s="322">
        <v>0</v>
      </c>
      <c r="FQ8" s="322">
        <v>0</v>
      </c>
      <c r="FR8" s="363">
        <v>0</v>
      </c>
      <c r="FS8" s="323">
        <v>0</v>
      </c>
      <c r="FT8" s="321">
        <v>0</v>
      </c>
      <c r="FU8" s="322">
        <v>0</v>
      </c>
      <c r="FV8" s="322">
        <v>0</v>
      </c>
      <c r="FW8" s="322">
        <v>0</v>
      </c>
      <c r="FX8" s="323">
        <v>0</v>
      </c>
      <c r="FY8" s="321">
        <v>0</v>
      </c>
      <c r="FZ8" s="357">
        <v>0</v>
      </c>
      <c r="GA8" s="322">
        <v>0</v>
      </c>
      <c r="GB8" s="322">
        <v>0</v>
      </c>
      <c r="GC8" s="323">
        <v>0</v>
      </c>
      <c r="GD8" s="387">
        <v>0</v>
      </c>
      <c r="GE8" s="321">
        <v>0</v>
      </c>
      <c r="GF8" s="322">
        <v>0</v>
      </c>
      <c r="GG8" s="322">
        <v>0</v>
      </c>
      <c r="GH8" s="323">
        <v>0</v>
      </c>
      <c r="GI8" s="331">
        <v>0</v>
      </c>
      <c r="GJ8" s="301" t="s">
        <v>204</v>
      </c>
      <c r="GK8" s="321">
        <v>0</v>
      </c>
      <c r="GL8" s="322">
        <v>0</v>
      </c>
      <c r="GM8" s="322">
        <v>0</v>
      </c>
      <c r="GN8" s="363">
        <v>0</v>
      </c>
      <c r="GO8" s="323">
        <v>0</v>
      </c>
      <c r="GP8" s="321">
        <v>0</v>
      </c>
      <c r="GQ8" s="322">
        <v>0</v>
      </c>
      <c r="GR8" s="322">
        <v>0</v>
      </c>
      <c r="GS8" s="322">
        <v>0</v>
      </c>
      <c r="GT8" s="323">
        <v>0</v>
      </c>
      <c r="GU8" s="321">
        <v>0</v>
      </c>
      <c r="GV8" s="357">
        <v>0</v>
      </c>
      <c r="GW8" s="322">
        <v>0</v>
      </c>
      <c r="GX8" s="322">
        <v>0</v>
      </c>
      <c r="GY8" s="323">
        <v>0</v>
      </c>
      <c r="GZ8" s="387">
        <v>0</v>
      </c>
      <c r="HA8" s="321">
        <v>0</v>
      </c>
      <c r="HB8" s="322">
        <v>0</v>
      </c>
      <c r="HC8" s="322">
        <v>0</v>
      </c>
      <c r="HD8" s="323">
        <v>0</v>
      </c>
      <c r="HE8" s="331">
        <v>0</v>
      </c>
      <c r="HF8" s="301" t="s">
        <v>204</v>
      </c>
      <c r="HG8" s="321">
        <v>0</v>
      </c>
      <c r="HH8" s="322">
        <v>0</v>
      </c>
      <c r="HI8" s="322">
        <v>0</v>
      </c>
      <c r="HJ8" s="363">
        <v>0</v>
      </c>
      <c r="HK8" s="323">
        <v>0</v>
      </c>
      <c r="HL8" s="321">
        <v>0</v>
      </c>
      <c r="HM8" s="322">
        <v>0</v>
      </c>
      <c r="HN8" s="322">
        <v>0</v>
      </c>
      <c r="HO8" s="322">
        <v>0</v>
      </c>
      <c r="HP8" s="323">
        <v>0</v>
      </c>
      <c r="HQ8" s="321">
        <v>0</v>
      </c>
      <c r="HR8" s="357">
        <v>0</v>
      </c>
      <c r="HS8" s="322">
        <v>0</v>
      </c>
      <c r="HT8" s="322">
        <v>0</v>
      </c>
      <c r="HU8" s="323">
        <v>0</v>
      </c>
      <c r="HV8" s="387">
        <v>0</v>
      </c>
      <c r="HW8" s="321">
        <v>0</v>
      </c>
      <c r="HX8" s="322">
        <v>0</v>
      </c>
      <c r="HY8" s="322">
        <v>0</v>
      </c>
      <c r="HZ8" s="323">
        <v>0</v>
      </c>
      <c r="IA8" s="331">
        <v>0</v>
      </c>
      <c r="IB8" s="301" t="s">
        <v>204</v>
      </c>
      <c r="IC8" s="321">
        <v>0</v>
      </c>
      <c r="ID8" s="322">
        <v>0</v>
      </c>
      <c r="IE8" s="322">
        <v>0</v>
      </c>
      <c r="IF8" s="363">
        <v>0</v>
      </c>
      <c r="IG8" s="323">
        <v>0</v>
      </c>
      <c r="IH8" s="321">
        <v>0</v>
      </c>
      <c r="II8" s="322">
        <v>0</v>
      </c>
      <c r="IJ8" s="322">
        <v>0</v>
      </c>
      <c r="IK8" s="322">
        <v>0</v>
      </c>
      <c r="IL8" s="323">
        <v>0</v>
      </c>
      <c r="IM8" s="321">
        <v>0</v>
      </c>
      <c r="IN8" s="357">
        <v>0</v>
      </c>
      <c r="IO8" s="322">
        <v>0</v>
      </c>
      <c r="IP8" s="322">
        <v>0</v>
      </c>
      <c r="IQ8" s="323">
        <v>0</v>
      </c>
      <c r="IR8" s="387">
        <v>0</v>
      </c>
      <c r="IS8" s="321">
        <v>0</v>
      </c>
      <c r="IT8" s="322">
        <v>0</v>
      </c>
      <c r="IU8" s="322">
        <v>0</v>
      </c>
      <c r="IV8" s="323">
        <v>0</v>
      </c>
      <c r="IW8" s="331">
        <v>0</v>
      </c>
      <c r="IX8" s="301" t="s">
        <v>204</v>
      </c>
      <c r="IY8" s="321">
        <v>0</v>
      </c>
      <c r="IZ8" s="322">
        <v>0</v>
      </c>
      <c r="JA8" s="322">
        <v>0</v>
      </c>
      <c r="JB8" s="363">
        <v>0</v>
      </c>
      <c r="JC8" s="323">
        <v>0</v>
      </c>
      <c r="JD8" s="321">
        <v>0</v>
      </c>
      <c r="JE8" s="322">
        <v>0</v>
      </c>
      <c r="JF8" s="322">
        <v>0</v>
      </c>
      <c r="JG8" s="322">
        <v>0</v>
      </c>
      <c r="JH8" s="323">
        <v>0</v>
      </c>
      <c r="JI8" s="321">
        <v>0</v>
      </c>
      <c r="JJ8" s="357">
        <v>0</v>
      </c>
      <c r="JK8" s="322">
        <v>0</v>
      </c>
      <c r="JL8" s="322">
        <v>0</v>
      </c>
      <c r="JM8" s="323">
        <v>0</v>
      </c>
      <c r="JN8" s="387">
        <v>0</v>
      </c>
      <c r="JO8" s="321">
        <v>0</v>
      </c>
      <c r="JP8" s="322">
        <v>0</v>
      </c>
      <c r="JQ8" s="322">
        <v>0</v>
      </c>
      <c r="JR8" s="323">
        <v>0</v>
      </c>
      <c r="JS8" s="331">
        <v>0</v>
      </c>
    </row>
    <row r="9" spans="1:279" ht="11.25" customHeight="1" x14ac:dyDescent="0.15">
      <c r="A9" s="301" t="s">
        <v>205</v>
      </c>
      <c r="B9" s="321">
        <v>0</v>
      </c>
      <c r="C9" s="322">
        <v>2.5</v>
      </c>
      <c r="D9" s="322">
        <v>0.25</v>
      </c>
      <c r="E9" s="363">
        <v>0</v>
      </c>
      <c r="F9" s="323">
        <v>2.75</v>
      </c>
      <c r="G9" s="321">
        <v>0</v>
      </c>
      <c r="H9" s="322">
        <v>3.25</v>
      </c>
      <c r="I9" s="322">
        <v>17</v>
      </c>
      <c r="J9" s="322">
        <v>0</v>
      </c>
      <c r="K9" s="323">
        <v>20.25</v>
      </c>
      <c r="L9" s="321">
        <v>0</v>
      </c>
      <c r="M9" s="357">
        <v>2.75</v>
      </c>
      <c r="N9" s="322">
        <v>4</v>
      </c>
      <c r="O9" s="322">
        <v>0</v>
      </c>
      <c r="P9" s="323">
        <v>6.75</v>
      </c>
      <c r="Q9" s="387">
        <v>2</v>
      </c>
      <c r="R9" s="321">
        <v>0</v>
      </c>
      <c r="S9" s="322">
        <v>0</v>
      </c>
      <c r="T9" s="322">
        <v>0</v>
      </c>
      <c r="U9" s="323">
        <v>0</v>
      </c>
      <c r="V9" s="331">
        <v>31.75</v>
      </c>
      <c r="W9" s="301" t="s">
        <v>205</v>
      </c>
      <c r="X9" s="321">
        <v>0</v>
      </c>
      <c r="Y9" s="322">
        <v>2.5</v>
      </c>
      <c r="Z9" s="322">
        <v>0.25</v>
      </c>
      <c r="AA9" s="363">
        <v>0</v>
      </c>
      <c r="AB9" s="323">
        <v>2.75</v>
      </c>
      <c r="AC9" s="321">
        <v>0</v>
      </c>
      <c r="AD9" s="322">
        <v>3.25</v>
      </c>
      <c r="AE9" s="322">
        <v>17</v>
      </c>
      <c r="AF9" s="322">
        <v>0</v>
      </c>
      <c r="AG9" s="323">
        <v>20.25</v>
      </c>
      <c r="AH9" s="321">
        <v>0</v>
      </c>
      <c r="AI9" s="357">
        <v>2.75</v>
      </c>
      <c r="AJ9" s="322">
        <v>4</v>
      </c>
      <c r="AK9" s="322">
        <v>0</v>
      </c>
      <c r="AL9" s="323">
        <v>6.75</v>
      </c>
      <c r="AM9" s="387">
        <v>2</v>
      </c>
      <c r="AN9" s="321">
        <v>0</v>
      </c>
      <c r="AO9" s="322">
        <v>0</v>
      </c>
      <c r="AP9" s="322">
        <v>0</v>
      </c>
      <c r="AQ9" s="323">
        <v>0</v>
      </c>
      <c r="AR9" s="331">
        <v>31.75</v>
      </c>
      <c r="AS9" s="301" t="s">
        <v>205</v>
      </c>
      <c r="AT9" s="321">
        <v>0</v>
      </c>
      <c r="AU9" s="322">
        <v>0</v>
      </c>
      <c r="AV9" s="322">
        <v>0</v>
      </c>
      <c r="AW9" s="363">
        <v>0</v>
      </c>
      <c r="AX9" s="323">
        <v>0</v>
      </c>
      <c r="AY9" s="321">
        <v>0</v>
      </c>
      <c r="AZ9" s="322">
        <v>0</v>
      </c>
      <c r="BA9" s="322">
        <v>0</v>
      </c>
      <c r="BB9" s="322">
        <v>0</v>
      </c>
      <c r="BC9" s="323">
        <v>0</v>
      </c>
      <c r="BD9" s="321">
        <v>0</v>
      </c>
      <c r="BE9" s="357">
        <v>0</v>
      </c>
      <c r="BF9" s="322">
        <v>0</v>
      </c>
      <c r="BG9" s="322">
        <v>0</v>
      </c>
      <c r="BH9" s="323">
        <v>0</v>
      </c>
      <c r="BI9" s="387">
        <v>0</v>
      </c>
      <c r="BJ9" s="321">
        <v>0</v>
      </c>
      <c r="BK9" s="322">
        <v>0</v>
      </c>
      <c r="BL9" s="322">
        <v>0</v>
      </c>
      <c r="BM9" s="323">
        <v>0</v>
      </c>
      <c r="BN9" s="331">
        <v>0</v>
      </c>
      <c r="BO9" s="301" t="s">
        <v>205</v>
      </c>
      <c r="BP9" s="321">
        <v>0</v>
      </c>
      <c r="BQ9" s="322">
        <v>2.6</v>
      </c>
      <c r="BR9" s="322">
        <v>0.2</v>
      </c>
      <c r="BS9" s="363">
        <v>0</v>
      </c>
      <c r="BT9" s="323">
        <v>2.8</v>
      </c>
      <c r="BU9" s="321">
        <v>0</v>
      </c>
      <c r="BV9" s="322">
        <v>3</v>
      </c>
      <c r="BW9" s="322">
        <v>14.6</v>
      </c>
      <c r="BX9" s="322">
        <v>0</v>
      </c>
      <c r="BY9" s="323">
        <v>17.600000000000001</v>
      </c>
      <c r="BZ9" s="321">
        <v>0</v>
      </c>
      <c r="CA9" s="357">
        <v>2.4</v>
      </c>
      <c r="CB9" s="322">
        <v>3.6</v>
      </c>
      <c r="CC9" s="322">
        <v>0</v>
      </c>
      <c r="CD9" s="323">
        <v>6</v>
      </c>
      <c r="CE9" s="387">
        <v>1.8</v>
      </c>
      <c r="CF9" s="321">
        <v>0</v>
      </c>
      <c r="CG9" s="322">
        <v>0</v>
      </c>
      <c r="CH9" s="322">
        <v>0</v>
      </c>
      <c r="CI9" s="323">
        <v>0</v>
      </c>
      <c r="CJ9" s="331">
        <v>28.2</v>
      </c>
      <c r="CK9" s="301" t="s">
        <v>205</v>
      </c>
      <c r="CL9" s="321">
        <v>0</v>
      </c>
      <c r="CM9" s="322">
        <v>0</v>
      </c>
      <c r="CN9" s="322">
        <v>0</v>
      </c>
      <c r="CO9" s="363">
        <v>0</v>
      </c>
      <c r="CP9" s="323">
        <v>0</v>
      </c>
      <c r="CQ9" s="321">
        <v>0</v>
      </c>
      <c r="CR9" s="322">
        <v>0</v>
      </c>
      <c r="CS9" s="322">
        <v>0</v>
      </c>
      <c r="CT9" s="322">
        <v>0</v>
      </c>
      <c r="CU9" s="323">
        <v>0</v>
      </c>
      <c r="CV9" s="321">
        <v>0</v>
      </c>
      <c r="CW9" s="357">
        <v>0</v>
      </c>
      <c r="CX9" s="322">
        <v>0</v>
      </c>
      <c r="CY9" s="322">
        <v>0</v>
      </c>
      <c r="CZ9" s="323">
        <v>0</v>
      </c>
      <c r="DA9" s="387">
        <v>0</v>
      </c>
      <c r="DB9" s="321">
        <v>0</v>
      </c>
      <c r="DC9" s="322">
        <v>0</v>
      </c>
      <c r="DD9" s="322">
        <v>0</v>
      </c>
      <c r="DE9" s="323">
        <v>0</v>
      </c>
      <c r="DF9" s="331">
        <v>0</v>
      </c>
      <c r="DG9" s="301" t="s">
        <v>205</v>
      </c>
      <c r="DH9" s="321">
        <v>0</v>
      </c>
      <c r="DI9" s="322">
        <v>0</v>
      </c>
      <c r="DJ9" s="322">
        <v>0</v>
      </c>
      <c r="DK9" s="363">
        <v>0</v>
      </c>
      <c r="DL9" s="323">
        <v>0</v>
      </c>
      <c r="DM9" s="321">
        <v>0</v>
      </c>
      <c r="DN9" s="322">
        <v>0</v>
      </c>
      <c r="DO9" s="322">
        <v>0</v>
      </c>
      <c r="DP9" s="322">
        <v>0</v>
      </c>
      <c r="DQ9" s="323">
        <v>0</v>
      </c>
      <c r="DR9" s="321">
        <v>0</v>
      </c>
      <c r="DS9" s="357">
        <v>0</v>
      </c>
      <c r="DT9" s="322">
        <v>0</v>
      </c>
      <c r="DU9" s="322">
        <v>0</v>
      </c>
      <c r="DV9" s="323">
        <v>0</v>
      </c>
      <c r="DW9" s="387">
        <v>0</v>
      </c>
      <c r="DX9" s="321">
        <v>0</v>
      </c>
      <c r="DY9" s="322">
        <v>0</v>
      </c>
      <c r="DZ9" s="322">
        <v>0</v>
      </c>
      <c r="EA9" s="323">
        <v>0</v>
      </c>
      <c r="EB9" s="331">
        <v>0</v>
      </c>
      <c r="EC9" s="301" t="s">
        <v>205</v>
      </c>
      <c r="ED9" s="321">
        <v>31.75</v>
      </c>
      <c r="EE9" s="388">
        <v>1</v>
      </c>
      <c r="EF9" s="321">
        <v>0</v>
      </c>
      <c r="EG9" s="388">
        <v>0</v>
      </c>
      <c r="EH9" s="321">
        <v>31.75</v>
      </c>
      <c r="EI9" s="388">
        <v>1</v>
      </c>
      <c r="EJ9" s="321">
        <v>0</v>
      </c>
      <c r="EK9" s="388">
        <v>0</v>
      </c>
      <c r="EL9" s="321">
        <v>0</v>
      </c>
      <c r="EM9" s="388">
        <v>0</v>
      </c>
      <c r="EN9" s="331">
        <v>31.75</v>
      </c>
      <c r="EO9" s="389"/>
      <c r="EP9" s="389"/>
      <c r="EQ9" s="389"/>
      <c r="ER9" s="301" t="s">
        <v>205</v>
      </c>
      <c r="ES9" s="321">
        <v>0</v>
      </c>
      <c r="ET9" s="322">
        <v>2.6</v>
      </c>
      <c r="EU9" s="322">
        <v>0.2</v>
      </c>
      <c r="EV9" s="363">
        <v>0</v>
      </c>
      <c r="EW9" s="323">
        <v>2.8000000000000003</v>
      </c>
      <c r="EX9" s="321">
        <v>0</v>
      </c>
      <c r="EY9" s="322">
        <v>3</v>
      </c>
      <c r="EZ9" s="322">
        <v>14.6</v>
      </c>
      <c r="FA9" s="322">
        <v>0</v>
      </c>
      <c r="FB9" s="323">
        <v>17.600000000000001</v>
      </c>
      <c r="FC9" s="321">
        <v>0</v>
      </c>
      <c r="FD9" s="357">
        <v>2.4</v>
      </c>
      <c r="FE9" s="322">
        <v>3.6</v>
      </c>
      <c r="FF9" s="322">
        <v>0</v>
      </c>
      <c r="FG9" s="323">
        <v>6</v>
      </c>
      <c r="FH9" s="387">
        <v>1.8</v>
      </c>
      <c r="FI9" s="321">
        <v>0</v>
      </c>
      <c r="FJ9" s="322">
        <v>0</v>
      </c>
      <c r="FK9" s="322">
        <v>0</v>
      </c>
      <c r="FL9" s="323">
        <v>0</v>
      </c>
      <c r="FM9" s="331">
        <v>28.200000000000003</v>
      </c>
      <c r="FN9" s="301" t="s">
        <v>205</v>
      </c>
      <c r="FO9" s="321">
        <v>0</v>
      </c>
      <c r="FP9" s="322">
        <v>0</v>
      </c>
      <c r="FQ9" s="322">
        <v>0</v>
      </c>
      <c r="FR9" s="363">
        <v>0</v>
      </c>
      <c r="FS9" s="323">
        <v>0</v>
      </c>
      <c r="FT9" s="321">
        <v>0</v>
      </c>
      <c r="FU9" s="322">
        <v>0</v>
      </c>
      <c r="FV9" s="322">
        <v>0</v>
      </c>
      <c r="FW9" s="322">
        <v>0</v>
      </c>
      <c r="FX9" s="323">
        <v>0</v>
      </c>
      <c r="FY9" s="321">
        <v>0</v>
      </c>
      <c r="FZ9" s="357">
        <v>0</v>
      </c>
      <c r="GA9" s="322">
        <v>0</v>
      </c>
      <c r="GB9" s="322">
        <v>0</v>
      </c>
      <c r="GC9" s="323">
        <v>0</v>
      </c>
      <c r="GD9" s="387">
        <v>0</v>
      </c>
      <c r="GE9" s="321">
        <v>0</v>
      </c>
      <c r="GF9" s="322">
        <v>0</v>
      </c>
      <c r="GG9" s="322">
        <v>0</v>
      </c>
      <c r="GH9" s="323">
        <v>0</v>
      </c>
      <c r="GI9" s="331">
        <v>0</v>
      </c>
      <c r="GJ9" s="301" t="s">
        <v>205</v>
      </c>
      <c r="GK9" s="321">
        <v>0</v>
      </c>
      <c r="GL9" s="322">
        <v>0</v>
      </c>
      <c r="GM9" s="322">
        <v>0</v>
      </c>
      <c r="GN9" s="363">
        <v>0</v>
      </c>
      <c r="GO9" s="323">
        <v>0</v>
      </c>
      <c r="GP9" s="321">
        <v>0</v>
      </c>
      <c r="GQ9" s="322">
        <v>0</v>
      </c>
      <c r="GR9" s="322">
        <v>0</v>
      </c>
      <c r="GS9" s="322">
        <v>0</v>
      </c>
      <c r="GT9" s="323">
        <v>0</v>
      </c>
      <c r="GU9" s="321">
        <v>0</v>
      </c>
      <c r="GV9" s="357">
        <v>0</v>
      </c>
      <c r="GW9" s="322">
        <v>0</v>
      </c>
      <c r="GX9" s="322">
        <v>0</v>
      </c>
      <c r="GY9" s="323">
        <v>0</v>
      </c>
      <c r="GZ9" s="387">
        <v>0</v>
      </c>
      <c r="HA9" s="321">
        <v>0</v>
      </c>
      <c r="HB9" s="322">
        <v>0</v>
      </c>
      <c r="HC9" s="322">
        <v>0</v>
      </c>
      <c r="HD9" s="323">
        <v>0</v>
      </c>
      <c r="HE9" s="331">
        <v>0</v>
      </c>
      <c r="HF9" s="301" t="s">
        <v>205</v>
      </c>
      <c r="HG9" s="321">
        <v>0</v>
      </c>
      <c r="HH9" s="322">
        <v>0</v>
      </c>
      <c r="HI9" s="322">
        <v>0</v>
      </c>
      <c r="HJ9" s="363">
        <v>0</v>
      </c>
      <c r="HK9" s="323">
        <v>0</v>
      </c>
      <c r="HL9" s="321">
        <v>0</v>
      </c>
      <c r="HM9" s="322">
        <v>0</v>
      </c>
      <c r="HN9" s="322">
        <v>0</v>
      </c>
      <c r="HO9" s="322">
        <v>0</v>
      </c>
      <c r="HP9" s="323">
        <v>0</v>
      </c>
      <c r="HQ9" s="321">
        <v>0</v>
      </c>
      <c r="HR9" s="357">
        <v>0</v>
      </c>
      <c r="HS9" s="322">
        <v>0</v>
      </c>
      <c r="HT9" s="322">
        <v>0</v>
      </c>
      <c r="HU9" s="323">
        <v>0</v>
      </c>
      <c r="HV9" s="387">
        <v>0</v>
      </c>
      <c r="HW9" s="321">
        <v>0</v>
      </c>
      <c r="HX9" s="322">
        <v>0</v>
      </c>
      <c r="HY9" s="322">
        <v>0</v>
      </c>
      <c r="HZ9" s="323">
        <v>0</v>
      </c>
      <c r="IA9" s="331">
        <v>0</v>
      </c>
      <c r="IB9" s="301" t="s">
        <v>205</v>
      </c>
      <c r="IC9" s="321">
        <v>0</v>
      </c>
      <c r="ID9" s="322">
        <v>0</v>
      </c>
      <c r="IE9" s="322">
        <v>0</v>
      </c>
      <c r="IF9" s="363">
        <v>0</v>
      </c>
      <c r="IG9" s="323">
        <v>0</v>
      </c>
      <c r="IH9" s="321">
        <v>0</v>
      </c>
      <c r="II9" s="322">
        <v>0</v>
      </c>
      <c r="IJ9" s="322">
        <v>0</v>
      </c>
      <c r="IK9" s="322">
        <v>0</v>
      </c>
      <c r="IL9" s="323">
        <v>0</v>
      </c>
      <c r="IM9" s="321">
        <v>0</v>
      </c>
      <c r="IN9" s="357">
        <v>0</v>
      </c>
      <c r="IO9" s="322">
        <v>0</v>
      </c>
      <c r="IP9" s="322">
        <v>0</v>
      </c>
      <c r="IQ9" s="323">
        <v>0</v>
      </c>
      <c r="IR9" s="387">
        <v>0</v>
      </c>
      <c r="IS9" s="321">
        <v>0</v>
      </c>
      <c r="IT9" s="322">
        <v>0</v>
      </c>
      <c r="IU9" s="322">
        <v>0</v>
      </c>
      <c r="IV9" s="323">
        <v>0</v>
      </c>
      <c r="IW9" s="331">
        <v>0</v>
      </c>
      <c r="IX9" s="301" t="s">
        <v>205</v>
      </c>
      <c r="IY9" s="321">
        <v>0</v>
      </c>
      <c r="IZ9" s="322">
        <v>0</v>
      </c>
      <c r="JA9" s="322">
        <v>0</v>
      </c>
      <c r="JB9" s="363">
        <v>0</v>
      </c>
      <c r="JC9" s="323">
        <v>0</v>
      </c>
      <c r="JD9" s="321">
        <v>0</v>
      </c>
      <c r="JE9" s="322">
        <v>0</v>
      </c>
      <c r="JF9" s="322">
        <v>0</v>
      </c>
      <c r="JG9" s="322">
        <v>0</v>
      </c>
      <c r="JH9" s="323">
        <v>0</v>
      </c>
      <c r="JI9" s="321">
        <v>0</v>
      </c>
      <c r="JJ9" s="357">
        <v>0</v>
      </c>
      <c r="JK9" s="322">
        <v>0</v>
      </c>
      <c r="JL9" s="322">
        <v>0</v>
      </c>
      <c r="JM9" s="323">
        <v>0</v>
      </c>
      <c r="JN9" s="387">
        <v>0</v>
      </c>
      <c r="JO9" s="321">
        <v>0</v>
      </c>
      <c r="JP9" s="322">
        <v>0</v>
      </c>
      <c r="JQ9" s="322">
        <v>0</v>
      </c>
      <c r="JR9" s="323">
        <v>0</v>
      </c>
      <c r="JS9" s="331">
        <v>0</v>
      </c>
    </row>
    <row r="10" spans="1:279" ht="11.25" customHeight="1" x14ac:dyDescent="0.15">
      <c r="A10" s="301" t="s">
        <v>206</v>
      </c>
      <c r="B10" s="321">
        <v>0</v>
      </c>
      <c r="C10" s="322">
        <v>6.5</v>
      </c>
      <c r="D10" s="322">
        <v>2.75</v>
      </c>
      <c r="E10" s="363">
        <v>0.25</v>
      </c>
      <c r="F10" s="323">
        <v>9.5</v>
      </c>
      <c r="G10" s="321">
        <v>1.25</v>
      </c>
      <c r="H10" s="322">
        <v>4</v>
      </c>
      <c r="I10" s="322">
        <v>16</v>
      </c>
      <c r="J10" s="322">
        <v>1.5</v>
      </c>
      <c r="K10" s="323">
        <v>22.75</v>
      </c>
      <c r="L10" s="321">
        <v>1.5</v>
      </c>
      <c r="M10" s="357">
        <v>2</v>
      </c>
      <c r="N10" s="322">
        <v>8</v>
      </c>
      <c r="O10" s="322">
        <v>0</v>
      </c>
      <c r="P10" s="323">
        <v>11.5</v>
      </c>
      <c r="Q10" s="387">
        <v>2</v>
      </c>
      <c r="R10" s="321">
        <v>0</v>
      </c>
      <c r="S10" s="322">
        <v>0</v>
      </c>
      <c r="T10" s="322">
        <v>0</v>
      </c>
      <c r="U10" s="323">
        <v>0</v>
      </c>
      <c r="V10" s="331">
        <v>45.75</v>
      </c>
      <c r="W10" s="301" t="s">
        <v>206</v>
      </c>
      <c r="X10" s="321">
        <v>0</v>
      </c>
      <c r="Y10" s="322">
        <v>6.5</v>
      </c>
      <c r="Z10" s="322">
        <v>2.75</v>
      </c>
      <c r="AA10" s="363">
        <v>0.25</v>
      </c>
      <c r="AB10" s="323">
        <v>9.5</v>
      </c>
      <c r="AC10" s="321">
        <v>1.25</v>
      </c>
      <c r="AD10" s="322">
        <v>4</v>
      </c>
      <c r="AE10" s="322">
        <v>16</v>
      </c>
      <c r="AF10" s="322">
        <v>1.5</v>
      </c>
      <c r="AG10" s="323">
        <v>22.75</v>
      </c>
      <c r="AH10" s="321">
        <v>1.5</v>
      </c>
      <c r="AI10" s="357">
        <v>2</v>
      </c>
      <c r="AJ10" s="322">
        <v>8</v>
      </c>
      <c r="AK10" s="322">
        <v>0</v>
      </c>
      <c r="AL10" s="323">
        <v>11.5</v>
      </c>
      <c r="AM10" s="387">
        <v>2</v>
      </c>
      <c r="AN10" s="321">
        <v>0</v>
      </c>
      <c r="AO10" s="322">
        <v>0</v>
      </c>
      <c r="AP10" s="322">
        <v>0</v>
      </c>
      <c r="AQ10" s="323">
        <v>0</v>
      </c>
      <c r="AR10" s="331">
        <v>45.75</v>
      </c>
      <c r="AS10" s="301" t="s">
        <v>206</v>
      </c>
      <c r="AT10" s="321">
        <v>0</v>
      </c>
      <c r="AU10" s="322">
        <v>0</v>
      </c>
      <c r="AV10" s="322">
        <v>0</v>
      </c>
      <c r="AW10" s="363">
        <v>0</v>
      </c>
      <c r="AX10" s="323">
        <v>0</v>
      </c>
      <c r="AY10" s="321">
        <v>0</v>
      </c>
      <c r="AZ10" s="322">
        <v>0</v>
      </c>
      <c r="BA10" s="322">
        <v>0</v>
      </c>
      <c r="BB10" s="322">
        <v>0</v>
      </c>
      <c r="BC10" s="323">
        <v>0</v>
      </c>
      <c r="BD10" s="321">
        <v>0</v>
      </c>
      <c r="BE10" s="357">
        <v>0</v>
      </c>
      <c r="BF10" s="322">
        <v>0</v>
      </c>
      <c r="BG10" s="322">
        <v>0</v>
      </c>
      <c r="BH10" s="323">
        <v>0</v>
      </c>
      <c r="BI10" s="387">
        <v>0</v>
      </c>
      <c r="BJ10" s="321">
        <v>0</v>
      </c>
      <c r="BK10" s="322">
        <v>0</v>
      </c>
      <c r="BL10" s="322">
        <v>0</v>
      </c>
      <c r="BM10" s="323">
        <v>0</v>
      </c>
      <c r="BN10" s="331">
        <v>0</v>
      </c>
      <c r="BO10" s="301" t="s">
        <v>206</v>
      </c>
      <c r="BP10" s="321">
        <v>0</v>
      </c>
      <c r="BQ10" s="322">
        <v>5.6</v>
      </c>
      <c r="BR10" s="322">
        <v>2.2000000000000002</v>
      </c>
      <c r="BS10" s="363">
        <v>0.2</v>
      </c>
      <c r="BT10" s="323">
        <v>8</v>
      </c>
      <c r="BU10" s="321">
        <v>1</v>
      </c>
      <c r="BV10" s="322">
        <v>3.8</v>
      </c>
      <c r="BW10" s="322">
        <v>14</v>
      </c>
      <c r="BX10" s="322">
        <v>1.4</v>
      </c>
      <c r="BY10" s="323">
        <v>20.2</v>
      </c>
      <c r="BZ10" s="321">
        <v>1.4</v>
      </c>
      <c r="CA10" s="357">
        <v>2</v>
      </c>
      <c r="CB10" s="322">
        <v>7.4</v>
      </c>
      <c r="CC10" s="322">
        <v>0</v>
      </c>
      <c r="CD10" s="323">
        <v>9.1999999999999993</v>
      </c>
      <c r="CE10" s="387">
        <v>1.6</v>
      </c>
      <c r="CF10" s="321">
        <v>0</v>
      </c>
      <c r="CG10" s="322">
        <v>0</v>
      </c>
      <c r="CH10" s="322">
        <v>0</v>
      </c>
      <c r="CI10" s="323">
        <v>0</v>
      </c>
      <c r="CJ10" s="331">
        <v>39</v>
      </c>
      <c r="CK10" s="301" t="s">
        <v>206</v>
      </c>
      <c r="CL10" s="321">
        <v>0</v>
      </c>
      <c r="CM10" s="322">
        <v>0</v>
      </c>
      <c r="CN10" s="322">
        <v>0</v>
      </c>
      <c r="CO10" s="363">
        <v>0</v>
      </c>
      <c r="CP10" s="323">
        <v>0</v>
      </c>
      <c r="CQ10" s="321">
        <v>0</v>
      </c>
      <c r="CR10" s="322">
        <v>0</v>
      </c>
      <c r="CS10" s="322">
        <v>0</v>
      </c>
      <c r="CT10" s="322">
        <v>0</v>
      </c>
      <c r="CU10" s="323">
        <v>0</v>
      </c>
      <c r="CV10" s="321">
        <v>0</v>
      </c>
      <c r="CW10" s="357">
        <v>0</v>
      </c>
      <c r="CX10" s="322">
        <v>0</v>
      </c>
      <c r="CY10" s="322">
        <v>0</v>
      </c>
      <c r="CZ10" s="323">
        <v>0</v>
      </c>
      <c r="DA10" s="387">
        <v>0</v>
      </c>
      <c r="DB10" s="321">
        <v>0</v>
      </c>
      <c r="DC10" s="322">
        <v>0</v>
      </c>
      <c r="DD10" s="322">
        <v>0</v>
      </c>
      <c r="DE10" s="323">
        <v>0</v>
      </c>
      <c r="DF10" s="331">
        <v>0</v>
      </c>
      <c r="DG10" s="301" t="s">
        <v>206</v>
      </c>
      <c r="DH10" s="321">
        <v>0</v>
      </c>
      <c r="DI10" s="322">
        <v>0</v>
      </c>
      <c r="DJ10" s="322">
        <v>0</v>
      </c>
      <c r="DK10" s="363">
        <v>0</v>
      </c>
      <c r="DL10" s="323">
        <v>0</v>
      </c>
      <c r="DM10" s="321">
        <v>0</v>
      </c>
      <c r="DN10" s="322">
        <v>0</v>
      </c>
      <c r="DO10" s="322">
        <v>0</v>
      </c>
      <c r="DP10" s="322">
        <v>0</v>
      </c>
      <c r="DQ10" s="323">
        <v>0</v>
      </c>
      <c r="DR10" s="321">
        <v>0</v>
      </c>
      <c r="DS10" s="357">
        <v>0</v>
      </c>
      <c r="DT10" s="322">
        <v>0</v>
      </c>
      <c r="DU10" s="322">
        <v>0</v>
      </c>
      <c r="DV10" s="323">
        <v>0</v>
      </c>
      <c r="DW10" s="387">
        <v>0</v>
      </c>
      <c r="DX10" s="321">
        <v>0</v>
      </c>
      <c r="DY10" s="322">
        <v>0</v>
      </c>
      <c r="DZ10" s="322">
        <v>0</v>
      </c>
      <c r="EA10" s="323">
        <v>0</v>
      </c>
      <c r="EB10" s="331">
        <v>0</v>
      </c>
      <c r="EC10" s="301" t="s">
        <v>206</v>
      </c>
      <c r="ED10" s="321">
        <v>45.75</v>
      </c>
      <c r="EE10" s="388">
        <v>1</v>
      </c>
      <c r="EF10" s="321">
        <v>0</v>
      </c>
      <c r="EG10" s="388">
        <v>0</v>
      </c>
      <c r="EH10" s="321">
        <v>45.75</v>
      </c>
      <c r="EI10" s="388">
        <v>1</v>
      </c>
      <c r="EJ10" s="321">
        <v>0</v>
      </c>
      <c r="EK10" s="388">
        <v>0</v>
      </c>
      <c r="EL10" s="321">
        <v>0</v>
      </c>
      <c r="EM10" s="388">
        <v>0</v>
      </c>
      <c r="EN10" s="331">
        <v>45.75</v>
      </c>
      <c r="EO10" s="389"/>
      <c r="EP10" s="389"/>
      <c r="EQ10" s="389"/>
      <c r="ER10" s="301" t="s">
        <v>206</v>
      </c>
      <c r="ES10" s="321">
        <v>0</v>
      </c>
      <c r="ET10" s="322">
        <v>5.6</v>
      </c>
      <c r="EU10" s="322">
        <v>2.2000000000000002</v>
      </c>
      <c r="EV10" s="363">
        <v>0.2</v>
      </c>
      <c r="EW10" s="323">
        <v>8</v>
      </c>
      <c r="EX10" s="321">
        <v>1</v>
      </c>
      <c r="EY10" s="322">
        <v>3.8</v>
      </c>
      <c r="EZ10" s="322">
        <v>14</v>
      </c>
      <c r="FA10" s="322">
        <v>1.4</v>
      </c>
      <c r="FB10" s="323">
        <v>20.2</v>
      </c>
      <c r="FC10" s="321">
        <v>1.4</v>
      </c>
      <c r="FD10" s="357">
        <v>2</v>
      </c>
      <c r="FE10" s="322">
        <v>7.4</v>
      </c>
      <c r="FF10" s="322">
        <v>0</v>
      </c>
      <c r="FG10" s="323">
        <v>10.8</v>
      </c>
      <c r="FH10" s="387">
        <v>1.6</v>
      </c>
      <c r="FI10" s="321">
        <v>0</v>
      </c>
      <c r="FJ10" s="322">
        <v>0</v>
      </c>
      <c r="FK10" s="322">
        <v>0</v>
      </c>
      <c r="FL10" s="323">
        <v>0</v>
      </c>
      <c r="FM10" s="331">
        <v>40.6</v>
      </c>
      <c r="FN10" s="301" t="s">
        <v>206</v>
      </c>
      <c r="FO10" s="321">
        <v>0</v>
      </c>
      <c r="FP10" s="322">
        <v>0</v>
      </c>
      <c r="FQ10" s="322">
        <v>0</v>
      </c>
      <c r="FR10" s="363">
        <v>0</v>
      </c>
      <c r="FS10" s="323">
        <v>0</v>
      </c>
      <c r="FT10" s="321">
        <v>0</v>
      </c>
      <c r="FU10" s="322">
        <v>0</v>
      </c>
      <c r="FV10" s="322">
        <v>0</v>
      </c>
      <c r="FW10" s="322">
        <v>0</v>
      </c>
      <c r="FX10" s="323">
        <v>0</v>
      </c>
      <c r="FY10" s="321">
        <v>0</v>
      </c>
      <c r="FZ10" s="357">
        <v>0</v>
      </c>
      <c r="GA10" s="322">
        <v>0</v>
      </c>
      <c r="GB10" s="322">
        <v>0</v>
      </c>
      <c r="GC10" s="323">
        <v>0</v>
      </c>
      <c r="GD10" s="387">
        <v>0</v>
      </c>
      <c r="GE10" s="321">
        <v>0</v>
      </c>
      <c r="GF10" s="322">
        <v>0</v>
      </c>
      <c r="GG10" s="322">
        <v>0</v>
      </c>
      <c r="GH10" s="323">
        <v>0</v>
      </c>
      <c r="GI10" s="331">
        <v>0</v>
      </c>
      <c r="GJ10" s="301" t="s">
        <v>206</v>
      </c>
      <c r="GK10" s="321">
        <v>0</v>
      </c>
      <c r="GL10" s="322">
        <v>0</v>
      </c>
      <c r="GM10" s="322">
        <v>0</v>
      </c>
      <c r="GN10" s="363">
        <v>0</v>
      </c>
      <c r="GO10" s="323">
        <v>0</v>
      </c>
      <c r="GP10" s="321">
        <v>0</v>
      </c>
      <c r="GQ10" s="322">
        <v>0</v>
      </c>
      <c r="GR10" s="322">
        <v>0</v>
      </c>
      <c r="GS10" s="322">
        <v>0</v>
      </c>
      <c r="GT10" s="323">
        <v>0</v>
      </c>
      <c r="GU10" s="321">
        <v>0</v>
      </c>
      <c r="GV10" s="357">
        <v>0</v>
      </c>
      <c r="GW10" s="322">
        <v>0</v>
      </c>
      <c r="GX10" s="322">
        <v>0</v>
      </c>
      <c r="GY10" s="323">
        <v>0</v>
      </c>
      <c r="GZ10" s="387">
        <v>0</v>
      </c>
      <c r="HA10" s="321">
        <v>0</v>
      </c>
      <c r="HB10" s="322">
        <v>0</v>
      </c>
      <c r="HC10" s="322">
        <v>0</v>
      </c>
      <c r="HD10" s="323">
        <v>0</v>
      </c>
      <c r="HE10" s="331">
        <v>0</v>
      </c>
      <c r="HF10" s="301" t="s">
        <v>206</v>
      </c>
      <c r="HG10" s="321">
        <v>0</v>
      </c>
      <c r="HH10" s="322">
        <v>0</v>
      </c>
      <c r="HI10" s="322">
        <v>0</v>
      </c>
      <c r="HJ10" s="363">
        <v>0</v>
      </c>
      <c r="HK10" s="323">
        <v>0</v>
      </c>
      <c r="HL10" s="321">
        <v>0</v>
      </c>
      <c r="HM10" s="322">
        <v>0</v>
      </c>
      <c r="HN10" s="322">
        <v>0</v>
      </c>
      <c r="HO10" s="322">
        <v>0</v>
      </c>
      <c r="HP10" s="323">
        <v>0</v>
      </c>
      <c r="HQ10" s="321">
        <v>0</v>
      </c>
      <c r="HR10" s="357">
        <v>0</v>
      </c>
      <c r="HS10" s="322">
        <v>0</v>
      </c>
      <c r="HT10" s="322">
        <v>0</v>
      </c>
      <c r="HU10" s="323">
        <v>0</v>
      </c>
      <c r="HV10" s="387">
        <v>0</v>
      </c>
      <c r="HW10" s="321">
        <v>0</v>
      </c>
      <c r="HX10" s="322">
        <v>0</v>
      </c>
      <c r="HY10" s="322">
        <v>0</v>
      </c>
      <c r="HZ10" s="323">
        <v>0</v>
      </c>
      <c r="IA10" s="331">
        <v>0</v>
      </c>
      <c r="IB10" s="301" t="s">
        <v>206</v>
      </c>
      <c r="IC10" s="321">
        <v>0</v>
      </c>
      <c r="ID10" s="322">
        <v>0</v>
      </c>
      <c r="IE10" s="322">
        <v>0</v>
      </c>
      <c r="IF10" s="363">
        <v>0</v>
      </c>
      <c r="IG10" s="323">
        <v>0</v>
      </c>
      <c r="IH10" s="321">
        <v>0</v>
      </c>
      <c r="II10" s="322">
        <v>0</v>
      </c>
      <c r="IJ10" s="322">
        <v>0</v>
      </c>
      <c r="IK10" s="322">
        <v>0</v>
      </c>
      <c r="IL10" s="323">
        <v>0</v>
      </c>
      <c r="IM10" s="321">
        <v>0</v>
      </c>
      <c r="IN10" s="357">
        <v>0</v>
      </c>
      <c r="IO10" s="322">
        <v>0</v>
      </c>
      <c r="IP10" s="322">
        <v>0</v>
      </c>
      <c r="IQ10" s="323">
        <v>0</v>
      </c>
      <c r="IR10" s="387">
        <v>0</v>
      </c>
      <c r="IS10" s="321">
        <v>0</v>
      </c>
      <c r="IT10" s="322">
        <v>0</v>
      </c>
      <c r="IU10" s="322">
        <v>0</v>
      </c>
      <c r="IV10" s="323">
        <v>0</v>
      </c>
      <c r="IW10" s="331">
        <v>0</v>
      </c>
      <c r="IX10" s="301" t="s">
        <v>206</v>
      </c>
      <c r="IY10" s="321">
        <v>0</v>
      </c>
      <c r="IZ10" s="322">
        <v>0</v>
      </c>
      <c r="JA10" s="322">
        <v>0</v>
      </c>
      <c r="JB10" s="363">
        <v>0</v>
      </c>
      <c r="JC10" s="323">
        <v>0</v>
      </c>
      <c r="JD10" s="321">
        <v>0</v>
      </c>
      <c r="JE10" s="322">
        <v>0</v>
      </c>
      <c r="JF10" s="322">
        <v>0</v>
      </c>
      <c r="JG10" s="322">
        <v>0</v>
      </c>
      <c r="JH10" s="323">
        <v>0</v>
      </c>
      <c r="JI10" s="321">
        <v>0</v>
      </c>
      <c r="JJ10" s="357">
        <v>0</v>
      </c>
      <c r="JK10" s="322">
        <v>0</v>
      </c>
      <c r="JL10" s="322">
        <v>0</v>
      </c>
      <c r="JM10" s="323">
        <v>0</v>
      </c>
      <c r="JN10" s="387">
        <v>0</v>
      </c>
      <c r="JO10" s="321">
        <v>0</v>
      </c>
      <c r="JP10" s="322">
        <v>0</v>
      </c>
      <c r="JQ10" s="322">
        <v>0</v>
      </c>
      <c r="JR10" s="323">
        <v>0</v>
      </c>
      <c r="JS10" s="331">
        <v>0</v>
      </c>
    </row>
    <row r="11" spans="1:279" ht="11.25" customHeight="1" x14ac:dyDescent="0.15">
      <c r="A11" s="301" t="s">
        <v>207</v>
      </c>
      <c r="B11" s="321">
        <v>0</v>
      </c>
      <c r="C11" s="322">
        <v>10.75</v>
      </c>
      <c r="D11" s="322">
        <v>1</v>
      </c>
      <c r="E11" s="363">
        <v>0.25</v>
      </c>
      <c r="F11" s="323">
        <v>12</v>
      </c>
      <c r="G11" s="321">
        <v>0.5</v>
      </c>
      <c r="H11" s="322">
        <v>2.75</v>
      </c>
      <c r="I11" s="322">
        <v>13.75</v>
      </c>
      <c r="J11" s="322">
        <v>0.5</v>
      </c>
      <c r="K11" s="323">
        <v>17.5</v>
      </c>
      <c r="L11" s="321">
        <v>1.5</v>
      </c>
      <c r="M11" s="357">
        <v>4.5</v>
      </c>
      <c r="N11" s="322">
        <v>6</v>
      </c>
      <c r="O11" s="322">
        <v>0.25</v>
      </c>
      <c r="P11" s="323">
        <v>12.25</v>
      </c>
      <c r="Q11" s="387">
        <v>2.25</v>
      </c>
      <c r="R11" s="321">
        <v>0.25</v>
      </c>
      <c r="S11" s="322">
        <v>0.25</v>
      </c>
      <c r="T11" s="322">
        <v>0</v>
      </c>
      <c r="U11" s="323">
        <v>0.5</v>
      </c>
      <c r="V11" s="331">
        <v>45.25</v>
      </c>
      <c r="W11" s="301" t="s">
        <v>207</v>
      </c>
      <c r="X11" s="321">
        <v>0</v>
      </c>
      <c r="Y11" s="322">
        <v>10.75</v>
      </c>
      <c r="Z11" s="322">
        <v>1</v>
      </c>
      <c r="AA11" s="363">
        <v>0.25</v>
      </c>
      <c r="AB11" s="323">
        <v>12</v>
      </c>
      <c r="AC11" s="321">
        <v>0.5</v>
      </c>
      <c r="AD11" s="322">
        <v>2.75</v>
      </c>
      <c r="AE11" s="322">
        <v>13.75</v>
      </c>
      <c r="AF11" s="322">
        <v>0.5</v>
      </c>
      <c r="AG11" s="323">
        <v>17.5</v>
      </c>
      <c r="AH11" s="321">
        <v>1.5</v>
      </c>
      <c r="AI11" s="357">
        <v>4.5</v>
      </c>
      <c r="AJ11" s="322">
        <v>6</v>
      </c>
      <c r="AK11" s="322">
        <v>0.25</v>
      </c>
      <c r="AL11" s="323">
        <v>12.25</v>
      </c>
      <c r="AM11" s="387">
        <v>3</v>
      </c>
      <c r="AN11" s="321">
        <v>0.25</v>
      </c>
      <c r="AO11" s="322">
        <v>0.25</v>
      </c>
      <c r="AP11" s="322">
        <v>0</v>
      </c>
      <c r="AQ11" s="323">
        <v>0.5</v>
      </c>
      <c r="AR11" s="331">
        <v>45.25</v>
      </c>
      <c r="AS11" s="301" t="s">
        <v>207</v>
      </c>
      <c r="AT11" s="321">
        <v>0</v>
      </c>
      <c r="AU11" s="322">
        <v>0</v>
      </c>
      <c r="AV11" s="322">
        <v>0</v>
      </c>
      <c r="AW11" s="363">
        <v>0</v>
      </c>
      <c r="AX11" s="323">
        <v>0</v>
      </c>
      <c r="AY11" s="321">
        <v>0</v>
      </c>
      <c r="AZ11" s="322">
        <v>0</v>
      </c>
      <c r="BA11" s="322">
        <v>0</v>
      </c>
      <c r="BB11" s="322">
        <v>0</v>
      </c>
      <c r="BC11" s="323">
        <v>0</v>
      </c>
      <c r="BD11" s="321">
        <v>0</v>
      </c>
      <c r="BE11" s="357">
        <v>0</v>
      </c>
      <c r="BF11" s="322">
        <v>0</v>
      </c>
      <c r="BG11" s="322">
        <v>0</v>
      </c>
      <c r="BH11" s="323">
        <v>0</v>
      </c>
      <c r="BI11" s="387">
        <v>0</v>
      </c>
      <c r="BJ11" s="321">
        <v>0</v>
      </c>
      <c r="BK11" s="322">
        <v>0</v>
      </c>
      <c r="BL11" s="322">
        <v>0</v>
      </c>
      <c r="BM11" s="323">
        <v>0</v>
      </c>
      <c r="BN11" s="331">
        <v>0</v>
      </c>
      <c r="BO11" s="301" t="s">
        <v>207</v>
      </c>
      <c r="BP11" s="321">
        <v>0</v>
      </c>
      <c r="BQ11" s="322">
        <v>9.1999999999999993</v>
      </c>
      <c r="BR11" s="322">
        <v>0.8</v>
      </c>
      <c r="BS11" s="363">
        <v>0.2</v>
      </c>
      <c r="BT11" s="323">
        <v>10.199999999999999</v>
      </c>
      <c r="BU11" s="321">
        <v>0.4</v>
      </c>
      <c r="BV11" s="322">
        <v>2.2000000000000002</v>
      </c>
      <c r="BW11" s="322">
        <v>12</v>
      </c>
      <c r="BX11" s="322">
        <v>0.4</v>
      </c>
      <c r="BY11" s="323">
        <v>15</v>
      </c>
      <c r="BZ11" s="321">
        <v>1.2</v>
      </c>
      <c r="CA11" s="357">
        <v>3.8</v>
      </c>
      <c r="CB11" s="322">
        <v>4.8</v>
      </c>
      <c r="CC11" s="322">
        <v>0.2</v>
      </c>
      <c r="CD11" s="323">
        <v>10</v>
      </c>
      <c r="CE11" s="387">
        <v>2.8</v>
      </c>
      <c r="CF11" s="321">
        <v>0.2</v>
      </c>
      <c r="CG11" s="322">
        <v>0.2</v>
      </c>
      <c r="CH11" s="322">
        <v>0</v>
      </c>
      <c r="CI11" s="323">
        <v>0.4</v>
      </c>
      <c r="CJ11" s="331">
        <v>38.4</v>
      </c>
      <c r="CK11" s="301" t="s">
        <v>207</v>
      </c>
      <c r="CL11" s="321">
        <v>0</v>
      </c>
      <c r="CM11" s="322">
        <v>0</v>
      </c>
      <c r="CN11" s="322">
        <v>0</v>
      </c>
      <c r="CO11" s="363">
        <v>0</v>
      </c>
      <c r="CP11" s="323">
        <v>0</v>
      </c>
      <c r="CQ11" s="321">
        <v>0</v>
      </c>
      <c r="CR11" s="322">
        <v>0</v>
      </c>
      <c r="CS11" s="322">
        <v>0</v>
      </c>
      <c r="CT11" s="322">
        <v>0</v>
      </c>
      <c r="CU11" s="323">
        <v>0</v>
      </c>
      <c r="CV11" s="321">
        <v>0</v>
      </c>
      <c r="CW11" s="357">
        <v>0</v>
      </c>
      <c r="CX11" s="322">
        <v>0</v>
      </c>
      <c r="CY11" s="322">
        <v>0</v>
      </c>
      <c r="CZ11" s="323">
        <v>0</v>
      </c>
      <c r="DA11" s="387">
        <v>0</v>
      </c>
      <c r="DB11" s="321">
        <v>0</v>
      </c>
      <c r="DC11" s="322">
        <v>0</v>
      </c>
      <c r="DD11" s="322">
        <v>0</v>
      </c>
      <c r="DE11" s="323">
        <v>0</v>
      </c>
      <c r="DF11" s="331">
        <v>0</v>
      </c>
      <c r="DG11" s="301" t="s">
        <v>207</v>
      </c>
      <c r="DH11" s="321">
        <v>0</v>
      </c>
      <c r="DI11" s="322">
        <v>0</v>
      </c>
      <c r="DJ11" s="322">
        <v>0</v>
      </c>
      <c r="DK11" s="363">
        <v>0</v>
      </c>
      <c r="DL11" s="323">
        <v>0</v>
      </c>
      <c r="DM11" s="321">
        <v>0</v>
      </c>
      <c r="DN11" s="322">
        <v>0</v>
      </c>
      <c r="DO11" s="322">
        <v>0</v>
      </c>
      <c r="DP11" s="322">
        <v>0</v>
      </c>
      <c r="DQ11" s="323">
        <v>0</v>
      </c>
      <c r="DR11" s="321">
        <v>0</v>
      </c>
      <c r="DS11" s="357">
        <v>0</v>
      </c>
      <c r="DT11" s="322">
        <v>0</v>
      </c>
      <c r="DU11" s="322">
        <v>0</v>
      </c>
      <c r="DV11" s="323">
        <v>0</v>
      </c>
      <c r="DW11" s="387">
        <v>0</v>
      </c>
      <c r="DX11" s="321">
        <v>0</v>
      </c>
      <c r="DY11" s="322">
        <v>0</v>
      </c>
      <c r="DZ11" s="322">
        <v>0</v>
      </c>
      <c r="EA11" s="323">
        <v>0</v>
      </c>
      <c r="EB11" s="331">
        <v>0</v>
      </c>
      <c r="EC11" s="301" t="s">
        <v>207</v>
      </c>
      <c r="ED11" s="321">
        <v>45.25</v>
      </c>
      <c r="EE11" s="388">
        <v>1</v>
      </c>
      <c r="EF11" s="321">
        <v>0</v>
      </c>
      <c r="EG11" s="388">
        <v>0</v>
      </c>
      <c r="EH11" s="321">
        <v>45.25</v>
      </c>
      <c r="EI11" s="388">
        <v>1</v>
      </c>
      <c r="EJ11" s="321">
        <v>0</v>
      </c>
      <c r="EK11" s="388">
        <v>0</v>
      </c>
      <c r="EL11" s="321">
        <v>0</v>
      </c>
      <c r="EM11" s="388">
        <v>0</v>
      </c>
      <c r="EN11" s="331">
        <v>45.25</v>
      </c>
      <c r="EO11" s="389"/>
      <c r="EP11" s="389"/>
      <c r="EQ11" s="389"/>
      <c r="ER11" s="301" t="s">
        <v>207</v>
      </c>
      <c r="ES11" s="321">
        <v>0</v>
      </c>
      <c r="ET11" s="322">
        <v>9.1999999999999993</v>
      </c>
      <c r="EU11" s="322">
        <v>0.8</v>
      </c>
      <c r="EV11" s="363">
        <v>0.2</v>
      </c>
      <c r="EW11" s="323">
        <v>10.199999999999999</v>
      </c>
      <c r="EX11" s="321">
        <v>0.4</v>
      </c>
      <c r="EY11" s="322">
        <v>2.2000000000000002</v>
      </c>
      <c r="EZ11" s="322">
        <v>12</v>
      </c>
      <c r="FA11" s="322">
        <v>0.4</v>
      </c>
      <c r="FB11" s="323">
        <v>15</v>
      </c>
      <c r="FC11" s="321">
        <v>1.2</v>
      </c>
      <c r="FD11" s="357">
        <v>3.8</v>
      </c>
      <c r="FE11" s="322">
        <v>4.8</v>
      </c>
      <c r="FF11" s="322">
        <v>0.2</v>
      </c>
      <c r="FG11" s="323">
        <v>10</v>
      </c>
      <c r="FH11" s="387">
        <v>2.8</v>
      </c>
      <c r="FI11" s="321">
        <v>0.2</v>
      </c>
      <c r="FJ11" s="322">
        <v>0.2</v>
      </c>
      <c r="FK11" s="322">
        <v>0</v>
      </c>
      <c r="FL11" s="323">
        <v>0.4</v>
      </c>
      <c r="FM11" s="331">
        <v>38.4</v>
      </c>
      <c r="FN11" s="301" t="s">
        <v>207</v>
      </c>
      <c r="FO11" s="321">
        <v>0</v>
      </c>
      <c r="FP11" s="322">
        <v>0</v>
      </c>
      <c r="FQ11" s="322">
        <v>0</v>
      </c>
      <c r="FR11" s="363">
        <v>0</v>
      </c>
      <c r="FS11" s="323">
        <v>0</v>
      </c>
      <c r="FT11" s="321">
        <v>0</v>
      </c>
      <c r="FU11" s="322">
        <v>0</v>
      </c>
      <c r="FV11" s="322">
        <v>0</v>
      </c>
      <c r="FW11" s="322">
        <v>0</v>
      </c>
      <c r="FX11" s="323">
        <v>0</v>
      </c>
      <c r="FY11" s="321">
        <v>0</v>
      </c>
      <c r="FZ11" s="357">
        <v>0</v>
      </c>
      <c r="GA11" s="322">
        <v>0</v>
      </c>
      <c r="GB11" s="322">
        <v>0</v>
      </c>
      <c r="GC11" s="323">
        <v>0</v>
      </c>
      <c r="GD11" s="387">
        <v>0</v>
      </c>
      <c r="GE11" s="321">
        <v>0</v>
      </c>
      <c r="GF11" s="322">
        <v>0</v>
      </c>
      <c r="GG11" s="322">
        <v>0</v>
      </c>
      <c r="GH11" s="323">
        <v>0</v>
      </c>
      <c r="GI11" s="331">
        <v>0</v>
      </c>
      <c r="GJ11" s="301" t="s">
        <v>207</v>
      </c>
      <c r="GK11" s="321">
        <v>0</v>
      </c>
      <c r="GL11" s="322">
        <v>0</v>
      </c>
      <c r="GM11" s="322">
        <v>0</v>
      </c>
      <c r="GN11" s="363">
        <v>0</v>
      </c>
      <c r="GO11" s="323">
        <v>0</v>
      </c>
      <c r="GP11" s="321">
        <v>0</v>
      </c>
      <c r="GQ11" s="322">
        <v>0</v>
      </c>
      <c r="GR11" s="322">
        <v>0</v>
      </c>
      <c r="GS11" s="322">
        <v>0</v>
      </c>
      <c r="GT11" s="323">
        <v>0</v>
      </c>
      <c r="GU11" s="321">
        <v>0</v>
      </c>
      <c r="GV11" s="357">
        <v>0</v>
      </c>
      <c r="GW11" s="322">
        <v>0</v>
      </c>
      <c r="GX11" s="322">
        <v>0</v>
      </c>
      <c r="GY11" s="323">
        <v>0</v>
      </c>
      <c r="GZ11" s="387">
        <v>0</v>
      </c>
      <c r="HA11" s="321">
        <v>0</v>
      </c>
      <c r="HB11" s="322">
        <v>0</v>
      </c>
      <c r="HC11" s="322">
        <v>0</v>
      </c>
      <c r="HD11" s="323">
        <v>0</v>
      </c>
      <c r="HE11" s="331">
        <v>0</v>
      </c>
      <c r="HF11" s="301" t="s">
        <v>207</v>
      </c>
      <c r="HG11" s="321">
        <v>0</v>
      </c>
      <c r="HH11" s="322">
        <v>0</v>
      </c>
      <c r="HI11" s="322">
        <v>0</v>
      </c>
      <c r="HJ11" s="363">
        <v>0</v>
      </c>
      <c r="HK11" s="323">
        <v>0</v>
      </c>
      <c r="HL11" s="321">
        <v>0</v>
      </c>
      <c r="HM11" s="322">
        <v>0</v>
      </c>
      <c r="HN11" s="322">
        <v>0</v>
      </c>
      <c r="HO11" s="322">
        <v>0</v>
      </c>
      <c r="HP11" s="323">
        <v>0</v>
      </c>
      <c r="HQ11" s="321">
        <v>0</v>
      </c>
      <c r="HR11" s="357">
        <v>0</v>
      </c>
      <c r="HS11" s="322">
        <v>0</v>
      </c>
      <c r="HT11" s="322">
        <v>0</v>
      </c>
      <c r="HU11" s="323">
        <v>0</v>
      </c>
      <c r="HV11" s="387">
        <v>0</v>
      </c>
      <c r="HW11" s="321">
        <v>0</v>
      </c>
      <c r="HX11" s="322">
        <v>0</v>
      </c>
      <c r="HY11" s="322">
        <v>0</v>
      </c>
      <c r="HZ11" s="323">
        <v>0</v>
      </c>
      <c r="IA11" s="331">
        <v>0</v>
      </c>
      <c r="IB11" s="301" t="s">
        <v>207</v>
      </c>
      <c r="IC11" s="321">
        <v>0</v>
      </c>
      <c r="ID11" s="322">
        <v>0</v>
      </c>
      <c r="IE11" s="322">
        <v>0</v>
      </c>
      <c r="IF11" s="363">
        <v>0</v>
      </c>
      <c r="IG11" s="323">
        <v>0</v>
      </c>
      <c r="IH11" s="321">
        <v>0</v>
      </c>
      <c r="II11" s="322">
        <v>0</v>
      </c>
      <c r="IJ11" s="322">
        <v>0</v>
      </c>
      <c r="IK11" s="322">
        <v>0</v>
      </c>
      <c r="IL11" s="323">
        <v>0</v>
      </c>
      <c r="IM11" s="321">
        <v>0</v>
      </c>
      <c r="IN11" s="357">
        <v>0</v>
      </c>
      <c r="IO11" s="322">
        <v>0</v>
      </c>
      <c r="IP11" s="322">
        <v>0</v>
      </c>
      <c r="IQ11" s="323">
        <v>0</v>
      </c>
      <c r="IR11" s="387">
        <v>0</v>
      </c>
      <c r="IS11" s="321">
        <v>0</v>
      </c>
      <c r="IT11" s="322">
        <v>0</v>
      </c>
      <c r="IU11" s="322">
        <v>0</v>
      </c>
      <c r="IV11" s="323">
        <v>0</v>
      </c>
      <c r="IW11" s="331">
        <v>0</v>
      </c>
      <c r="IX11" s="301" t="s">
        <v>207</v>
      </c>
      <c r="IY11" s="321">
        <v>0</v>
      </c>
      <c r="IZ11" s="322">
        <v>0</v>
      </c>
      <c r="JA11" s="322">
        <v>0</v>
      </c>
      <c r="JB11" s="363">
        <v>0</v>
      </c>
      <c r="JC11" s="323">
        <v>0</v>
      </c>
      <c r="JD11" s="321">
        <v>0</v>
      </c>
      <c r="JE11" s="322">
        <v>0</v>
      </c>
      <c r="JF11" s="322">
        <v>0</v>
      </c>
      <c r="JG11" s="322">
        <v>0</v>
      </c>
      <c r="JH11" s="323">
        <v>0</v>
      </c>
      <c r="JI11" s="321">
        <v>0</v>
      </c>
      <c r="JJ11" s="357">
        <v>0</v>
      </c>
      <c r="JK11" s="322">
        <v>0</v>
      </c>
      <c r="JL11" s="322">
        <v>0</v>
      </c>
      <c r="JM11" s="323">
        <v>0</v>
      </c>
      <c r="JN11" s="387">
        <v>0</v>
      </c>
      <c r="JO11" s="321">
        <v>0</v>
      </c>
      <c r="JP11" s="322">
        <v>0</v>
      </c>
      <c r="JQ11" s="322">
        <v>0</v>
      </c>
      <c r="JR11" s="323">
        <v>0</v>
      </c>
      <c r="JS11" s="331">
        <v>0</v>
      </c>
    </row>
    <row r="12" spans="1:279" ht="11.25" customHeight="1" x14ac:dyDescent="0.15">
      <c r="A12" s="301" t="s">
        <v>208</v>
      </c>
      <c r="B12" s="321">
        <v>0</v>
      </c>
      <c r="C12" s="322">
        <v>8.25</v>
      </c>
      <c r="D12" s="322">
        <v>0.75</v>
      </c>
      <c r="E12" s="363">
        <v>0</v>
      </c>
      <c r="F12" s="323">
        <v>9</v>
      </c>
      <c r="G12" s="321">
        <v>1</v>
      </c>
      <c r="H12" s="322">
        <v>4</v>
      </c>
      <c r="I12" s="322">
        <v>13.5</v>
      </c>
      <c r="J12" s="322">
        <v>1.25</v>
      </c>
      <c r="K12" s="323">
        <v>19.75</v>
      </c>
      <c r="L12" s="321">
        <v>0.5</v>
      </c>
      <c r="M12" s="357">
        <v>3.5</v>
      </c>
      <c r="N12" s="322">
        <v>5.75</v>
      </c>
      <c r="O12" s="322">
        <v>0</v>
      </c>
      <c r="P12" s="323">
        <v>9.75</v>
      </c>
      <c r="Q12" s="387">
        <v>1.5</v>
      </c>
      <c r="R12" s="321">
        <v>0</v>
      </c>
      <c r="S12" s="322">
        <v>0</v>
      </c>
      <c r="T12" s="322">
        <v>0</v>
      </c>
      <c r="U12" s="323">
        <v>0</v>
      </c>
      <c r="V12" s="331">
        <v>40.75</v>
      </c>
      <c r="W12" s="301" t="s">
        <v>208</v>
      </c>
      <c r="X12" s="321">
        <v>0</v>
      </c>
      <c r="Y12" s="322">
        <v>8.25</v>
      </c>
      <c r="Z12" s="322">
        <v>0.75</v>
      </c>
      <c r="AA12" s="363">
        <v>0</v>
      </c>
      <c r="AB12" s="323">
        <v>9</v>
      </c>
      <c r="AC12" s="321">
        <v>1</v>
      </c>
      <c r="AD12" s="322">
        <v>4</v>
      </c>
      <c r="AE12" s="322">
        <v>13.5</v>
      </c>
      <c r="AF12" s="322">
        <v>1.25</v>
      </c>
      <c r="AG12" s="323">
        <v>19.75</v>
      </c>
      <c r="AH12" s="321">
        <v>0.5</v>
      </c>
      <c r="AI12" s="357">
        <v>3.5</v>
      </c>
      <c r="AJ12" s="322">
        <v>5.75</v>
      </c>
      <c r="AK12" s="322">
        <v>0</v>
      </c>
      <c r="AL12" s="323">
        <v>9.75</v>
      </c>
      <c r="AM12" s="387">
        <v>2.25</v>
      </c>
      <c r="AN12" s="321">
        <v>0</v>
      </c>
      <c r="AO12" s="322">
        <v>0</v>
      </c>
      <c r="AP12" s="322">
        <v>0</v>
      </c>
      <c r="AQ12" s="323">
        <v>0</v>
      </c>
      <c r="AR12" s="331">
        <v>40.75</v>
      </c>
      <c r="AS12" s="301" t="s">
        <v>208</v>
      </c>
      <c r="AT12" s="321">
        <v>0</v>
      </c>
      <c r="AU12" s="322">
        <v>0</v>
      </c>
      <c r="AV12" s="322">
        <v>0</v>
      </c>
      <c r="AW12" s="363">
        <v>0</v>
      </c>
      <c r="AX12" s="323">
        <v>0</v>
      </c>
      <c r="AY12" s="321">
        <v>0</v>
      </c>
      <c r="AZ12" s="322">
        <v>0</v>
      </c>
      <c r="BA12" s="322">
        <v>0</v>
      </c>
      <c r="BB12" s="322">
        <v>0</v>
      </c>
      <c r="BC12" s="323">
        <v>0</v>
      </c>
      <c r="BD12" s="321">
        <v>0</v>
      </c>
      <c r="BE12" s="357">
        <v>0</v>
      </c>
      <c r="BF12" s="322">
        <v>0</v>
      </c>
      <c r="BG12" s="322">
        <v>0</v>
      </c>
      <c r="BH12" s="323">
        <v>0</v>
      </c>
      <c r="BI12" s="387">
        <v>0</v>
      </c>
      <c r="BJ12" s="321">
        <v>0</v>
      </c>
      <c r="BK12" s="322">
        <v>0</v>
      </c>
      <c r="BL12" s="322">
        <v>0</v>
      </c>
      <c r="BM12" s="323">
        <v>0</v>
      </c>
      <c r="BN12" s="331">
        <v>0</v>
      </c>
      <c r="BO12" s="301" t="s">
        <v>208</v>
      </c>
      <c r="BP12" s="321">
        <v>0</v>
      </c>
      <c r="BQ12" s="322">
        <v>6.6</v>
      </c>
      <c r="BR12" s="322">
        <v>0.6</v>
      </c>
      <c r="BS12" s="363">
        <v>0</v>
      </c>
      <c r="BT12" s="323">
        <v>7.2</v>
      </c>
      <c r="BU12" s="321">
        <v>0.8</v>
      </c>
      <c r="BV12" s="322">
        <v>3.2</v>
      </c>
      <c r="BW12" s="322">
        <v>10.8</v>
      </c>
      <c r="BX12" s="322">
        <v>1</v>
      </c>
      <c r="BY12" s="323">
        <v>15.8</v>
      </c>
      <c r="BZ12" s="321">
        <v>0.4</v>
      </c>
      <c r="CA12" s="357">
        <v>2.8</v>
      </c>
      <c r="CB12" s="322">
        <v>4.5999999999999996</v>
      </c>
      <c r="CC12" s="322">
        <v>0</v>
      </c>
      <c r="CD12" s="323">
        <v>7.8</v>
      </c>
      <c r="CE12" s="387">
        <v>1.8</v>
      </c>
      <c r="CF12" s="321">
        <v>0</v>
      </c>
      <c r="CG12" s="322">
        <v>0</v>
      </c>
      <c r="CH12" s="322">
        <v>0</v>
      </c>
      <c r="CI12" s="323">
        <v>0</v>
      </c>
      <c r="CJ12" s="331">
        <v>32.6</v>
      </c>
      <c r="CK12" s="301" t="s">
        <v>208</v>
      </c>
      <c r="CL12" s="321">
        <v>0</v>
      </c>
      <c r="CM12" s="322">
        <v>0</v>
      </c>
      <c r="CN12" s="322">
        <v>0</v>
      </c>
      <c r="CO12" s="363">
        <v>0</v>
      </c>
      <c r="CP12" s="323">
        <v>0</v>
      </c>
      <c r="CQ12" s="321">
        <v>0</v>
      </c>
      <c r="CR12" s="322">
        <v>0</v>
      </c>
      <c r="CS12" s="322">
        <v>0</v>
      </c>
      <c r="CT12" s="322">
        <v>0</v>
      </c>
      <c r="CU12" s="323">
        <v>0</v>
      </c>
      <c r="CV12" s="321">
        <v>0</v>
      </c>
      <c r="CW12" s="357">
        <v>0</v>
      </c>
      <c r="CX12" s="322">
        <v>0</v>
      </c>
      <c r="CY12" s="322">
        <v>0</v>
      </c>
      <c r="CZ12" s="323">
        <v>0</v>
      </c>
      <c r="DA12" s="387">
        <v>0</v>
      </c>
      <c r="DB12" s="321">
        <v>0</v>
      </c>
      <c r="DC12" s="322">
        <v>0</v>
      </c>
      <c r="DD12" s="322">
        <v>0</v>
      </c>
      <c r="DE12" s="323">
        <v>0</v>
      </c>
      <c r="DF12" s="331">
        <v>0</v>
      </c>
      <c r="DG12" s="301" t="s">
        <v>208</v>
      </c>
      <c r="DH12" s="321">
        <v>0</v>
      </c>
      <c r="DI12" s="322">
        <v>0</v>
      </c>
      <c r="DJ12" s="322">
        <v>0</v>
      </c>
      <c r="DK12" s="363">
        <v>0</v>
      </c>
      <c r="DL12" s="323">
        <v>0</v>
      </c>
      <c r="DM12" s="321">
        <v>0</v>
      </c>
      <c r="DN12" s="322">
        <v>0</v>
      </c>
      <c r="DO12" s="322">
        <v>0</v>
      </c>
      <c r="DP12" s="322">
        <v>0</v>
      </c>
      <c r="DQ12" s="323">
        <v>0</v>
      </c>
      <c r="DR12" s="321">
        <v>0</v>
      </c>
      <c r="DS12" s="357">
        <v>0</v>
      </c>
      <c r="DT12" s="322">
        <v>0</v>
      </c>
      <c r="DU12" s="322">
        <v>0</v>
      </c>
      <c r="DV12" s="323">
        <v>0</v>
      </c>
      <c r="DW12" s="387">
        <v>0</v>
      </c>
      <c r="DX12" s="321">
        <v>0</v>
      </c>
      <c r="DY12" s="322">
        <v>0</v>
      </c>
      <c r="DZ12" s="322">
        <v>0</v>
      </c>
      <c r="EA12" s="323">
        <v>0</v>
      </c>
      <c r="EB12" s="331">
        <v>0</v>
      </c>
      <c r="EC12" s="301" t="s">
        <v>208</v>
      </c>
      <c r="ED12" s="321">
        <v>40.75</v>
      </c>
      <c r="EE12" s="388">
        <v>1</v>
      </c>
      <c r="EF12" s="321">
        <v>0</v>
      </c>
      <c r="EG12" s="388">
        <v>0</v>
      </c>
      <c r="EH12" s="321">
        <v>40.75</v>
      </c>
      <c r="EI12" s="388">
        <v>1</v>
      </c>
      <c r="EJ12" s="321">
        <v>0</v>
      </c>
      <c r="EK12" s="388">
        <v>0</v>
      </c>
      <c r="EL12" s="321">
        <v>0</v>
      </c>
      <c r="EM12" s="388">
        <v>0</v>
      </c>
      <c r="EN12" s="331">
        <v>40.75</v>
      </c>
      <c r="EO12" s="389"/>
      <c r="EP12" s="389"/>
      <c r="EQ12" s="389"/>
      <c r="ER12" s="301" t="s">
        <v>208</v>
      </c>
      <c r="ES12" s="321">
        <v>0</v>
      </c>
      <c r="ET12" s="322">
        <v>6.6</v>
      </c>
      <c r="EU12" s="322">
        <v>0.6</v>
      </c>
      <c r="EV12" s="363">
        <v>0</v>
      </c>
      <c r="EW12" s="323">
        <v>7.1999999999999993</v>
      </c>
      <c r="EX12" s="321">
        <v>0.8</v>
      </c>
      <c r="EY12" s="322">
        <v>3.2</v>
      </c>
      <c r="EZ12" s="322">
        <v>10.8</v>
      </c>
      <c r="FA12" s="322">
        <v>1</v>
      </c>
      <c r="FB12" s="323">
        <v>15.8</v>
      </c>
      <c r="FC12" s="321">
        <v>0.4</v>
      </c>
      <c r="FD12" s="357">
        <v>2.8</v>
      </c>
      <c r="FE12" s="322">
        <v>4.5999999999999996</v>
      </c>
      <c r="FF12" s="322">
        <v>0</v>
      </c>
      <c r="FG12" s="323">
        <v>7.7999999999999989</v>
      </c>
      <c r="FH12" s="387">
        <v>1.8</v>
      </c>
      <c r="FI12" s="321">
        <v>0</v>
      </c>
      <c r="FJ12" s="322">
        <v>0</v>
      </c>
      <c r="FK12" s="322">
        <v>0</v>
      </c>
      <c r="FL12" s="323">
        <v>0</v>
      </c>
      <c r="FM12" s="331">
        <v>32.599999999999994</v>
      </c>
      <c r="FN12" s="301" t="s">
        <v>208</v>
      </c>
      <c r="FO12" s="321">
        <v>0</v>
      </c>
      <c r="FP12" s="322">
        <v>0</v>
      </c>
      <c r="FQ12" s="322">
        <v>0</v>
      </c>
      <c r="FR12" s="363">
        <v>0</v>
      </c>
      <c r="FS12" s="323">
        <v>0</v>
      </c>
      <c r="FT12" s="321">
        <v>0</v>
      </c>
      <c r="FU12" s="322">
        <v>0</v>
      </c>
      <c r="FV12" s="322">
        <v>0</v>
      </c>
      <c r="FW12" s="322">
        <v>0</v>
      </c>
      <c r="FX12" s="323">
        <v>0</v>
      </c>
      <c r="FY12" s="321">
        <v>0</v>
      </c>
      <c r="FZ12" s="357">
        <v>0</v>
      </c>
      <c r="GA12" s="322">
        <v>0</v>
      </c>
      <c r="GB12" s="322">
        <v>0</v>
      </c>
      <c r="GC12" s="323">
        <v>0</v>
      </c>
      <c r="GD12" s="387">
        <v>0</v>
      </c>
      <c r="GE12" s="321">
        <v>0</v>
      </c>
      <c r="GF12" s="322">
        <v>0</v>
      </c>
      <c r="GG12" s="322">
        <v>0</v>
      </c>
      <c r="GH12" s="323">
        <v>0</v>
      </c>
      <c r="GI12" s="331">
        <v>0</v>
      </c>
      <c r="GJ12" s="301" t="s">
        <v>208</v>
      </c>
      <c r="GK12" s="321">
        <v>0</v>
      </c>
      <c r="GL12" s="322">
        <v>0</v>
      </c>
      <c r="GM12" s="322">
        <v>0</v>
      </c>
      <c r="GN12" s="363">
        <v>0</v>
      </c>
      <c r="GO12" s="323">
        <v>0</v>
      </c>
      <c r="GP12" s="321">
        <v>0</v>
      </c>
      <c r="GQ12" s="322">
        <v>0</v>
      </c>
      <c r="GR12" s="322">
        <v>0</v>
      </c>
      <c r="GS12" s="322">
        <v>0</v>
      </c>
      <c r="GT12" s="323">
        <v>0</v>
      </c>
      <c r="GU12" s="321">
        <v>0</v>
      </c>
      <c r="GV12" s="357">
        <v>0</v>
      </c>
      <c r="GW12" s="322">
        <v>0</v>
      </c>
      <c r="GX12" s="322">
        <v>0</v>
      </c>
      <c r="GY12" s="323">
        <v>0</v>
      </c>
      <c r="GZ12" s="387">
        <v>0</v>
      </c>
      <c r="HA12" s="321">
        <v>0</v>
      </c>
      <c r="HB12" s="322">
        <v>0</v>
      </c>
      <c r="HC12" s="322">
        <v>0</v>
      </c>
      <c r="HD12" s="323">
        <v>0</v>
      </c>
      <c r="HE12" s="331">
        <v>0</v>
      </c>
      <c r="HF12" s="301" t="s">
        <v>208</v>
      </c>
      <c r="HG12" s="321">
        <v>0</v>
      </c>
      <c r="HH12" s="322">
        <v>0</v>
      </c>
      <c r="HI12" s="322">
        <v>0</v>
      </c>
      <c r="HJ12" s="363">
        <v>0</v>
      </c>
      <c r="HK12" s="323">
        <v>0</v>
      </c>
      <c r="HL12" s="321">
        <v>0</v>
      </c>
      <c r="HM12" s="322">
        <v>0</v>
      </c>
      <c r="HN12" s="322">
        <v>0</v>
      </c>
      <c r="HO12" s="322">
        <v>0</v>
      </c>
      <c r="HP12" s="323">
        <v>0</v>
      </c>
      <c r="HQ12" s="321">
        <v>0</v>
      </c>
      <c r="HR12" s="357">
        <v>0</v>
      </c>
      <c r="HS12" s="322">
        <v>0</v>
      </c>
      <c r="HT12" s="322">
        <v>0</v>
      </c>
      <c r="HU12" s="323">
        <v>0</v>
      </c>
      <c r="HV12" s="387">
        <v>0</v>
      </c>
      <c r="HW12" s="321">
        <v>0</v>
      </c>
      <c r="HX12" s="322">
        <v>0</v>
      </c>
      <c r="HY12" s="322">
        <v>0</v>
      </c>
      <c r="HZ12" s="323">
        <v>0</v>
      </c>
      <c r="IA12" s="331">
        <v>0</v>
      </c>
      <c r="IB12" s="301" t="s">
        <v>208</v>
      </c>
      <c r="IC12" s="321">
        <v>0</v>
      </c>
      <c r="ID12" s="322">
        <v>0</v>
      </c>
      <c r="IE12" s="322">
        <v>0</v>
      </c>
      <c r="IF12" s="363">
        <v>0</v>
      </c>
      <c r="IG12" s="323">
        <v>0</v>
      </c>
      <c r="IH12" s="321">
        <v>0</v>
      </c>
      <c r="II12" s="322">
        <v>0</v>
      </c>
      <c r="IJ12" s="322">
        <v>0</v>
      </c>
      <c r="IK12" s="322">
        <v>0</v>
      </c>
      <c r="IL12" s="323">
        <v>0</v>
      </c>
      <c r="IM12" s="321">
        <v>0</v>
      </c>
      <c r="IN12" s="357">
        <v>0</v>
      </c>
      <c r="IO12" s="322">
        <v>0</v>
      </c>
      <c r="IP12" s="322">
        <v>0</v>
      </c>
      <c r="IQ12" s="323">
        <v>0</v>
      </c>
      <c r="IR12" s="387">
        <v>0</v>
      </c>
      <c r="IS12" s="321">
        <v>0</v>
      </c>
      <c r="IT12" s="322">
        <v>0</v>
      </c>
      <c r="IU12" s="322">
        <v>0</v>
      </c>
      <c r="IV12" s="323">
        <v>0</v>
      </c>
      <c r="IW12" s="331">
        <v>0</v>
      </c>
      <c r="IX12" s="301" t="s">
        <v>208</v>
      </c>
      <c r="IY12" s="321">
        <v>0</v>
      </c>
      <c r="IZ12" s="322">
        <v>0</v>
      </c>
      <c r="JA12" s="322">
        <v>0</v>
      </c>
      <c r="JB12" s="363">
        <v>0</v>
      </c>
      <c r="JC12" s="323">
        <v>0</v>
      </c>
      <c r="JD12" s="321">
        <v>0</v>
      </c>
      <c r="JE12" s="322">
        <v>0</v>
      </c>
      <c r="JF12" s="322">
        <v>0</v>
      </c>
      <c r="JG12" s="322">
        <v>0</v>
      </c>
      <c r="JH12" s="323">
        <v>0</v>
      </c>
      <c r="JI12" s="321">
        <v>0</v>
      </c>
      <c r="JJ12" s="357">
        <v>0</v>
      </c>
      <c r="JK12" s="322">
        <v>0</v>
      </c>
      <c r="JL12" s="322">
        <v>0</v>
      </c>
      <c r="JM12" s="323">
        <v>0</v>
      </c>
      <c r="JN12" s="387">
        <v>0</v>
      </c>
      <c r="JO12" s="321">
        <v>0</v>
      </c>
      <c r="JP12" s="322">
        <v>0</v>
      </c>
      <c r="JQ12" s="322">
        <v>0</v>
      </c>
      <c r="JR12" s="323">
        <v>0</v>
      </c>
      <c r="JS12" s="331">
        <v>0</v>
      </c>
    </row>
    <row r="13" spans="1:279" ht="11.25" customHeight="1" x14ac:dyDescent="0.15">
      <c r="A13" s="301" t="s">
        <v>209</v>
      </c>
      <c r="B13" s="321">
        <v>0</v>
      </c>
      <c r="C13" s="322">
        <v>8.75</v>
      </c>
      <c r="D13" s="322">
        <v>0.75</v>
      </c>
      <c r="E13" s="363">
        <v>0</v>
      </c>
      <c r="F13" s="323">
        <v>9.5</v>
      </c>
      <c r="G13" s="321">
        <v>2.5</v>
      </c>
      <c r="H13" s="322">
        <v>3.5</v>
      </c>
      <c r="I13" s="322">
        <v>11.75</v>
      </c>
      <c r="J13" s="322">
        <v>1.5</v>
      </c>
      <c r="K13" s="323">
        <v>19.25</v>
      </c>
      <c r="L13" s="321">
        <v>0.5</v>
      </c>
      <c r="M13" s="357">
        <v>3.5</v>
      </c>
      <c r="N13" s="322">
        <v>5.75</v>
      </c>
      <c r="O13" s="322">
        <v>0.25</v>
      </c>
      <c r="P13" s="323">
        <v>10</v>
      </c>
      <c r="Q13" s="387">
        <v>3.25</v>
      </c>
      <c r="R13" s="321">
        <v>0</v>
      </c>
      <c r="S13" s="322">
        <v>0</v>
      </c>
      <c r="T13" s="322">
        <v>0</v>
      </c>
      <c r="U13" s="323">
        <v>0</v>
      </c>
      <c r="V13" s="331">
        <v>43.75</v>
      </c>
      <c r="W13" s="301" t="s">
        <v>209</v>
      </c>
      <c r="X13" s="321">
        <v>0</v>
      </c>
      <c r="Y13" s="322">
        <v>8.75</v>
      </c>
      <c r="Z13" s="322">
        <v>0.75</v>
      </c>
      <c r="AA13" s="363">
        <v>0</v>
      </c>
      <c r="AB13" s="323">
        <v>9.5</v>
      </c>
      <c r="AC13" s="321">
        <v>2.5</v>
      </c>
      <c r="AD13" s="322">
        <v>3.5</v>
      </c>
      <c r="AE13" s="322">
        <v>11.75</v>
      </c>
      <c r="AF13" s="322">
        <v>1.5</v>
      </c>
      <c r="AG13" s="323">
        <v>19.25</v>
      </c>
      <c r="AH13" s="321">
        <v>0.5</v>
      </c>
      <c r="AI13" s="357">
        <v>3.5</v>
      </c>
      <c r="AJ13" s="322">
        <v>5.75</v>
      </c>
      <c r="AK13" s="322">
        <v>0.25</v>
      </c>
      <c r="AL13" s="323">
        <v>10</v>
      </c>
      <c r="AM13" s="387">
        <v>5</v>
      </c>
      <c r="AN13" s="321">
        <v>0</v>
      </c>
      <c r="AO13" s="322">
        <v>0</v>
      </c>
      <c r="AP13" s="322">
        <v>0</v>
      </c>
      <c r="AQ13" s="323">
        <v>0</v>
      </c>
      <c r="AR13" s="331">
        <v>43.75</v>
      </c>
      <c r="AS13" s="301" t="s">
        <v>209</v>
      </c>
      <c r="AT13" s="321">
        <v>0</v>
      </c>
      <c r="AU13" s="322">
        <v>0</v>
      </c>
      <c r="AV13" s="322">
        <v>0</v>
      </c>
      <c r="AW13" s="363">
        <v>0</v>
      </c>
      <c r="AX13" s="323">
        <v>0</v>
      </c>
      <c r="AY13" s="321">
        <v>0</v>
      </c>
      <c r="AZ13" s="322">
        <v>0</v>
      </c>
      <c r="BA13" s="322">
        <v>0</v>
      </c>
      <c r="BB13" s="322">
        <v>0</v>
      </c>
      <c r="BC13" s="323">
        <v>0</v>
      </c>
      <c r="BD13" s="321">
        <v>0</v>
      </c>
      <c r="BE13" s="357">
        <v>0</v>
      </c>
      <c r="BF13" s="322">
        <v>0</v>
      </c>
      <c r="BG13" s="322">
        <v>0</v>
      </c>
      <c r="BH13" s="323">
        <v>0</v>
      </c>
      <c r="BI13" s="387">
        <v>0</v>
      </c>
      <c r="BJ13" s="321">
        <v>0</v>
      </c>
      <c r="BK13" s="322">
        <v>0</v>
      </c>
      <c r="BL13" s="322">
        <v>0</v>
      </c>
      <c r="BM13" s="323">
        <v>0</v>
      </c>
      <c r="BN13" s="331">
        <v>0</v>
      </c>
      <c r="BO13" s="301" t="s">
        <v>209</v>
      </c>
      <c r="BP13" s="321">
        <v>0</v>
      </c>
      <c r="BQ13" s="322">
        <v>7</v>
      </c>
      <c r="BR13" s="322">
        <v>0.6</v>
      </c>
      <c r="BS13" s="363">
        <v>0</v>
      </c>
      <c r="BT13" s="323">
        <v>7.6</v>
      </c>
      <c r="BU13" s="321">
        <v>2</v>
      </c>
      <c r="BV13" s="322">
        <v>2.8</v>
      </c>
      <c r="BW13" s="322">
        <v>9.4</v>
      </c>
      <c r="BX13" s="322">
        <v>1.2</v>
      </c>
      <c r="BY13" s="323">
        <v>15.4</v>
      </c>
      <c r="BZ13" s="321">
        <v>0.4</v>
      </c>
      <c r="CA13" s="357">
        <v>2.8</v>
      </c>
      <c r="CB13" s="322">
        <v>4.5999999999999996</v>
      </c>
      <c r="CC13" s="322">
        <v>0.2</v>
      </c>
      <c r="CD13" s="323">
        <v>8</v>
      </c>
      <c r="CE13" s="387">
        <v>4</v>
      </c>
      <c r="CF13" s="321">
        <v>0</v>
      </c>
      <c r="CG13" s="322">
        <v>0</v>
      </c>
      <c r="CH13" s="322">
        <v>0</v>
      </c>
      <c r="CI13" s="323">
        <v>0</v>
      </c>
      <c r="CJ13" s="331">
        <v>35</v>
      </c>
      <c r="CK13" s="301" t="s">
        <v>209</v>
      </c>
      <c r="CL13" s="321">
        <v>0</v>
      </c>
      <c r="CM13" s="322">
        <v>0</v>
      </c>
      <c r="CN13" s="322">
        <v>0</v>
      </c>
      <c r="CO13" s="363">
        <v>0</v>
      </c>
      <c r="CP13" s="323">
        <v>0</v>
      </c>
      <c r="CQ13" s="321">
        <v>0</v>
      </c>
      <c r="CR13" s="322">
        <v>0</v>
      </c>
      <c r="CS13" s="322">
        <v>0</v>
      </c>
      <c r="CT13" s="322">
        <v>0</v>
      </c>
      <c r="CU13" s="323">
        <v>0</v>
      </c>
      <c r="CV13" s="321">
        <v>0</v>
      </c>
      <c r="CW13" s="357">
        <v>0</v>
      </c>
      <c r="CX13" s="322">
        <v>0</v>
      </c>
      <c r="CY13" s="322">
        <v>0</v>
      </c>
      <c r="CZ13" s="323">
        <v>0</v>
      </c>
      <c r="DA13" s="387">
        <v>0</v>
      </c>
      <c r="DB13" s="321">
        <v>0</v>
      </c>
      <c r="DC13" s="322">
        <v>0</v>
      </c>
      <c r="DD13" s="322">
        <v>0</v>
      </c>
      <c r="DE13" s="323">
        <v>0</v>
      </c>
      <c r="DF13" s="331">
        <v>0</v>
      </c>
      <c r="DG13" s="301" t="s">
        <v>209</v>
      </c>
      <c r="DH13" s="321">
        <v>0</v>
      </c>
      <c r="DI13" s="322">
        <v>0</v>
      </c>
      <c r="DJ13" s="322">
        <v>0</v>
      </c>
      <c r="DK13" s="363">
        <v>0</v>
      </c>
      <c r="DL13" s="323">
        <v>0</v>
      </c>
      <c r="DM13" s="321">
        <v>0</v>
      </c>
      <c r="DN13" s="322">
        <v>0</v>
      </c>
      <c r="DO13" s="322">
        <v>0</v>
      </c>
      <c r="DP13" s="322">
        <v>0</v>
      </c>
      <c r="DQ13" s="323">
        <v>0</v>
      </c>
      <c r="DR13" s="321">
        <v>0</v>
      </c>
      <c r="DS13" s="357">
        <v>0</v>
      </c>
      <c r="DT13" s="322">
        <v>0</v>
      </c>
      <c r="DU13" s="322">
        <v>0</v>
      </c>
      <c r="DV13" s="323">
        <v>0</v>
      </c>
      <c r="DW13" s="387">
        <v>0</v>
      </c>
      <c r="DX13" s="321">
        <v>0</v>
      </c>
      <c r="DY13" s="322">
        <v>0</v>
      </c>
      <c r="DZ13" s="322">
        <v>0</v>
      </c>
      <c r="EA13" s="323">
        <v>0</v>
      </c>
      <c r="EB13" s="331">
        <v>0</v>
      </c>
      <c r="EC13" s="301" t="s">
        <v>209</v>
      </c>
      <c r="ED13" s="321">
        <v>43.75</v>
      </c>
      <c r="EE13" s="388">
        <v>1</v>
      </c>
      <c r="EF13" s="321">
        <v>0</v>
      </c>
      <c r="EG13" s="388">
        <v>0</v>
      </c>
      <c r="EH13" s="321">
        <v>43.75</v>
      </c>
      <c r="EI13" s="388">
        <v>1</v>
      </c>
      <c r="EJ13" s="321">
        <v>0</v>
      </c>
      <c r="EK13" s="388">
        <v>0</v>
      </c>
      <c r="EL13" s="321">
        <v>0</v>
      </c>
      <c r="EM13" s="388">
        <v>0</v>
      </c>
      <c r="EN13" s="331">
        <v>43.75</v>
      </c>
      <c r="EO13" s="389"/>
      <c r="EP13" s="389"/>
      <c r="EQ13" s="389"/>
      <c r="ER13" s="301" t="s">
        <v>209</v>
      </c>
      <c r="ES13" s="321">
        <v>0</v>
      </c>
      <c r="ET13" s="322">
        <v>7</v>
      </c>
      <c r="EU13" s="322">
        <v>0.6</v>
      </c>
      <c r="EV13" s="363">
        <v>0</v>
      </c>
      <c r="EW13" s="323">
        <v>7.6</v>
      </c>
      <c r="EX13" s="321">
        <v>2</v>
      </c>
      <c r="EY13" s="322">
        <v>2.8</v>
      </c>
      <c r="EZ13" s="322">
        <v>9.4</v>
      </c>
      <c r="FA13" s="322">
        <v>1.2</v>
      </c>
      <c r="FB13" s="323">
        <v>15.399999999999999</v>
      </c>
      <c r="FC13" s="321">
        <v>0.4</v>
      </c>
      <c r="FD13" s="357">
        <v>2.8</v>
      </c>
      <c r="FE13" s="322">
        <v>4.5999999999999996</v>
      </c>
      <c r="FF13" s="322">
        <v>0.2</v>
      </c>
      <c r="FG13" s="323">
        <v>7.9999999999999991</v>
      </c>
      <c r="FH13" s="387">
        <v>4</v>
      </c>
      <c r="FI13" s="321">
        <v>0</v>
      </c>
      <c r="FJ13" s="322">
        <v>0</v>
      </c>
      <c r="FK13" s="322">
        <v>0</v>
      </c>
      <c r="FL13" s="323">
        <v>0</v>
      </c>
      <c r="FM13" s="331">
        <v>35</v>
      </c>
      <c r="FN13" s="301" t="s">
        <v>209</v>
      </c>
      <c r="FO13" s="321">
        <v>0</v>
      </c>
      <c r="FP13" s="322">
        <v>0</v>
      </c>
      <c r="FQ13" s="322">
        <v>0</v>
      </c>
      <c r="FR13" s="363">
        <v>0</v>
      </c>
      <c r="FS13" s="323">
        <v>0</v>
      </c>
      <c r="FT13" s="321">
        <v>0</v>
      </c>
      <c r="FU13" s="322">
        <v>0</v>
      </c>
      <c r="FV13" s="322">
        <v>0</v>
      </c>
      <c r="FW13" s="322">
        <v>0</v>
      </c>
      <c r="FX13" s="323">
        <v>0</v>
      </c>
      <c r="FY13" s="321">
        <v>0</v>
      </c>
      <c r="FZ13" s="357">
        <v>0</v>
      </c>
      <c r="GA13" s="322">
        <v>0</v>
      </c>
      <c r="GB13" s="322">
        <v>0</v>
      </c>
      <c r="GC13" s="323">
        <v>0</v>
      </c>
      <c r="GD13" s="387">
        <v>0</v>
      </c>
      <c r="GE13" s="321">
        <v>0</v>
      </c>
      <c r="GF13" s="322">
        <v>0</v>
      </c>
      <c r="GG13" s="322">
        <v>0</v>
      </c>
      <c r="GH13" s="323">
        <v>0</v>
      </c>
      <c r="GI13" s="331">
        <v>0</v>
      </c>
      <c r="GJ13" s="301" t="s">
        <v>209</v>
      </c>
      <c r="GK13" s="321">
        <v>0</v>
      </c>
      <c r="GL13" s="322">
        <v>0</v>
      </c>
      <c r="GM13" s="322">
        <v>0</v>
      </c>
      <c r="GN13" s="363">
        <v>0</v>
      </c>
      <c r="GO13" s="323">
        <v>0</v>
      </c>
      <c r="GP13" s="321">
        <v>0</v>
      </c>
      <c r="GQ13" s="322">
        <v>0</v>
      </c>
      <c r="GR13" s="322">
        <v>0</v>
      </c>
      <c r="GS13" s="322">
        <v>0</v>
      </c>
      <c r="GT13" s="323">
        <v>0</v>
      </c>
      <c r="GU13" s="321">
        <v>0</v>
      </c>
      <c r="GV13" s="357">
        <v>0</v>
      </c>
      <c r="GW13" s="322">
        <v>0</v>
      </c>
      <c r="GX13" s="322">
        <v>0</v>
      </c>
      <c r="GY13" s="323">
        <v>0</v>
      </c>
      <c r="GZ13" s="387">
        <v>0</v>
      </c>
      <c r="HA13" s="321">
        <v>0</v>
      </c>
      <c r="HB13" s="322">
        <v>0</v>
      </c>
      <c r="HC13" s="322">
        <v>0</v>
      </c>
      <c r="HD13" s="323">
        <v>0</v>
      </c>
      <c r="HE13" s="331">
        <v>0</v>
      </c>
      <c r="HF13" s="301" t="s">
        <v>209</v>
      </c>
      <c r="HG13" s="321">
        <v>0</v>
      </c>
      <c r="HH13" s="322">
        <v>0</v>
      </c>
      <c r="HI13" s="322">
        <v>0</v>
      </c>
      <c r="HJ13" s="363">
        <v>0</v>
      </c>
      <c r="HK13" s="323">
        <v>0</v>
      </c>
      <c r="HL13" s="321">
        <v>0</v>
      </c>
      <c r="HM13" s="322">
        <v>0</v>
      </c>
      <c r="HN13" s="322">
        <v>0</v>
      </c>
      <c r="HO13" s="322">
        <v>0</v>
      </c>
      <c r="HP13" s="323">
        <v>0</v>
      </c>
      <c r="HQ13" s="321">
        <v>0</v>
      </c>
      <c r="HR13" s="357">
        <v>0</v>
      </c>
      <c r="HS13" s="322">
        <v>0</v>
      </c>
      <c r="HT13" s="322">
        <v>0</v>
      </c>
      <c r="HU13" s="323">
        <v>0</v>
      </c>
      <c r="HV13" s="387">
        <v>0</v>
      </c>
      <c r="HW13" s="321">
        <v>0</v>
      </c>
      <c r="HX13" s="322">
        <v>0</v>
      </c>
      <c r="HY13" s="322">
        <v>0</v>
      </c>
      <c r="HZ13" s="323">
        <v>0</v>
      </c>
      <c r="IA13" s="331">
        <v>0</v>
      </c>
      <c r="IB13" s="301" t="s">
        <v>209</v>
      </c>
      <c r="IC13" s="321">
        <v>0</v>
      </c>
      <c r="ID13" s="322">
        <v>0</v>
      </c>
      <c r="IE13" s="322">
        <v>0</v>
      </c>
      <c r="IF13" s="363">
        <v>0</v>
      </c>
      <c r="IG13" s="323">
        <v>0</v>
      </c>
      <c r="IH13" s="321">
        <v>0</v>
      </c>
      <c r="II13" s="322">
        <v>0</v>
      </c>
      <c r="IJ13" s="322">
        <v>0</v>
      </c>
      <c r="IK13" s="322">
        <v>0</v>
      </c>
      <c r="IL13" s="323">
        <v>0</v>
      </c>
      <c r="IM13" s="321">
        <v>0</v>
      </c>
      <c r="IN13" s="357">
        <v>0</v>
      </c>
      <c r="IO13" s="322">
        <v>0</v>
      </c>
      <c r="IP13" s="322">
        <v>0</v>
      </c>
      <c r="IQ13" s="323">
        <v>0</v>
      </c>
      <c r="IR13" s="387">
        <v>0</v>
      </c>
      <c r="IS13" s="321">
        <v>0</v>
      </c>
      <c r="IT13" s="322">
        <v>0</v>
      </c>
      <c r="IU13" s="322">
        <v>0</v>
      </c>
      <c r="IV13" s="323">
        <v>0</v>
      </c>
      <c r="IW13" s="331">
        <v>0</v>
      </c>
      <c r="IX13" s="301" t="s">
        <v>209</v>
      </c>
      <c r="IY13" s="321">
        <v>0</v>
      </c>
      <c r="IZ13" s="322">
        <v>0</v>
      </c>
      <c r="JA13" s="322">
        <v>0</v>
      </c>
      <c r="JB13" s="363">
        <v>0</v>
      </c>
      <c r="JC13" s="323">
        <v>0</v>
      </c>
      <c r="JD13" s="321">
        <v>0</v>
      </c>
      <c r="JE13" s="322">
        <v>0</v>
      </c>
      <c r="JF13" s="322">
        <v>0</v>
      </c>
      <c r="JG13" s="322">
        <v>0</v>
      </c>
      <c r="JH13" s="323">
        <v>0</v>
      </c>
      <c r="JI13" s="321">
        <v>0</v>
      </c>
      <c r="JJ13" s="357">
        <v>0</v>
      </c>
      <c r="JK13" s="322">
        <v>0</v>
      </c>
      <c r="JL13" s="322">
        <v>0</v>
      </c>
      <c r="JM13" s="323">
        <v>0</v>
      </c>
      <c r="JN13" s="387">
        <v>0</v>
      </c>
      <c r="JO13" s="321">
        <v>0</v>
      </c>
      <c r="JP13" s="322">
        <v>0</v>
      </c>
      <c r="JQ13" s="322">
        <v>0</v>
      </c>
      <c r="JR13" s="323">
        <v>0</v>
      </c>
      <c r="JS13" s="331">
        <v>0</v>
      </c>
    </row>
    <row r="14" spans="1:279" ht="11.25" customHeight="1" x14ac:dyDescent="0.15">
      <c r="A14" s="301" t="s">
        <v>210</v>
      </c>
      <c r="B14" s="321">
        <v>0</v>
      </c>
      <c r="C14" s="322">
        <v>10.25</v>
      </c>
      <c r="D14" s="322">
        <v>2</v>
      </c>
      <c r="E14" s="363">
        <v>0</v>
      </c>
      <c r="F14" s="323">
        <v>12.25</v>
      </c>
      <c r="G14" s="321">
        <v>1.5</v>
      </c>
      <c r="H14" s="322">
        <v>3</v>
      </c>
      <c r="I14" s="322">
        <v>15</v>
      </c>
      <c r="J14" s="322">
        <v>0</v>
      </c>
      <c r="K14" s="323">
        <v>19.5</v>
      </c>
      <c r="L14" s="321">
        <v>0.75</v>
      </c>
      <c r="M14" s="357">
        <v>2.75</v>
      </c>
      <c r="N14" s="322">
        <v>7</v>
      </c>
      <c r="O14" s="322">
        <v>0</v>
      </c>
      <c r="P14" s="323">
        <v>10.5</v>
      </c>
      <c r="Q14" s="387">
        <v>2.5</v>
      </c>
      <c r="R14" s="321">
        <v>0</v>
      </c>
      <c r="S14" s="322">
        <v>0</v>
      </c>
      <c r="T14" s="322">
        <v>0</v>
      </c>
      <c r="U14" s="323">
        <v>0</v>
      </c>
      <c r="V14" s="331">
        <v>44.75</v>
      </c>
      <c r="W14" s="301" t="s">
        <v>210</v>
      </c>
      <c r="X14" s="321">
        <v>0</v>
      </c>
      <c r="Y14" s="322">
        <v>10.25</v>
      </c>
      <c r="Z14" s="322">
        <v>2</v>
      </c>
      <c r="AA14" s="363">
        <v>0</v>
      </c>
      <c r="AB14" s="323">
        <v>12.25</v>
      </c>
      <c r="AC14" s="321">
        <v>1.5</v>
      </c>
      <c r="AD14" s="322">
        <v>3</v>
      </c>
      <c r="AE14" s="322">
        <v>15</v>
      </c>
      <c r="AF14" s="322">
        <v>0</v>
      </c>
      <c r="AG14" s="323">
        <v>19.5</v>
      </c>
      <c r="AH14" s="321">
        <v>0.75</v>
      </c>
      <c r="AI14" s="357">
        <v>2.75</v>
      </c>
      <c r="AJ14" s="322">
        <v>7</v>
      </c>
      <c r="AK14" s="322">
        <v>0</v>
      </c>
      <c r="AL14" s="323">
        <v>10.5</v>
      </c>
      <c r="AM14" s="387">
        <v>2.5</v>
      </c>
      <c r="AN14" s="321">
        <v>0</v>
      </c>
      <c r="AO14" s="322">
        <v>0</v>
      </c>
      <c r="AP14" s="322">
        <v>0</v>
      </c>
      <c r="AQ14" s="323">
        <v>0</v>
      </c>
      <c r="AR14" s="331">
        <v>44.75</v>
      </c>
      <c r="AS14" s="301" t="s">
        <v>210</v>
      </c>
      <c r="AT14" s="321">
        <v>0</v>
      </c>
      <c r="AU14" s="322">
        <v>0</v>
      </c>
      <c r="AV14" s="322">
        <v>0</v>
      </c>
      <c r="AW14" s="363">
        <v>0</v>
      </c>
      <c r="AX14" s="323">
        <v>0</v>
      </c>
      <c r="AY14" s="321">
        <v>0</v>
      </c>
      <c r="AZ14" s="322">
        <v>0</v>
      </c>
      <c r="BA14" s="322">
        <v>0</v>
      </c>
      <c r="BB14" s="322">
        <v>0</v>
      </c>
      <c r="BC14" s="323">
        <v>0</v>
      </c>
      <c r="BD14" s="321">
        <v>0</v>
      </c>
      <c r="BE14" s="357">
        <v>0</v>
      </c>
      <c r="BF14" s="322">
        <v>0</v>
      </c>
      <c r="BG14" s="322">
        <v>0</v>
      </c>
      <c r="BH14" s="323">
        <v>0</v>
      </c>
      <c r="BI14" s="387">
        <v>0</v>
      </c>
      <c r="BJ14" s="321">
        <v>0</v>
      </c>
      <c r="BK14" s="322">
        <v>0</v>
      </c>
      <c r="BL14" s="322">
        <v>0</v>
      </c>
      <c r="BM14" s="323">
        <v>0</v>
      </c>
      <c r="BN14" s="331">
        <v>0</v>
      </c>
      <c r="BO14" s="301" t="s">
        <v>210</v>
      </c>
      <c r="BP14" s="321">
        <v>0</v>
      </c>
      <c r="BQ14" s="322">
        <v>8.1999999999999993</v>
      </c>
      <c r="BR14" s="322">
        <v>1.6</v>
      </c>
      <c r="BS14" s="363">
        <v>0</v>
      </c>
      <c r="BT14" s="323">
        <v>9.8000000000000007</v>
      </c>
      <c r="BU14" s="321">
        <v>1.2</v>
      </c>
      <c r="BV14" s="322">
        <v>2.4</v>
      </c>
      <c r="BW14" s="322">
        <v>12</v>
      </c>
      <c r="BX14" s="322">
        <v>0</v>
      </c>
      <c r="BY14" s="323">
        <v>15.6</v>
      </c>
      <c r="BZ14" s="321">
        <v>0.6</v>
      </c>
      <c r="CA14" s="357">
        <v>2.2000000000000002</v>
      </c>
      <c r="CB14" s="322">
        <v>5.6</v>
      </c>
      <c r="CC14" s="322">
        <v>0</v>
      </c>
      <c r="CD14" s="323">
        <v>8.4</v>
      </c>
      <c r="CE14" s="387">
        <v>2</v>
      </c>
      <c r="CF14" s="321">
        <v>0</v>
      </c>
      <c r="CG14" s="322">
        <v>0</v>
      </c>
      <c r="CH14" s="322">
        <v>0</v>
      </c>
      <c r="CI14" s="323">
        <v>0</v>
      </c>
      <c r="CJ14" s="331">
        <v>35.799999999999997</v>
      </c>
      <c r="CK14" s="301" t="s">
        <v>210</v>
      </c>
      <c r="CL14" s="321">
        <v>0</v>
      </c>
      <c r="CM14" s="322">
        <v>0</v>
      </c>
      <c r="CN14" s="322">
        <v>0</v>
      </c>
      <c r="CO14" s="363">
        <v>0</v>
      </c>
      <c r="CP14" s="323">
        <v>0</v>
      </c>
      <c r="CQ14" s="321">
        <v>0</v>
      </c>
      <c r="CR14" s="322">
        <v>0</v>
      </c>
      <c r="CS14" s="322">
        <v>0</v>
      </c>
      <c r="CT14" s="322">
        <v>0</v>
      </c>
      <c r="CU14" s="323">
        <v>0</v>
      </c>
      <c r="CV14" s="321">
        <v>0</v>
      </c>
      <c r="CW14" s="357">
        <v>0</v>
      </c>
      <c r="CX14" s="322">
        <v>0</v>
      </c>
      <c r="CY14" s="322">
        <v>0</v>
      </c>
      <c r="CZ14" s="323">
        <v>0</v>
      </c>
      <c r="DA14" s="387">
        <v>0</v>
      </c>
      <c r="DB14" s="321">
        <v>0</v>
      </c>
      <c r="DC14" s="322">
        <v>0</v>
      </c>
      <c r="DD14" s="322">
        <v>0</v>
      </c>
      <c r="DE14" s="323">
        <v>0</v>
      </c>
      <c r="DF14" s="331">
        <v>0</v>
      </c>
      <c r="DG14" s="301" t="s">
        <v>210</v>
      </c>
      <c r="DH14" s="321">
        <v>0</v>
      </c>
      <c r="DI14" s="322">
        <v>0</v>
      </c>
      <c r="DJ14" s="322">
        <v>0</v>
      </c>
      <c r="DK14" s="363">
        <v>0</v>
      </c>
      <c r="DL14" s="323">
        <v>0</v>
      </c>
      <c r="DM14" s="321">
        <v>0</v>
      </c>
      <c r="DN14" s="322">
        <v>0</v>
      </c>
      <c r="DO14" s="322">
        <v>0</v>
      </c>
      <c r="DP14" s="322">
        <v>0</v>
      </c>
      <c r="DQ14" s="323">
        <v>0</v>
      </c>
      <c r="DR14" s="321">
        <v>0</v>
      </c>
      <c r="DS14" s="357">
        <v>0</v>
      </c>
      <c r="DT14" s="322">
        <v>0</v>
      </c>
      <c r="DU14" s="322">
        <v>0</v>
      </c>
      <c r="DV14" s="323">
        <v>0</v>
      </c>
      <c r="DW14" s="387">
        <v>0</v>
      </c>
      <c r="DX14" s="321">
        <v>0</v>
      </c>
      <c r="DY14" s="322">
        <v>0</v>
      </c>
      <c r="DZ14" s="322">
        <v>0</v>
      </c>
      <c r="EA14" s="323">
        <v>0</v>
      </c>
      <c r="EB14" s="331">
        <v>0</v>
      </c>
      <c r="EC14" s="390" t="s">
        <v>210</v>
      </c>
      <c r="ED14" s="321">
        <v>44.75</v>
      </c>
      <c r="EE14" s="388">
        <v>1</v>
      </c>
      <c r="EF14" s="321">
        <v>0</v>
      </c>
      <c r="EG14" s="388">
        <v>0</v>
      </c>
      <c r="EH14" s="321">
        <v>44.75</v>
      </c>
      <c r="EI14" s="388">
        <v>1</v>
      </c>
      <c r="EJ14" s="321">
        <v>0</v>
      </c>
      <c r="EK14" s="388">
        <v>0</v>
      </c>
      <c r="EL14" s="321">
        <v>0</v>
      </c>
      <c r="EM14" s="388">
        <v>0</v>
      </c>
      <c r="EN14" s="331">
        <v>44.75</v>
      </c>
      <c r="EO14" s="389"/>
      <c r="EP14" s="389"/>
      <c r="EQ14" s="389"/>
      <c r="ER14" s="301" t="s">
        <v>210</v>
      </c>
      <c r="ES14" s="321">
        <v>0</v>
      </c>
      <c r="ET14" s="322">
        <v>8.1999999999999993</v>
      </c>
      <c r="EU14" s="322">
        <v>1.6</v>
      </c>
      <c r="EV14" s="363">
        <v>0</v>
      </c>
      <c r="EW14" s="323">
        <v>9.7999999999999989</v>
      </c>
      <c r="EX14" s="321">
        <v>1.2</v>
      </c>
      <c r="EY14" s="322">
        <v>2.4</v>
      </c>
      <c r="EZ14" s="322">
        <v>12</v>
      </c>
      <c r="FA14" s="322">
        <v>0</v>
      </c>
      <c r="FB14" s="323">
        <v>15.6</v>
      </c>
      <c r="FC14" s="321">
        <v>0.6</v>
      </c>
      <c r="FD14" s="357">
        <v>2.2000000000000002</v>
      </c>
      <c r="FE14" s="322">
        <v>5.6</v>
      </c>
      <c r="FF14" s="322">
        <v>0</v>
      </c>
      <c r="FG14" s="323">
        <v>8.4</v>
      </c>
      <c r="FH14" s="387">
        <v>2</v>
      </c>
      <c r="FI14" s="321">
        <v>0</v>
      </c>
      <c r="FJ14" s="322">
        <v>0</v>
      </c>
      <c r="FK14" s="322">
        <v>0</v>
      </c>
      <c r="FL14" s="323">
        <v>0</v>
      </c>
      <c r="FM14" s="331">
        <v>35.799999999999997</v>
      </c>
      <c r="FN14" s="301" t="s">
        <v>210</v>
      </c>
      <c r="FO14" s="321">
        <v>0</v>
      </c>
      <c r="FP14" s="322">
        <v>0</v>
      </c>
      <c r="FQ14" s="322">
        <v>0</v>
      </c>
      <c r="FR14" s="363">
        <v>0</v>
      </c>
      <c r="FS14" s="323">
        <v>0</v>
      </c>
      <c r="FT14" s="321">
        <v>0</v>
      </c>
      <c r="FU14" s="322">
        <v>0</v>
      </c>
      <c r="FV14" s="322">
        <v>0</v>
      </c>
      <c r="FW14" s="322">
        <v>0</v>
      </c>
      <c r="FX14" s="323">
        <v>0</v>
      </c>
      <c r="FY14" s="321">
        <v>0</v>
      </c>
      <c r="FZ14" s="357">
        <v>0</v>
      </c>
      <c r="GA14" s="322">
        <v>0</v>
      </c>
      <c r="GB14" s="322">
        <v>0</v>
      </c>
      <c r="GC14" s="323">
        <v>0</v>
      </c>
      <c r="GD14" s="387">
        <v>0</v>
      </c>
      <c r="GE14" s="321">
        <v>0</v>
      </c>
      <c r="GF14" s="322">
        <v>0</v>
      </c>
      <c r="GG14" s="322">
        <v>0</v>
      </c>
      <c r="GH14" s="323">
        <v>0</v>
      </c>
      <c r="GI14" s="331">
        <v>0</v>
      </c>
      <c r="GJ14" s="301" t="s">
        <v>210</v>
      </c>
      <c r="GK14" s="321">
        <v>0</v>
      </c>
      <c r="GL14" s="322">
        <v>0</v>
      </c>
      <c r="GM14" s="322">
        <v>0</v>
      </c>
      <c r="GN14" s="363">
        <v>0</v>
      </c>
      <c r="GO14" s="323">
        <v>0</v>
      </c>
      <c r="GP14" s="321">
        <v>0</v>
      </c>
      <c r="GQ14" s="322">
        <v>0</v>
      </c>
      <c r="GR14" s="322">
        <v>0</v>
      </c>
      <c r="GS14" s="322">
        <v>0</v>
      </c>
      <c r="GT14" s="323">
        <v>0</v>
      </c>
      <c r="GU14" s="321">
        <v>0</v>
      </c>
      <c r="GV14" s="357">
        <v>0</v>
      </c>
      <c r="GW14" s="322">
        <v>0</v>
      </c>
      <c r="GX14" s="322">
        <v>0</v>
      </c>
      <c r="GY14" s="323">
        <v>0</v>
      </c>
      <c r="GZ14" s="387">
        <v>0</v>
      </c>
      <c r="HA14" s="321">
        <v>0</v>
      </c>
      <c r="HB14" s="322">
        <v>0</v>
      </c>
      <c r="HC14" s="322">
        <v>0</v>
      </c>
      <c r="HD14" s="323">
        <v>0</v>
      </c>
      <c r="HE14" s="331">
        <v>0</v>
      </c>
      <c r="HF14" s="301" t="s">
        <v>210</v>
      </c>
      <c r="HG14" s="321">
        <v>0</v>
      </c>
      <c r="HH14" s="322">
        <v>0</v>
      </c>
      <c r="HI14" s="322">
        <v>0</v>
      </c>
      <c r="HJ14" s="363">
        <v>0</v>
      </c>
      <c r="HK14" s="323">
        <v>0</v>
      </c>
      <c r="HL14" s="321">
        <v>0</v>
      </c>
      <c r="HM14" s="322">
        <v>0</v>
      </c>
      <c r="HN14" s="322">
        <v>0</v>
      </c>
      <c r="HO14" s="322">
        <v>0</v>
      </c>
      <c r="HP14" s="323">
        <v>0</v>
      </c>
      <c r="HQ14" s="321">
        <v>0</v>
      </c>
      <c r="HR14" s="357">
        <v>0</v>
      </c>
      <c r="HS14" s="322">
        <v>0</v>
      </c>
      <c r="HT14" s="322">
        <v>0</v>
      </c>
      <c r="HU14" s="323">
        <v>0</v>
      </c>
      <c r="HV14" s="387">
        <v>0</v>
      </c>
      <c r="HW14" s="321">
        <v>0</v>
      </c>
      <c r="HX14" s="322">
        <v>0</v>
      </c>
      <c r="HY14" s="322">
        <v>0</v>
      </c>
      <c r="HZ14" s="323">
        <v>0</v>
      </c>
      <c r="IA14" s="331">
        <v>0</v>
      </c>
      <c r="IB14" s="301" t="s">
        <v>210</v>
      </c>
      <c r="IC14" s="321">
        <v>0</v>
      </c>
      <c r="ID14" s="322">
        <v>0</v>
      </c>
      <c r="IE14" s="322">
        <v>0</v>
      </c>
      <c r="IF14" s="363">
        <v>0</v>
      </c>
      <c r="IG14" s="323">
        <v>0</v>
      </c>
      <c r="IH14" s="321">
        <v>0</v>
      </c>
      <c r="II14" s="322">
        <v>0</v>
      </c>
      <c r="IJ14" s="322">
        <v>0</v>
      </c>
      <c r="IK14" s="322">
        <v>0</v>
      </c>
      <c r="IL14" s="323">
        <v>0</v>
      </c>
      <c r="IM14" s="321">
        <v>0</v>
      </c>
      <c r="IN14" s="357">
        <v>0</v>
      </c>
      <c r="IO14" s="322">
        <v>0</v>
      </c>
      <c r="IP14" s="322">
        <v>0</v>
      </c>
      <c r="IQ14" s="323">
        <v>0</v>
      </c>
      <c r="IR14" s="387">
        <v>0</v>
      </c>
      <c r="IS14" s="321">
        <v>0</v>
      </c>
      <c r="IT14" s="322">
        <v>0</v>
      </c>
      <c r="IU14" s="322">
        <v>0</v>
      </c>
      <c r="IV14" s="323">
        <v>0</v>
      </c>
      <c r="IW14" s="331">
        <v>0</v>
      </c>
      <c r="IX14" s="301" t="s">
        <v>210</v>
      </c>
      <c r="IY14" s="321">
        <v>0</v>
      </c>
      <c r="IZ14" s="322">
        <v>0</v>
      </c>
      <c r="JA14" s="322">
        <v>0</v>
      </c>
      <c r="JB14" s="363">
        <v>0</v>
      </c>
      <c r="JC14" s="323">
        <v>0</v>
      </c>
      <c r="JD14" s="321">
        <v>0</v>
      </c>
      <c r="JE14" s="322">
        <v>0</v>
      </c>
      <c r="JF14" s="322">
        <v>0</v>
      </c>
      <c r="JG14" s="322">
        <v>0</v>
      </c>
      <c r="JH14" s="323">
        <v>0</v>
      </c>
      <c r="JI14" s="321">
        <v>0</v>
      </c>
      <c r="JJ14" s="357">
        <v>0</v>
      </c>
      <c r="JK14" s="322">
        <v>0</v>
      </c>
      <c r="JL14" s="322">
        <v>0</v>
      </c>
      <c r="JM14" s="323">
        <v>0</v>
      </c>
      <c r="JN14" s="387">
        <v>0</v>
      </c>
      <c r="JO14" s="321">
        <v>0</v>
      </c>
      <c r="JP14" s="322">
        <v>0</v>
      </c>
      <c r="JQ14" s="322">
        <v>0</v>
      </c>
      <c r="JR14" s="323">
        <v>0</v>
      </c>
      <c r="JS14" s="331">
        <v>0</v>
      </c>
    </row>
    <row r="15" spans="1:279" ht="11.25" customHeight="1" thickBot="1" x14ac:dyDescent="0.2">
      <c r="A15" s="307"/>
      <c r="B15" s="325"/>
      <c r="C15" s="326"/>
      <c r="D15" s="326"/>
      <c r="E15" s="326"/>
      <c r="F15" s="327"/>
      <c r="G15" s="325"/>
      <c r="H15" s="326"/>
      <c r="I15" s="326"/>
      <c r="J15" s="326"/>
      <c r="K15" s="327"/>
      <c r="L15" s="325"/>
      <c r="M15" s="326"/>
      <c r="N15" s="326"/>
      <c r="O15" s="326"/>
      <c r="P15" s="327"/>
      <c r="Q15" s="326"/>
      <c r="R15" s="325"/>
      <c r="S15" s="326"/>
      <c r="T15" s="326"/>
      <c r="U15" s="327"/>
      <c r="V15" s="317"/>
      <c r="W15" s="307"/>
      <c r="X15" s="325"/>
      <c r="Y15" s="326"/>
      <c r="Z15" s="326"/>
      <c r="AA15" s="326"/>
      <c r="AB15" s="327"/>
      <c r="AC15" s="325"/>
      <c r="AD15" s="326"/>
      <c r="AE15" s="326"/>
      <c r="AF15" s="326"/>
      <c r="AG15" s="327"/>
      <c r="AH15" s="325"/>
      <c r="AI15" s="326"/>
      <c r="AJ15" s="326"/>
      <c r="AK15" s="326"/>
      <c r="AL15" s="327"/>
      <c r="AM15" s="326"/>
      <c r="AN15" s="325"/>
      <c r="AO15" s="326"/>
      <c r="AP15" s="326"/>
      <c r="AQ15" s="327"/>
      <c r="AR15" s="317"/>
      <c r="AS15" s="307"/>
      <c r="AT15" s="325"/>
      <c r="AU15" s="326"/>
      <c r="AV15" s="326"/>
      <c r="AW15" s="326"/>
      <c r="AX15" s="327"/>
      <c r="AY15" s="325"/>
      <c r="AZ15" s="326"/>
      <c r="BA15" s="326"/>
      <c r="BB15" s="326"/>
      <c r="BC15" s="327"/>
      <c r="BD15" s="325"/>
      <c r="BE15" s="326"/>
      <c r="BF15" s="326"/>
      <c r="BG15" s="326"/>
      <c r="BH15" s="327"/>
      <c r="BI15" s="326"/>
      <c r="BJ15" s="325"/>
      <c r="BK15" s="326"/>
      <c r="BL15" s="326"/>
      <c r="BM15" s="327"/>
      <c r="BN15" s="317"/>
      <c r="BO15" s="307"/>
      <c r="BP15" s="325"/>
      <c r="BQ15" s="326"/>
      <c r="BR15" s="326"/>
      <c r="BS15" s="326"/>
      <c r="BT15" s="327"/>
      <c r="BU15" s="325"/>
      <c r="BV15" s="326"/>
      <c r="BW15" s="326"/>
      <c r="BX15" s="326"/>
      <c r="BY15" s="327"/>
      <c r="BZ15" s="325"/>
      <c r="CA15" s="326"/>
      <c r="CB15" s="326"/>
      <c r="CC15" s="326"/>
      <c r="CD15" s="327"/>
      <c r="CE15" s="326"/>
      <c r="CF15" s="325"/>
      <c r="CG15" s="326"/>
      <c r="CH15" s="326"/>
      <c r="CI15" s="327"/>
      <c r="CJ15" s="317"/>
      <c r="CK15" s="307"/>
      <c r="CL15" s="325"/>
      <c r="CM15" s="326"/>
      <c r="CN15" s="326"/>
      <c r="CO15" s="326"/>
      <c r="CP15" s="327"/>
      <c r="CQ15" s="325"/>
      <c r="CR15" s="326"/>
      <c r="CS15" s="326"/>
      <c r="CT15" s="326"/>
      <c r="CU15" s="327"/>
      <c r="CV15" s="325"/>
      <c r="CW15" s="326"/>
      <c r="CX15" s="326"/>
      <c r="CY15" s="326"/>
      <c r="CZ15" s="327"/>
      <c r="DA15" s="326"/>
      <c r="DB15" s="325"/>
      <c r="DC15" s="326"/>
      <c r="DD15" s="326"/>
      <c r="DE15" s="327"/>
      <c r="DF15" s="317"/>
      <c r="DG15" s="307"/>
      <c r="DH15" s="325"/>
      <c r="DI15" s="326"/>
      <c r="DJ15" s="326"/>
      <c r="DK15" s="326"/>
      <c r="DL15" s="327"/>
      <c r="DM15" s="325"/>
      <c r="DN15" s="326"/>
      <c r="DO15" s="326"/>
      <c r="DP15" s="326"/>
      <c r="DQ15" s="327"/>
      <c r="DR15" s="325"/>
      <c r="DS15" s="326"/>
      <c r="DT15" s="326"/>
      <c r="DU15" s="326"/>
      <c r="DV15" s="327"/>
      <c r="DW15" s="326"/>
      <c r="DX15" s="325"/>
      <c r="DY15" s="326"/>
      <c r="DZ15" s="326"/>
      <c r="EA15" s="327"/>
      <c r="EB15" s="318"/>
      <c r="EC15" s="307"/>
      <c r="ED15" s="297"/>
      <c r="EE15" s="299"/>
      <c r="EF15" s="325"/>
      <c r="EG15" s="327"/>
      <c r="EH15" s="325"/>
      <c r="EI15" s="327"/>
      <c r="EJ15" s="325"/>
      <c r="EK15" s="327"/>
      <c r="EL15" s="325"/>
      <c r="EM15" s="327"/>
      <c r="EN15" s="327"/>
      <c r="EO15" s="386"/>
      <c r="EP15" s="386"/>
      <c r="EQ15" s="386"/>
      <c r="ER15" s="307"/>
      <c r="ES15" s="325"/>
      <c r="ET15" s="326"/>
      <c r="EU15" s="326"/>
      <c r="EV15" s="326"/>
      <c r="EW15" s="327"/>
      <c r="EX15" s="325"/>
      <c r="EY15" s="326"/>
      <c r="EZ15" s="326"/>
      <c r="FA15" s="326"/>
      <c r="FB15" s="327"/>
      <c r="FC15" s="325"/>
      <c r="FD15" s="326"/>
      <c r="FE15" s="326"/>
      <c r="FF15" s="326"/>
      <c r="FG15" s="327"/>
      <c r="FH15" s="326"/>
      <c r="FI15" s="325"/>
      <c r="FJ15" s="326"/>
      <c r="FK15" s="326"/>
      <c r="FL15" s="327"/>
      <c r="FM15" s="317"/>
      <c r="FN15" s="307"/>
      <c r="FO15" s="325"/>
      <c r="FP15" s="326"/>
      <c r="FQ15" s="326"/>
      <c r="FR15" s="326"/>
      <c r="FS15" s="327"/>
      <c r="FT15" s="325"/>
      <c r="FU15" s="326"/>
      <c r="FV15" s="326"/>
      <c r="FW15" s="326"/>
      <c r="FX15" s="327"/>
      <c r="FY15" s="325"/>
      <c r="FZ15" s="326"/>
      <c r="GA15" s="326"/>
      <c r="GB15" s="326"/>
      <c r="GC15" s="327"/>
      <c r="GD15" s="326"/>
      <c r="GE15" s="325"/>
      <c r="GF15" s="326"/>
      <c r="GG15" s="326"/>
      <c r="GH15" s="327"/>
      <c r="GI15" s="317"/>
      <c r="GJ15" s="307"/>
      <c r="GK15" s="325"/>
      <c r="GL15" s="326"/>
      <c r="GM15" s="326"/>
      <c r="GN15" s="326"/>
      <c r="GO15" s="327"/>
      <c r="GP15" s="325"/>
      <c r="GQ15" s="326"/>
      <c r="GR15" s="326"/>
      <c r="GS15" s="326"/>
      <c r="GT15" s="327"/>
      <c r="GU15" s="325"/>
      <c r="GV15" s="326"/>
      <c r="GW15" s="326"/>
      <c r="GX15" s="326"/>
      <c r="GY15" s="327"/>
      <c r="GZ15" s="326"/>
      <c r="HA15" s="325"/>
      <c r="HB15" s="326"/>
      <c r="HC15" s="326"/>
      <c r="HD15" s="327"/>
      <c r="HE15" s="317"/>
      <c r="HF15" s="307"/>
      <c r="HG15" s="325"/>
      <c r="HH15" s="326"/>
      <c r="HI15" s="326"/>
      <c r="HJ15" s="326"/>
      <c r="HK15" s="327"/>
      <c r="HL15" s="325"/>
      <c r="HM15" s="326"/>
      <c r="HN15" s="326"/>
      <c r="HO15" s="326"/>
      <c r="HP15" s="327"/>
      <c r="HQ15" s="325"/>
      <c r="HR15" s="326"/>
      <c r="HS15" s="326"/>
      <c r="HT15" s="326"/>
      <c r="HU15" s="327"/>
      <c r="HV15" s="326"/>
      <c r="HW15" s="325"/>
      <c r="HX15" s="326"/>
      <c r="HY15" s="326"/>
      <c r="HZ15" s="327"/>
      <c r="IA15" s="317"/>
      <c r="IB15" s="307"/>
      <c r="IC15" s="325"/>
      <c r="ID15" s="326"/>
      <c r="IE15" s="326"/>
      <c r="IF15" s="326"/>
      <c r="IG15" s="327"/>
      <c r="IH15" s="325"/>
      <c r="II15" s="326"/>
      <c r="IJ15" s="326"/>
      <c r="IK15" s="326"/>
      <c r="IL15" s="327"/>
      <c r="IM15" s="325"/>
      <c r="IN15" s="326"/>
      <c r="IO15" s="326"/>
      <c r="IP15" s="326"/>
      <c r="IQ15" s="327"/>
      <c r="IR15" s="326"/>
      <c r="IS15" s="325"/>
      <c r="IT15" s="326"/>
      <c r="IU15" s="326"/>
      <c r="IV15" s="327"/>
      <c r="IW15" s="317"/>
      <c r="IX15" s="307"/>
      <c r="IY15" s="325"/>
      <c r="IZ15" s="326"/>
      <c r="JA15" s="326"/>
      <c r="JB15" s="326"/>
      <c r="JC15" s="327"/>
      <c r="JD15" s="325"/>
      <c r="JE15" s="326"/>
      <c r="JF15" s="326"/>
      <c r="JG15" s="326"/>
      <c r="JH15" s="327"/>
      <c r="JI15" s="325"/>
      <c r="JJ15" s="326"/>
      <c r="JK15" s="326"/>
      <c r="JL15" s="326"/>
      <c r="JM15" s="327"/>
      <c r="JN15" s="326"/>
      <c r="JO15" s="325"/>
      <c r="JP15" s="326"/>
      <c r="JQ15" s="326"/>
      <c r="JR15" s="327"/>
      <c r="JS15" s="317"/>
    </row>
    <row r="16" spans="1:279" ht="11.25" customHeight="1" x14ac:dyDescent="0.15">
      <c r="A16" s="312"/>
      <c r="B16" s="328"/>
      <c r="C16" s="329"/>
      <c r="D16" s="329"/>
      <c r="E16" s="329"/>
      <c r="F16" s="330"/>
      <c r="G16" s="328"/>
      <c r="H16" s="329"/>
      <c r="I16" s="329"/>
      <c r="J16" s="329"/>
      <c r="K16" s="330"/>
      <c r="L16" s="328"/>
      <c r="M16" s="329"/>
      <c r="N16" s="329"/>
      <c r="O16" s="329"/>
      <c r="P16" s="330"/>
      <c r="Q16" s="329"/>
      <c r="R16" s="328"/>
      <c r="S16" s="329"/>
      <c r="T16" s="329"/>
      <c r="U16" s="330"/>
      <c r="V16" s="312"/>
      <c r="W16" s="312"/>
      <c r="X16" s="328"/>
      <c r="Y16" s="329"/>
      <c r="Z16" s="329"/>
      <c r="AA16" s="329"/>
      <c r="AB16" s="330"/>
      <c r="AC16" s="328"/>
      <c r="AD16" s="329"/>
      <c r="AE16" s="329"/>
      <c r="AF16" s="329"/>
      <c r="AG16" s="330"/>
      <c r="AH16" s="328"/>
      <c r="AI16" s="329"/>
      <c r="AJ16" s="329"/>
      <c r="AK16" s="329"/>
      <c r="AL16" s="330"/>
      <c r="AM16" s="329"/>
      <c r="AN16" s="328"/>
      <c r="AO16" s="329"/>
      <c r="AP16" s="329"/>
      <c r="AQ16" s="330"/>
      <c r="AR16" s="312"/>
      <c r="AS16" s="312"/>
      <c r="AT16" s="328"/>
      <c r="AU16" s="329"/>
      <c r="AV16" s="329"/>
      <c r="AW16" s="329"/>
      <c r="AX16" s="330"/>
      <c r="AY16" s="328"/>
      <c r="AZ16" s="329"/>
      <c r="BA16" s="329"/>
      <c r="BB16" s="329"/>
      <c r="BC16" s="330"/>
      <c r="BD16" s="328"/>
      <c r="BE16" s="329"/>
      <c r="BF16" s="329"/>
      <c r="BG16" s="329"/>
      <c r="BH16" s="330"/>
      <c r="BI16" s="329"/>
      <c r="BJ16" s="328"/>
      <c r="BK16" s="329"/>
      <c r="BL16" s="329"/>
      <c r="BM16" s="330"/>
      <c r="BN16" s="312"/>
      <c r="BO16" s="312"/>
      <c r="BP16" s="328"/>
      <c r="BQ16" s="329"/>
      <c r="BR16" s="329"/>
      <c r="BS16" s="329"/>
      <c r="BT16" s="330"/>
      <c r="BU16" s="328"/>
      <c r="BV16" s="329"/>
      <c r="BW16" s="329"/>
      <c r="BX16" s="329"/>
      <c r="BY16" s="330"/>
      <c r="BZ16" s="328"/>
      <c r="CA16" s="329"/>
      <c r="CB16" s="329"/>
      <c r="CC16" s="329"/>
      <c r="CD16" s="330"/>
      <c r="CE16" s="329"/>
      <c r="CF16" s="328"/>
      <c r="CG16" s="329"/>
      <c r="CH16" s="329"/>
      <c r="CI16" s="330"/>
      <c r="CJ16" s="312"/>
      <c r="CK16" s="312"/>
      <c r="CL16" s="328"/>
      <c r="CM16" s="329"/>
      <c r="CN16" s="329"/>
      <c r="CO16" s="329"/>
      <c r="CP16" s="330"/>
      <c r="CQ16" s="328"/>
      <c r="CR16" s="329"/>
      <c r="CS16" s="329"/>
      <c r="CT16" s="329"/>
      <c r="CU16" s="330"/>
      <c r="CV16" s="328"/>
      <c r="CW16" s="329"/>
      <c r="CX16" s="329"/>
      <c r="CY16" s="329"/>
      <c r="CZ16" s="330"/>
      <c r="DA16" s="329"/>
      <c r="DB16" s="328"/>
      <c r="DC16" s="329"/>
      <c r="DD16" s="329"/>
      <c r="DE16" s="330"/>
      <c r="DF16" s="312"/>
      <c r="DG16" s="312"/>
      <c r="DH16" s="328"/>
      <c r="DI16" s="329"/>
      <c r="DJ16" s="329"/>
      <c r="DK16" s="329"/>
      <c r="DL16" s="330"/>
      <c r="DM16" s="328"/>
      <c r="DN16" s="329"/>
      <c r="DO16" s="329"/>
      <c r="DP16" s="329"/>
      <c r="DQ16" s="330"/>
      <c r="DR16" s="328"/>
      <c r="DS16" s="329"/>
      <c r="DT16" s="329"/>
      <c r="DU16" s="329"/>
      <c r="DV16" s="330"/>
      <c r="DW16" s="329"/>
      <c r="DX16" s="328"/>
      <c r="DY16" s="329"/>
      <c r="DZ16" s="329"/>
      <c r="EA16" s="330"/>
      <c r="EB16" s="328"/>
      <c r="EC16" s="384"/>
      <c r="ED16" s="391"/>
      <c r="EE16" s="392"/>
      <c r="EF16" s="391"/>
      <c r="EG16" s="392"/>
      <c r="EH16" s="391"/>
      <c r="EI16" s="392"/>
      <c r="EJ16" s="391"/>
      <c r="EK16" s="392"/>
      <c r="EL16" s="391"/>
      <c r="EM16" s="392"/>
      <c r="EN16" s="393"/>
      <c r="EO16" s="386"/>
      <c r="EP16" s="386"/>
      <c r="EQ16" s="386"/>
      <c r="ER16" s="312"/>
      <c r="ES16" s="328"/>
      <c r="ET16" s="329"/>
      <c r="EU16" s="329"/>
      <c r="EV16" s="329"/>
      <c r="EW16" s="330"/>
      <c r="EX16" s="328"/>
      <c r="EY16" s="329"/>
      <c r="EZ16" s="329"/>
      <c r="FA16" s="329"/>
      <c r="FB16" s="330"/>
      <c r="FC16" s="328"/>
      <c r="FD16" s="329"/>
      <c r="FE16" s="329"/>
      <c r="FF16" s="329"/>
      <c r="FG16" s="330"/>
      <c r="FH16" s="329"/>
      <c r="FI16" s="328"/>
      <c r="FJ16" s="329"/>
      <c r="FK16" s="329"/>
      <c r="FL16" s="330"/>
      <c r="FM16" s="312"/>
      <c r="FN16" s="312"/>
      <c r="FO16" s="328"/>
      <c r="FP16" s="329"/>
      <c r="FQ16" s="329"/>
      <c r="FR16" s="329"/>
      <c r="FS16" s="330"/>
      <c r="FT16" s="328"/>
      <c r="FU16" s="329"/>
      <c r="FV16" s="329"/>
      <c r="FW16" s="329"/>
      <c r="FX16" s="330"/>
      <c r="FY16" s="328"/>
      <c r="FZ16" s="329"/>
      <c r="GA16" s="329"/>
      <c r="GB16" s="329"/>
      <c r="GC16" s="330"/>
      <c r="GD16" s="329"/>
      <c r="GE16" s="328"/>
      <c r="GF16" s="329"/>
      <c r="GG16" s="329"/>
      <c r="GH16" s="330"/>
      <c r="GI16" s="312"/>
      <c r="GJ16" s="312"/>
      <c r="GK16" s="328"/>
      <c r="GL16" s="329"/>
      <c r="GM16" s="329"/>
      <c r="GN16" s="329"/>
      <c r="GO16" s="330"/>
      <c r="GP16" s="328"/>
      <c r="GQ16" s="329"/>
      <c r="GR16" s="329"/>
      <c r="GS16" s="329"/>
      <c r="GT16" s="330"/>
      <c r="GU16" s="328"/>
      <c r="GV16" s="329"/>
      <c r="GW16" s="329"/>
      <c r="GX16" s="329"/>
      <c r="GY16" s="330"/>
      <c r="GZ16" s="329"/>
      <c r="HA16" s="328"/>
      <c r="HB16" s="329"/>
      <c r="HC16" s="329"/>
      <c r="HD16" s="330"/>
      <c r="HE16" s="312"/>
      <c r="HF16" s="312"/>
      <c r="HG16" s="328"/>
      <c r="HH16" s="329"/>
      <c r="HI16" s="329"/>
      <c r="HJ16" s="329"/>
      <c r="HK16" s="330"/>
      <c r="HL16" s="328"/>
      <c r="HM16" s="329"/>
      <c r="HN16" s="329"/>
      <c r="HO16" s="329"/>
      <c r="HP16" s="330"/>
      <c r="HQ16" s="328"/>
      <c r="HR16" s="329"/>
      <c r="HS16" s="329"/>
      <c r="HT16" s="329"/>
      <c r="HU16" s="330"/>
      <c r="HV16" s="329"/>
      <c r="HW16" s="328"/>
      <c r="HX16" s="329"/>
      <c r="HY16" s="329"/>
      <c r="HZ16" s="330"/>
      <c r="IA16" s="312"/>
      <c r="IB16" s="312"/>
      <c r="IC16" s="328"/>
      <c r="ID16" s="329"/>
      <c r="IE16" s="329"/>
      <c r="IF16" s="329"/>
      <c r="IG16" s="330"/>
      <c r="IH16" s="328"/>
      <c r="II16" s="329"/>
      <c r="IJ16" s="329"/>
      <c r="IK16" s="329"/>
      <c r="IL16" s="330"/>
      <c r="IM16" s="328"/>
      <c r="IN16" s="329"/>
      <c r="IO16" s="329"/>
      <c r="IP16" s="329"/>
      <c r="IQ16" s="330"/>
      <c r="IR16" s="329"/>
      <c r="IS16" s="328"/>
      <c r="IT16" s="329"/>
      <c r="IU16" s="329"/>
      <c r="IV16" s="330"/>
      <c r="IW16" s="312"/>
      <c r="IX16" s="312"/>
      <c r="IY16" s="328"/>
      <c r="IZ16" s="329"/>
      <c r="JA16" s="329"/>
      <c r="JB16" s="329"/>
      <c r="JC16" s="330"/>
      <c r="JD16" s="328"/>
      <c r="JE16" s="329"/>
      <c r="JF16" s="329"/>
      <c r="JG16" s="329"/>
      <c r="JH16" s="330"/>
      <c r="JI16" s="328"/>
      <c r="JJ16" s="329"/>
      <c r="JK16" s="329"/>
      <c r="JL16" s="329"/>
      <c r="JM16" s="330"/>
      <c r="JN16" s="329"/>
      <c r="JO16" s="328"/>
      <c r="JP16" s="329"/>
      <c r="JQ16" s="329"/>
      <c r="JR16" s="330"/>
      <c r="JS16" s="312"/>
    </row>
    <row r="17" spans="1:279" ht="11.25" customHeight="1" x14ac:dyDescent="0.15">
      <c r="A17" s="301" t="s">
        <v>211</v>
      </c>
      <c r="B17" s="321">
        <v>0</v>
      </c>
      <c r="C17" s="322">
        <v>14.75</v>
      </c>
      <c r="D17" s="322">
        <v>3.25</v>
      </c>
      <c r="E17" s="322">
        <v>0.5</v>
      </c>
      <c r="F17" s="323">
        <v>18.5</v>
      </c>
      <c r="G17" s="321">
        <v>1.75</v>
      </c>
      <c r="H17" s="322">
        <v>9.5</v>
      </c>
      <c r="I17" s="322">
        <v>49</v>
      </c>
      <c r="J17" s="322">
        <v>1.75</v>
      </c>
      <c r="K17" s="323">
        <v>62</v>
      </c>
      <c r="L17" s="321">
        <v>2.5</v>
      </c>
      <c r="M17" s="322">
        <v>9.5</v>
      </c>
      <c r="N17" s="322">
        <v>21.5</v>
      </c>
      <c r="O17" s="322">
        <v>0.5</v>
      </c>
      <c r="P17" s="323">
        <v>34</v>
      </c>
      <c r="Q17" s="331">
        <v>5.75</v>
      </c>
      <c r="R17" s="321">
        <v>0</v>
      </c>
      <c r="S17" s="322">
        <v>0</v>
      </c>
      <c r="T17" s="322">
        <v>0.25</v>
      </c>
      <c r="U17" s="323">
        <v>0.25</v>
      </c>
      <c r="V17" s="331">
        <v>120.25</v>
      </c>
      <c r="W17" s="301" t="s">
        <v>211</v>
      </c>
      <c r="X17" s="321">
        <v>0</v>
      </c>
      <c r="Y17" s="322">
        <v>14.75</v>
      </c>
      <c r="Z17" s="322">
        <v>3.25</v>
      </c>
      <c r="AA17" s="322">
        <v>0.5</v>
      </c>
      <c r="AB17" s="323">
        <v>18.5</v>
      </c>
      <c r="AC17" s="321">
        <v>1.75</v>
      </c>
      <c r="AD17" s="322">
        <v>9.5</v>
      </c>
      <c r="AE17" s="322">
        <v>49</v>
      </c>
      <c r="AF17" s="322">
        <v>1.75</v>
      </c>
      <c r="AG17" s="323">
        <v>62</v>
      </c>
      <c r="AH17" s="321">
        <v>2.5</v>
      </c>
      <c r="AI17" s="322">
        <v>9.5</v>
      </c>
      <c r="AJ17" s="322">
        <v>21.5</v>
      </c>
      <c r="AK17" s="322">
        <v>0.5</v>
      </c>
      <c r="AL17" s="323">
        <v>34</v>
      </c>
      <c r="AM17" s="331">
        <v>5.5</v>
      </c>
      <c r="AN17" s="321">
        <v>0</v>
      </c>
      <c r="AO17" s="322">
        <v>0</v>
      </c>
      <c r="AP17" s="322">
        <v>0.25</v>
      </c>
      <c r="AQ17" s="323">
        <v>0.25</v>
      </c>
      <c r="AR17" s="331">
        <v>120.25</v>
      </c>
      <c r="AS17" s="301" t="s">
        <v>211</v>
      </c>
      <c r="AT17" s="321">
        <v>0</v>
      </c>
      <c r="AU17" s="322">
        <v>0</v>
      </c>
      <c r="AV17" s="322">
        <v>0</v>
      </c>
      <c r="AW17" s="322">
        <v>0</v>
      </c>
      <c r="AX17" s="323">
        <v>0</v>
      </c>
      <c r="AY17" s="321">
        <v>0</v>
      </c>
      <c r="AZ17" s="322">
        <v>0</v>
      </c>
      <c r="BA17" s="322">
        <v>0</v>
      </c>
      <c r="BB17" s="322">
        <v>0</v>
      </c>
      <c r="BC17" s="323">
        <v>0</v>
      </c>
      <c r="BD17" s="321">
        <v>0</v>
      </c>
      <c r="BE17" s="322">
        <v>0</v>
      </c>
      <c r="BF17" s="322">
        <v>0</v>
      </c>
      <c r="BG17" s="322">
        <v>0</v>
      </c>
      <c r="BH17" s="323">
        <v>0</v>
      </c>
      <c r="BI17" s="331">
        <v>0</v>
      </c>
      <c r="BJ17" s="321">
        <v>0</v>
      </c>
      <c r="BK17" s="322">
        <v>0</v>
      </c>
      <c r="BL17" s="322">
        <v>0</v>
      </c>
      <c r="BM17" s="323">
        <v>0</v>
      </c>
      <c r="BN17" s="331">
        <v>0</v>
      </c>
      <c r="BO17" s="301" t="s">
        <v>211</v>
      </c>
      <c r="BP17" s="321">
        <v>0</v>
      </c>
      <c r="BQ17" s="322">
        <v>13.399999999999999</v>
      </c>
      <c r="BR17" s="322">
        <v>2.6</v>
      </c>
      <c r="BS17" s="322">
        <v>0.4</v>
      </c>
      <c r="BT17" s="323">
        <v>16.399999999999999</v>
      </c>
      <c r="BU17" s="321">
        <v>1.4</v>
      </c>
      <c r="BV17" s="322">
        <v>9</v>
      </c>
      <c r="BW17" s="322">
        <v>43</v>
      </c>
      <c r="BX17" s="322">
        <v>1.7999999999999998</v>
      </c>
      <c r="BY17" s="323">
        <v>55.2</v>
      </c>
      <c r="BZ17" s="321">
        <v>2.2000000000000002</v>
      </c>
      <c r="CA17" s="322">
        <v>8.8000000000000007</v>
      </c>
      <c r="CB17" s="322">
        <v>19</v>
      </c>
      <c r="CC17" s="322">
        <v>0.4</v>
      </c>
      <c r="CD17" s="323">
        <v>28.8</v>
      </c>
      <c r="CE17" s="331">
        <v>5</v>
      </c>
      <c r="CF17" s="321">
        <v>0</v>
      </c>
      <c r="CG17" s="322">
        <v>0</v>
      </c>
      <c r="CH17" s="322">
        <v>0.2</v>
      </c>
      <c r="CI17" s="323">
        <v>0.2</v>
      </c>
      <c r="CJ17" s="331">
        <v>105.6</v>
      </c>
      <c r="CK17" s="301" t="s">
        <v>211</v>
      </c>
      <c r="CL17" s="321">
        <v>0</v>
      </c>
      <c r="CM17" s="322">
        <v>0</v>
      </c>
      <c r="CN17" s="322">
        <v>0</v>
      </c>
      <c r="CO17" s="322">
        <v>0</v>
      </c>
      <c r="CP17" s="323">
        <v>0</v>
      </c>
      <c r="CQ17" s="321">
        <v>0</v>
      </c>
      <c r="CR17" s="322">
        <v>0</v>
      </c>
      <c r="CS17" s="322">
        <v>0</v>
      </c>
      <c r="CT17" s="322">
        <v>0</v>
      </c>
      <c r="CU17" s="323">
        <v>0</v>
      </c>
      <c r="CV17" s="321">
        <v>0</v>
      </c>
      <c r="CW17" s="322">
        <v>0</v>
      </c>
      <c r="CX17" s="322">
        <v>0</v>
      </c>
      <c r="CY17" s="322">
        <v>0</v>
      </c>
      <c r="CZ17" s="323">
        <v>0</v>
      </c>
      <c r="DA17" s="331">
        <v>0</v>
      </c>
      <c r="DB17" s="321">
        <v>0</v>
      </c>
      <c r="DC17" s="322">
        <v>0</v>
      </c>
      <c r="DD17" s="322">
        <v>0</v>
      </c>
      <c r="DE17" s="323">
        <v>0</v>
      </c>
      <c r="DF17" s="331">
        <v>0</v>
      </c>
      <c r="DG17" s="301" t="s">
        <v>211</v>
      </c>
      <c r="DH17" s="321">
        <v>0</v>
      </c>
      <c r="DI17" s="322">
        <v>0</v>
      </c>
      <c r="DJ17" s="322">
        <v>0</v>
      </c>
      <c r="DK17" s="322">
        <v>0</v>
      </c>
      <c r="DL17" s="323">
        <v>0</v>
      </c>
      <c r="DM17" s="321">
        <v>0</v>
      </c>
      <c r="DN17" s="322">
        <v>0</v>
      </c>
      <c r="DO17" s="322">
        <v>0</v>
      </c>
      <c r="DP17" s="322">
        <v>0</v>
      </c>
      <c r="DQ17" s="323">
        <v>0</v>
      </c>
      <c r="DR17" s="321">
        <v>0</v>
      </c>
      <c r="DS17" s="322">
        <v>0</v>
      </c>
      <c r="DT17" s="322">
        <v>0</v>
      </c>
      <c r="DU17" s="322">
        <v>0</v>
      </c>
      <c r="DV17" s="323">
        <v>0</v>
      </c>
      <c r="DW17" s="331">
        <v>0</v>
      </c>
      <c r="DX17" s="321">
        <v>0</v>
      </c>
      <c r="DY17" s="322">
        <v>0</v>
      </c>
      <c r="DZ17" s="322">
        <v>0</v>
      </c>
      <c r="EA17" s="323">
        <v>0</v>
      </c>
      <c r="EB17" s="331">
        <v>0</v>
      </c>
      <c r="EC17" s="390" t="s">
        <v>211</v>
      </c>
      <c r="ED17" s="321">
        <v>120.25</v>
      </c>
      <c r="EE17" s="388">
        <v>1</v>
      </c>
      <c r="EF17" s="321">
        <v>0</v>
      </c>
      <c r="EG17" s="388">
        <v>0</v>
      </c>
      <c r="EH17" s="321">
        <v>120.25</v>
      </c>
      <c r="EI17" s="388">
        <v>1</v>
      </c>
      <c r="EJ17" s="321">
        <v>0</v>
      </c>
      <c r="EK17" s="388">
        <v>0</v>
      </c>
      <c r="EL17" s="321">
        <v>0</v>
      </c>
      <c r="EM17" s="388">
        <v>0</v>
      </c>
      <c r="EN17" s="331">
        <v>120.25</v>
      </c>
      <c r="EO17" s="389"/>
      <c r="EP17" s="389"/>
      <c r="EQ17" s="389"/>
      <c r="ER17" s="301" t="s">
        <v>211</v>
      </c>
      <c r="ES17" s="321">
        <v>0</v>
      </c>
      <c r="ET17" s="322">
        <v>13.399999999999999</v>
      </c>
      <c r="EU17" s="322">
        <v>2.6</v>
      </c>
      <c r="EV17" s="322">
        <v>0.4</v>
      </c>
      <c r="EW17" s="323">
        <v>16.399999999999999</v>
      </c>
      <c r="EX17" s="321">
        <v>1.4</v>
      </c>
      <c r="EY17" s="322">
        <v>9</v>
      </c>
      <c r="EZ17" s="322">
        <v>43</v>
      </c>
      <c r="FA17" s="322">
        <v>1.7999999999999998</v>
      </c>
      <c r="FB17" s="323">
        <v>55.2</v>
      </c>
      <c r="FC17" s="321">
        <v>2.2000000000000002</v>
      </c>
      <c r="FD17" s="322">
        <v>8.8000000000000007</v>
      </c>
      <c r="FE17" s="322">
        <v>19</v>
      </c>
      <c r="FF17" s="322">
        <v>0.4</v>
      </c>
      <c r="FG17" s="323">
        <v>30.400000000000002</v>
      </c>
      <c r="FH17" s="331">
        <v>5</v>
      </c>
      <c r="FI17" s="321">
        <v>0</v>
      </c>
      <c r="FJ17" s="322">
        <v>0</v>
      </c>
      <c r="FK17" s="322">
        <v>0.2</v>
      </c>
      <c r="FL17" s="323">
        <v>0.2</v>
      </c>
      <c r="FM17" s="331">
        <v>107.20000000000002</v>
      </c>
      <c r="FN17" s="301" t="s">
        <v>211</v>
      </c>
      <c r="FO17" s="321">
        <v>0</v>
      </c>
      <c r="FP17" s="322">
        <v>0</v>
      </c>
      <c r="FQ17" s="322">
        <v>0</v>
      </c>
      <c r="FR17" s="322">
        <v>0</v>
      </c>
      <c r="FS17" s="323">
        <v>0</v>
      </c>
      <c r="FT17" s="321">
        <v>0</v>
      </c>
      <c r="FU17" s="322">
        <v>0</v>
      </c>
      <c r="FV17" s="322">
        <v>0</v>
      </c>
      <c r="FW17" s="322">
        <v>0</v>
      </c>
      <c r="FX17" s="323">
        <v>0</v>
      </c>
      <c r="FY17" s="321">
        <v>0</v>
      </c>
      <c r="FZ17" s="322">
        <v>0</v>
      </c>
      <c r="GA17" s="322">
        <v>0</v>
      </c>
      <c r="GB17" s="322">
        <v>0</v>
      </c>
      <c r="GC17" s="323">
        <v>0</v>
      </c>
      <c r="GD17" s="331">
        <v>0</v>
      </c>
      <c r="GE17" s="321">
        <v>0</v>
      </c>
      <c r="GF17" s="322">
        <v>0</v>
      </c>
      <c r="GG17" s="322">
        <v>0</v>
      </c>
      <c r="GH17" s="323">
        <v>0</v>
      </c>
      <c r="GI17" s="331">
        <v>0</v>
      </c>
      <c r="GJ17" s="301" t="s">
        <v>211</v>
      </c>
      <c r="GK17" s="321">
        <v>0</v>
      </c>
      <c r="GL17" s="322">
        <v>0</v>
      </c>
      <c r="GM17" s="322">
        <v>0</v>
      </c>
      <c r="GN17" s="322">
        <v>0</v>
      </c>
      <c r="GO17" s="323">
        <v>0</v>
      </c>
      <c r="GP17" s="321">
        <v>0</v>
      </c>
      <c r="GQ17" s="322">
        <v>0</v>
      </c>
      <c r="GR17" s="322">
        <v>0</v>
      </c>
      <c r="GS17" s="322">
        <v>0</v>
      </c>
      <c r="GT17" s="323">
        <v>0</v>
      </c>
      <c r="GU17" s="321">
        <v>0</v>
      </c>
      <c r="GV17" s="322">
        <v>0</v>
      </c>
      <c r="GW17" s="322">
        <v>0</v>
      </c>
      <c r="GX17" s="322">
        <v>0</v>
      </c>
      <c r="GY17" s="323">
        <v>0</v>
      </c>
      <c r="GZ17" s="331">
        <v>0</v>
      </c>
      <c r="HA17" s="321">
        <v>0</v>
      </c>
      <c r="HB17" s="322">
        <v>0</v>
      </c>
      <c r="HC17" s="322">
        <v>0</v>
      </c>
      <c r="HD17" s="323">
        <v>0</v>
      </c>
      <c r="HE17" s="331">
        <v>0</v>
      </c>
      <c r="HF17" s="301" t="s">
        <v>211</v>
      </c>
      <c r="HG17" s="321">
        <v>0</v>
      </c>
      <c r="HH17" s="322">
        <v>0</v>
      </c>
      <c r="HI17" s="322">
        <v>0</v>
      </c>
      <c r="HJ17" s="322">
        <v>0</v>
      </c>
      <c r="HK17" s="323">
        <v>0</v>
      </c>
      <c r="HL17" s="321">
        <v>0</v>
      </c>
      <c r="HM17" s="322">
        <v>0</v>
      </c>
      <c r="HN17" s="322">
        <v>0</v>
      </c>
      <c r="HO17" s="322">
        <v>0</v>
      </c>
      <c r="HP17" s="323">
        <v>0</v>
      </c>
      <c r="HQ17" s="321">
        <v>0</v>
      </c>
      <c r="HR17" s="322">
        <v>0</v>
      </c>
      <c r="HS17" s="322">
        <v>0</v>
      </c>
      <c r="HT17" s="322">
        <v>0</v>
      </c>
      <c r="HU17" s="323">
        <v>0</v>
      </c>
      <c r="HV17" s="331">
        <v>0</v>
      </c>
      <c r="HW17" s="321">
        <v>0</v>
      </c>
      <c r="HX17" s="322">
        <v>0</v>
      </c>
      <c r="HY17" s="322">
        <v>0</v>
      </c>
      <c r="HZ17" s="323">
        <v>0</v>
      </c>
      <c r="IA17" s="331">
        <v>0</v>
      </c>
      <c r="IB17" s="301" t="s">
        <v>211</v>
      </c>
      <c r="IC17" s="321">
        <v>0</v>
      </c>
      <c r="ID17" s="322">
        <v>0</v>
      </c>
      <c r="IE17" s="322">
        <v>0</v>
      </c>
      <c r="IF17" s="322">
        <v>0</v>
      </c>
      <c r="IG17" s="323">
        <v>0</v>
      </c>
      <c r="IH17" s="321">
        <v>0</v>
      </c>
      <c r="II17" s="322">
        <v>0</v>
      </c>
      <c r="IJ17" s="322">
        <v>0</v>
      </c>
      <c r="IK17" s="322">
        <v>0</v>
      </c>
      <c r="IL17" s="323">
        <v>0</v>
      </c>
      <c r="IM17" s="321">
        <v>0</v>
      </c>
      <c r="IN17" s="322">
        <v>0</v>
      </c>
      <c r="IO17" s="322">
        <v>0</v>
      </c>
      <c r="IP17" s="322">
        <v>0</v>
      </c>
      <c r="IQ17" s="323">
        <v>0</v>
      </c>
      <c r="IR17" s="331">
        <v>0</v>
      </c>
      <c r="IS17" s="321">
        <v>0</v>
      </c>
      <c r="IT17" s="322">
        <v>0</v>
      </c>
      <c r="IU17" s="322">
        <v>0</v>
      </c>
      <c r="IV17" s="323">
        <v>0</v>
      </c>
      <c r="IW17" s="331">
        <v>0</v>
      </c>
      <c r="IX17" s="301" t="s">
        <v>211</v>
      </c>
      <c r="IY17" s="321">
        <v>0</v>
      </c>
      <c r="IZ17" s="322">
        <v>0</v>
      </c>
      <c r="JA17" s="322">
        <v>0</v>
      </c>
      <c r="JB17" s="322">
        <v>0</v>
      </c>
      <c r="JC17" s="323">
        <v>0</v>
      </c>
      <c r="JD17" s="321">
        <v>0</v>
      </c>
      <c r="JE17" s="322">
        <v>0</v>
      </c>
      <c r="JF17" s="322">
        <v>0</v>
      </c>
      <c r="JG17" s="322">
        <v>0</v>
      </c>
      <c r="JH17" s="323">
        <v>0</v>
      </c>
      <c r="JI17" s="321">
        <v>0</v>
      </c>
      <c r="JJ17" s="322">
        <v>0</v>
      </c>
      <c r="JK17" s="322">
        <v>0</v>
      </c>
      <c r="JL17" s="322">
        <v>0</v>
      </c>
      <c r="JM17" s="323">
        <v>0</v>
      </c>
      <c r="JN17" s="331">
        <v>0</v>
      </c>
      <c r="JO17" s="321">
        <v>0</v>
      </c>
      <c r="JP17" s="322">
        <v>0</v>
      </c>
      <c r="JQ17" s="322">
        <v>0</v>
      </c>
      <c r="JR17" s="323">
        <v>0</v>
      </c>
      <c r="JS17" s="331">
        <v>0</v>
      </c>
    </row>
    <row r="18" spans="1:279" ht="11.25" customHeight="1" x14ac:dyDescent="0.15">
      <c r="A18" s="301" t="s">
        <v>212</v>
      </c>
      <c r="B18" s="321">
        <v>0</v>
      </c>
      <c r="C18" s="322">
        <v>21.5</v>
      </c>
      <c r="D18" s="322">
        <v>4</v>
      </c>
      <c r="E18" s="322">
        <v>0.5</v>
      </c>
      <c r="F18" s="323">
        <v>26</v>
      </c>
      <c r="G18" s="321">
        <v>2.25</v>
      </c>
      <c r="H18" s="322">
        <v>11</v>
      </c>
      <c r="I18" s="322">
        <v>54</v>
      </c>
      <c r="J18" s="322">
        <v>2</v>
      </c>
      <c r="K18" s="323">
        <v>69.25</v>
      </c>
      <c r="L18" s="321">
        <v>3.25</v>
      </c>
      <c r="M18" s="322">
        <v>11.5</v>
      </c>
      <c r="N18" s="322">
        <v>24.75</v>
      </c>
      <c r="O18" s="322">
        <v>0.25</v>
      </c>
      <c r="P18" s="323">
        <v>39.75</v>
      </c>
      <c r="Q18" s="331">
        <v>7.5</v>
      </c>
      <c r="R18" s="321">
        <v>0.25</v>
      </c>
      <c r="S18" s="322">
        <v>0.25</v>
      </c>
      <c r="T18" s="322">
        <v>0</v>
      </c>
      <c r="U18" s="323">
        <v>0.5</v>
      </c>
      <c r="V18" s="331">
        <v>143.5</v>
      </c>
      <c r="W18" s="301" t="s">
        <v>212</v>
      </c>
      <c r="X18" s="321">
        <v>0</v>
      </c>
      <c r="Y18" s="322">
        <v>21.5</v>
      </c>
      <c r="Z18" s="322">
        <v>4</v>
      </c>
      <c r="AA18" s="322">
        <v>0.5</v>
      </c>
      <c r="AB18" s="323">
        <v>26</v>
      </c>
      <c r="AC18" s="321">
        <v>2.25</v>
      </c>
      <c r="AD18" s="322">
        <v>11</v>
      </c>
      <c r="AE18" s="322">
        <v>54</v>
      </c>
      <c r="AF18" s="322">
        <v>2</v>
      </c>
      <c r="AG18" s="323">
        <v>69.25</v>
      </c>
      <c r="AH18" s="321">
        <v>3.25</v>
      </c>
      <c r="AI18" s="322">
        <v>11.5</v>
      </c>
      <c r="AJ18" s="322">
        <v>24.75</v>
      </c>
      <c r="AK18" s="322">
        <v>0.25</v>
      </c>
      <c r="AL18" s="323">
        <v>39.75</v>
      </c>
      <c r="AM18" s="331">
        <v>8</v>
      </c>
      <c r="AN18" s="321">
        <v>0.25</v>
      </c>
      <c r="AO18" s="322">
        <v>0.25</v>
      </c>
      <c r="AP18" s="322">
        <v>0</v>
      </c>
      <c r="AQ18" s="323">
        <v>0.5</v>
      </c>
      <c r="AR18" s="331">
        <v>143.5</v>
      </c>
      <c r="AS18" s="301" t="s">
        <v>212</v>
      </c>
      <c r="AT18" s="321">
        <v>0</v>
      </c>
      <c r="AU18" s="322">
        <v>0</v>
      </c>
      <c r="AV18" s="322">
        <v>0</v>
      </c>
      <c r="AW18" s="322">
        <v>0</v>
      </c>
      <c r="AX18" s="323">
        <v>0</v>
      </c>
      <c r="AY18" s="321">
        <v>0</v>
      </c>
      <c r="AZ18" s="322">
        <v>0</v>
      </c>
      <c r="BA18" s="322">
        <v>0</v>
      </c>
      <c r="BB18" s="322">
        <v>0</v>
      </c>
      <c r="BC18" s="323">
        <v>0</v>
      </c>
      <c r="BD18" s="321">
        <v>0</v>
      </c>
      <c r="BE18" s="322">
        <v>0</v>
      </c>
      <c r="BF18" s="322">
        <v>0</v>
      </c>
      <c r="BG18" s="322">
        <v>0</v>
      </c>
      <c r="BH18" s="323">
        <v>0</v>
      </c>
      <c r="BI18" s="331">
        <v>0</v>
      </c>
      <c r="BJ18" s="321">
        <v>0</v>
      </c>
      <c r="BK18" s="322">
        <v>0</v>
      </c>
      <c r="BL18" s="322">
        <v>0</v>
      </c>
      <c r="BM18" s="323">
        <v>0</v>
      </c>
      <c r="BN18" s="331">
        <v>0</v>
      </c>
      <c r="BO18" s="301" t="s">
        <v>212</v>
      </c>
      <c r="BP18" s="321">
        <v>0</v>
      </c>
      <c r="BQ18" s="322">
        <v>18.799999999999997</v>
      </c>
      <c r="BR18" s="322">
        <v>3.2</v>
      </c>
      <c r="BS18" s="322">
        <v>0.4</v>
      </c>
      <c r="BT18" s="323">
        <v>22.4</v>
      </c>
      <c r="BU18" s="321">
        <v>1.7999999999999998</v>
      </c>
      <c r="BV18" s="322">
        <v>10</v>
      </c>
      <c r="BW18" s="322">
        <v>47.2</v>
      </c>
      <c r="BX18" s="322">
        <v>1.7999999999999998</v>
      </c>
      <c r="BY18" s="323">
        <v>60.8</v>
      </c>
      <c r="BZ18" s="321">
        <v>2.8</v>
      </c>
      <c r="CA18" s="322">
        <v>10.199999999999999</v>
      </c>
      <c r="CB18" s="322">
        <v>21.6</v>
      </c>
      <c r="CC18" s="322">
        <v>0.2</v>
      </c>
      <c r="CD18" s="323">
        <v>33.200000000000003</v>
      </c>
      <c r="CE18" s="331">
        <v>7.2</v>
      </c>
      <c r="CF18" s="321">
        <v>0.2</v>
      </c>
      <c r="CG18" s="322">
        <v>0.2</v>
      </c>
      <c r="CH18" s="322">
        <v>0</v>
      </c>
      <c r="CI18" s="323">
        <v>0.4</v>
      </c>
      <c r="CJ18" s="331">
        <v>124</v>
      </c>
      <c r="CK18" s="301" t="s">
        <v>212</v>
      </c>
      <c r="CL18" s="321">
        <v>0</v>
      </c>
      <c r="CM18" s="322">
        <v>0</v>
      </c>
      <c r="CN18" s="322">
        <v>0</v>
      </c>
      <c r="CO18" s="322">
        <v>0</v>
      </c>
      <c r="CP18" s="323">
        <v>0</v>
      </c>
      <c r="CQ18" s="321">
        <v>0</v>
      </c>
      <c r="CR18" s="322">
        <v>0</v>
      </c>
      <c r="CS18" s="322">
        <v>0</v>
      </c>
      <c r="CT18" s="322">
        <v>0</v>
      </c>
      <c r="CU18" s="323">
        <v>0</v>
      </c>
      <c r="CV18" s="321">
        <v>0</v>
      </c>
      <c r="CW18" s="322">
        <v>0</v>
      </c>
      <c r="CX18" s="322">
        <v>0</v>
      </c>
      <c r="CY18" s="322">
        <v>0</v>
      </c>
      <c r="CZ18" s="323">
        <v>0</v>
      </c>
      <c r="DA18" s="331">
        <v>0</v>
      </c>
      <c r="DB18" s="321">
        <v>0</v>
      </c>
      <c r="DC18" s="322">
        <v>0</v>
      </c>
      <c r="DD18" s="322">
        <v>0</v>
      </c>
      <c r="DE18" s="323">
        <v>0</v>
      </c>
      <c r="DF18" s="331">
        <v>0</v>
      </c>
      <c r="DG18" s="301" t="s">
        <v>212</v>
      </c>
      <c r="DH18" s="321">
        <v>0</v>
      </c>
      <c r="DI18" s="322">
        <v>0</v>
      </c>
      <c r="DJ18" s="322">
        <v>0</v>
      </c>
      <c r="DK18" s="322">
        <v>0</v>
      </c>
      <c r="DL18" s="323">
        <v>0</v>
      </c>
      <c r="DM18" s="321">
        <v>0</v>
      </c>
      <c r="DN18" s="322">
        <v>0</v>
      </c>
      <c r="DO18" s="322">
        <v>0</v>
      </c>
      <c r="DP18" s="322">
        <v>0</v>
      </c>
      <c r="DQ18" s="323">
        <v>0</v>
      </c>
      <c r="DR18" s="321">
        <v>0</v>
      </c>
      <c r="DS18" s="322">
        <v>0</v>
      </c>
      <c r="DT18" s="322">
        <v>0</v>
      </c>
      <c r="DU18" s="322">
        <v>0</v>
      </c>
      <c r="DV18" s="323">
        <v>0</v>
      </c>
      <c r="DW18" s="331">
        <v>0</v>
      </c>
      <c r="DX18" s="321">
        <v>0</v>
      </c>
      <c r="DY18" s="322">
        <v>0</v>
      </c>
      <c r="DZ18" s="322">
        <v>0</v>
      </c>
      <c r="EA18" s="323">
        <v>0</v>
      </c>
      <c r="EB18" s="331">
        <v>0</v>
      </c>
      <c r="EC18" s="390" t="s">
        <v>212</v>
      </c>
      <c r="ED18" s="321">
        <v>143.5</v>
      </c>
      <c r="EE18" s="388">
        <v>1</v>
      </c>
      <c r="EF18" s="321">
        <v>0</v>
      </c>
      <c r="EG18" s="388">
        <v>0</v>
      </c>
      <c r="EH18" s="321">
        <v>143.5</v>
      </c>
      <c r="EI18" s="388">
        <v>1</v>
      </c>
      <c r="EJ18" s="321">
        <v>0</v>
      </c>
      <c r="EK18" s="388">
        <v>0</v>
      </c>
      <c r="EL18" s="321">
        <v>0</v>
      </c>
      <c r="EM18" s="388">
        <v>0</v>
      </c>
      <c r="EN18" s="331">
        <v>143.5</v>
      </c>
      <c r="EO18" s="389"/>
      <c r="EP18" s="389"/>
      <c r="EQ18" s="389"/>
      <c r="ER18" s="301" t="s">
        <v>212</v>
      </c>
      <c r="ES18" s="321">
        <v>0</v>
      </c>
      <c r="ET18" s="322">
        <v>18.799999999999997</v>
      </c>
      <c r="EU18" s="322">
        <v>3.2</v>
      </c>
      <c r="EV18" s="322">
        <v>0.4</v>
      </c>
      <c r="EW18" s="323">
        <v>22.4</v>
      </c>
      <c r="EX18" s="321">
        <v>1.7999999999999998</v>
      </c>
      <c r="EY18" s="322">
        <v>10</v>
      </c>
      <c r="EZ18" s="322">
        <v>47.2</v>
      </c>
      <c r="FA18" s="322">
        <v>1.7999999999999998</v>
      </c>
      <c r="FB18" s="323">
        <v>60.8</v>
      </c>
      <c r="FC18" s="321">
        <v>2.8</v>
      </c>
      <c r="FD18" s="322">
        <v>10.199999999999999</v>
      </c>
      <c r="FE18" s="322">
        <v>21.6</v>
      </c>
      <c r="FF18" s="322">
        <v>0.2</v>
      </c>
      <c r="FG18" s="323">
        <v>34.799999999999997</v>
      </c>
      <c r="FH18" s="331">
        <v>7.2</v>
      </c>
      <c r="FI18" s="321">
        <v>0.2</v>
      </c>
      <c r="FJ18" s="322">
        <v>0.2</v>
      </c>
      <c r="FK18" s="322">
        <v>0</v>
      </c>
      <c r="FL18" s="323">
        <v>0.4</v>
      </c>
      <c r="FM18" s="331">
        <v>125.6</v>
      </c>
      <c r="FN18" s="301" t="s">
        <v>212</v>
      </c>
      <c r="FO18" s="321">
        <v>0</v>
      </c>
      <c r="FP18" s="322">
        <v>0</v>
      </c>
      <c r="FQ18" s="322">
        <v>0</v>
      </c>
      <c r="FR18" s="322">
        <v>0</v>
      </c>
      <c r="FS18" s="323">
        <v>0</v>
      </c>
      <c r="FT18" s="321">
        <v>0</v>
      </c>
      <c r="FU18" s="322">
        <v>0</v>
      </c>
      <c r="FV18" s="322">
        <v>0</v>
      </c>
      <c r="FW18" s="322">
        <v>0</v>
      </c>
      <c r="FX18" s="323">
        <v>0</v>
      </c>
      <c r="FY18" s="321">
        <v>0</v>
      </c>
      <c r="FZ18" s="322">
        <v>0</v>
      </c>
      <c r="GA18" s="322">
        <v>0</v>
      </c>
      <c r="GB18" s="322">
        <v>0</v>
      </c>
      <c r="GC18" s="323">
        <v>0</v>
      </c>
      <c r="GD18" s="331">
        <v>0</v>
      </c>
      <c r="GE18" s="321">
        <v>0</v>
      </c>
      <c r="GF18" s="322">
        <v>0</v>
      </c>
      <c r="GG18" s="322">
        <v>0</v>
      </c>
      <c r="GH18" s="323">
        <v>0</v>
      </c>
      <c r="GI18" s="331">
        <v>0</v>
      </c>
      <c r="GJ18" s="301" t="s">
        <v>212</v>
      </c>
      <c r="GK18" s="321">
        <v>0</v>
      </c>
      <c r="GL18" s="322">
        <v>0</v>
      </c>
      <c r="GM18" s="322">
        <v>0</v>
      </c>
      <c r="GN18" s="322">
        <v>0</v>
      </c>
      <c r="GO18" s="323">
        <v>0</v>
      </c>
      <c r="GP18" s="321">
        <v>0</v>
      </c>
      <c r="GQ18" s="322">
        <v>0</v>
      </c>
      <c r="GR18" s="322">
        <v>0</v>
      </c>
      <c r="GS18" s="322">
        <v>0</v>
      </c>
      <c r="GT18" s="323">
        <v>0</v>
      </c>
      <c r="GU18" s="321">
        <v>0</v>
      </c>
      <c r="GV18" s="322">
        <v>0</v>
      </c>
      <c r="GW18" s="322">
        <v>0</v>
      </c>
      <c r="GX18" s="322">
        <v>0</v>
      </c>
      <c r="GY18" s="323">
        <v>0</v>
      </c>
      <c r="GZ18" s="331">
        <v>0</v>
      </c>
      <c r="HA18" s="321">
        <v>0</v>
      </c>
      <c r="HB18" s="322">
        <v>0</v>
      </c>
      <c r="HC18" s="322">
        <v>0</v>
      </c>
      <c r="HD18" s="323">
        <v>0</v>
      </c>
      <c r="HE18" s="331">
        <v>0</v>
      </c>
      <c r="HF18" s="301" t="s">
        <v>212</v>
      </c>
      <c r="HG18" s="321">
        <v>0</v>
      </c>
      <c r="HH18" s="322">
        <v>0</v>
      </c>
      <c r="HI18" s="322">
        <v>0</v>
      </c>
      <c r="HJ18" s="322">
        <v>0</v>
      </c>
      <c r="HK18" s="323">
        <v>0</v>
      </c>
      <c r="HL18" s="321">
        <v>0</v>
      </c>
      <c r="HM18" s="322">
        <v>0</v>
      </c>
      <c r="HN18" s="322">
        <v>0</v>
      </c>
      <c r="HO18" s="322">
        <v>0</v>
      </c>
      <c r="HP18" s="323">
        <v>0</v>
      </c>
      <c r="HQ18" s="321">
        <v>0</v>
      </c>
      <c r="HR18" s="322">
        <v>0</v>
      </c>
      <c r="HS18" s="322">
        <v>0</v>
      </c>
      <c r="HT18" s="322">
        <v>0</v>
      </c>
      <c r="HU18" s="323">
        <v>0</v>
      </c>
      <c r="HV18" s="331">
        <v>0</v>
      </c>
      <c r="HW18" s="321">
        <v>0</v>
      </c>
      <c r="HX18" s="322">
        <v>0</v>
      </c>
      <c r="HY18" s="322">
        <v>0</v>
      </c>
      <c r="HZ18" s="323">
        <v>0</v>
      </c>
      <c r="IA18" s="331">
        <v>0</v>
      </c>
      <c r="IB18" s="301" t="s">
        <v>212</v>
      </c>
      <c r="IC18" s="321">
        <v>0</v>
      </c>
      <c r="ID18" s="322">
        <v>0</v>
      </c>
      <c r="IE18" s="322">
        <v>0</v>
      </c>
      <c r="IF18" s="322">
        <v>0</v>
      </c>
      <c r="IG18" s="323">
        <v>0</v>
      </c>
      <c r="IH18" s="321">
        <v>0</v>
      </c>
      <c r="II18" s="322">
        <v>0</v>
      </c>
      <c r="IJ18" s="322">
        <v>0</v>
      </c>
      <c r="IK18" s="322">
        <v>0</v>
      </c>
      <c r="IL18" s="323">
        <v>0</v>
      </c>
      <c r="IM18" s="321">
        <v>0</v>
      </c>
      <c r="IN18" s="322">
        <v>0</v>
      </c>
      <c r="IO18" s="322">
        <v>0</v>
      </c>
      <c r="IP18" s="322">
        <v>0</v>
      </c>
      <c r="IQ18" s="323">
        <v>0</v>
      </c>
      <c r="IR18" s="331">
        <v>0</v>
      </c>
      <c r="IS18" s="321">
        <v>0</v>
      </c>
      <c r="IT18" s="322">
        <v>0</v>
      </c>
      <c r="IU18" s="322">
        <v>0</v>
      </c>
      <c r="IV18" s="323">
        <v>0</v>
      </c>
      <c r="IW18" s="331">
        <v>0</v>
      </c>
      <c r="IX18" s="301" t="s">
        <v>212</v>
      </c>
      <c r="IY18" s="321">
        <v>0</v>
      </c>
      <c r="IZ18" s="322">
        <v>0</v>
      </c>
      <c r="JA18" s="322">
        <v>0</v>
      </c>
      <c r="JB18" s="322">
        <v>0</v>
      </c>
      <c r="JC18" s="323">
        <v>0</v>
      </c>
      <c r="JD18" s="321">
        <v>0</v>
      </c>
      <c r="JE18" s="322">
        <v>0</v>
      </c>
      <c r="JF18" s="322">
        <v>0</v>
      </c>
      <c r="JG18" s="322">
        <v>0</v>
      </c>
      <c r="JH18" s="323">
        <v>0</v>
      </c>
      <c r="JI18" s="321">
        <v>0</v>
      </c>
      <c r="JJ18" s="322">
        <v>0</v>
      </c>
      <c r="JK18" s="322">
        <v>0</v>
      </c>
      <c r="JL18" s="322">
        <v>0</v>
      </c>
      <c r="JM18" s="323">
        <v>0</v>
      </c>
      <c r="JN18" s="331">
        <v>0</v>
      </c>
      <c r="JO18" s="321">
        <v>0</v>
      </c>
      <c r="JP18" s="322">
        <v>0</v>
      </c>
      <c r="JQ18" s="322">
        <v>0</v>
      </c>
      <c r="JR18" s="323">
        <v>0</v>
      </c>
      <c r="JS18" s="331">
        <v>0</v>
      </c>
    </row>
    <row r="19" spans="1:279" ht="11.25" customHeight="1" x14ac:dyDescent="0.15">
      <c r="A19" s="301" t="s">
        <v>213</v>
      </c>
      <c r="B19" s="321">
        <v>0</v>
      </c>
      <c r="C19" s="322">
        <v>28</v>
      </c>
      <c r="D19" s="322">
        <v>4.75</v>
      </c>
      <c r="E19" s="322">
        <v>0.5</v>
      </c>
      <c r="F19" s="323">
        <v>33.25</v>
      </c>
      <c r="G19" s="321">
        <v>2.75</v>
      </c>
      <c r="H19" s="322">
        <v>14</v>
      </c>
      <c r="I19" s="322">
        <v>60.25</v>
      </c>
      <c r="J19" s="322">
        <v>3.25</v>
      </c>
      <c r="K19" s="323">
        <v>80.25</v>
      </c>
      <c r="L19" s="321">
        <v>3.5</v>
      </c>
      <c r="M19" s="322">
        <v>12.75</v>
      </c>
      <c r="N19" s="322">
        <v>23.75</v>
      </c>
      <c r="O19" s="322">
        <v>0.25</v>
      </c>
      <c r="P19" s="323">
        <v>40.25</v>
      </c>
      <c r="Q19" s="331">
        <v>7.75</v>
      </c>
      <c r="R19" s="321">
        <v>0.25</v>
      </c>
      <c r="S19" s="322">
        <v>0.25</v>
      </c>
      <c r="T19" s="322">
        <v>0</v>
      </c>
      <c r="U19" s="323">
        <v>0.5</v>
      </c>
      <c r="V19" s="331">
        <v>163.5</v>
      </c>
      <c r="W19" s="301" t="s">
        <v>213</v>
      </c>
      <c r="X19" s="321">
        <v>0</v>
      </c>
      <c r="Y19" s="322">
        <v>28</v>
      </c>
      <c r="Z19" s="322">
        <v>4.75</v>
      </c>
      <c r="AA19" s="322">
        <v>0.5</v>
      </c>
      <c r="AB19" s="323">
        <v>33.25</v>
      </c>
      <c r="AC19" s="321">
        <v>2.75</v>
      </c>
      <c r="AD19" s="322">
        <v>14</v>
      </c>
      <c r="AE19" s="322">
        <v>60.25</v>
      </c>
      <c r="AF19" s="322">
        <v>3.25</v>
      </c>
      <c r="AG19" s="323">
        <v>80.25</v>
      </c>
      <c r="AH19" s="321">
        <v>3.5</v>
      </c>
      <c r="AI19" s="322">
        <v>12.75</v>
      </c>
      <c r="AJ19" s="322">
        <v>23.75</v>
      </c>
      <c r="AK19" s="322">
        <v>0.25</v>
      </c>
      <c r="AL19" s="323">
        <v>40.25</v>
      </c>
      <c r="AM19" s="331">
        <v>9.25</v>
      </c>
      <c r="AN19" s="321">
        <v>0.25</v>
      </c>
      <c r="AO19" s="322">
        <v>0.25</v>
      </c>
      <c r="AP19" s="322">
        <v>0</v>
      </c>
      <c r="AQ19" s="323">
        <v>0.5</v>
      </c>
      <c r="AR19" s="331">
        <v>163.5</v>
      </c>
      <c r="AS19" s="301" t="s">
        <v>213</v>
      </c>
      <c r="AT19" s="321">
        <v>0</v>
      </c>
      <c r="AU19" s="322">
        <v>0</v>
      </c>
      <c r="AV19" s="322">
        <v>0</v>
      </c>
      <c r="AW19" s="322">
        <v>0</v>
      </c>
      <c r="AX19" s="323">
        <v>0</v>
      </c>
      <c r="AY19" s="321">
        <v>0</v>
      </c>
      <c r="AZ19" s="322">
        <v>0</v>
      </c>
      <c r="BA19" s="322">
        <v>0</v>
      </c>
      <c r="BB19" s="322">
        <v>0</v>
      </c>
      <c r="BC19" s="323">
        <v>0</v>
      </c>
      <c r="BD19" s="321">
        <v>0</v>
      </c>
      <c r="BE19" s="322">
        <v>0</v>
      </c>
      <c r="BF19" s="322">
        <v>0</v>
      </c>
      <c r="BG19" s="322">
        <v>0</v>
      </c>
      <c r="BH19" s="323">
        <v>0</v>
      </c>
      <c r="BI19" s="331">
        <v>0</v>
      </c>
      <c r="BJ19" s="321">
        <v>0</v>
      </c>
      <c r="BK19" s="322">
        <v>0</v>
      </c>
      <c r="BL19" s="322">
        <v>0</v>
      </c>
      <c r="BM19" s="323">
        <v>0</v>
      </c>
      <c r="BN19" s="331">
        <v>0</v>
      </c>
      <c r="BO19" s="301" t="s">
        <v>213</v>
      </c>
      <c r="BP19" s="321">
        <v>0</v>
      </c>
      <c r="BQ19" s="322">
        <v>24</v>
      </c>
      <c r="BR19" s="322">
        <v>3.8000000000000003</v>
      </c>
      <c r="BS19" s="322">
        <v>0.4</v>
      </c>
      <c r="BT19" s="323">
        <v>28.2</v>
      </c>
      <c r="BU19" s="321">
        <v>2.2000000000000002</v>
      </c>
      <c r="BV19" s="322">
        <v>12.2</v>
      </c>
      <c r="BW19" s="322">
        <v>51.400000000000006</v>
      </c>
      <c r="BX19" s="322">
        <v>2.8</v>
      </c>
      <c r="BY19" s="323">
        <v>68.599999999999994</v>
      </c>
      <c r="BZ19" s="321">
        <v>2.9999999999999996</v>
      </c>
      <c r="CA19" s="322">
        <v>11</v>
      </c>
      <c r="CB19" s="322">
        <v>20.399999999999999</v>
      </c>
      <c r="CC19" s="322">
        <v>0.2</v>
      </c>
      <c r="CD19" s="323">
        <v>33</v>
      </c>
      <c r="CE19" s="331">
        <v>8</v>
      </c>
      <c r="CF19" s="321">
        <v>0.2</v>
      </c>
      <c r="CG19" s="322">
        <v>0.2</v>
      </c>
      <c r="CH19" s="322">
        <v>0</v>
      </c>
      <c r="CI19" s="323">
        <v>0.4</v>
      </c>
      <c r="CJ19" s="331">
        <v>138.19999999999999</v>
      </c>
      <c r="CK19" s="301" t="s">
        <v>213</v>
      </c>
      <c r="CL19" s="321">
        <v>0</v>
      </c>
      <c r="CM19" s="322">
        <v>0</v>
      </c>
      <c r="CN19" s="322">
        <v>0</v>
      </c>
      <c r="CO19" s="322">
        <v>0</v>
      </c>
      <c r="CP19" s="323">
        <v>0</v>
      </c>
      <c r="CQ19" s="321">
        <v>0</v>
      </c>
      <c r="CR19" s="322">
        <v>0</v>
      </c>
      <c r="CS19" s="322">
        <v>0</v>
      </c>
      <c r="CT19" s="322">
        <v>0</v>
      </c>
      <c r="CU19" s="323">
        <v>0</v>
      </c>
      <c r="CV19" s="321">
        <v>0</v>
      </c>
      <c r="CW19" s="322">
        <v>0</v>
      </c>
      <c r="CX19" s="322">
        <v>0</v>
      </c>
      <c r="CY19" s="322">
        <v>0</v>
      </c>
      <c r="CZ19" s="323">
        <v>0</v>
      </c>
      <c r="DA19" s="331">
        <v>0</v>
      </c>
      <c r="DB19" s="321">
        <v>0</v>
      </c>
      <c r="DC19" s="322">
        <v>0</v>
      </c>
      <c r="DD19" s="322">
        <v>0</v>
      </c>
      <c r="DE19" s="323">
        <v>0</v>
      </c>
      <c r="DF19" s="331">
        <v>0</v>
      </c>
      <c r="DG19" s="301" t="s">
        <v>213</v>
      </c>
      <c r="DH19" s="321">
        <v>0</v>
      </c>
      <c r="DI19" s="322">
        <v>0</v>
      </c>
      <c r="DJ19" s="322">
        <v>0</v>
      </c>
      <c r="DK19" s="322">
        <v>0</v>
      </c>
      <c r="DL19" s="323">
        <v>0</v>
      </c>
      <c r="DM19" s="321">
        <v>0</v>
      </c>
      <c r="DN19" s="322">
        <v>0</v>
      </c>
      <c r="DO19" s="322">
        <v>0</v>
      </c>
      <c r="DP19" s="322">
        <v>0</v>
      </c>
      <c r="DQ19" s="323">
        <v>0</v>
      </c>
      <c r="DR19" s="321">
        <v>0</v>
      </c>
      <c r="DS19" s="322">
        <v>0</v>
      </c>
      <c r="DT19" s="322">
        <v>0</v>
      </c>
      <c r="DU19" s="322">
        <v>0</v>
      </c>
      <c r="DV19" s="323">
        <v>0</v>
      </c>
      <c r="DW19" s="331">
        <v>0</v>
      </c>
      <c r="DX19" s="321">
        <v>0</v>
      </c>
      <c r="DY19" s="322">
        <v>0</v>
      </c>
      <c r="DZ19" s="322">
        <v>0</v>
      </c>
      <c r="EA19" s="323">
        <v>0</v>
      </c>
      <c r="EB19" s="331">
        <v>0</v>
      </c>
      <c r="EC19" s="390" t="s">
        <v>213</v>
      </c>
      <c r="ED19" s="321">
        <v>163.5</v>
      </c>
      <c r="EE19" s="388">
        <v>1</v>
      </c>
      <c r="EF19" s="321">
        <v>0</v>
      </c>
      <c r="EG19" s="388">
        <v>0</v>
      </c>
      <c r="EH19" s="321">
        <v>163.5</v>
      </c>
      <c r="EI19" s="388">
        <v>1</v>
      </c>
      <c r="EJ19" s="321">
        <v>0</v>
      </c>
      <c r="EK19" s="388">
        <v>0</v>
      </c>
      <c r="EL19" s="321">
        <v>0</v>
      </c>
      <c r="EM19" s="388">
        <v>0</v>
      </c>
      <c r="EN19" s="331">
        <v>163.5</v>
      </c>
      <c r="EO19" s="389"/>
      <c r="EP19" s="389"/>
      <c r="EQ19" s="389"/>
      <c r="ER19" s="301" t="s">
        <v>213</v>
      </c>
      <c r="ES19" s="321">
        <v>0</v>
      </c>
      <c r="ET19" s="322">
        <v>24</v>
      </c>
      <c r="EU19" s="322">
        <v>3.8000000000000003</v>
      </c>
      <c r="EV19" s="322">
        <v>0.4</v>
      </c>
      <c r="EW19" s="323">
        <v>28.2</v>
      </c>
      <c r="EX19" s="321">
        <v>2.2000000000000002</v>
      </c>
      <c r="EY19" s="322">
        <v>12.2</v>
      </c>
      <c r="EZ19" s="322">
        <v>51.400000000000006</v>
      </c>
      <c r="FA19" s="322">
        <v>2.8</v>
      </c>
      <c r="FB19" s="323">
        <v>68.599999999999994</v>
      </c>
      <c r="FC19" s="321">
        <v>2.9999999999999996</v>
      </c>
      <c r="FD19" s="322">
        <v>11</v>
      </c>
      <c r="FE19" s="322">
        <v>20.399999999999999</v>
      </c>
      <c r="FF19" s="322">
        <v>0.2</v>
      </c>
      <c r="FG19" s="323">
        <v>34.6</v>
      </c>
      <c r="FH19" s="331">
        <v>8</v>
      </c>
      <c r="FI19" s="321">
        <v>0.2</v>
      </c>
      <c r="FJ19" s="322">
        <v>0.2</v>
      </c>
      <c r="FK19" s="322">
        <v>0</v>
      </c>
      <c r="FL19" s="323">
        <v>0.4</v>
      </c>
      <c r="FM19" s="331">
        <v>139.80000000000001</v>
      </c>
      <c r="FN19" s="301" t="s">
        <v>213</v>
      </c>
      <c r="FO19" s="321">
        <v>0</v>
      </c>
      <c r="FP19" s="322">
        <v>0</v>
      </c>
      <c r="FQ19" s="322">
        <v>0</v>
      </c>
      <c r="FR19" s="322">
        <v>0</v>
      </c>
      <c r="FS19" s="323">
        <v>0</v>
      </c>
      <c r="FT19" s="321">
        <v>0</v>
      </c>
      <c r="FU19" s="322">
        <v>0</v>
      </c>
      <c r="FV19" s="322">
        <v>0</v>
      </c>
      <c r="FW19" s="322">
        <v>0</v>
      </c>
      <c r="FX19" s="323">
        <v>0</v>
      </c>
      <c r="FY19" s="321">
        <v>0</v>
      </c>
      <c r="FZ19" s="322">
        <v>0</v>
      </c>
      <c r="GA19" s="322">
        <v>0</v>
      </c>
      <c r="GB19" s="322">
        <v>0</v>
      </c>
      <c r="GC19" s="323">
        <v>0</v>
      </c>
      <c r="GD19" s="331">
        <v>0</v>
      </c>
      <c r="GE19" s="321">
        <v>0</v>
      </c>
      <c r="GF19" s="322">
        <v>0</v>
      </c>
      <c r="GG19" s="322">
        <v>0</v>
      </c>
      <c r="GH19" s="323">
        <v>0</v>
      </c>
      <c r="GI19" s="331">
        <v>0</v>
      </c>
      <c r="GJ19" s="301" t="s">
        <v>213</v>
      </c>
      <c r="GK19" s="321">
        <v>0</v>
      </c>
      <c r="GL19" s="322">
        <v>0</v>
      </c>
      <c r="GM19" s="322">
        <v>0</v>
      </c>
      <c r="GN19" s="322">
        <v>0</v>
      </c>
      <c r="GO19" s="323">
        <v>0</v>
      </c>
      <c r="GP19" s="321">
        <v>0</v>
      </c>
      <c r="GQ19" s="322">
        <v>0</v>
      </c>
      <c r="GR19" s="322">
        <v>0</v>
      </c>
      <c r="GS19" s="322">
        <v>0</v>
      </c>
      <c r="GT19" s="323">
        <v>0</v>
      </c>
      <c r="GU19" s="321">
        <v>0</v>
      </c>
      <c r="GV19" s="322">
        <v>0</v>
      </c>
      <c r="GW19" s="322">
        <v>0</v>
      </c>
      <c r="GX19" s="322">
        <v>0</v>
      </c>
      <c r="GY19" s="323">
        <v>0</v>
      </c>
      <c r="GZ19" s="331">
        <v>0</v>
      </c>
      <c r="HA19" s="321">
        <v>0</v>
      </c>
      <c r="HB19" s="322">
        <v>0</v>
      </c>
      <c r="HC19" s="322">
        <v>0</v>
      </c>
      <c r="HD19" s="323">
        <v>0</v>
      </c>
      <c r="HE19" s="331">
        <v>0</v>
      </c>
      <c r="HF19" s="301" t="s">
        <v>213</v>
      </c>
      <c r="HG19" s="321">
        <v>0</v>
      </c>
      <c r="HH19" s="322">
        <v>0</v>
      </c>
      <c r="HI19" s="322">
        <v>0</v>
      </c>
      <c r="HJ19" s="322">
        <v>0</v>
      </c>
      <c r="HK19" s="323">
        <v>0</v>
      </c>
      <c r="HL19" s="321">
        <v>0</v>
      </c>
      <c r="HM19" s="322">
        <v>0</v>
      </c>
      <c r="HN19" s="322">
        <v>0</v>
      </c>
      <c r="HO19" s="322">
        <v>0</v>
      </c>
      <c r="HP19" s="323">
        <v>0</v>
      </c>
      <c r="HQ19" s="321">
        <v>0</v>
      </c>
      <c r="HR19" s="322">
        <v>0</v>
      </c>
      <c r="HS19" s="322">
        <v>0</v>
      </c>
      <c r="HT19" s="322">
        <v>0</v>
      </c>
      <c r="HU19" s="323">
        <v>0</v>
      </c>
      <c r="HV19" s="331">
        <v>0</v>
      </c>
      <c r="HW19" s="321">
        <v>0</v>
      </c>
      <c r="HX19" s="322">
        <v>0</v>
      </c>
      <c r="HY19" s="322">
        <v>0</v>
      </c>
      <c r="HZ19" s="323">
        <v>0</v>
      </c>
      <c r="IA19" s="331">
        <v>0</v>
      </c>
      <c r="IB19" s="301" t="s">
        <v>213</v>
      </c>
      <c r="IC19" s="321">
        <v>0</v>
      </c>
      <c r="ID19" s="322">
        <v>0</v>
      </c>
      <c r="IE19" s="322">
        <v>0</v>
      </c>
      <c r="IF19" s="322">
        <v>0</v>
      </c>
      <c r="IG19" s="323">
        <v>0</v>
      </c>
      <c r="IH19" s="321">
        <v>0</v>
      </c>
      <c r="II19" s="322">
        <v>0</v>
      </c>
      <c r="IJ19" s="322">
        <v>0</v>
      </c>
      <c r="IK19" s="322">
        <v>0</v>
      </c>
      <c r="IL19" s="323">
        <v>0</v>
      </c>
      <c r="IM19" s="321">
        <v>0</v>
      </c>
      <c r="IN19" s="322">
        <v>0</v>
      </c>
      <c r="IO19" s="322">
        <v>0</v>
      </c>
      <c r="IP19" s="322">
        <v>0</v>
      </c>
      <c r="IQ19" s="323">
        <v>0</v>
      </c>
      <c r="IR19" s="331">
        <v>0</v>
      </c>
      <c r="IS19" s="321">
        <v>0</v>
      </c>
      <c r="IT19" s="322">
        <v>0</v>
      </c>
      <c r="IU19" s="322">
        <v>0</v>
      </c>
      <c r="IV19" s="323">
        <v>0</v>
      </c>
      <c r="IW19" s="331">
        <v>0</v>
      </c>
      <c r="IX19" s="301" t="s">
        <v>213</v>
      </c>
      <c r="IY19" s="321">
        <v>0</v>
      </c>
      <c r="IZ19" s="322">
        <v>0</v>
      </c>
      <c r="JA19" s="322">
        <v>0</v>
      </c>
      <c r="JB19" s="322">
        <v>0</v>
      </c>
      <c r="JC19" s="323">
        <v>0</v>
      </c>
      <c r="JD19" s="321">
        <v>0</v>
      </c>
      <c r="JE19" s="322">
        <v>0</v>
      </c>
      <c r="JF19" s="322">
        <v>0</v>
      </c>
      <c r="JG19" s="322">
        <v>0</v>
      </c>
      <c r="JH19" s="323">
        <v>0</v>
      </c>
      <c r="JI19" s="321">
        <v>0</v>
      </c>
      <c r="JJ19" s="322">
        <v>0</v>
      </c>
      <c r="JK19" s="322">
        <v>0</v>
      </c>
      <c r="JL19" s="322">
        <v>0</v>
      </c>
      <c r="JM19" s="323">
        <v>0</v>
      </c>
      <c r="JN19" s="331">
        <v>0</v>
      </c>
      <c r="JO19" s="321">
        <v>0</v>
      </c>
      <c r="JP19" s="322">
        <v>0</v>
      </c>
      <c r="JQ19" s="322">
        <v>0</v>
      </c>
      <c r="JR19" s="323">
        <v>0</v>
      </c>
      <c r="JS19" s="331">
        <v>0</v>
      </c>
    </row>
    <row r="20" spans="1:279" ht="11.25" customHeight="1" x14ac:dyDescent="0.15">
      <c r="A20" s="301" t="s">
        <v>214</v>
      </c>
      <c r="B20" s="321">
        <v>0</v>
      </c>
      <c r="C20" s="322">
        <v>34.25</v>
      </c>
      <c r="D20" s="322">
        <v>5.25</v>
      </c>
      <c r="E20" s="322">
        <v>0.5</v>
      </c>
      <c r="F20" s="323">
        <v>40</v>
      </c>
      <c r="G20" s="321">
        <v>5.25</v>
      </c>
      <c r="H20" s="322">
        <v>14.25</v>
      </c>
      <c r="I20" s="322">
        <v>55</v>
      </c>
      <c r="J20" s="322">
        <v>4.75</v>
      </c>
      <c r="K20" s="323">
        <v>79.25</v>
      </c>
      <c r="L20" s="321">
        <v>4</v>
      </c>
      <c r="M20" s="322">
        <v>13.5</v>
      </c>
      <c r="N20" s="322">
        <v>25.5</v>
      </c>
      <c r="O20" s="322">
        <v>0.5</v>
      </c>
      <c r="P20" s="323">
        <v>43.5</v>
      </c>
      <c r="Q20" s="331">
        <v>9</v>
      </c>
      <c r="R20" s="321">
        <v>0.25</v>
      </c>
      <c r="S20" s="322">
        <v>0.25</v>
      </c>
      <c r="T20" s="322">
        <v>0</v>
      </c>
      <c r="U20" s="323">
        <v>0.5</v>
      </c>
      <c r="V20" s="331">
        <v>175.5</v>
      </c>
      <c r="W20" s="301" t="s">
        <v>214</v>
      </c>
      <c r="X20" s="321">
        <v>0</v>
      </c>
      <c r="Y20" s="322">
        <v>34.25</v>
      </c>
      <c r="Z20" s="322">
        <v>5.25</v>
      </c>
      <c r="AA20" s="322">
        <v>0.5</v>
      </c>
      <c r="AB20" s="323">
        <v>40</v>
      </c>
      <c r="AC20" s="321">
        <v>5.25</v>
      </c>
      <c r="AD20" s="322">
        <v>14.25</v>
      </c>
      <c r="AE20" s="322">
        <v>55</v>
      </c>
      <c r="AF20" s="322">
        <v>4.75</v>
      </c>
      <c r="AG20" s="323">
        <v>79.25</v>
      </c>
      <c r="AH20" s="321">
        <v>4</v>
      </c>
      <c r="AI20" s="322">
        <v>13.5</v>
      </c>
      <c r="AJ20" s="322">
        <v>25.5</v>
      </c>
      <c r="AK20" s="322">
        <v>0.5</v>
      </c>
      <c r="AL20" s="323">
        <v>43.5</v>
      </c>
      <c r="AM20" s="331">
        <v>12.25</v>
      </c>
      <c r="AN20" s="321">
        <v>0.25</v>
      </c>
      <c r="AO20" s="322">
        <v>0.25</v>
      </c>
      <c r="AP20" s="322">
        <v>0</v>
      </c>
      <c r="AQ20" s="323">
        <v>0.5</v>
      </c>
      <c r="AR20" s="331">
        <v>175.5</v>
      </c>
      <c r="AS20" s="301" t="s">
        <v>214</v>
      </c>
      <c r="AT20" s="321">
        <v>0</v>
      </c>
      <c r="AU20" s="322">
        <v>0</v>
      </c>
      <c r="AV20" s="322">
        <v>0</v>
      </c>
      <c r="AW20" s="322">
        <v>0</v>
      </c>
      <c r="AX20" s="323">
        <v>0</v>
      </c>
      <c r="AY20" s="321">
        <v>0</v>
      </c>
      <c r="AZ20" s="322">
        <v>0</v>
      </c>
      <c r="BA20" s="322">
        <v>0</v>
      </c>
      <c r="BB20" s="322">
        <v>0</v>
      </c>
      <c r="BC20" s="323">
        <v>0</v>
      </c>
      <c r="BD20" s="321">
        <v>0</v>
      </c>
      <c r="BE20" s="322">
        <v>0</v>
      </c>
      <c r="BF20" s="322">
        <v>0</v>
      </c>
      <c r="BG20" s="322">
        <v>0</v>
      </c>
      <c r="BH20" s="323">
        <v>0</v>
      </c>
      <c r="BI20" s="331">
        <v>0</v>
      </c>
      <c r="BJ20" s="321">
        <v>0</v>
      </c>
      <c r="BK20" s="322">
        <v>0</v>
      </c>
      <c r="BL20" s="322">
        <v>0</v>
      </c>
      <c r="BM20" s="323">
        <v>0</v>
      </c>
      <c r="BN20" s="331">
        <v>0</v>
      </c>
      <c r="BO20" s="301" t="s">
        <v>214</v>
      </c>
      <c r="BP20" s="321">
        <v>0</v>
      </c>
      <c r="BQ20" s="322">
        <v>28.4</v>
      </c>
      <c r="BR20" s="322">
        <v>4.2</v>
      </c>
      <c r="BS20" s="322">
        <v>0.4</v>
      </c>
      <c r="BT20" s="323">
        <v>33</v>
      </c>
      <c r="BU20" s="321">
        <v>4.2</v>
      </c>
      <c r="BV20" s="322">
        <v>12</v>
      </c>
      <c r="BW20" s="322">
        <v>46.199999999999996</v>
      </c>
      <c r="BX20" s="322">
        <v>4</v>
      </c>
      <c r="BY20" s="323">
        <v>66.400000000000006</v>
      </c>
      <c r="BZ20" s="321">
        <v>3.3999999999999995</v>
      </c>
      <c r="CA20" s="322">
        <v>11.399999999999999</v>
      </c>
      <c r="CB20" s="322">
        <v>21.4</v>
      </c>
      <c r="CC20" s="322">
        <v>0.4</v>
      </c>
      <c r="CD20" s="323">
        <v>35</v>
      </c>
      <c r="CE20" s="331">
        <v>10.199999999999999</v>
      </c>
      <c r="CF20" s="321">
        <v>0.2</v>
      </c>
      <c r="CG20" s="322">
        <v>0.2</v>
      </c>
      <c r="CH20" s="322">
        <v>0</v>
      </c>
      <c r="CI20" s="323">
        <v>0.4</v>
      </c>
      <c r="CJ20" s="331">
        <v>145</v>
      </c>
      <c r="CK20" s="301" t="s">
        <v>214</v>
      </c>
      <c r="CL20" s="321">
        <v>0</v>
      </c>
      <c r="CM20" s="322">
        <v>0</v>
      </c>
      <c r="CN20" s="322">
        <v>0</v>
      </c>
      <c r="CO20" s="322">
        <v>0</v>
      </c>
      <c r="CP20" s="323">
        <v>0</v>
      </c>
      <c r="CQ20" s="321">
        <v>0</v>
      </c>
      <c r="CR20" s="322">
        <v>0</v>
      </c>
      <c r="CS20" s="322">
        <v>0</v>
      </c>
      <c r="CT20" s="322">
        <v>0</v>
      </c>
      <c r="CU20" s="323">
        <v>0</v>
      </c>
      <c r="CV20" s="321">
        <v>0</v>
      </c>
      <c r="CW20" s="322">
        <v>0</v>
      </c>
      <c r="CX20" s="322">
        <v>0</v>
      </c>
      <c r="CY20" s="322">
        <v>0</v>
      </c>
      <c r="CZ20" s="323">
        <v>0</v>
      </c>
      <c r="DA20" s="331">
        <v>0</v>
      </c>
      <c r="DB20" s="321">
        <v>0</v>
      </c>
      <c r="DC20" s="322">
        <v>0</v>
      </c>
      <c r="DD20" s="322">
        <v>0</v>
      </c>
      <c r="DE20" s="323">
        <v>0</v>
      </c>
      <c r="DF20" s="331">
        <v>0</v>
      </c>
      <c r="DG20" s="301" t="s">
        <v>214</v>
      </c>
      <c r="DH20" s="321">
        <v>0</v>
      </c>
      <c r="DI20" s="322">
        <v>0</v>
      </c>
      <c r="DJ20" s="322">
        <v>0</v>
      </c>
      <c r="DK20" s="322">
        <v>0</v>
      </c>
      <c r="DL20" s="323">
        <v>0</v>
      </c>
      <c r="DM20" s="321">
        <v>0</v>
      </c>
      <c r="DN20" s="322">
        <v>0</v>
      </c>
      <c r="DO20" s="322">
        <v>0</v>
      </c>
      <c r="DP20" s="322">
        <v>0</v>
      </c>
      <c r="DQ20" s="323">
        <v>0</v>
      </c>
      <c r="DR20" s="321">
        <v>0</v>
      </c>
      <c r="DS20" s="322">
        <v>0</v>
      </c>
      <c r="DT20" s="322">
        <v>0</v>
      </c>
      <c r="DU20" s="322">
        <v>0</v>
      </c>
      <c r="DV20" s="323">
        <v>0</v>
      </c>
      <c r="DW20" s="331">
        <v>0</v>
      </c>
      <c r="DX20" s="321">
        <v>0</v>
      </c>
      <c r="DY20" s="322">
        <v>0</v>
      </c>
      <c r="DZ20" s="322">
        <v>0</v>
      </c>
      <c r="EA20" s="323">
        <v>0</v>
      </c>
      <c r="EB20" s="331">
        <v>0</v>
      </c>
      <c r="EC20" s="390" t="s">
        <v>214</v>
      </c>
      <c r="ED20" s="321">
        <v>175.5</v>
      </c>
      <c r="EE20" s="388">
        <v>1</v>
      </c>
      <c r="EF20" s="321">
        <v>0</v>
      </c>
      <c r="EG20" s="388">
        <v>0</v>
      </c>
      <c r="EH20" s="321">
        <v>175.5</v>
      </c>
      <c r="EI20" s="388">
        <v>1</v>
      </c>
      <c r="EJ20" s="321">
        <v>0</v>
      </c>
      <c r="EK20" s="388">
        <v>0</v>
      </c>
      <c r="EL20" s="321">
        <v>0</v>
      </c>
      <c r="EM20" s="388">
        <v>0</v>
      </c>
      <c r="EN20" s="331">
        <v>175.5</v>
      </c>
      <c r="EO20" s="389"/>
      <c r="EP20" s="389"/>
      <c r="EQ20" s="389"/>
      <c r="ER20" s="301" t="s">
        <v>214</v>
      </c>
      <c r="ES20" s="321">
        <v>0</v>
      </c>
      <c r="ET20" s="322">
        <v>28.4</v>
      </c>
      <c r="EU20" s="322">
        <v>4.2</v>
      </c>
      <c r="EV20" s="322">
        <v>0.4</v>
      </c>
      <c r="EW20" s="323">
        <v>33</v>
      </c>
      <c r="EX20" s="321">
        <v>4.2</v>
      </c>
      <c r="EY20" s="322">
        <v>12</v>
      </c>
      <c r="EZ20" s="322">
        <v>46.199999999999996</v>
      </c>
      <c r="FA20" s="322">
        <v>4</v>
      </c>
      <c r="FB20" s="323">
        <v>66.400000000000006</v>
      </c>
      <c r="FC20" s="321">
        <v>3.3999999999999995</v>
      </c>
      <c r="FD20" s="322">
        <v>11.399999999999999</v>
      </c>
      <c r="FE20" s="322">
        <v>21.4</v>
      </c>
      <c r="FF20" s="322">
        <v>0.4</v>
      </c>
      <c r="FG20" s="323">
        <v>36.6</v>
      </c>
      <c r="FH20" s="331">
        <v>10.199999999999999</v>
      </c>
      <c r="FI20" s="321">
        <v>0.2</v>
      </c>
      <c r="FJ20" s="322">
        <v>0.2</v>
      </c>
      <c r="FK20" s="322">
        <v>0</v>
      </c>
      <c r="FL20" s="323">
        <v>0.4</v>
      </c>
      <c r="FM20" s="331">
        <v>146.6</v>
      </c>
      <c r="FN20" s="301" t="s">
        <v>214</v>
      </c>
      <c r="FO20" s="321">
        <v>0</v>
      </c>
      <c r="FP20" s="322">
        <v>0</v>
      </c>
      <c r="FQ20" s="322">
        <v>0</v>
      </c>
      <c r="FR20" s="322">
        <v>0</v>
      </c>
      <c r="FS20" s="323">
        <v>0</v>
      </c>
      <c r="FT20" s="321">
        <v>0</v>
      </c>
      <c r="FU20" s="322">
        <v>0</v>
      </c>
      <c r="FV20" s="322">
        <v>0</v>
      </c>
      <c r="FW20" s="322">
        <v>0</v>
      </c>
      <c r="FX20" s="323">
        <v>0</v>
      </c>
      <c r="FY20" s="321">
        <v>0</v>
      </c>
      <c r="FZ20" s="322">
        <v>0</v>
      </c>
      <c r="GA20" s="322">
        <v>0</v>
      </c>
      <c r="GB20" s="322">
        <v>0</v>
      </c>
      <c r="GC20" s="323">
        <v>0</v>
      </c>
      <c r="GD20" s="331">
        <v>0</v>
      </c>
      <c r="GE20" s="321">
        <v>0</v>
      </c>
      <c r="GF20" s="322">
        <v>0</v>
      </c>
      <c r="GG20" s="322">
        <v>0</v>
      </c>
      <c r="GH20" s="323">
        <v>0</v>
      </c>
      <c r="GI20" s="331">
        <v>0</v>
      </c>
      <c r="GJ20" s="301" t="s">
        <v>214</v>
      </c>
      <c r="GK20" s="321">
        <v>0</v>
      </c>
      <c r="GL20" s="322">
        <v>0</v>
      </c>
      <c r="GM20" s="322">
        <v>0</v>
      </c>
      <c r="GN20" s="322">
        <v>0</v>
      </c>
      <c r="GO20" s="323">
        <v>0</v>
      </c>
      <c r="GP20" s="321">
        <v>0</v>
      </c>
      <c r="GQ20" s="322">
        <v>0</v>
      </c>
      <c r="GR20" s="322">
        <v>0</v>
      </c>
      <c r="GS20" s="322">
        <v>0</v>
      </c>
      <c r="GT20" s="323">
        <v>0</v>
      </c>
      <c r="GU20" s="321">
        <v>0</v>
      </c>
      <c r="GV20" s="322">
        <v>0</v>
      </c>
      <c r="GW20" s="322">
        <v>0</v>
      </c>
      <c r="GX20" s="322">
        <v>0</v>
      </c>
      <c r="GY20" s="323">
        <v>0</v>
      </c>
      <c r="GZ20" s="331">
        <v>0</v>
      </c>
      <c r="HA20" s="321">
        <v>0</v>
      </c>
      <c r="HB20" s="322">
        <v>0</v>
      </c>
      <c r="HC20" s="322">
        <v>0</v>
      </c>
      <c r="HD20" s="323">
        <v>0</v>
      </c>
      <c r="HE20" s="331">
        <v>0</v>
      </c>
      <c r="HF20" s="301" t="s">
        <v>214</v>
      </c>
      <c r="HG20" s="321">
        <v>0</v>
      </c>
      <c r="HH20" s="322">
        <v>0</v>
      </c>
      <c r="HI20" s="322">
        <v>0</v>
      </c>
      <c r="HJ20" s="322">
        <v>0</v>
      </c>
      <c r="HK20" s="323">
        <v>0</v>
      </c>
      <c r="HL20" s="321">
        <v>0</v>
      </c>
      <c r="HM20" s="322">
        <v>0</v>
      </c>
      <c r="HN20" s="322">
        <v>0</v>
      </c>
      <c r="HO20" s="322">
        <v>0</v>
      </c>
      <c r="HP20" s="323">
        <v>0</v>
      </c>
      <c r="HQ20" s="321">
        <v>0</v>
      </c>
      <c r="HR20" s="322">
        <v>0</v>
      </c>
      <c r="HS20" s="322">
        <v>0</v>
      </c>
      <c r="HT20" s="322">
        <v>0</v>
      </c>
      <c r="HU20" s="323">
        <v>0</v>
      </c>
      <c r="HV20" s="331">
        <v>0</v>
      </c>
      <c r="HW20" s="321">
        <v>0</v>
      </c>
      <c r="HX20" s="322">
        <v>0</v>
      </c>
      <c r="HY20" s="322">
        <v>0</v>
      </c>
      <c r="HZ20" s="323">
        <v>0</v>
      </c>
      <c r="IA20" s="331">
        <v>0</v>
      </c>
      <c r="IB20" s="301" t="s">
        <v>214</v>
      </c>
      <c r="IC20" s="321">
        <v>0</v>
      </c>
      <c r="ID20" s="322">
        <v>0</v>
      </c>
      <c r="IE20" s="322">
        <v>0</v>
      </c>
      <c r="IF20" s="322">
        <v>0</v>
      </c>
      <c r="IG20" s="323">
        <v>0</v>
      </c>
      <c r="IH20" s="321">
        <v>0</v>
      </c>
      <c r="II20" s="322">
        <v>0</v>
      </c>
      <c r="IJ20" s="322">
        <v>0</v>
      </c>
      <c r="IK20" s="322">
        <v>0</v>
      </c>
      <c r="IL20" s="323">
        <v>0</v>
      </c>
      <c r="IM20" s="321">
        <v>0</v>
      </c>
      <c r="IN20" s="322">
        <v>0</v>
      </c>
      <c r="IO20" s="322">
        <v>0</v>
      </c>
      <c r="IP20" s="322">
        <v>0</v>
      </c>
      <c r="IQ20" s="323">
        <v>0</v>
      </c>
      <c r="IR20" s="331">
        <v>0</v>
      </c>
      <c r="IS20" s="321">
        <v>0</v>
      </c>
      <c r="IT20" s="322">
        <v>0</v>
      </c>
      <c r="IU20" s="322">
        <v>0</v>
      </c>
      <c r="IV20" s="323">
        <v>0</v>
      </c>
      <c r="IW20" s="331">
        <v>0</v>
      </c>
      <c r="IX20" s="301" t="s">
        <v>214</v>
      </c>
      <c r="IY20" s="321">
        <v>0</v>
      </c>
      <c r="IZ20" s="322">
        <v>0</v>
      </c>
      <c r="JA20" s="322">
        <v>0</v>
      </c>
      <c r="JB20" s="322">
        <v>0</v>
      </c>
      <c r="JC20" s="323">
        <v>0</v>
      </c>
      <c r="JD20" s="321">
        <v>0</v>
      </c>
      <c r="JE20" s="322">
        <v>0</v>
      </c>
      <c r="JF20" s="322">
        <v>0</v>
      </c>
      <c r="JG20" s="322">
        <v>0</v>
      </c>
      <c r="JH20" s="323">
        <v>0</v>
      </c>
      <c r="JI20" s="321">
        <v>0</v>
      </c>
      <c r="JJ20" s="322">
        <v>0</v>
      </c>
      <c r="JK20" s="322">
        <v>0</v>
      </c>
      <c r="JL20" s="322">
        <v>0</v>
      </c>
      <c r="JM20" s="323">
        <v>0</v>
      </c>
      <c r="JN20" s="331">
        <v>0</v>
      </c>
      <c r="JO20" s="321">
        <v>0</v>
      </c>
      <c r="JP20" s="322">
        <v>0</v>
      </c>
      <c r="JQ20" s="322">
        <v>0</v>
      </c>
      <c r="JR20" s="323">
        <v>0</v>
      </c>
      <c r="JS20" s="331">
        <v>0</v>
      </c>
    </row>
    <row r="21" spans="1:279" ht="11.25" customHeight="1" x14ac:dyDescent="0.15">
      <c r="A21" s="301" t="s">
        <v>215</v>
      </c>
      <c r="B21" s="321">
        <v>0</v>
      </c>
      <c r="C21" s="322">
        <v>38</v>
      </c>
      <c r="D21" s="322">
        <v>4.5</v>
      </c>
      <c r="E21" s="322">
        <v>0.25</v>
      </c>
      <c r="F21" s="323">
        <v>42.75</v>
      </c>
      <c r="G21" s="321">
        <v>5.5</v>
      </c>
      <c r="H21" s="322">
        <v>13.25</v>
      </c>
      <c r="I21" s="322">
        <v>54</v>
      </c>
      <c r="J21" s="322">
        <v>3.25</v>
      </c>
      <c r="K21" s="323">
        <v>76</v>
      </c>
      <c r="L21" s="321">
        <v>3.25</v>
      </c>
      <c r="M21" s="322">
        <v>14.25</v>
      </c>
      <c r="N21" s="322">
        <v>24.5</v>
      </c>
      <c r="O21" s="322">
        <v>0.5</v>
      </c>
      <c r="P21" s="323">
        <v>42.5</v>
      </c>
      <c r="Q21" s="331">
        <v>9.5</v>
      </c>
      <c r="R21" s="321">
        <v>0.25</v>
      </c>
      <c r="S21" s="322">
        <v>0.25</v>
      </c>
      <c r="T21" s="322">
        <v>0</v>
      </c>
      <c r="U21" s="323">
        <v>0.5</v>
      </c>
      <c r="V21" s="331">
        <v>174.5</v>
      </c>
      <c r="W21" s="301" t="s">
        <v>215</v>
      </c>
      <c r="X21" s="321">
        <v>0</v>
      </c>
      <c r="Y21" s="322">
        <v>38</v>
      </c>
      <c r="Z21" s="322">
        <v>4.5</v>
      </c>
      <c r="AA21" s="322">
        <v>0.25</v>
      </c>
      <c r="AB21" s="323">
        <v>42.75</v>
      </c>
      <c r="AC21" s="321">
        <v>5.5</v>
      </c>
      <c r="AD21" s="322">
        <v>13.25</v>
      </c>
      <c r="AE21" s="322">
        <v>54</v>
      </c>
      <c r="AF21" s="322">
        <v>3.25</v>
      </c>
      <c r="AG21" s="323">
        <v>76</v>
      </c>
      <c r="AH21" s="321">
        <v>3.25</v>
      </c>
      <c r="AI21" s="322">
        <v>14.25</v>
      </c>
      <c r="AJ21" s="322">
        <v>24.5</v>
      </c>
      <c r="AK21" s="322">
        <v>0.5</v>
      </c>
      <c r="AL21" s="323">
        <v>42.5</v>
      </c>
      <c r="AM21" s="331">
        <v>12.75</v>
      </c>
      <c r="AN21" s="321">
        <v>0.25</v>
      </c>
      <c r="AO21" s="322">
        <v>0.25</v>
      </c>
      <c r="AP21" s="322">
        <v>0</v>
      </c>
      <c r="AQ21" s="323">
        <v>0.5</v>
      </c>
      <c r="AR21" s="331">
        <v>174.5</v>
      </c>
      <c r="AS21" s="301" t="s">
        <v>215</v>
      </c>
      <c r="AT21" s="321">
        <v>0</v>
      </c>
      <c r="AU21" s="322">
        <v>0</v>
      </c>
      <c r="AV21" s="322">
        <v>0</v>
      </c>
      <c r="AW21" s="322">
        <v>0</v>
      </c>
      <c r="AX21" s="323">
        <v>0</v>
      </c>
      <c r="AY21" s="321">
        <v>0</v>
      </c>
      <c r="AZ21" s="322">
        <v>0</v>
      </c>
      <c r="BA21" s="322">
        <v>0</v>
      </c>
      <c r="BB21" s="322">
        <v>0</v>
      </c>
      <c r="BC21" s="323">
        <v>0</v>
      </c>
      <c r="BD21" s="321">
        <v>0</v>
      </c>
      <c r="BE21" s="322">
        <v>0</v>
      </c>
      <c r="BF21" s="322">
        <v>0</v>
      </c>
      <c r="BG21" s="322">
        <v>0</v>
      </c>
      <c r="BH21" s="323">
        <v>0</v>
      </c>
      <c r="BI21" s="331">
        <v>0</v>
      </c>
      <c r="BJ21" s="321">
        <v>0</v>
      </c>
      <c r="BK21" s="322">
        <v>0</v>
      </c>
      <c r="BL21" s="322">
        <v>0</v>
      </c>
      <c r="BM21" s="323">
        <v>0</v>
      </c>
      <c r="BN21" s="331">
        <v>0</v>
      </c>
      <c r="BO21" s="301" t="s">
        <v>215</v>
      </c>
      <c r="BP21" s="321">
        <v>0</v>
      </c>
      <c r="BQ21" s="322">
        <v>30.999999999999996</v>
      </c>
      <c r="BR21" s="322">
        <v>3.6</v>
      </c>
      <c r="BS21" s="322">
        <v>0.2</v>
      </c>
      <c r="BT21" s="323">
        <v>34.799999999999997</v>
      </c>
      <c r="BU21" s="321">
        <v>4.4000000000000004</v>
      </c>
      <c r="BV21" s="322">
        <v>10.6</v>
      </c>
      <c r="BW21" s="322">
        <v>44.2</v>
      </c>
      <c r="BX21" s="322">
        <v>2.5999999999999996</v>
      </c>
      <c r="BY21" s="323">
        <v>61.800000000000004</v>
      </c>
      <c r="BZ21" s="321">
        <v>2.6</v>
      </c>
      <c r="CA21" s="322">
        <v>11.599999999999998</v>
      </c>
      <c r="CB21" s="322">
        <v>19.599999999999998</v>
      </c>
      <c r="CC21" s="322">
        <v>0.4</v>
      </c>
      <c r="CD21" s="323">
        <v>34.200000000000003</v>
      </c>
      <c r="CE21" s="331">
        <v>10.6</v>
      </c>
      <c r="CF21" s="321">
        <v>0.2</v>
      </c>
      <c r="CG21" s="322">
        <v>0.2</v>
      </c>
      <c r="CH21" s="322">
        <v>0</v>
      </c>
      <c r="CI21" s="323">
        <v>0.4</v>
      </c>
      <c r="CJ21" s="331">
        <v>141.80000000000001</v>
      </c>
      <c r="CK21" s="301" t="s">
        <v>215</v>
      </c>
      <c r="CL21" s="321">
        <v>0</v>
      </c>
      <c r="CM21" s="322">
        <v>0</v>
      </c>
      <c r="CN21" s="322">
        <v>0</v>
      </c>
      <c r="CO21" s="322">
        <v>0</v>
      </c>
      <c r="CP21" s="323">
        <v>0</v>
      </c>
      <c r="CQ21" s="321">
        <v>0</v>
      </c>
      <c r="CR21" s="322">
        <v>0</v>
      </c>
      <c r="CS21" s="322">
        <v>0</v>
      </c>
      <c r="CT21" s="322">
        <v>0</v>
      </c>
      <c r="CU21" s="323">
        <v>0</v>
      </c>
      <c r="CV21" s="321">
        <v>0</v>
      </c>
      <c r="CW21" s="322">
        <v>0</v>
      </c>
      <c r="CX21" s="322">
        <v>0</v>
      </c>
      <c r="CY21" s="322">
        <v>0</v>
      </c>
      <c r="CZ21" s="323">
        <v>0</v>
      </c>
      <c r="DA21" s="331">
        <v>0</v>
      </c>
      <c r="DB21" s="321">
        <v>0</v>
      </c>
      <c r="DC21" s="322">
        <v>0</v>
      </c>
      <c r="DD21" s="322">
        <v>0</v>
      </c>
      <c r="DE21" s="323">
        <v>0</v>
      </c>
      <c r="DF21" s="331">
        <v>0</v>
      </c>
      <c r="DG21" s="301" t="s">
        <v>215</v>
      </c>
      <c r="DH21" s="321">
        <v>0</v>
      </c>
      <c r="DI21" s="322">
        <v>0</v>
      </c>
      <c r="DJ21" s="322">
        <v>0</v>
      </c>
      <c r="DK21" s="322">
        <v>0</v>
      </c>
      <c r="DL21" s="323">
        <v>0</v>
      </c>
      <c r="DM21" s="321">
        <v>0</v>
      </c>
      <c r="DN21" s="322">
        <v>0</v>
      </c>
      <c r="DO21" s="322">
        <v>0</v>
      </c>
      <c r="DP21" s="322">
        <v>0</v>
      </c>
      <c r="DQ21" s="323">
        <v>0</v>
      </c>
      <c r="DR21" s="321">
        <v>0</v>
      </c>
      <c r="DS21" s="322">
        <v>0</v>
      </c>
      <c r="DT21" s="322">
        <v>0</v>
      </c>
      <c r="DU21" s="322">
        <v>0</v>
      </c>
      <c r="DV21" s="323">
        <v>0</v>
      </c>
      <c r="DW21" s="331">
        <v>0</v>
      </c>
      <c r="DX21" s="321">
        <v>0</v>
      </c>
      <c r="DY21" s="322">
        <v>0</v>
      </c>
      <c r="DZ21" s="322">
        <v>0</v>
      </c>
      <c r="EA21" s="323">
        <v>0</v>
      </c>
      <c r="EB21" s="331">
        <v>0</v>
      </c>
      <c r="EC21" s="390" t="s">
        <v>215</v>
      </c>
      <c r="ED21" s="321">
        <v>174.5</v>
      </c>
      <c r="EE21" s="388">
        <v>1</v>
      </c>
      <c r="EF21" s="321">
        <v>0</v>
      </c>
      <c r="EG21" s="388">
        <v>0</v>
      </c>
      <c r="EH21" s="321">
        <v>174.5</v>
      </c>
      <c r="EI21" s="388">
        <v>1</v>
      </c>
      <c r="EJ21" s="321">
        <v>0</v>
      </c>
      <c r="EK21" s="388">
        <v>0</v>
      </c>
      <c r="EL21" s="321">
        <v>0</v>
      </c>
      <c r="EM21" s="388">
        <v>0</v>
      </c>
      <c r="EN21" s="331">
        <v>174.5</v>
      </c>
      <c r="EO21" s="389"/>
      <c r="EP21" s="389"/>
      <c r="EQ21" s="389"/>
      <c r="ER21" s="301" t="s">
        <v>215</v>
      </c>
      <c r="ES21" s="321">
        <v>0</v>
      </c>
      <c r="ET21" s="322">
        <v>30.999999999999996</v>
      </c>
      <c r="EU21" s="322">
        <v>3.6</v>
      </c>
      <c r="EV21" s="322">
        <v>0.2</v>
      </c>
      <c r="EW21" s="323">
        <v>34.799999999999997</v>
      </c>
      <c r="EX21" s="321">
        <v>4.4000000000000004</v>
      </c>
      <c r="EY21" s="322">
        <v>10.6</v>
      </c>
      <c r="EZ21" s="322">
        <v>44.2</v>
      </c>
      <c r="FA21" s="322">
        <v>2.5999999999999996</v>
      </c>
      <c r="FB21" s="323">
        <v>61.800000000000004</v>
      </c>
      <c r="FC21" s="321">
        <v>2.6</v>
      </c>
      <c r="FD21" s="322">
        <v>11.599999999999998</v>
      </c>
      <c r="FE21" s="322">
        <v>19.599999999999998</v>
      </c>
      <c r="FF21" s="322">
        <v>0.4</v>
      </c>
      <c r="FG21" s="323">
        <v>34.199999999999996</v>
      </c>
      <c r="FH21" s="331">
        <v>10.6</v>
      </c>
      <c r="FI21" s="321">
        <v>0.2</v>
      </c>
      <c r="FJ21" s="322">
        <v>0.2</v>
      </c>
      <c r="FK21" s="322">
        <v>0</v>
      </c>
      <c r="FL21" s="323">
        <v>0.4</v>
      </c>
      <c r="FM21" s="331">
        <v>141.80000000000001</v>
      </c>
      <c r="FN21" s="301" t="s">
        <v>215</v>
      </c>
      <c r="FO21" s="321">
        <v>0</v>
      </c>
      <c r="FP21" s="322">
        <v>0</v>
      </c>
      <c r="FQ21" s="322">
        <v>0</v>
      </c>
      <c r="FR21" s="322">
        <v>0</v>
      </c>
      <c r="FS21" s="323">
        <v>0</v>
      </c>
      <c r="FT21" s="321">
        <v>0</v>
      </c>
      <c r="FU21" s="322">
        <v>0</v>
      </c>
      <c r="FV21" s="322">
        <v>0</v>
      </c>
      <c r="FW21" s="322">
        <v>0</v>
      </c>
      <c r="FX21" s="323">
        <v>0</v>
      </c>
      <c r="FY21" s="321">
        <v>0</v>
      </c>
      <c r="FZ21" s="322">
        <v>0</v>
      </c>
      <c r="GA21" s="322">
        <v>0</v>
      </c>
      <c r="GB21" s="322">
        <v>0</v>
      </c>
      <c r="GC21" s="323">
        <v>0</v>
      </c>
      <c r="GD21" s="331">
        <v>0</v>
      </c>
      <c r="GE21" s="321">
        <v>0</v>
      </c>
      <c r="GF21" s="322">
        <v>0</v>
      </c>
      <c r="GG21" s="322">
        <v>0</v>
      </c>
      <c r="GH21" s="323">
        <v>0</v>
      </c>
      <c r="GI21" s="331">
        <v>0</v>
      </c>
      <c r="GJ21" s="301" t="s">
        <v>215</v>
      </c>
      <c r="GK21" s="321">
        <v>0</v>
      </c>
      <c r="GL21" s="322">
        <v>0</v>
      </c>
      <c r="GM21" s="322">
        <v>0</v>
      </c>
      <c r="GN21" s="322">
        <v>0</v>
      </c>
      <c r="GO21" s="323">
        <v>0</v>
      </c>
      <c r="GP21" s="321">
        <v>0</v>
      </c>
      <c r="GQ21" s="322">
        <v>0</v>
      </c>
      <c r="GR21" s="322">
        <v>0</v>
      </c>
      <c r="GS21" s="322">
        <v>0</v>
      </c>
      <c r="GT21" s="323">
        <v>0</v>
      </c>
      <c r="GU21" s="321">
        <v>0</v>
      </c>
      <c r="GV21" s="322">
        <v>0</v>
      </c>
      <c r="GW21" s="322">
        <v>0</v>
      </c>
      <c r="GX21" s="322">
        <v>0</v>
      </c>
      <c r="GY21" s="323">
        <v>0</v>
      </c>
      <c r="GZ21" s="331">
        <v>0</v>
      </c>
      <c r="HA21" s="321">
        <v>0</v>
      </c>
      <c r="HB21" s="322">
        <v>0</v>
      </c>
      <c r="HC21" s="322">
        <v>0</v>
      </c>
      <c r="HD21" s="323">
        <v>0</v>
      </c>
      <c r="HE21" s="331">
        <v>0</v>
      </c>
      <c r="HF21" s="301" t="s">
        <v>215</v>
      </c>
      <c r="HG21" s="321">
        <v>0</v>
      </c>
      <c r="HH21" s="322">
        <v>0</v>
      </c>
      <c r="HI21" s="322">
        <v>0</v>
      </c>
      <c r="HJ21" s="322">
        <v>0</v>
      </c>
      <c r="HK21" s="323">
        <v>0</v>
      </c>
      <c r="HL21" s="321">
        <v>0</v>
      </c>
      <c r="HM21" s="322">
        <v>0</v>
      </c>
      <c r="HN21" s="322">
        <v>0</v>
      </c>
      <c r="HO21" s="322">
        <v>0</v>
      </c>
      <c r="HP21" s="323">
        <v>0</v>
      </c>
      <c r="HQ21" s="321">
        <v>0</v>
      </c>
      <c r="HR21" s="322">
        <v>0</v>
      </c>
      <c r="HS21" s="322">
        <v>0</v>
      </c>
      <c r="HT21" s="322">
        <v>0</v>
      </c>
      <c r="HU21" s="323">
        <v>0</v>
      </c>
      <c r="HV21" s="331">
        <v>0</v>
      </c>
      <c r="HW21" s="321">
        <v>0</v>
      </c>
      <c r="HX21" s="322">
        <v>0</v>
      </c>
      <c r="HY21" s="322">
        <v>0</v>
      </c>
      <c r="HZ21" s="323">
        <v>0</v>
      </c>
      <c r="IA21" s="331">
        <v>0</v>
      </c>
      <c r="IB21" s="301" t="s">
        <v>215</v>
      </c>
      <c r="IC21" s="321">
        <v>0</v>
      </c>
      <c r="ID21" s="322">
        <v>0</v>
      </c>
      <c r="IE21" s="322">
        <v>0</v>
      </c>
      <c r="IF21" s="322">
        <v>0</v>
      </c>
      <c r="IG21" s="323">
        <v>0</v>
      </c>
      <c r="IH21" s="321">
        <v>0</v>
      </c>
      <c r="II21" s="322">
        <v>0</v>
      </c>
      <c r="IJ21" s="322">
        <v>0</v>
      </c>
      <c r="IK21" s="322">
        <v>0</v>
      </c>
      <c r="IL21" s="323">
        <v>0</v>
      </c>
      <c r="IM21" s="321">
        <v>0</v>
      </c>
      <c r="IN21" s="322">
        <v>0</v>
      </c>
      <c r="IO21" s="322">
        <v>0</v>
      </c>
      <c r="IP21" s="322">
        <v>0</v>
      </c>
      <c r="IQ21" s="323">
        <v>0</v>
      </c>
      <c r="IR21" s="331">
        <v>0</v>
      </c>
      <c r="IS21" s="321">
        <v>0</v>
      </c>
      <c r="IT21" s="322">
        <v>0</v>
      </c>
      <c r="IU21" s="322">
        <v>0</v>
      </c>
      <c r="IV21" s="323">
        <v>0</v>
      </c>
      <c r="IW21" s="331">
        <v>0</v>
      </c>
      <c r="IX21" s="301" t="s">
        <v>215</v>
      </c>
      <c r="IY21" s="321">
        <v>0</v>
      </c>
      <c r="IZ21" s="322">
        <v>0</v>
      </c>
      <c r="JA21" s="322">
        <v>0</v>
      </c>
      <c r="JB21" s="322">
        <v>0</v>
      </c>
      <c r="JC21" s="323">
        <v>0</v>
      </c>
      <c r="JD21" s="321">
        <v>0</v>
      </c>
      <c r="JE21" s="322">
        <v>0</v>
      </c>
      <c r="JF21" s="322">
        <v>0</v>
      </c>
      <c r="JG21" s="322">
        <v>0</v>
      </c>
      <c r="JH21" s="323">
        <v>0</v>
      </c>
      <c r="JI21" s="321">
        <v>0</v>
      </c>
      <c r="JJ21" s="322">
        <v>0</v>
      </c>
      <c r="JK21" s="322">
        <v>0</v>
      </c>
      <c r="JL21" s="322">
        <v>0</v>
      </c>
      <c r="JM21" s="323">
        <v>0</v>
      </c>
      <c r="JN21" s="331">
        <v>0</v>
      </c>
      <c r="JO21" s="321">
        <v>0</v>
      </c>
      <c r="JP21" s="322">
        <v>0</v>
      </c>
      <c r="JQ21" s="322">
        <v>0</v>
      </c>
      <c r="JR21" s="323">
        <v>0</v>
      </c>
      <c r="JS21" s="331">
        <v>0</v>
      </c>
    </row>
    <row r="22" spans="1:279" ht="11.25" customHeight="1" thickBot="1" x14ac:dyDescent="0.2">
      <c r="A22" s="317"/>
      <c r="B22" s="318"/>
      <c r="C22" s="319"/>
      <c r="D22" s="319"/>
      <c r="E22" s="319"/>
      <c r="F22" s="320"/>
      <c r="G22" s="318"/>
      <c r="H22" s="319"/>
      <c r="I22" s="319"/>
      <c r="J22" s="319"/>
      <c r="K22" s="320"/>
      <c r="L22" s="318"/>
      <c r="M22" s="319"/>
      <c r="N22" s="319"/>
      <c r="O22" s="319"/>
      <c r="P22" s="320"/>
      <c r="Q22" s="319"/>
      <c r="R22" s="318"/>
      <c r="S22" s="319"/>
      <c r="T22" s="319"/>
      <c r="U22" s="320"/>
      <c r="V22" s="317"/>
      <c r="W22" s="317"/>
      <c r="X22" s="318"/>
      <c r="Y22" s="319"/>
      <c r="Z22" s="319"/>
      <c r="AA22" s="319"/>
      <c r="AB22" s="320"/>
      <c r="AC22" s="318"/>
      <c r="AD22" s="319"/>
      <c r="AE22" s="319"/>
      <c r="AF22" s="319"/>
      <c r="AG22" s="320"/>
      <c r="AH22" s="318"/>
      <c r="AI22" s="319"/>
      <c r="AJ22" s="319"/>
      <c r="AK22" s="319"/>
      <c r="AL22" s="320"/>
      <c r="AM22" s="319"/>
      <c r="AN22" s="318"/>
      <c r="AO22" s="319"/>
      <c r="AP22" s="319"/>
      <c r="AQ22" s="320"/>
      <c r="AR22" s="317"/>
      <c r="AS22" s="317"/>
      <c r="AT22" s="318"/>
      <c r="AU22" s="319"/>
      <c r="AV22" s="319"/>
      <c r="AW22" s="319"/>
      <c r="AX22" s="320"/>
      <c r="AY22" s="318"/>
      <c r="AZ22" s="319"/>
      <c r="BA22" s="319"/>
      <c r="BB22" s="319"/>
      <c r="BC22" s="320"/>
      <c r="BD22" s="318"/>
      <c r="BE22" s="319"/>
      <c r="BF22" s="319"/>
      <c r="BG22" s="319"/>
      <c r="BH22" s="320"/>
      <c r="BI22" s="319"/>
      <c r="BJ22" s="318"/>
      <c r="BK22" s="319"/>
      <c r="BL22" s="319"/>
      <c r="BM22" s="320"/>
      <c r="BN22" s="317"/>
      <c r="BO22" s="317"/>
      <c r="BP22" s="318"/>
      <c r="BQ22" s="319"/>
      <c r="BR22" s="319"/>
      <c r="BS22" s="319"/>
      <c r="BT22" s="320"/>
      <c r="BU22" s="318"/>
      <c r="BV22" s="319"/>
      <c r="BW22" s="319"/>
      <c r="BX22" s="319"/>
      <c r="BY22" s="320"/>
      <c r="BZ22" s="318"/>
      <c r="CA22" s="319"/>
      <c r="CB22" s="319"/>
      <c r="CC22" s="319"/>
      <c r="CD22" s="320"/>
      <c r="CE22" s="319"/>
      <c r="CF22" s="318"/>
      <c r="CG22" s="319"/>
      <c r="CH22" s="319"/>
      <c r="CI22" s="320"/>
      <c r="CJ22" s="317"/>
      <c r="CK22" s="317"/>
      <c r="CL22" s="318"/>
      <c r="CM22" s="319"/>
      <c r="CN22" s="319"/>
      <c r="CO22" s="319"/>
      <c r="CP22" s="320"/>
      <c r="CQ22" s="318"/>
      <c r="CR22" s="319"/>
      <c r="CS22" s="319"/>
      <c r="CT22" s="319"/>
      <c r="CU22" s="320"/>
      <c r="CV22" s="318"/>
      <c r="CW22" s="319"/>
      <c r="CX22" s="319"/>
      <c r="CY22" s="319"/>
      <c r="CZ22" s="320"/>
      <c r="DA22" s="319"/>
      <c r="DB22" s="318"/>
      <c r="DC22" s="319"/>
      <c r="DD22" s="319"/>
      <c r="DE22" s="320"/>
      <c r="DF22" s="317"/>
      <c r="DG22" s="317"/>
      <c r="DH22" s="318"/>
      <c r="DI22" s="319"/>
      <c r="DJ22" s="319"/>
      <c r="DK22" s="319"/>
      <c r="DL22" s="320"/>
      <c r="DM22" s="318"/>
      <c r="DN22" s="319"/>
      <c r="DO22" s="319"/>
      <c r="DP22" s="319"/>
      <c r="DQ22" s="320"/>
      <c r="DR22" s="318"/>
      <c r="DS22" s="319"/>
      <c r="DT22" s="319"/>
      <c r="DU22" s="319"/>
      <c r="DV22" s="320"/>
      <c r="DW22" s="319"/>
      <c r="DX22" s="318"/>
      <c r="DY22" s="319"/>
      <c r="DZ22" s="319"/>
      <c r="EA22" s="320"/>
      <c r="EB22" s="318"/>
      <c r="EC22" s="318"/>
      <c r="ED22" s="318"/>
      <c r="EE22" s="320"/>
      <c r="EF22" s="318"/>
      <c r="EG22" s="320"/>
      <c r="EH22" s="318"/>
      <c r="EI22" s="320"/>
      <c r="EJ22" s="318"/>
      <c r="EK22" s="320"/>
      <c r="EL22" s="318"/>
      <c r="EM22" s="320"/>
      <c r="EN22" s="317"/>
      <c r="EO22" s="386"/>
      <c r="EP22" s="386"/>
      <c r="EQ22" s="386"/>
      <c r="ER22" s="317"/>
      <c r="ES22" s="318"/>
      <c r="ET22" s="319"/>
      <c r="EU22" s="319"/>
      <c r="EV22" s="319"/>
      <c r="EW22" s="320"/>
      <c r="EX22" s="318"/>
      <c r="EY22" s="319"/>
      <c r="EZ22" s="319"/>
      <c r="FA22" s="319"/>
      <c r="FB22" s="320"/>
      <c r="FC22" s="318"/>
      <c r="FD22" s="319"/>
      <c r="FE22" s="319"/>
      <c r="FF22" s="319"/>
      <c r="FG22" s="320"/>
      <c r="FH22" s="319"/>
      <c r="FI22" s="318"/>
      <c r="FJ22" s="319"/>
      <c r="FK22" s="319"/>
      <c r="FL22" s="320"/>
      <c r="FM22" s="317"/>
      <c r="FN22" s="317"/>
      <c r="FO22" s="318"/>
      <c r="FP22" s="319"/>
      <c r="FQ22" s="319"/>
      <c r="FR22" s="319"/>
      <c r="FS22" s="320"/>
      <c r="FT22" s="318"/>
      <c r="FU22" s="319"/>
      <c r="FV22" s="319"/>
      <c r="FW22" s="319"/>
      <c r="FX22" s="320"/>
      <c r="FY22" s="318"/>
      <c r="FZ22" s="319"/>
      <c r="GA22" s="319"/>
      <c r="GB22" s="319"/>
      <c r="GC22" s="320"/>
      <c r="GD22" s="319"/>
      <c r="GE22" s="318"/>
      <c r="GF22" s="319"/>
      <c r="GG22" s="319"/>
      <c r="GH22" s="320"/>
      <c r="GI22" s="317"/>
      <c r="GJ22" s="317"/>
      <c r="GK22" s="318"/>
      <c r="GL22" s="319"/>
      <c r="GM22" s="319"/>
      <c r="GN22" s="319"/>
      <c r="GO22" s="320"/>
      <c r="GP22" s="318"/>
      <c r="GQ22" s="319"/>
      <c r="GR22" s="319"/>
      <c r="GS22" s="319"/>
      <c r="GT22" s="320"/>
      <c r="GU22" s="318"/>
      <c r="GV22" s="319"/>
      <c r="GW22" s="319"/>
      <c r="GX22" s="319"/>
      <c r="GY22" s="320"/>
      <c r="GZ22" s="319"/>
      <c r="HA22" s="318"/>
      <c r="HB22" s="319"/>
      <c r="HC22" s="319"/>
      <c r="HD22" s="320"/>
      <c r="HE22" s="317"/>
      <c r="HF22" s="317"/>
      <c r="HG22" s="318"/>
      <c r="HH22" s="319"/>
      <c r="HI22" s="319"/>
      <c r="HJ22" s="319"/>
      <c r="HK22" s="320"/>
      <c r="HL22" s="318"/>
      <c r="HM22" s="319"/>
      <c r="HN22" s="319"/>
      <c r="HO22" s="319"/>
      <c r="HP22" s="320"/>
      <c r="HQ22" s="318"/>
      <c r="HR22" s="319"/>
      <c r="HS22" s="319"/>
      <c r="HT22" s="319"/>
      <c r="HU22" s="320"/>
      <c r="HV22" s="319"/>
      <c r="HW22" s="318"/>
      <c r="HX22" s="319"/>
      <c r="HY22" s="319"/>
      <c r="HZ22" s="320"/>
      <c r="IA22" s="317"/>
      <c r="IB22" s="317"/>
      <c r="IC22" s="318"/>
      <c r="ID22" s="319"/>
      <c r="IE22" s="319"/>
      <c r="IF22" s="319"/>
      <c r="IG22" s="320"/>
      <c r="IH22" s="318"/>
      <c r="II22" s="319"/>
      <c r="IJ22" s="319"/>
      <c r="IK22" s="319"/>
      <c r="IL22" s="320"/>
      <c r="IM22" s="318"/>
      <c r="IN22" s="319"/>
      <c r="IO22" s="319"/>
      <c r="IP22" s="319"/>
      <c r="IQ22" s="320"/>
      <c r="IR22" s="319"/>
      <c r="IS22" s="318"/>
      <c r="IT22" s="319"/>
      <c r="IU22" s="319"/>
      <c r="IV22" s="320"/>
      <c r="IW22" s="317"/>
      <c r="IX22" s="317"/>
      <c r="IY22" s="318"/>
      <c r="IZ22" s="319"/>
      <c r="JA22" s="319"/>
      <c r="JB22" s="319"/>
      <c r="JC22" s="320"/>
      <c r="JD22" s="318"/>
      <c r="JE22" s="319"/>
      <c r="JF22" s="319"/>
      <c r="JG22" s="319"/>
      <c r="JH22" s="320"/>
      <c r="JI22" s="318"/>
      <c r="JJ22" s="319"/>
      <c r="JK22" s="319"/>
      <c r="JL22" s="319"/>
      <c r="JM22" s="320"/>
      <c r="JN22" s="319"/>
      <c r="JO22" s="318"/>
      <c r="JP22" s="319"/>
      <c r="JQ22" s="319"/>
      <c r="JR22" s="320"/>
      <c r="JS22" s="317"/>
    </row>
    <row r="23" spans="1:279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4" t="s">
        <v>286</v>
      </c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4" t="s">
        <v>287</v>
      </c>
      <c r="AT23" s="465"/>
      <c r="AU23" s="465"/>
      <c r="AV23" s="465"/>
      <c r="AW23" s="465"/>
      <c r="AX23" s="465"/>
      <c r="AY23" s="465"/>
      <c r="AZ23" s="465"/>
      <c r="BA23" s="465"/>
      <c r="BB23" s="465"/>
      <c r="BC23" s="465"/>
      <c r="BD23" s="465"/>
      <c r="BE23" s="465"/>
      <c r="BF23" s="465"/>
      <c r="BG23" s="465"/>
      <c r="BH23" s="465"/>
      <c r="BI23" s="465"/>
      <c r="BJ23" s="465"/>
      <c r="BK23" s="465"/>
      <c r="BL23" s="465"/>
      <c r="BM23" s="465"/>
      <c r="BN23" s="465"/>
      <c r="BO23" s="464" t="s">
        <v>288</v>
      </c>
      <c r="BP23" s="465"/>
      <c r="BQ23" s="465"/>
      <c r="BR23" s="465"/>
      <c r="BS23" s="465"/>
      <c r="BT23" s="465"/>
      <c r="BU23" s="465"/>
      <c r="BV23" s="465"/>
      <c r="BW23" s="465"/>
      <c r="BX23" s="465"/>
      <c r="BY23" s="465"/>
      <c r="BZ23" s="465"/>
      <c r="CA23" s="465"/>
      <c r="CB23" s="465"/>
      <c r="CC23" s="465"/>
      <c r="CD23" s="465"/>
      <c r="CE23" s="465"/>
      <c r="CF23" s="465"/>
      <c r="CG23" s="465"/>
      <c r="CH23" s="465"/>
      <c r="CI23" s="465"/>
      <c r="CJ23" s="465"/>
      <c r="CK23" s="464" t="s">
        <v>289</v>
      </c>
      <c r="CL23" s="465"/>
      <c r="CM23" s="465"/>
      <c r="CN23" s="465"/>
      <c r="CO23" s="465"/>
      <c r="CP23" s="465"/>
      <c r="CQ23" s="465"/>
      <c r="CR23" s="465"/>
      <c r="CS23" s="465"/>
      <c r="CT23" s="465"/>
      <c r="CU23" s="465"/>
      <c r="CV23" s="465"/>
      <c r="CW23" s="465"/>
      <c r="CX23" s="465"/>
      <c r="CY23" s="465"/>
      <c r="CZ23" s="465"/>
      <c r="DA23" s="465"/>
      <c r="DB23" s="465"/>
      <c r="DC23" s="465"/>
      <c r="DD23" s="465"/>
      <c r="DE23" s="465"/>
      <c r="DF23" s="465"/>
      <c r="DG23" s="464" t="s">
        <v>290</v>
      </c>
      <c r="DH23" s="465"/>
      <c r="DI23" s="465"/>
      <c r="DJ23" s="465"/>
      <c r="DK23" s="465"/>
      <c r="DL23" s="465"/>
      <c r="DM23" s="465"/>
      <c r="DN23" s="465"/>
      <c r="DO23" s="465"/>
      <c r="DP23" s="465"/>
      <c r="DQ23" s="465"/>
      <c r="DR23" s="465"/>
      <c r="DS23" s="465"/>
      <c r="DT23" s="465"/>
      <c r="DU23" s="465"/>
      <c r="DV23" s="465"/>
      <c r="DW23" s="465"/>
      <c r="DX23" s="465"/>
      <c r="DY23" s="465"/>
      <c r="DZ23" s="465"/>
      <c r="EA23" s="465"/>
      <c r="EB23" s="465"/>
      <c r="EC23" s="470" t="s">
        <v>291</v>
      </c>
      <c r="ED23" s="461"/>
      <c r="EE23" s="461"/>
      <c r="EF23" s="461"/>
      <c r="EG23" s="461"/>
      <c r="EH23" s="461"/>
      <c r="EI23" s="461"/>
      <c r="EJ23" s="461"/>
      <c r="EK23" s="461"/>
      <c r="EL23" s="461"/>
      <c r="EM23" s="461"/>
      <c r="EN23" s="461"/>
      <c r="EO23" s="461"/>
      <c r="EP23" s="461"/>
      <c r="EQ23" s="461"/>
      <c r="ER23" s="464" t="s">
        <v>292</v>
      </c>
      <c r="ES23" s="465"/>
      <c r="ET23" s="465"/>
      <c r="EU23" s="465"/>
      <c r="EV23" s="465"/>
      <c r="EW23" s="465"/>
      <c r="EX23" s="465"/>
      <c r="EY23" s="465"/>
      <c r="EZ23" s="465"/>
      <c r="FA23" s="465"/>
      <c r="FB23" s="465"/>
      <c r="FC23" s="465"/>
      <c r="FD23" s="465"/>
      <c r="FE23" s="465"/>
      <c r="FF23" s="465"/>
      <c r="FG23" s="465"/>
      <c r="FH23" s="465"/>
      <c r="FI23" s="465"/>
      <c r="FJ23" s="465"/>
      <c r="FK23" s="465"/>
      <c r="FL23" s="465"/>
      <c r="FM23" s="465"/>
      <c r="FN23" s="464" t="s">
        <v>293</v>
      </c>
      <c r="FO23" s="465"/>
      <c r="FP23" s="465"/>
      <c r="FQ23" s="465"/>
      <c r="FR23" s="465"/>
      <c r="FS23" s="465"/>
      <c r="FT23" s="465"/>
      <c r="FU23" s="465"/>
      <c r="FV23" s="465"/>
      <c r="FW23" s="465"/>
      <c r="FX23" s="465"/>
      <c r="FY23" s="465"/>
      <c r="FZ23" s="465"/>
      <c r="GA23" s="465"/>
      <c r="GB23" s="465"/>
      <c r="GC23" s="465"/>
      <c r="GD23" s="465"/>
      <c r="GE23" s="465"/>
      <c r="GF23" s="465"/>
      <c r="GG23" s="465"/>
      <c r="GH23" s="465"/>
      <c r="GI23" s="465"/>
      <c r="GJ23" s="464" t="s">
        <v>294</v>
      </c>
      <c r="GK23" s="465"/>
      <c r="GL23" s="465"/>
      <c r="GM23" s="465"/>
      <c r="GN23" s="465"/>
      <c r="GO23" s="465"/>
      <c r="GP23" s="465"/>
      <c r="GQ23" s="465"/>
      <c r="GR23" s="465"/>
      <c r="GS23" s="465"/>
      <c r="GT23" s="465"/>
      <c r="GU23" s="465"/>
      <c r="GV23" s="465"/>
      <c r="GW23" s="465"/>
      <c r="GX23" s="465"/>
      <c r="GY23" s="465"/>
      <c r="GZ23" s="465"/>
      <c r="HA23" s="465"/>
      <c r="HB23" s="465"/>
      <c r="HC23" s="465"/>
      <c r="HD23" s="465"/>
      <c r="HE23" s="465"/>
      <c r="HF23" s="464" t="s">
        <v>295</v>
      </c>
      <c r="HG23" s="465"/>
      <c r="HH23" s="465"/>
      <c r="HI23" s="465"/>
      <c r="HJ23" s="465"/>
      <c r="HK23" s="465"/>
      <c r="HL23" s="465"/>
      <c r="HM23" s="465"/>
      <c r="HN23" s="465"/>
      <c r="HO23" s="465"/>
      <c r="HP23" s="465"/>
      <c r="HQ23" s="465"/>
      <c r="HR23" s="465"/>
      <c r="HS23" s="465"/>
      <c r="HT23" s="465"/>
      <c r="HU23" s="465"/>
      <c r="HV23" s="465"/>
      <c r="HW23" s="465"/>
      <c r="HX23" s="465"/>
      <c r="HY23" s="465"/>
      <c r="HZ23" s="465"/>
      <c r="IA23" s="465"/>
      <c r="IB23" s="464" t="s">
        <v>296</v>
      </c>
      <c r="IC23" s="465"/>
      <c r="ID23" s="465"/>
      <c r="IE23" s="465"/>
      <c r="IF23" s="465"/>
      <c r="IG23" s="465"/>
      <c r="IH23" s="465"/>
      <c r="II23" s="465"/>
      <c r="IJ23" s="465"/>
      <c r="IK23" s="465"/>
      <c r="IL23" s="465"/>
      <c r="IM23" s="465"/>
      <c r="IN23" s="465"/>
      <c r="IO23" s="465"/>
      <c r="IP23" s="465"/>
      <c r="IQ23" s="465"/>
      <c r="IR23" s="465"/>
      <c r="IS23" s="465"/>
      <c r="IT23" s="465"/>
      <c r="IU23" s="465"/>
      <c r="IV23" s="465"/>
      <c r="IW23" s="465"/>
      <c r="IX23" s="464" t="s">
        <v>297</v>
      </c>
      <c r="IY23" s="465"/>
      <c r="IZ23" s="465"/>
      <c r="JA23" s="465"/>
      <c r="JB23" s="465"/>
      <c r="JC23" s="465"/>
      <c r="JD23" s="465"/>
      <c r="JE23" s="465"/>
      <c r="JF23" s="465"/>
      <c r="JG23" s="465"/>
      <c r="JH23" s="465"/>
      <c r="JI23" s="465"/>
      <c r="JJ23" s="465"/>
      <c r="JK23" s="465"/>
      <c r="JL23" s="465"/>
      <c r="JM23" s="465"/>
      <c r="JN23" s="465"/>
      <c r="JO23" s="465"/>
      <c r="JP23" s="465"/>
      <c r="JQ23" s="465"/>
      <c r="JR23" s="465"/>
      <c r="JS23" s="465"/>
    </row>
    <row r="24" spans="1:279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P24" s="463"/>
      <c r="BQ24" s="463"/>
      <c r="BR24" s="463"/>
      <c r="BS24" s="463"/>
      <c r="BT24" s="463"/>
      <c r="BU24" s="463"/>
      <c r="BV24" s="463"/>
      <c r="BW24" s="463"/>
      <c r="BX24" s="463"/>
      <c r="BY24" s="463"/>
      <c r="BZ24" s="463"/>
      <c r="CA24" s="463"/>
      <c r="CB24" s="463"/>
      <c r="CC24" s="463"/>
      <c r="CD24" s="463"/>
      <c r="CE24" s="463"/>
      <c r="CF24" s="463"/>
      <c r="CG24" s="463"/>
      <c r="CH24" s="463"/>
      <c r="CI24" s="463"/>
      <c r="CJ24" s="463"/>
      <c r="CK24" s="463"/>
      <c r="CL24" s="463"/>
      <c r="CM24" s="463"/>
      <c r="CN24" s="463"/>
      <c r="CO24" s="463"/>
      <c r="CP24" s="463"/>
      <c r="CQ24" s="463"/>
      <c r="CR24" s="463"/>
      <c r="CS24" s="463"/>
      <c r="CT24" s="463"/>
      <c r="CU24" s="463"/>
      <c r="CV24" s="463"/>
      <c r="CW24" s="463"/>
      <c r="CX24" s="463"/>
      <c r="CY24" s="463"/>
      <c r="CZ24" s="463"/>
      <c r="DA24" s="463"/>
      <c r="DB24" s="463"/>
      <c r="DC24" s="463"/>
      <c r="DD24" s="463"/>
      <c r="DE24" s="463"/>
      <c r="DF24" s="463"/>
      <c r="DG24" s="463"/>
      <c r="DH24" s="463"/>
      <c r="DI24" s="463"/>
      <c r="DJ24" s="463"/>
      <c r="DK24" s="463"/>
      <c r="DL24" s="463"/>
      <c r="DM24" s="463"/>
      <c r="DN24" s="463"/>
      <c r="DO24" s="463"/>
      <c r="DP24" s="463"/>
      <c r="DQ24" s="463"/>
      <c r="DR24" s="463"/>
      <c r="DS24" s="463"/>
      <c r="DT24" s="463"/>
      <c r="DU24" s="463"/>
      <c r="DV24" s="463"/>
      <c r="DW24" s="463"/>
      <c r="DX24" s="463"/>
      <c r="DY24" s="463"/>
      <c r="DZ24" s="463"/>
      <c r="EA24" s="463"/>
      <c r="EB24" s="463"/>
      <c r="EC24" s="461"/>
      <c r="ED24" s="461"/>
      <c r="EE24" s="461"/>
      <c r="EF24" s="461"/>
      <c r="EG24" s="461"/>
      <c r="EH24" s="461"/>
      <c r="EI24" s="461"/>
      <c r="EJ24" s="461"/>
      <c r="EK24" s="461"/>
      <c r="EL24" s="461"/>
      <c r="EM24" s="461"/>
      <c r="EN24" s="461"/>
      <c r="EO24" s="461"/>
      <c r="EP24" s="461"/>
      <c r="EQ24" s="461"/>
      <c r="ER24" s="463"/>
      <c r="ES24" s="463"/>
      <c r="ET24" s="463"/>
      <c r="EU24" s="463"/>
      <c r="EV24" s="463"/>
      <c r="EW24" s="463"/>
      <c r="EX24" s="463"/>
      <c r="EY24" s="463"/>
      <c r="EZ24" s="463"/>
      <c r="FA24" s="463"/>
      <c r="FB24" s="463"/>
      <c r="FC24" s="463"/>
      <c r="FD24" s="463"/>
      <c r="FE24" s="463"/>
      <c r="FF24" s="463"/>
      <c r="FG24" s="463"/>
      <c r="FH24" s="463"/>
      <c r="FI24" s="463"/>
      <c r="FJ24" s="463"/>
      <c r="FK24" s="463"/>
      <c r="FL24" s="463"/>
      <c r="FM24" s="463"/>
      <c r="FN24" s="463"/>
      <c r="FO24" s="463"/>
      <c r="FP24" s="463"/>
      <c r="FQ24" s="463"/>
      <c r="FR24" s="463"/>
      <c r="FS24" s="463"/>
      <c r="FT24" s="463"/>
      <c r="FU24" s="463"/>
      <c r="FV24" s="463"/>
      <c r="FW24" s="463"/>
      <c r="FX24" s="463"/>
      <c r="FY24" s="463"/>
      <c r="FZ24" s="463"/>
      <c r="GA24" s="463"/>
      <c r="GB24" s="463"/>
      <c r="GC24" s="463"/>
      <c r="GD24" s="463"/>
      <c r="GE24" s="463"/>
      <c r="GF24" s="463"/>
      <c r="GG24" s="463"/>
      <c r="GH24" s="463"/>
      <c r="GI24" s="463"/>
      <c r="GJ24" s="463"/>
      <c r="GK24" s="463"/>
      <c r="GL24" s="463"/>
      <c r="GM24" s="463"/>
      <c r="GN24" s="463"/>
      <c r="GO24" s="463"/>
      <c r="GP24" s="463"/>
      <c r="GQ24" s="463"/>
      <c r="GR24" s="463"/>
      <c r="GS24" s="463"/>
      <c r="GT24" s="463"/>
      <c r="GU24" s="463"/>
      <c r="GV24" s="463"/>
      <c r="GW24" s="463"/>
      <c r="GX24" s="463"/>
      <c r="GY24" s="463"/>
      <c r="GZ24" s="463"/>
      <c r="HA24" s="463"/>
      <c r="HB24" s="463"/>
      <c r="HC24" s="463"/>
      <c r="HD24" s="463"/>
      <c r="HE24" s="463"/>
      <c r="HF24" s="463"/>
      <c r="HG24" s="463"/>
      <c r="HH24" s="463"/>
      <c r="HI24" s="463"/>
      <c r="HJ24" s="463"/>
      <c r="HK24" s="463"/>
      <c r="HL24" s="463"/>
      <c r="HM24" s="463"/>
      <c r="HN24" s="463"/>
      <c r="HO24" s="463"/>
      <c r="HP24" s="463"/>
      <c r="HQ24" s="463"/>
      <c r="HR24" s="463"/>
      <c r="HS24" s="463"/>
      <c r="HT24" s="463"/>
      <c r="HU24" s="463"/>
      <c r="HV24" s="463"/>
      <c r="HW24" s="463"/>
      <c r="HX24" s="463"/>
      <c r="HY24" s="463"/>
      <c r="HZ24" s="463"/>
      <c r="IA24" s="463"/>
      <c r="IB24" s="463"/>
      <c r="IC24" s="463"/>
      <c r="ID24" s="463"/>
      <c r="IE24" s="463"/>
      <c r="IF24" s="463"/>
      <c r="IG24" s="463"/>
      <c r="IH24" s="463"/>
      <c r="II24" s="463"/>
      <c r="IJ24" s="463"/>
      <c r="IK24" s="463"/>
      <c r="IL24" s="463"/>
      <c r="IM24" s="463"/>
      <c r="IN24" s="463"/>
      <c r="IO24" s="463"/>
      <c r="IP24" s="463"/>
      <c r="IQ24" s="463"/>
      <c r="IR24" s="463"/>
      <c r="IS24" s="463"/>
      <c r="IT24" s="463"/>
      <c r="IU24" s="463"/>
      <c r="IV24" s="463"/>
      <c r="IW24" s="463"/>
      <c r="IX24" s="463"/>
      <c r="IY24" s="463"/>
      <c r="IZ24" s="463"/>
      <c r="JA24" s="463"/>
      <c r="JB24" s="463"/>
      <c r="JC24" s="463"/>
      <c r="JD24" s="463"/>
      <c r="JE24" s="463"/>
      <c r="JF24" s="463"/>
      <c r="JG24" s="463"/>
      <c r="JH24" s="463"/>
      <c r="JI24" s="463"/>
      <c r="JJ24" s="463"/>
      <c r="JK24" s="463"/>
      <c r="JL24" s="463"/>
      <c r="JM24" s="463"/>
      <c r="JN24" s="463"/>
      <c r="JO24" s="463"/>
      <c r="JP24" s="463"/>
      <c r="JQ24" s="463"/>
      <c r="JR24" s="463"/>
      <c r="JS24" s="463"/>
    </row>
    <row r="25" spans="1:279" ht="11.25" customHeight="1" x14ac:dyDescent="0.15">
      <c r="A25" s="286" t="s">
        <v>193</v>
      </c>
      <c r="B25" s="467" t="s">
        <v>246</v>
      </c>
      <c r="C25" s="468"/>
      <c r="D25" s="468"/>
      <c r="E25" s="468"/>
      <c r="F25" s="469"/>
      <c r="G25" s="467" t="s">
        <v>281</v>
      </c>
      <c r="H25" s="468"/>
      <c r="I25" s="468"/>
      <c r="J25" s="468"/>
      <c r="K25" s="469"/>
      <c r="L25" s="467" t="s">
        <v>248</v>
      </c>
      <c r="M25" s="468"/>
      <c r="N25" s="468"/>
      <c r="O25" s="468"/>
      <c r="P25" s="469"/>
      <c r="Q25" s="378" t="s">
        <v>282</v>
      </c>
      <c r="R25" s="467" t="s">
        <v>283</v>
      </c>
      <c r="S25" s="468"/>
      <c r="T25" s="468"/>
      <c r="U25" s="469"/>
      <c r="V25" s="458" t="s">
        <v>198</v>
      </c>
      <c r="W25" s="286" t="s">
        <v>193</v>
      </c>
      <c r="X25" s="467" t="s">
        <v>246</v>
      </c>
      <c r="Y25" s="468"/>
      <c r="Z25" s="468"/>
      <c r="AA25" s="468"/>
      <c r="AB25" s="469"/>
      <c r="AC25" s="467" t="s">
        <v>281</v>
      </c>
      <c r="AD25" s="468"/>
      <c r="AE25" s="468"/>
      <c r="AF25" s="468"/>
      <c r="AG25" s="469"/>
      <c r="AH25" s="467" t="s">
        <v>248</v>
      </c>
      <c r="AI25" s="468"/>
      <c r="AJ25" s="468"/>
      <c r="AK25" s="468"/>
      <c r="AL25" s="469"/>
      <c r="AM25" s="378" t="s">
        <v>282</v>
      </c>
      <c r="AN25" s="467" t="s">
        <v>283</v>
      </c>
      <c r="AO25" s="468"/>
      <c r="AP25" s="468"/>
      <c r="AQ25" s="469"/>
      <c r="AR25" s="458" t="s">
        <v>198</v>
      </c>
      <c r="AS25" s="286" t="s">
        <v>193</v>
      </c>
      <c r="AT25" s="467" t="s">
        <v>246</v>
      </c>
      <c r="AU25" s="468"/>
      <c r="AV25" s="468"/>
      <c r="AW25" s="468"/>
      <c r="AX25" s="469"/>
      <c r="AY25" s="467" t="s">
        <v>281</v>
      </c>
      <c r="AZ25" s="468"/>
      <c r="BA25" s="468"/>
      <c r="BB25" s="468"/>
      <c r="BC25" s="469"/>
      <c r="BD25" s="467" t="s">
        <v>248</v>
      </c>
      <c r="BE25" s="468"/>
      <c r="BF25" s="468"/>
      <c r="BG25" s="468"/>
      <c r="BH25" s="469"/>
      <c r="BI25" s="378" t="s">
        <v>282</v>
      </c>
      <c r="BJ25" s="467" t="s">
        <v>283</v>
      </c>
      <c r="BK25" s="468"/>
      <c r="BL25" s="468"/>
      <c r="BM25" s="469"/>
      <c r="BN25" s="458" t="s">
        <v>198</v>
      </c>
      <c r="BO25" s="286" t="s">
        <v>193</v>
      </c>
      <c r="BP25" s="467" t="s">
        <v>246</v>
      </c>
      <c r="BQ25" s="468"/>
      <c r="BR25" s="468"/>
      <c r="BS25" s="468"/>
      <c r="BT25" s="469"/>
      <c r="BU25" s="467" t="s">
        <v>281</v>
      </c>
      <c r="BV25" s="468"/>
      <c r="BW25" s="468"/>
      <c r="BX25" s="468"/>
      <c r="BY25" s="469"/>
      <c r="BZ25" s="467" t="s">
        <v>248</v>
      </c>
      <c r="CA25" s="468"/>
      <c r="CB25" s="468"/>
      <c r="CC25" s="468"/>
      <c r="CD25" s="469"/>
      <c r="CE25" s="378" t="s">
        <v>282</v>
      </c>
      <c r="CF25" s="467" t="s">
        <v>283</v>
      </c>
      <c r="CG25" s="468"/>
      <c r="CH25" s="468"/>
      <c r="CI25" s="469"/>
      <c r="CJ25" s="458" t="s">
        <v>198</v>
      </c>
      <c r="CK25" s="286" t="s">
        <v>193</v>
      </c>
      <c r="CL25" s="467" t="s">
        <v>246</v>
      </c>
      <c r="CM25" s="468"/>
      <c r="CN25" s="468"/>
      <c r="CO25" s="468"/>
      <c r="CP25" s="469"/>
      <c r="CQ25" s="467" t="s">
        <v>281</v>
      </c>
      <c r="CR25" s="468"/>
      <c r="CS25" s="468"/>
      <c r="CT25" s="468"/>
      <c r="CU25" s="469"/>
      <c r="CV25" s="467" t="s">
        <v>248</v>
      </c>
      <c r="CW25" s="468"/>
      <c r="CX25" s="468"/>
      <c r="CY25" s="468"/>
      <c r="CZ25" s="469"/>
      <c r="DA25" s="378" t="s">
        <v>282</v>
      </c>
      <c r="DB25" s="467" t="s">
        <v>283</v>
      </c>
      <c r="DC25" s="468"/>
      <c r="DD25" s="468"/>
      <c r="DE25" s="469"/>
      <c r="DF25" s="458" t="s">
        <v>198</v>
      </c>
      <c r="DG25" s="286" t="s">
        <v>193</v>
      </c>
      <c r="DH25" s="467" t="s">
        <v>246</v>
      </c>
      <c r="DI25" s="468"/>
      <c r="DJ25" s="468"/>
      <c r="DK25" s="468"/>
      <c r="DL25" s="469"/>
      <c r="DM25" s="467" t="s">
        <v>281</v>
      </c>
      <c r="DN25" s="468"/>
      <c r="DO25" s="468"/>
      <c r="DP25" s="468"/>
      <c r="DQ25" s="469"/>
      <c r="DR25" s="467" t="s">
        <v>248</v>
      </c>
      <c r="DS25" s="468"/>
      <c r="DT25" s="468"/>
      <c r="DU25" s="468"/>
      <c r="DV25" s="469"/>
      <c r="DW25" s="378" t="s">
        <v>282</v>
      </c>
      <c r="DX25" s="467" t="s">
        <v>283</v>
      </c>
      <c r="DY25" s="468"/>
      <c r="DZ25" s="468"/>
      <c r="EA25" s="469"/>
      <c r="EB25" s="458" t="s">
        <v>198</v>
      </c>
      <c r="EC25" s="379" t="s">
        <v>62</v>
      </c>
      <c r="ED25" s="471" t="s">
        <v>58</v>
      </c>
      <c r="EE25" s="469"/>
      <c r="EF25" s="471" t="s">
        <v>56</v>
      </c>
      <c r="EG25" s="469"/>
      <c r="EH25" s="471" t="s">
        <v>57</v>
      </c>
      <c r="EI25" s="469"/>
      <c r="EJ25" s="471" t="s">
        <v>55</v>
      </c>
      <c r="EK25" s="469"/>
      <c r="EL25" s="471" t="s">
        <v>59</v>
      </c>
      <c r="EM25" s="469"/>
      <c r="EN25" s="472" t="s">
        <v>63</v>
      </c>
      <c r="EO25" s="380"/>
      <c r="EP25" s="380"/>
      <c r="EQ25" s="380"/>
      <c r="ER25" s="286" t="s">
        <v>193</v>
      </c>
      <c r="ES25" s="467" t="s">
        <v>246</v>
      </c>
      <c r="ET25" s="468"/>
      <c r="EU25" s="468"/>
      <c r="EV25" s="468"/>
      <c r="EW25" s="469"/>
      <c r="EX25" s="467" t="s">
        <v>281</v>
      </c>
      <c r="EY25" s="468"/>
      <c r="EZ25" s="468"/>
      <c r="FA25" s="468"/>
      <c r="FB25" s="469"/>
      <c r="FC25" s="467" t="s">
        <v>248</v>
      </c>
      <c r="FD25" s="468"/>
      <c r="FE25" s="468"/>
      <c r="FF25" s="468"/>
      <c r="FG25" s="469"/>
      <c r="FH25" s="378" t="s">
        <v>282</v>
      </c>
      <c r="FI25" s="467" t="s">
        <v>283</v>
      </c>
      <c r="FJ25" s="468"/>
      <c r="FK25" s="468"/>
      <c r="FL25" s="469"/>
      <c r="FM25" s="458" t="s">
        <v>198</v>
      </c>
      <c r="FN25" s="286" t="s">
        <v>193</v>
      </c>
      <c r="FO25" s="467" t="s">
        <v>246</v>
      </c>
      <c r="FP25" s="468"/>
      <c r="FQ25" s="468"/>
      <c r="FR25" s="468"/>
      <c r="FS25" s="469"/>
      <c r="FT25" s="467" t="s">
        <v>281</v>
      </c>
      <c r="FU25" s="468"/>
      <c r="FV25" s="468"/>
      <c r="FW25" s="468"/>
      <c r="FX25" s="469"/>
      <c r="FY25" s="467" t="s">
        <v>248</v>
      </c>
      <c r="FZ25" s="468"/>
      <c r="GA25" s="468"/>
      <c r="GB25" s="468"/>
      <c r="GC25" s="469"/>
      <c r="GD25" s="378" t="s">
        <v>282</v>
      </c>
      <c r="GE25" s="467" t="s">
        <v>283</v>
      </c>
      <c r="GF25" s="468"/>
      <c r="GG25" s="468"/>
      <c r="GH25" s="469"/>
      <c r="GI25" s="458" t="s">
        <v>198</v>
      </c>
      <c r="GJ25" s="286" t="s">
        <v>193</v>
      </c>
      <c r="GK25" s="467" t="s">
        <v>246</v>
      </c>
      <c r="GL25" s="468"/>
      <c r="GM25" s="468"/>
      <c r="GN25" s="468"/>
      <c r="GO25" s="469"/>
      <c r="GP25" s="467" t="s">
        <v>281</v>
      </c>
      <c r="GQ25" s="468"/>
      <c r="GR25" s="468"/>
      <c r="GS25" s="468"/>
      <c r="GT25" s="469"/>
      <c r="GU25" s="467" t="s">
        <v>248</v>
      </c>
      <c r="GV25" s="468"/>
      <c r="GW25" s="468"/>
      <c r="GX25" s="468"/>
      <c r="GY25" s="469"/>
      <c r="GZ25" s="378" t="s">
        <v>282</v>
      </c>
      <c r="HA25" s="467" t="s">
        <v>283</v>
      </c>
      <c r="HB25" s="468"/>
      <c r="HC25" s="468"/>
      <c r="HD25" s="469"/>
      <c r="HE25" s="458" t="s">
        <v>198</v>
      </c>
      <c r="HF25" s="286" t="s">
        <v>193</v>
      </c>
      <c r="HG25" s="467" t="s">
        <v>246</v>
      </c>
      <c r="HH25" s="468"/>
      <c r="HI25" s="468"/>
      <c r="HJ25" s="468"/>
      <c r="HK25" s="469"/>
      <c r="HL25" s="467" t="s">
        <v>281</v>
      </c>
      <c r="HM25" s="468"/>
      <c r="HN25" s="468"/>
      <c r="HO25" s="468"/>
      <c r="HP25" s="469"/>
      <c r="HQ25" s="467" t="s">
        <v>248</v>
      </c>
      <c r="HR25" s="468"/>
      <c r="HS25" s="468"/>
      <c r="HT25" s="468"/>
      <c r="HU25" s="469"/>
      <c r="HV25" s="378" t="s">
        <v>282</v>
      </c>
      <c r="HW25" s="467" t="s">
        <v>283</v>
      </c>
      <c r="HX25" s="468"/>
      <c r="HY25" s="468"/>
      <c r="HZ25" s="469"/>
      <c r="IA25" s="458" t="s">
        <v>198</v>
      </c>
      <c r="IB25" s="286" t="s">
        <v>193</v>
      </c>
      <c r="IC25" s="467" t="s">
        <v>246</v>
      </c>
      <c r="ID25" s="468"/>
      <c r="IE25" s="468"/>
      <c r="IF25" s="468"/>
      <c r="IG25" s="469"/>
      <c r="IH25" s="467" t="s">
        <v>281</v>
      </c>
      <c r="II25" s="468"/>
      <c r="IJ25" s="468"/>
      <c r="IK25" s="468"/>
      <c r="IL25" s="469"/>
      <c r="IM25" s="467" t="s">
        <v>248</v>
      </c>
      <c r="IN25" s="468"/>
      <c r="IO25" s="468"/>
      <c r="IP25" s="468"/>
      <c r="IQ25" s="469"/>
      <c r="IR25" s="378" t="s">
        <v>282</v>
      </c>
      <c r="IS25" s="467" t="s">
        <v>283</v>
      </c>
      <c r="IT25" s="468"/>
      <c r="IU25" s="468"/>
      <c r="IV25" s="469"/>
      <c r="IW25" s="458" t="s">
        <v>198</v>
      </c>
      <c r="IX25" s="286" t="s">
        <v>193</v>
      </c>
      <c r="IY25" s="467" t="s">
        <v>246</v>
      </c>
      <c r="IZ25" s="468"/>
      <c r="JA25" s="468"/>
      <c r="JB25" s="468"/>
      <c r="JC25" s="469"/>
      <c r="JD25" s="467" t="s">
        <v>281</v>
      </c>
      <c r="JE25" s="468"/>
      <c r="JF25" s="468"/>
      <c r="JG25" s="468"/>
      <c r="JH25" s="469"/>
      <c r="JI25" s="467" t="s">
        <v>248</v>
      </c>
      <c r="JJ25" s="468"/>
      <c r="JK25" s="468"/>
      <c r="JL25" s="468"/>
      <c r="JM25" s="469"/>
      <c r="JN25" s="378" t="s">
        <v>282</v>
      </c>
      <c r="JO25" s="467" t="s">
        <v>283</v>
      </c>
      <c r="JP25" s="468"/>
      <c r="JQ25" s="468"/>
      <c r="JR25" s="469"/>
      <c r="JS25" s="458" t="s">
        <v>198</v>
      </c>
    </row>
    <row r="26" spans="1:279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284</v>
      </c>
      <c r="E26" s="369" t="s">
        <v>285</v>
      </c>
      <c r="F26" s="294" t="s">
        <v>156</v>
      </c>
      <c r="G26" s="292" t="s">
        <v>200</v>
      </c>
      <c r="H26" s="293" t="s">
        <v>284</v>
      </c>
      <c r="I26" s="293" t="s">
        <v>285</v>
      </c>
      <c r="J26" s="293" t="s">
        <v>202</v>
      </c>
      <c r="K26" s="294" t="s">
        <v>156</v>
      </c>
      <c r="L26" s="292" t="s">
        <v>284</v>
      </c>
      <c r="M26" s="370" t="s">
        <v>285</v>
      </c>
      <c r="N26" s="293" t="s">
        <v>201</v>
      </c>
      <c r="O26" s="293" t="s">
        <v>202</v>
      </c>
      <c r="P26" s="294" t="s">
        <v>156</v>
      </c>
      <c r="Q26" s="371" t="s">
        <v>264</v>
      </c>
      <c r="R26" s="292" t="s">
        <v>200</v>
      </c>
      <c r="S26" s="293" t="s">
        <v>201</v>
      </c>
      <c r="T26" s="293" t="s">
        <v>202</v>
      </c>
      <c r="U26" s="294" t="s">
        <v>156</v>
      </c>
      <c r="V26" s="459"/>
      <c r="W26" s="291" t="s">
        <v>199</v>
      </c>
      <c r="X26" s="292" t="s">
        <v>200</v>
      </c>
      <c r="Y26" s="293" t="s">
        <v>201</v>
      </c>
      <c r="Z26" s="293" t="s">
        <v>284</v>
      </c>
      <c r="AA26" s="369" t="s">
        <v>285</v>
      </c>
      <c r="AB26" s="294" t="s">
        <v>156</v>
      </c>
      <c r="AC26" s="292" t="s">
        <v>200</v>
      </c>
      <c r="AD26" s="293" t="s">
        <v>284</v>
      </c>
      <c r="AE26" s="293" t="s">
        <v>285</v>
      </c>
      <c r="AF26" s="293" t="s">
        <v>202</v>
      </c>
      <c r="AG26" s="294" t="s">
        <v>156</v>
      </c>
      <c r="AH26" s="292" t="s">
        <v>284</v>
      </c>
      <c r="AI26" s="370" t="s">
        <v>285</v>
      </c>
      <c r="AJ26" s="293" t="s">
        <v>201</v>
      </c>
      <c r="AK26" s="293" t="s">
        <v>202</v>
      </c>
      <c r="AL26" s="294" t="s">
        <v>156</v>
      </c>
      <c r="AM26" s="371" t="s">
        <v>264</v>
      </c>
      <c r="AN26" s="292" t="s">
        <v>200</v>
      </c>
      <c r="AO26" s="293" t="s">
        <v>201</v>
      </c>
      <c r="AP26" s="293" t="s">
        <v>202</v>
      </c>
      <c r="AQ26" s="294" t="s">
        <v>156</v>
      </c>
      <c r="AR26" s="459"/>
      <c r="AS26" s="291" t="s">
        <v>199</v>
      </c>
      <c r="AT26" s="292" t="s">
        <v>200</v>
      </c>
      <c r="AU26" s="293" t="s">
        <v>201</v>
      </c>
      <c r="AV26" s="293" t="s">
        <v>284</v>
      </c>
      <c r="AW26" s="369" t="s">
        <v>285</v>
      </c>
      <c r="AX26" s="294" t="s">
        <v>156</v>
      </c>
      <c r="AY26" s="292" t="s">
        <v>200</v>
      </c>
      <c r="AZ26" s="293" t="s">
        <v>284</v>
      </c>
      <c r="BA26" s="293" t="s">
        <v>285</v>
      </c>
      <c r="BB26" s="293" t="s">
        <v>202</v>
      </c>
      <c r="BC26" s="294" t="s">
        <v>156</v>
      </c>
      <c r="BD26" s="292" t="s">
        <v>284</v>
      </c>
      <c r="BE26" s="370" t="s">
        <v>285</v>
      </c>
      <c r="BF26" s="293" t="s">
        <v>201</v>
      </c>
      <c r="BG26" s="293" t="s">
        <v>202</v>
      </c>
      <c r="BH26" s="294" t="s">
        <v>156</v>
      </c>
      <c r="BI26" s="371" t="s">
        <v>264</v>
      </c>
      <c r="BJ26" s="292" t="s">
        <v>200</v>
      </c>
      <c r="BK26" s="293" t="s">
        <v>201</v>
      </c>
      <c r="BL26" s="293" t="s">
        <v>202</v>
      </c>
      <c r="BM26" s="294" t="s">
        <v>156</v>
      </c>
      <c r="BN26" s="459"/>
      <c r="BO26" s="291" t="s">
        <v>199</v>
      </c>
      <c r="BP26" s="292" t="s">
        <v>200</v>
      </c>
      <c r="BQ26" s="293" t="s">
        <v>201</v>
      </c>
      <c r="BR26" s="293" t="s">
        <v>284</v>
      </c>
      <c r="BS26" s="369" t="s">
        <v>285</v>
      </c>
      <c r="BT26" s="294" t="s">
        <v>156</v>
      </c>
      <c r="BU26" s="292" t="s">
        <v>200</v>
      </c>
      <c r="BV26" s="293" t="s">
        <v>284</v>
      </c>
      <c r="BW26" s="293" t="s">
        <v>285</v>
      </c>
      <c r="BX26" s="293" t="s">
        <v>202</v>
      </c>
      <c r="BY26" s="294" t="s">
        <v>156</v>
      </c>
      <c r="BZ26" s="292" t="s">
        <v>284</v>
      </c>
      <c r="CA26" s="370" t="s">
        <v>285</v>
      </c>
      <c r="CB26" s="293" t="s">
        <v>201</v>
      </c>
      <c r="CC26" s="293" t="s">
        <v>202</v>
      </c>
      <c r="CD26" s="294" t="s">
        <v>156</v>
      </c>
      <c r="CE26" s="371" t="s">
        <v>264</v>
      </c>
      <c r="CF26" s="292" t="s">
        <v>200</v>
      </c>
      <c r="CG26" s="293" t="s">
        <v>201</v>
      </c>
      <c r="CH26" s="293" t="s">
        <v>202</v>
      </c>
      <c r="CI26" s="294" t="s">
        <v>156</v>
      </c>
      <c r="CJ26" s="459"/>
      <c r="CK26" s="291" t="s">
        <v>199</v>
      </c>
      <c r="CL26" s="292" t="s">
        <v>200</v>
      </c>
      <c r="CM26" s="293" t="s">
        <v>201</v>
      </c>
      <c r="CN26" s="293" t="s">
        <v>284</v>
      </c>
      <c r="CO26" s="369" t="s">
        <v>285</v>
      </c>
      <c r="CP26" s="294" t="s">
        <v>156</v>
      </c>
      <c r="CQ26" s="292" t="s">
        <v>200</v>
      </c>
      <c r="CR26" s="293" t="s">
        <v>284</v>
      </c>
      <c r="CS26" s="293" t="s">
        <v>285</v>
      </c>
      <c r="CT26" s="293" t="s">
        <v>202</v>
      </c>
      <c r="CU26" s="294" t="s">
        <v>156</v>
      </c>
      <c r="CV26" s="292" t="s">
        <v>284</v>
      </c>
      <c r="CW26" s="370" t="s">
        <v>285</v>
      </c>
      <c r="CX26" s="293" t="s">
        <v>201</v>
      </c>
      <c r="CY26" s="293" t="s">
        <v>202</v>
      </c>
      <c r="CZ26" s="294" t="s">
        <v>156</v>
      </c>
      <c r="DA26" s="371" t="s">
        <v>264</v>
      </c>
      <c r="DB26" s="292" t="s">
        <v>200</v>
      </c>
      <c r="DC26" s="293" t="s">
        <v>201</v>
      </c>
      <c r="DD26" s="293" t="s">
        <v>202</v>
      </c>
      <c r="DE26" s="294" t="s">
        <v>156</v>
      </c>
      <c r="DF26" s="459"/>
      <c r="DG26" s="291" t="s">
        <v>199</v>
      </c>
      <c r="DH26" s="292" t="s">
        <v>200</v>
      </c>
      <c r="DI26" s="293" t="s">
        <v>201</v>
      </c>
      <c r="DJ26" s="293" t="s">
        <v>284</v>
      </c>
      <c r="DK26" s="369" t="s">
        <v>285</v>
      </c>
      <c r="DL26" s="294" t="s">
        <v>156</v>
      </c>
      <c r="DM26" s="292" t="s">
        <v>200</v>
      </c>
      <c r="DN26" s="293" t="s">
        <v>284</v>
      </c>
      <c r="DO26" s="293" t="s">
        <v>285</v>
      </c>
      <c r="DP26" s="293" t="s">
        <v>202</v>
      </c>
      <c r="DQ26" s="294" t="s">
        <v>156</v>
      </c>
      <c r="DR26" s="292" t="s">
        <v>284</v>
      </c>
      <c r="DS26" s="370" t="s">
        <v>285</v>
      </c>
      <c r="DT26" s="293" t="s">
        <v>201</v>
      </c>
      <c r="DU26" s="293" t="s">
        <v>202</v>
      </c>
      <c r="DV26" s="294" t="s">
        <v>156</v>
      </c>
      <c r="DW26" s="371" t="s">
        <v>264</v>
      </c>
      <c r="DX26" s="292" t="s">
        <v>200</v>
      </c>
      <c r="DY26" s="293" t="s">
        <v>201</v>
      </c>
      <c r="DZ26" s="293" t="s">
        <v>202</v>
      </c>
      <c r="EA26" s="294" t="s">
        <v>156</v>
      </c>
      <c r="EB26" s="459"/>
      <c r="EC26" s="381" t="s">
        <v>64</v>
      </c>
      <c r="ED26" s="382" t="s">
        <v>65</v>
      </c>
      <c r="EE26" s="383" t="s">
        <v>66</v>
      </c>
      <c r="EF26" s="382" t="s">
        <v>65</v>
      </c>
      <c r="EG26" s="383" t="s">
        <v>66</v>
      </c>
      <c r="EH26" s="382" t="s">
        <v>65</v>
      </c>
      <c r="EI26" s="383" t="s">
        <v>66</v>
      </c>
      <c r="EJ26" s="382" t="s">
        <v>65</v>
      </c>
      <c r="EK26" s="383" t="s">
        <v>66</v>
      </c>
      <c r="EL26" s="382" t="s">
        <v>65</v>
      </c>
      <c r="EM26" s="383" t="s">
        <v>66</v>
      </c>
      <c r="EN26" s="459"/>
      <c r="EO26" s="380"/>
      <c r="EP26" s="380"/>
      <c r="EQ26" s="380"/>
      <c r="ER26" s="291" t="s">
        <v>199</v>
      </c>
      <c r="ES26" s="292" t="s">
        <v>200</v>
      </c>
      <c r="ET26" s="293" t="s">
        <v>201</v>
      </c>
      <c r="EU26" s="293" t="s">
        <v>284</v>
      </c>
      <c r="EV26" s="369" t="s">
        <v>285</v>
      </c>
      <c r="EW26" s="294" t="s">
        <v>156</v>
      </c>
      <c r="EX26" s="292" t="s">
        <v>200</v>
      </c>
      <c r="EY26" s="293" t="s">
        <v>284</v>
      </c>
      <c r="EZ26" s="293" t="s">
        <v>285</v>
      </c>
      <c r="FA26" s="293" t="s">
        <v>202</v>
      </c>
      <c r="FB26" s="294" t="s">
        <v>156</v>
      </c>
      <c r="FC26" s="292" t="s">
        <v>284</v>
      </c>
      <c r="FD26" s="370" t="s">
        <v>285</v>
      </c>
      <c r="FE26" s="293" t="s">
        <v>201</v>
      </c>
      <c r="FF26" s="293" t="s">
        <v>202</v>
      </c>
      <c r="FG26" s="294" t="s">
        <v>156</v>
      </c>
      <c r="FH26" s="371" t="s">
        <v>264</v>
      </c>
      <c r="FI26" s="292" t="s">
        <v>200</v>
      </c>
      <c r="FJ26" s="293" t="s">
        <v>201</v>
      </c>
      <c r="FK26" s="293" t="s">
        <v>202</v>
      </c>
      <c r="FL26" s="294" t="s">
        <v>156</v>
      </c>
      <c r="FM26" s="459"/>
      <c r="FN26" s="291" t="s">
        <v>199</v>
      </c>
      <c r="FO26" s="292" t="s">
        <v>200</v>
      </c>
      <c r="FP26" s="293" t="s">
        <v>201</v>
      </c>
      <c r="FQ26" s="293" t="s">
        <v>284</v>
      </c>
      <c r="FR26" s="369" t="s">
        <v>285</v>
      </c>
      <c r="FS26" s="294" t="s">
        <v>156</v>
      </c>
      <c r="FT26" s="292" t="s">
        <v>200</v>
      </c>
      <c r="FU26" s="293" t="s">
        <v>284</v>
      </c>
      <c r="FV26" s="293" t="s">
        <v>285</v>
      </c>
      <c r="FW26" s="293" t="s">
        <v>202</v>
      </c>
      <c r="FX26" s="294" t="s">
        <v>156</v>
      </c>
      <c r="FY26" s="292" t="s">
        <v>284</v>
      </c>
      <c r="FZ26" s="370" t="s">
        <v>285</v>
      </c>
      <c r="GA26" s="293" t="s">
        <v>201</v>
      </c>
      <c r="GB26" s="293" t="s">
        <v>202</v>
      </c>
      <c r="GC26" s="294" t="s">
        <v>156</v>
      </c>
      <c r="GD26" s="371" t="s">
        <v>264</v>
      </c>
      <c r="GE26" s="292" t="s">
        <v>200</v>
      </c>
      <c r="GF26" s="293" t="s">
        <v>201</v>
      </c>
      <c r="GG26" s="293" t="s">
        <v>202</v>
      </c>
      <c r="GH26" s="294" t="s">
        <v>156</v>
      </c>
      <c r="GI26" s="459"/>
      <c r="GJ26" s="291" t="s">
        <v>199</v>
      </c>
      <c r="GK26" s="292" t="s">
        <v>200</v>
      </c>
      <c r="GL26" s="293" t="s">
        <v>201</v>
      </c>
      <c r="GM26" s="293" t="s">
        <v>284</v>
      </c>
      <c r="GN26" s="369" t="s">
        <v>285</v>
      </c>
      <c r="GO26" s="294" t="s">
        <v>156</v>
      </c>
      <c r="GP26" s="292" t="s">
        <v>200</v>
      </c>
      <c r="GQ26" s="293" t="s">
        <v>284</v>
      </c>
      <c r="GR26" s="293" t="s">
        <v>285</v>
      </c>
      <c r="GS26" s="293" t="s">
        <v>202</v>
      </c>
      <c r="GT26" s="294" t="s">
        <v>156</v>
      </c>
      <c r="GU26" s="292" t="s">
        <v>284</v>
      </c>
      <c r="GV26" s="370" t="s">
        <v>285</v>
      </c>
      <c r="GW26" s="293" t="s">
        <v>201</v>
      </c>
      <c r="GX26" s="293" t="s">
        <v>202</v>
      </c>
      <c r="GY26" s="294" t="s">
        <v>156</v>
      </c>
      <c r="GZ26" s="371" t="s">
        <v>264</v>
      </c>
      <c r="HA26" s="292" t="s">
        <v>200</v>
      </c>
      <c r="HB26" s="293" t="s">
        <v>201</v>
      </c>
      <c r="HC26" s="293" t="s">
        <v>202</v>
      </c>
      <c r="HD26" s="294" t="s">
        <v>156</v>
      </c>
      <c r="HE26" s="459"/>
      <c r="HF26" s="291" t="s">
        <v>199</v>
      </c>
      <c r="HG26" s="292" t="s">
        <v>200</v>
      </c>
      <c r="HH26" s="293" t="s">
        <v>201</v>
      </c>
      <c r="HI26" s="293" t="s">
        <v>284</v>
      </c>
      <c r="HJ26" s="369" t="s">
        <v>285</v>
      </c>
      <c r="HK26" s="294" t="s">
        <v>156</v>
      </c>
      <c r="HL26" s="292" t="s">
        <v>200</v>
      </c>
      <c r="HM26" s="293" t="s">
        <v>284</v>
      </c>
      <c r="HN26" s="293" t="s">
        <v>285</v>
      </c>
      <c r="HO26" s="293" t="s">
        <v>202</v>
      </c>
      <c r="HP26" s="294" t="s">
        <v>156</v>
      </c>
      <c r="HQ26" s="292" t="s">
        <v>284</v>
      </c>
      <c r="HR26" s="370" t="s">
        <v>285</v>
      </c>
      <c r="HS26" s="293" t="s">
        <v>201</v>
      </c>
      <c r="HT26" s="293" t="s">
        <v>202</v>
      </c>
      <c r="HU26" s="294" t="s">
        <v>156</v>
      </c>
      <c r="HV26" s="371" t="s">
        <v>264</v>
      </c>
      <c r="HW26" s="292" t="s">
        <v>200</v>
      </c>
      <c r="HX26" s="293" t="s">
        <v>201</v>
      </c>
      <c r="HY26" s="293" t="s">
        <v>202</v>
      </c>
      <c r="HZ26" s="294" t="s">
        <v>156</v>
      </c>
      <c r="IA26" s="459"/>
      <c r="IB26" s="291" t="s">
        <v>199</v>
      </c>
      <c r="IC26" s="292" t="s">
        <v>200</v>
      </c>
      <c r="ID26" s="293" t="s">
        <v>201</v>
      </c>
      <c r="IE26" s="293" t="s">
        <v>284</v>
      </c>
      <c r="IF26" s="369" t="s">
        <v>285</v>
      </c>
      <c r="IG26" s="294" t="s">
        <v>156</v>
      </c>
      <c r="IH26" s="292" t="s">
        <v>200</v>
      </c>
      <c r="II26" s="293" t="s">
        <v>284</v>
      </c>
      <c r="IJ26" s="293" t="s">
        <v>285</v>
      </c>
      <c r="IK26" s="293" t="s">
        <v>202</v>
      </c>
      <c r="IL26" s="294" t="s">
        <v>156</v>
      </c>
      <c r="IM26" s="292" t="s">
        <v>284</v>
      </c>
      <c r="IN26" s="370" t="s">
        <v>285</v>
      </c>
      <c r="IO26" s="293" t="s">
        <v>201</v>
      </c>
      <c r="IP26" s="293" t="s">
        <v>202</v>
      </c>
      <c r="IQ26" s="294" t="s">
        <v>156</v>
      </c>
      <c r="IR26" s="371" t="s">
        <v>264</v>
      </c>
      <c r="IS26" s="292" t="s">
        <v>200</v>
      </c>
      <c r="IT26" s="293" t="s">
        <v>201</v>
      </c>
      <c r="IU26" s="293" t="s">
        <v>202</v>
      </c>
      <c r="IV26" s="294" t="s">
        <v>156</v>
      </c>
      <c r="IW26" s="459"/>
      <c r="IX26" s="291" t="s">
        <v>199</v>
      </c>
      <c r="IY26" s="292" t="s">
        <v>200</v>
      </c>
      <c r="IZ26" s="293" t="s">
        <v>201</v>
      </c>
      <c r="JA26" s="293" t="s">
        <v>284</v>
      </c>
      <c r="JB26" s="369" t="s">
        <v>285</v>
      </c>
      <c r="JC26" s="294" t="s">
        <v>156</v>
      </c>
      <c r="JD26" s="292" t="s">
        <v>200</v>
      </c>
      <c r="JE26" s="293" t="s">
        <v>284</v>
      </c>
      <c r="JF26" s="293" t="s">
        <v>285</v>
      </c>
      <c r="JG26" s="293" t="s">
        <v>202</v>
      </c>
      <c r="JH26" s="294" t="s">
        <v>156</v>
      </c>
      <c r="JI26" s="292" t="s">
        <v>284</v>
      </c>
      <c r="JJ26" s="370" t="s">
        <v>285</v>
      </c>
      <c r="JK26" s="293" t="s">
        <v>201</v>
      </c>
      <c r="JL26" s="293" t="s">
        <v>202</v>
      </c>
      <c r="JM26" s="294" t="s">
        <v>156</v>
      </c>
      <c r="JN26" s="371" t="s">
        <v>264</v>
      </c>
      <c r="JO26" s="292" t="s">
        <v>200</v>
      </c>
      <c r="JP26" s="293" t="s">
        <v>201</v>
      </c>
      <c r="JQ26" s="293" t="s">
        <v>202</v>
      </c>
      <c r="JR26" s="294" t="s">
        <v>156</v>
      </c>
      <c r="JS26" s="459"/>
    </row>
    <row r="27" spans="1:279" ht="11.25" customHeight="1" x14ac:dyDescent="0.15">
      <c r="A27" s="296"/>
      <c r="B27" s="297"/>
      <c r="C27" s="298"/>
      <c r="D27" s="298"/>
      <c r="E27" s="298"/>
      <c r="F27" s="299"/>
      <c r="G27" s="297"/>
      <c r="H27" s="298"/>
      <c r="I27" s="298"/>
      <c r="J27" s="298"/>
      <c r="K27" s="299"/>
      <c r="L27" s="297"/>
      <c r="M27" s="298"/>
      <c r="N27" s="298"/>
      <c r="O27" s="298"/>
      <c r="P27" s="299"/>
      <c r="Q27" s="298"/>
      <c r="R27" s="297"/>
      <c r="S27" s="298"/>
      <c r="T27" s="298"/>
      <c r="U27" s="299"/>
      <c r="V27" s="300"/>
      <c r="W27" s="296"/>
      <c r="X27" s="297"/>
      <c r="Y27" s="298"/>
      <c r="Z27" s="298"/>
      <c r="AA27" s="298"/>
      <c r="AB27" s="299"/>
      <c r="AC27" s="297"/>
      <c r="AD27" s="298"/>
      <c r="AE27" s="298"/>
      <c r="AF27" s="298"/>
      <c r="AG27" s="299"/>
      <c r="AH27" s="297"/>
      <c r="AI27" s="298"/>
      <c r="AJ27" s="298"/>
      <c r="AK27" s="298"/>
      <c r="AL27" s="299"/>
      <c r="AM27" s="298"/>
      <c r="AN27" s="297"/>
      <c r="AO27" s="298"/>
      <c r="AP27" s="298"/>
      <c r="AQ27" s="299"/>
      <c r="AR27" s="300"/>
      <c r="AS27" s="296"/>
      <c r="AT27" s="297"/>
      <c r="AU27" s="298"/>
      <c r="AV27" s="298"/>
      <c r="AW27" s="298"/>
      <c r="AX27" s="299"/>
      <c r="AY27" s="297"/>
      <c r="AZ27" s="298"/>
      <c r="BA27" s="298"/>
      <c r="BB27" s="298"/>
      <c r="BC27" s="299"/>
      <c r="BD27" s="297"/>
      <c r="BE27" s="298"/>
      <c r="BF27" s="298"/>
      <c r="BG27" s="298"/>
      <c r="BH27" s="299"/>
      <c r="BI27" s="298"/>
      <c r="BJ27" s="297"/>
      <c r="BK27" s="298"/>
      <c r="BL27" s="298"/>
      <c r="BM27" s="299"/>
      <c r="BN27" s="300"/>
      <c r="BO27" s="296"/>
      <c r="BP27" s="297"/>
      <c r="BQ27" s="298"/>
      <c r="BR27" s="298"/>
      <c r="BS27" s="298"/>
      <c r="BT27" s="299"/>
      <c r="BU27" s="297"/>
      <c r="BV27" s="298"/>
      <c r="BW27" s="298"/>
      <c r="BX27" s="298"/>
      <c r="BY27" s="299"/>
      <c r="BZ27" s="297"/>
      <c r="CA27" s="298"/>
      <c r="CB27" s="298"/>
      <c r="CC27" s="298"/>
      <c r="CD27" s="299"/>
      <c r="CE27" s="298"/>
      <c r="CF27" s="297"/>
      <c r="CG27" s="298"/>
      <c r="CH27" s="298"/>
      <c r="CI27" s="299"/>
      <c r="CJ27" s="300"/>
      <c r="CK27" s="296"/>
      <c r="CL27" s="297"/>
      <c r="CM27" s="298"/>
      <c r="CN27" s="298"/>
      <c r="CO27" s="298"/>
      <c r="CP27" s="299"/>
      <c r="CQ27" s="297"/>
      <c r="CR27" s="298"/>
      <c r="CS27" s="298"/>
      <c r="CT27" s="298"/>
      <c r="CU27" s="299"/>
      <c r="CV27" s="297"/>
      <c r="CW27" s="298"/>
      <c r="CX27" s="298"/>
      <c r="CY27" s="298"/>
      <c r="CZ27" s="299"/>
      <c r="DA27" s="298"/>
      <c r="DB27" s="297"/>
      <c r="DC27" s="298"/>
      <c r="DD27" s="298"/>
      <c r="DE27" s="299"/>
      <c r="DF27" s="300"/>
      <c r="DG27" s="296"/>
      <c r="DH27" s="297"/>
      <c r="DI27" s="298"/>
      <c r="DJ27" s="298"/>
      <c r="DK27" s="298"/>
      <c r="DL27" s="299"/>
      <c r="DM27" s="297"/>
      <c r="DN27" s="298"/>
      <c r="DO27" s="298"/>
      <c r="DP27" s="298"/>
      <c r="DQ27" s="299"/>
      <c r="DR27" s="297"/>
      <c r="DS27" s="298"/>
      <c r="DT27" s="298"/>
      <c r="DU27" s="298"/>
      <c r="DV27" s="299"/>
      <c r="DW27" s="298"/>
      <c r="DX27" s="297"/>
      <c r="DY27" s="298"/>
      <c r="DZ27" s="298"/>
      <c r="EA27" s="299"/>
      <c r="EB27" s="300"/>
      <c r="EC27" s="296"/>
      <c r="ED27" s="384"/>
      <c r="EE27" s="385"/>
      <c r="EF27" s="384"/>
      <c r="EG27" s="385"/>
      <c r="EH27" s="384"/>
      <c r="EI27" s="385"/>
      <c r="EJ27" s="384"/>
      <c r="EK27" s="385"/>
      <c r="EL27" s="384"/>
      <c r="EM27" s="385"/>
      <c r="EN27" s="300"/>
      <c r="EO27" s="386"/>
      <c r="EP27" s="386"/>
      <c r="EQ27" s="386"/>
      <c r="ER27" s="296"/>
      <c r="ES27" s="297"/>
      <c r="ET27" s="298"/>
      <c r="EU27" s="298"/>
      <c r="EV27" s="298"/>
      <c r="EW27" s="299"/>
      <c r="EX27" s="297"/>
      <c r="EY27" s="298"/>
      <c r="EZ27" s="298"/>
      <c r="FA27" s="298"/>
      <c r="FB27" s="299"/>
      <c r="FC27" s="297"/>
      <c r="FD27" s="298"/>
      <c r="FE27" s="298"/>
      <c r="FF27" s="298"/>
      <c r="FG27" s="299"/>
      <c r="FH27" s="298"/>
      <c r="FI27" s="297"/>
      <c r="FJ27" s="298"/>
      <c r="FK27" s="298"/>
      <c r="FL27" s="299"/>
      <c r="FM27" s="300"/>
      <c r="FN27" s="296"/>
      <c r="FO27" s="297"/>
      <c r="FP27" s="298"/>
      <c r="FQ27" s="298"/>
      <c r="FR27" s="298"/>
      <c r="FS27" s="299"/>
      <c r="FT27" s="297"/>
      <c r="FU27" s="298"/>
      <c r="FV27" s="298"/>
      <c r="FW27" s="298"/>
      <c r="FX27" s="299"/>
      <c r="FY27" s="297"/>
      <c r="FZ27" s="298"/>
      <c r="GA27" s="298"/>
      <c r="GB27" s="298"/>
      <c r="GC27" s="299"/>
      <c r="GD27" s="298"/>
      <c r="GE27" s="297"/>
      <c r="GF27" s="298"/>
      <c r="GG27" s="298"/>
      <c r="GH27" s="299"/>
      <c r="GI27" s="300"/>
      <c r="GJ27" s="296"/>
      <c r="GK27" s="297"/>
      <c r="GL27" s="298"/>
      <c r="GM27" s="298"/>
      <c r="GN27" s="298"/>
      <c r="GO27" s="299"/>
      <c r="GP27" s="297"/>
      <c r="GQ27" s="298"/>
      <c r="GR27" s="298"/>
      <c r="GS27" s="298"/>
      <c r="GT27" s="299"/>
      <c r="GU27" s="297"/>
      <c r="GV27" s="298"/>
      <c r="GW27" s="298"/>
      <c r="GX27" s="298"/>
      <c r="GY27" s="299"/>
      <c r="GZ27" s="298"/>
      <c r="HA27" s="297"/>
      <c r="HB27" s="298"/>
      <c r="HC27" s="298"/>
      <c r="HD27" s="299"/>
      <c r="HE27" s="300"/>
      <c r="HF27" s="296"/>
      <c r="HG27" s="297"/>
      <c r="HH27" s="298"/>
      <c r="HI27" s="298"/>
      <c r="HJ27" s="298"/>
      <c r="HK27" s="299"/>
      <c r="HL27" s="297"/>
      <c r="HM27" s="298"/>
      <c r="HN27" s="298"/>
      <c r="HO27" s="298"/>
      <c r="HP27" s="299"/>
      <c r="HQ27" s="297"/>
      <c r="HR27" s="298"/>
      <c r="HS27" s="298"/>
      <c r="HT27" s="298"/>
      <c r="HU27" s="299"/>
      <c r="HV27" s="298"/>
      <c r="HW27" s="297"/>
      <c r="HX27" s="298"/>
      <c r="HY27" s="298"/>
      <c r="HZ27" s="299"/>
      <c r="IA27" s="300"/>
      <c r="IB27" s="296"/>
      <c r="IC27" s="297"/>
      <c r="ID27" s="298"/>
      <c r="IE27" s="298"/>
      <c r="IF27" s="298"/>
      <c r="IG27" s="299"/>
      <c r="IH27" s="297"/>
      <c r="II27" s="298"/>
      <c r="IJ27" s="298"/>
      <c r="IK27" s="298"/>
      <c r="IL27" s="299"/>
      <c r="IM27" s="297"/>
      <c r="IN27" s="298"/>
      <c r="IO27" s="298"/>
      <c r="IP27" s="298"/>
      <c r="IQ27" s="299"/>
      <c r="IR27" s="298"/>
      <c r="IS27" s="297"/>
      <c r="IT27" s="298"/>
      <c r="IU27" s="298"/>
      <c r="IV27" s="299"/>
      <c r="IW27" s="300"/>
      <c r="IX27" s="296"/>
      <c r="IY27" s="297"/>
      <c r="IZ27" s="298"/>
      <c r="JA27" s="298"/>
      <c r="JB27" s="298"/>
      <c r="JC27" s="299"/>
      <c r="JD27" s="297"/>
      <c r="JE27" s="298"/>
      <c r="JF27" s="298"/>
      <c r="JG27" s="298"/>
      <c r="JH27" s="299"/>
      <c r="JI27" s="297"/>
      <c r="JJ27" s="298"/>
      <c r="JK27" s="298"/>
      <c r="JL27" s="298"/>
      <c r="JM27" s="299"/>
      <c r="JN27" s="298"/>
      <c r="JO27" s="297"/>
      <c r="JP27" s="298"/>
      <c r="JQ27" s="298"/>
      <c r="JR27" s="299"/>
      <c r="JS27" s="300"/>
    </row>
    <row r="28" spans="1:279" ht="11.25" customHeight="1" x14ac:dyDescent="0.15">
      <c r="A28" s="301" t="s">
        <v>203</v>
      </c>
      <c r="B28" s="321">
        <v>0</v>
      </c>
      <c r="C28" s="322">
        <v>5</v>
      </c>
      <c r="D28" s="322">
        <v>1</v>
      </c>
      <c r="E28" s="363">
        <v>1</v>
      </c>
      <c r="F28" s="323">
        <v>7</v>
      </c>
      <c r="G28" s="321">
        <v>0</v>
      </c>
      <c r="H28" s="322">
        <v>1</v>
      </c>
      <c r="I28" s="322">
        <v>9</v>
      </c>
      <c r="J28" s="322">
        <v>0</v>
      </c>
      <c r="K28" s="323">
        <v>10</v>
      </c>
      <c r="L28" s="321">
        <v>1</v>
      </c>
      <c r="M28" s="357">
        <v>3</v>
      </c>
      <c r="N28" s="322">
        <v>2</v>
      </c>
      <c r="O28" s="322">
        <v>0</v>
      </c>
      <c r="P28" s="323">
        <v>6</v>
      </c>
      <c r="Q28" s="387">
        <v>1</v>
      </c>
      <c r="R28" s="321">
        <v>0</v>
      </c>
      <c r="S28" s="322">
        <v>0</v>
      </c>
      <c r="T28" s="322">
        <v>0</v>
      </c>
      <c r="U28" s="323">
        <v>0</v>
      </c>
      <c r="V28" s="331">
        <v>24</v>
      </c>
      <c r="W28" s="301" t="s">
        <v>203</v>
      </c>
      <c r="X28" s="321">
        <v>0</v>
      </c>
      <c r="Y28" s="322">
        <v>5</v>
      </c>
      <c r="Z28" s="322">
        <v>1</v>
      </c>
      <c r="AA28" s="322">
        <v>1</v>
      </c>
      <c r="AB28" s="323">
        <v>7</v>
      </c>
      <c r="AC28" s="321">
        <v>0</v>
      </c>
      <c r="AD28" s="357">
        <v>1</v>
      </c>
      <c r="AE28" s="322">
        <v>9</v>
      </c>
      <c r="AF28" s="322">
        <v>0</v>
      </c>
      <c r="AG28" s="323">
        <v>10</v>
      </c>
      <c r="AH28" s="321">
        <v>1</v>
      </c>
      <c r="AI28" s="357">
        <v>3</v>
      </c>
      <c r="AJ28" s="322">
        <v>2</v>
      </c>
      <c r="AK28" s="322">
        <v>0</v>
      </c>
      <c r="AL28" s="323">
        <v>6</v>
      </c>
      <c r="AM28" s="387">
        <v>1</v>
      </c>
      <c r="AN28" s="321">
        <v>0</v>
      </c>
      <c r="AO28" s="322">
        <v>0</v>
      </c>
      <c r="AP28" s="322">
        <v>0</v>
      </c>
      <c r="AQ28" s="323">
        <v>0</v>
      </c>
      <c r="AR28" s="321">
        <v>24</v>
      </c>
      <c r="AS28" s="301" t="s">
        <v>203</v>
      </c>
      <c r="AT28" s="321">
        <v>0</v>
      </c>
      <c r="AU28" s="322">
        <v>0</v>
      </c>
      <c r="AV28" s="322">
        <v>0</v>
      </c>
      <c r="AW28" s="322">
        <v>0</v>
      </c>
      <c r="AX28" s="323">
        <v>0</v>
      </c>
      <c r="AY28" s="321">
        <v>0</v>
      </c>
      <c r="AZ28" s="357">
        <v>0</v>
      </c>
      <c r="BA28" s="322">
        <v>0</v>
      </c>
      <c r="BB28" s="322">
        <v>0</v>
      </c>
      <c r="BC28" s="323">
        <v>0</v>
      </c>
      <c r="BD28" s="321">
        <v>0</v>
      </c>
      <c r="BE28" s="357">
        <v>0</v>
      </c>
      <c r="BF28" s="322">
        <v>0</v>
      </c>
      <c r="BG28" s="322">
        <v>0</v>
      </c>
      <c r="BH28" s="323">
        <v>0</v>
      </c>
      <c r="BI28" s="387">
        <v>0</v>
      </c>
      <c r="BJ28" s="321">
        <v>0</v>
      </c>
      <c r="BK28" s="322">
        <v>0</v>
      </c>
      <c r="BL28" s="322">
        <v>0</v>
      </c>
      <c r="BM28" s="323">
        <v>0</v>
      </c>
      <c r="BN28" s="331">
        <v>0</v>
      </c>
      <c r="BO28" s="301" t="s">
        <v>203</v>
      </c>
      <c r="BP28" s="321">
        <v>0</v>
      </c>
      <c r="BQ28" s="322">
        <v>5</v>
      </c>
      <c r="BR28" s="322">
        <v>1</v>
      </c>
      <c r="BS28" s="322">
        <v>1</v>
      </c>
      <c r="BT28" s="323">
        <v>7</v>
      </c>
      <c r="BU28" s="321">
        <v>0</v>
      </c>
      <c r="BV28" s="357">
        <v>1</v>
      </c>
      <c r="BW28" s="322">
        <v>9</v>
      </c>
      <c r="BX28" s="322">
        <v>0</v>
      </c>
      <c r="BY28" s="323">
        <v>10</v>
      </c>
      <c r="BZ28" s="321">
        <v>1</v>
      </c>
      <c r="CA28" s="357">
        <v>3</v>
      </c>
      <c r="CB28" s="322">
        <v>2</v>
      </c>
      <c r="CC28" s="322">
        <v>0</v>
      </c>
      <c r="CD28" s="323">
        <v>6</v>
      </c>
      <c r="CE28" s="387">
        <v>1</v>
      </c>
      <c r="CF28" s="321">
        <v>0</v>
      </c>
      <c r="CG28" s="322">
        <v>0</v>
      </c>
      <c r="CH28" s="322">
        <v>0</v>
      </c>
      <c r="CI28" s="323">
        <v>0</v>
      </c>
      <c r="CJ28" s="331">
        <v>24</v>
      </c>
      <c r="CK28" s="301" t="s">
        <v>203</v>
      </c>
      <c r="CL28" s="321">
        <v>0</v>
      </c>
      <c r="CM28" s="322">
        <v>0</v>
      </c>
      <c r="CN28" s="322">
        <v>0</v>
      </c>
      <c r="CO28" s="322">
        <v>0</v>
      </c>
      <c r="CP28" s="323">
        <v>0</v>
      </c>
      <c r="CQ28" s="321">
        <v>0</v>
      </c>
      <c r="CR28" s="322">
        <v>0</v>
      </c>
      <c r="CS28" s="322">
        <v>0</v>
      </c>
      <c r="CT28" s="322">
        <v>0</v>
      </c>
      <c r="CU28" s="323">
        <v>0</v>
      </c>
      <c r="CV28" s="321">
        <v>0</v>
      </c>
      <c r="CW28" s="357">
        <v>0</v>
      </c>
      <c r="CX28" s="322">
        <v>0</v>
      </c>
      <c r="CY28" s="322">
        <v>0</v>
      </c>
      <c r="CZ28" s="323">
        <v>0</v>
      </c>
      <c r="DA28" s="387">
        <v>0</v>
      </c>
      <c r="DB28" s="321">
        <v>0</v>
      </c>
      <c r="DC28" s="322">
        <v>0</v>
      </c>
      <c r="DD28" s="322">
        <v>0</v>
      </c>
      <c r="DE28" s="323">
        <v>0</v>
      </c>
      <c r="DF28" s="331">
        <v>0</v>
      </c>
      <c r="DG28" s="301" t="s">
        <v>203</v>
      </c>
      <c r="DH28" s="321">
        <v>0</v>
      </c>
      <c r="DI28" s="322">
        <v>0</v>
      </c>
      <c r="DJ28" s="322">
        <v>0</v>
      </c>
      <c r="DK28" s="322">
        <v>0</v>
      </c>
      <c r="DL28" s="323">
        <v>0</v>
      </c>
      <c r="DM28" s="321">
        <v>0</v>
      </c>
      <c r="DN28" s="357">
        <v>0</v>
      </c>
      <c r="DO28" s="322">
        <v>0</v>
      </c>
      <c r="DP28" s="322">
        <v>0</v>
      </c>
      <c r="DQ28" s="323">
        <v>0</v>
      </c>
      <c r="DR28" s="321">
        <v>0</v>
      </c>
      <c r="DS28" s="357">
        <v>0</v>
      </c>
      <c r="DT28" s="322">
        <v>0</v>
      </c>
      <c r="DU28" s="322">
        <v>0</v>
      </c>
      <c r="DV28" s="323">
        <v>0</v>
      </c>
      <c r="DW28" s="387">
        <v>0</v>
      </c>
      <c r="DX28" s="321">
        <v>0</v>
      </c>
      <c r="DY28" s="322">
        <v>0</v>
      </c>
      <c r="DZ28" s="322">
        <v>0</v>
      </c>
      <c r="EA28" s="323">
        <v>0</v>
      </c>
      <c r="EB28" s="331">
        <v>0</v>
      </c>
      <c r="EC28" s="301" t="s">
        <v>203</v>
      </c>
      <c r="ED28" s="321">
        <v>24</v>
      </c>
      <c r="EE28" s="388">
        <v>1</v>
      </c>
      <c r="EF28" s="321">
        <v>0</v>
      </c>
      <c r="EG28" s="388">
        <v>0</v>
      </c>
      <c r="EH28" s="321">
        <v>24</v>
      </c>
      <c r="EI28" s="388">
        <v>1</v>
      </c>
      <c r="EJ28" s="321">
        <v>0</v>
      </c>
      <c r="EK28" s="388">
        <v>0</v>
      </c>
      <c r="EL28" s="321">
        <v>0</v>
      </c>
      <c r="EM28" s="388">
        <v>0</v>
      </c>
      <c r="EN28" s="331">
        <v>24</v>
      </c>
      <c r="EO28" s="389"/>
      <c r="EP28" s="389"/>
      <c r="EQ28" s="389"/>
      <c r="ER28" s="301" t="s">
        <v>203</v>
      </c>
      <c r="ES28" s="321">
        <v>0</v>
      </c>
      <c r="ET28" s="322">
        <v>5</v>
      </c>
      <c r="EU28" s="322">
        <v>1</v>
      </c>
      <c r="EV28" s="363">
        <v>1</v>
      </c>
      <c r="EW28" s="323">
        <v>7</v>
      </c>
      <c r="EX28" s="321">
        <v>0</v>
      </c>
      <c r="EY28" s="322">
        <v>1</v>
      </c>
      <c r="EZ28" s="322">
        <v>9</v>
      </c>
      <c r="FA28" s="322">
        <v>0</v>
      </c>
      <c r="FB28" s="323">
        <v>10</v>
      </c>
      <c r="FC28" s="321">
        <v>1</v>
      </c>
      <c r="FD28" s="357">
        <v>3</v>
      </c>
      <c r="FE28" s="322">
        <v>2</v>
      </c>
      <c r="FF28" s="322">
        <v>0</v>
      </c>
      <c r="FG28" s="323">
        <v>6</v>
      </c>
      <c r="FH28" s="387">
        <v>1</v>
      </c>
      <c r="FI28" s="321">
        <v>0</v>
      </c>
      <c r="FJ28" s="322">
        <v>0</v>
      </c>
      <c r="FK28" s="322">
        <v>0</v>
      </c>
      <c r="FL28" s="323">
        <v>0</v>
      </c>
      <c r="FM28" s="331">
        <v>24</v>
      </c>
      <c r="FN28" s="301" t="s">
        <v>203</v>
      </c>
      <c r="FO28" s="321"/>
      <c r="FP28" s="322"/>
      <c r="FQ28" s="322"/>
      <c r="FR28" s="363"/>
      <c r="FS28" s="323">
        <v>0</v>
      </c>
      <c r="FT28" s="321"/>
      <c r="FU28" s="322"/>
      <c r="FV28" s="322"/>
      <c r="FW28" s="322"/>
      <c r="FX28" s="323">
        <v>0</v>
      </c>
      <c r="FY28" s="321"/>
      <c r="FZ28" s="357"/>
      <c r="GA28" s="322"/>
      <c r="GB28" s="322"/>
      <c r="GC28" s="323">
        <v>0</v>
      </c>
      <c r="GD28" s="387"/>
      <c r="GE28" s="321"/>
      <c r="GF28" s="322"/>
      <c r="GG28" s="322"/>
      <c r="GH28" s="323">
        <v>0</v>
      </c>
      <c r="GI28" s="331">
        <v>0</v>
      </c>
      <c r="GJ28" s="301" t="s">
        <v>203</v>
      </c>
      <c r="GK28" s="321"/>
      <c r="GL28" s="322"/>
      <c r="GM28" s="322"/>
      <c r="GN28" s="363"/>
      <c r="GO28" s="323">
        <v>0</v>
      </c>
      <c r="GP28" s="321"/>
      <c r="GQ28" s="322"/>
      <c r="GR28" s="322"/>
      <c r="GS28" s="322"/>
      <c r="GT28" s="323">
        <v>0</v>
      </c>
      <c r="GU28" s="321"/>
      <c r="GV28" s="357"/>
      <c r="GW28" s="322"/>
      <c r="GX28" s="322"/>
      <c r="GY28" s="323">
        <v>0</v>
      </c>
      <c r="GZ28" s="387"/>
      <c r="HA28" s="321"/>
      <c r="HB28" s="322"/>
      <c r="HC28" s="322"/>
      <c r="HD28" s="323">
        <v>0</v>
      </c>
      <c r="HE28" s="331">
        <v>0</v>
      </c>
      <c r="HF28" s="301" t="s">
        <v>203</v>
      </c>
      <c r="HG28" s="321"/>
      <c r="HH28" s="322"/>
      <c r="HI28" s="322"/>
      <c r="HJ28" s="363"/>
      <c r="HK28" s="323">
        <v>0</v>
      </c>
      <c r="HL28" s="321"/>
      <c r="HM28" s="322"/>
      <c r="HN28" s="322"/>
      <c r="HO28" s="322"/>
      <c r="HP28" s="323">
        <v>0</v>
      </c>
      <c r="HQ28" s="321"/>
      <c r="HR28" s="357"/>
      <c r="HS28" s="322"/>
      <c r="HT28" s="322"/>
      <c r="HU28" s="323">
        <v>0</v>
      </c>
      <c r="HV28" s="387"/>
      <c r="HW28" s="321"/>
      <c r="HX28" s="322"/>
      <c r="HY28" s="322"/>
      <c r="HZ28" s="323">
        <v>0</v>
      </c>
      <c r="IA28" s="331">
        <v>0</v>
      </c>
      <c r="IB28" s="301" t="s">
        <v>203</v>
      </c>
      <c r="IC28" s="321"/>
      <c r="ID28" s="322"/>
      <c r="IE28" s="322"/>
      <c r="IF28" s="363"/>
      <c r="IG28" s="323">
        <v>0</v>
      </c>
      <c r="IH28" s="321"/>
      <c r="II28" s="322"/>
      <c r="IJ28" s="322"/>
      <c r="IK28" s="322"/>
      <c r="IL28" s="323">
        <v>0</v>
      </c>
      <c r="IM28" s="321"/>
      <c r="IN28" s="357"/>
      <c r="IO28" s="322"/>
      <c r="IP28" s="322"/>
      <c r="IQ28" s="323">
        <v>0</v>
      </c>
      <c r="IR28" s="387"/>
      <c r="IS28" s="321"/>
      <c r="IT28" s="322"/>
      <c r="IU28" s="322"/>
      <c r="IV28" s="323">
        <v>0</v>
      </c>
      <c r="IW28" s="331">
        <v>0</v>
      </c>
      <c r="IX28" s="301" t="s">
        <v>203</v>
      </c>
      <c r="IY28" s="321"/>
      <c r="IZ28" s="322"/>
      <c r="JA28" s="322"/>
      <c r="JB28" s="363"/>
      <c r="JC28" s="323">
        <v>0</v>
      </c>
      <c r="JD28" s="321"/>
      <c r="JE28" s="322"/>
      <c r="JF28" s="322"/>
      <c r="JG28" s="322"/>
      <c r="JH28" s="323">
        <v>0</v>
      </c>
      <c r="JI28" s="321"/>
      <c r="JJ28" s="357"/>
      <c r="JK28" s="322"/>
      <c r="JL28" s="322"/>
      <c r="JM28" s="323">
        <v>0</v>
      </c>
      <c r="JN28" s="387"/>
      <c r="JO28" s="321"/>
      <c r="JP28" s="322"/>
      <c r="JQ28" s="322"/>
      <c r="JR28" s="323">
        <v>0</v>
      </c>
      <c r="JS28" s="331">
        <v>0</v>
      </c>
    </row>
    <row r="29" spans="1:279" ht="11.25" customHeight="1" x14ac:dyDescent="0.15">
      <c r="A29" s="301" t="s">
        <v>204</v>
      </c>
      <c r="B29" s="321">
        <v>0</v>
      </c>
      <c r="C29" s="322">
        <v>1</v>
      </c>
      <c r="D29" s="322">
        <v>0</v>
      </c>
      <c r="E29" s="363">
        <v>0</v>
      </c>
      <c r="F29" s="323">
        <v>1</v>
      </c>
      <c r="G29" s="321">
        <v>0</v>
      </c>
      <c r="H29" s="322">
        <v>2</v>
      </c>
      <c r="I29" s="322">
        <v>10</v>
      </c>
      <c r="J29" s="322">
        <v>0</v>
      </c>
      <c r="K29" s="323">
        <v>12</v>
      </c>
      <c r="L29" s="321">
        <v>0</v>
      </c>
      <c r="M29" s="357">
        <v>1</v>
      </c>
      <c r="N29" s="322">
        <v>7</v>
      </c>
      <c r="O29" s="322">
        <v>0</v>
      </c>
      <c r="P29" s="323">
        <v>8</v>
      </c>
      <c r="Q29" s="387">
        <v>1</v>
      </c>
      <c r="R29" s="321">
        <v>0</v>
      </c>
      <c r="S29" s="322">
        <v>0</v>
      </c>
      <c r="T29" s="322">
        <v>0</v>
      </c>
      <c r="U29" s="323">
        <v>0</v>
      </c>
      <c r="V29" s="331">
        <v>22</v>
      </c>
      <c r="W29" s="301" t="s">
        <v>204</v>
      </c>
      <c r="X29" s="321">
        <v>0</v>
      </c>
      <c r="Y29" s="322">
        <v>1</v>
      </c>
      <c r="Z29" s="322">
        <v>0</v>
      </c>
      <c r="AA29" s="322">
        <v>0</v>
      </c>
      <c r="AB29" s="323">
        <v>1</v>
      </c>
      <c r="AC29" s="321">
        <v>0</v>
      </c>
      <c r="AD29" s="357">
        <v>2</v>
      </c>
      <c r="AE29" s="322">
        <v>10</v>
      </c>
      <c r="AF29" s="322">
        <v>0</v>
      </c>
      <c r="AG29" s="323">
        <v>12</v>
      </c>
      <c r="AH29" s="321">
        <v>0</v>
      </c>
      <c r="AI29" s="357">
        <v>1</v>
      </c>
      <c r="AJ29" s="322">
        <v>7</v>
      </c>
      <c r="AK29" s="322">
        <v>0</v>
      </c>
      <c r="AL29" s="323">
        <v>8</v>
      </c>
      <c r="AM29" s="387">
        <v>1</v>
      </c>
      <c r="AN29" s="321">
        <v>0</v>
      </c>
      <c r="AO29" s="322">
        <v>0</v>
      </c>
      <c r="AP29" s="322">
        <v>0</v>
      </c>
      <c r="AQ29" s="323">
        <v>0</v>
      </c>
      <c r="AR29" s="321">
        <v>22</v>
      </c>
      <c r="AS29" s="301" t="s">
        <v>204</v>
      </c>
      <c r="AT29" s="321">
        <v>0</v>
      </c>
      <c r="AU29" s="322">
        <v>0</v>
      </c>
      <c r="AV29" s="322">
        <v>0</v>
      </c>
      <c r="AW29" s="322">
        <v>0</v>
      </c>
      <c r="AX29" s="323">
        <v>0</v>
      </c>
      <c r="AY29" s="321">
        <v>0</v>
      </c>
      <c r="AZ29" s="357">
        <v>0</v>
      </c>
      <c r="BA29" s="322">
        <v>0</v>
      </c>
      <c r="BB29" s="322">
        <v>0</v>
      </c>
      <c r="BC29" s="323">
        <v>0</v>
      </c>
      <c r="BD29" s="321">
        <v>0</v>
      </c>
      <c r="BE29" s="357">
        <v>0</v>
      </c>
      <c r="BF29" s="322">
        <v>0</v>
      </c>
      <c r="BG29" s="322">
        <v>0</v>
      </c>
      <c r="BH29" s="323">
        <v>0</v>
      </c>
      <c r="BI29" s="387">
        <v>0</v>
      </c>
      <c r="BJ29" s="321">
        <v>0</v>
      </c>
      <c r="BK29" s="322">
        <v>0</v>
      </c>
      <c r="BL29" s="322">
        <v>0</v>
      </c>
      <c r="BM29" s="323">
        <v>0</v>
      </c>
      <c r="BN29" s="331">
        <v>0</v>
      </c>
      <c r="BO29" s="301" t="s">
        <v>204</v>
      </c>
      <c r="BP29" s="321">
        <v>0</v>
      </c>
      <c r="BQ29" s="322">
        <v>1</v>
      </c>
      <c r="BR29" s="322">
        <v>0</v>
      </c>
      <c r="BS29" s="322">
        <v>0</v>
      </c>
      <c r="BT29" s="323">
        <v>1</v>
      </c>
      <c r="BU29" s="321">
        <v>0</v>
      </c>
      <c r="BV29" s="357">
        <v>2</v>
      </c>
      <c r="BW29" s="322">
        <v>10</v>
      </c>
      <c r="BX29" s="322">
        <v>0</v>
      </c>
      <c r="BY29" s="323">
        <v>12</v>
      </c>
      <c r="BZ29" s="321">
        <v>0</v>
      </c>
      <c r="CA29" s="357">
        <v>1</v>
      </c>
      <c r="CB29" s="322">
        <v>7</v>
      </c>
      <c r="CC29" s="322">
        <v>0</v>
      </c>
      <c r="CD29" s="323">
        <v>8</v>
      </c>
      <c r="CE29" s="387">
        <v>1</v>
      </c>
      <c r="CF29" s="321">
        <v>0</v>
      </c>
      <c r="CG29" s="322">
        <v>0</v>
      </c>
      <c r="CH29" s="322">
        <v>0</v>
      </c>
      <c r="CI29" s="323">
        <v>0</v>
      </c>
      <c r="CJ29" s="331">
        <v>22</v>
      </c>
      <c r="CK29" s="301" t="s">
        <v>204</v>
      </c>
      <c r="CL29" s="321">
        <v>0</v>
      </c>
      <c r="CM29" s="322">
        <v>0</v>
      </c>
      <c r="CN29" s="322">
        <v>0</v>
      </c>
      <c r="CO29" s="322">
        <v>0</v>
      </c>
      <c r="CP29" s="323">
        <v>0</v>
      </c>
      <c r="CQ29" s="321">
        <v>0</v>
      </c>
      <c r="CR29" s="322">
        <v>0</v>
      </c>
      <c r="CS29" s="322">
        <v>0</v>
      </c>
      <c r="CT29" s="322">
        <v>0</v>
      </c>
      <c r="CU29" s="323">
        <v>0</v>
      </c>
      <c r="CV29" s="321">
        <v>0</v>
      </c>
      <c r="CW29" s="357">
        <v>0</v>
      </c>
      <c r="CX29" s="322">
        <v>0</v>
      </c>
      <c r="CY29" s="322">
        <v>0</v>
      </c>
      <c r="CZ29" s="323">
        <v>0</v>
      </c>
      <c r="DA29" s="387">
        <v>0</v>
      </c>
      <c r="DB29" s="321">
        <v>0</v>
      </c>
      <c r="DC29" s="322">
        <v>0</v>
      </c>
      <c r="DD29" s="322">
        <v>0</v>
      </c>
      <c r="DE29" s="323">
        <v>0</v>
      </c>
      <c r="DF29" s="331">
        <v>0</v>
      </c>
      <c r="DG29" s="301" t="s">
        <v>204</v>
      </c>
      <c r="DH29" s="321">
        <v>0</v>
      </c>
      <c r="DI29" s="322">
        <v>0</v>
      </c>
      <c r="DJ29" s="322">
        <v>0</v>
      </c>
      <c r="DK29" s="322">
        <v>0</v>
      </c>
      <c r="DL29" s="323">
        <v>0</v>
      </c>
      <c r="DM29" s="321">
        <v>0</v>
      </c>
      <c r="DN29" s="357">
        <v>0</v>
      </c>
      <c r="DO29" s="322">
        <v>0</v>
      </c>
      <c r="DP29" s="322">
        <v>0</v>
      </c>
      <c r="DQ29" s="323">
        <v>0</v>
      </c>
      <c r="DR29" s="321">
        <v>0</v>
      </c>
      <c r="DS29" s="357">
        <v>0</v>
      </c>
      <c r="DT29" s="322">
        <v>0</v>
      </c>
      <c r="DU29" s="322">
        <v>0</v>
      </c>
      <c r="DV29" s="323">
        <v>0</v>
      </c>
      <c r="DW29" s="387">
        <v>0</v>
      </c>
      <c r="DX29" s="321">
        <v>0</v>
      </c>
      <c r="DY29" s="322">
        <v>0</v>
      </c>
      <c r="DZ29" s="322">
        <v>0</v>
      </c>
      <c r="EA29" s="323">
        <v>0</v>
      </c>
      <c r="EB29" s="331">
        <v>0</v>
      </c>
      <c r="EC29" s="301" t="s">
        <v>204</v>
      </c>
      <c r="ED29" s="321">
        <v>22</v>
      </c>
      <c r="EE29" s="388">
        <v>1</v>
      </c>
      <c r="EF29" s="321">
        <v>0</v>
      </c>
      <c r="EG29" s="388">
        <v>0</v>
      </c>
      <c r="EH29" s="321">
        <v>22</v>
      </c>
      <c r="EI29" s="388">
        <v>1</v>
      </c>
      <c r="EJ29" s="321">
        <v>0</v>
      </c>
      <c r="EK29" s="388">
        <v>0</v>
      </c>
      <c r="EL29" s="321">
        <v>0</v>
      </c>
      <c r="EM29" s="388">
        <v>0</v>
      </c>
      <c r="EN29" s="331">
        <v>22</v>
      </c>
      <c r="EO29" s="389"/>
      <c r="EP29" s="389"/>
      <c r="EQ29" s="389"/>
      <c r="ER29" s="301" t="s">
        <v>204</v>
      </c>
      <c r="ES29" s="321">
        <v>0</v>
      </c>
      <c r="ET29" s="322">
        <v>1</v>
      </c>
      <c r="EU29" s="322">
        <v>0</v>
      </c>
      <c r="EV29" s="363">
        <v>0</v>
      </c>
      <c r="EW29" s="323">
        <v>1</v>
      </c>
      <c r="EX29" s="321">
        <v>0</v>
      </c>
      <c r="EY29" s="322">
        <v>2</v>
      </c>
      <c r="EZ29" s="322">
        <v>10</v>
      </c>
      <c r="FA29" s="322">
        <v>0</v>
      </c>
      <c r="FB29" s="323">
        <v>12</v>
      </c>
      <c r="FC29" s="321">
        <v>0</v>
      </c>
      <c r="FD29" s="357">
        <v>1</v>
      </c>
      <c r="FE29" s="322">
        <v>7</v>
      </c>
      <c r="FF29" s="322">
        <v>0</v>
      </c>
      <c r="FG29" s="323">
        <v>8</v>
      </c>
      <c r="FH29" s="387">
        <v>1</v>
      </c>
      <c r="FI29" s="321">
        <v>0</v>
      </c>
      <c r="FJ29" s="322">
        <v>0</v>
      </c>
      <c r="FK29" s="322">
        <v>0</v>
      </c>
      <c r="FL29" s="323">
        <v>0</v>
      </c>
      <c r="FM29" s="331">
        <v>22</v>
      </c>
      <c r="FN29" s="301" t="s">
        <v>204</v>
      </c>
      <c r="FO29" s="321"/>
      <c r="FP29" s="322"/>
      <c r="FQ29" s="322"/>
      <c r="FR29" s="363"/>
      <c r="FS29" s="323">
        <v>0</v>
      </c>
      <c r="FT29" s="321"/>
      <c r="FU29" s="322"/>
      <c r="FV29" s="322"/>
      <c r="FW29" s="322"/>
      <c r="FX29" s="323">
        <v>0</v>
      </c>
      <c r="FY29" s="321"/>
      <c r="FZ29" s="357"/>
      <c r="GA29" s="322"/>
      <c r="GB29" s="322"/>
      <c r="GC29" s="323">
        <v>0</v>
      </c>
      <c r="GD29" s="387"/>
      <c r="GE29" s="321"/>
      <c r="GF29" s="322"/>
      <c r="GG29" s="322"/>
      <c r="GH29" s="323">
        <v>0</v>
      </c>
      <c r="GI29" s="331">
        <v>0</v>
      </c>
      <c r="GJ29" s="301" t="s">
        <v>204</v>
      </c>
      <c r="GK29" s="321"/>
      <c r="GL29" s="322"/>
      <c r="GM29" s="322"/>
      <c r="GN29" s="363"/>
      <c r="GO29" s="323">
        <v>0</v>
      </c>
      <c r="GP29" s="321"/>
      <c r="GQ29" s="322"/>
      <c r="GR29" s="322"/>
      <c r="GS29" s="322"/>
      <c r="GT29" s="323">
        <v>0</v>
      </c>
      <c r="GU29" s="321"/>
      <c r="GV29" s="357"/>
      <c r="GW29" s="322"/>
      <c r="GX29" s="322"/>
      <c r="GY29" s="323">
        <v>0</v>
      </c>
      <c r="GZ29" s="387"/>
      <c r="HA29" s="321"/>
      <c r="HB29" s="322"/>
      <c r="HC29" s="322"/>
      <c r="HD29" s="323">
        <v>0</v>
      </c>
      <c r="HE29" s="331">
        <v>0</v>
      </c>
      <c r="HF29" s="301" t="s">
        <v>204</v>
      </c>
      <c r="HG29" s="321"/>
      <c r="HH29" s="322"/>
      <c r="HI29" s="322"/>
      <c r="HJ29" s="363"/>
      <c r="HK29" s="323">
        <v>0</v>
      </c>
      <c r="HL29" s="321"/>
      <c r="HM29" s="322"/>
      <c r="HN29" s="322"/>
      <c r="HO29" s="322"/>
      <c r="HP29" s="323">
        <v>0</v>
      </c>
      <c r="HQ29" s="321"/>
      <c r="HR29" s="357"/>
      <c r="HS29" s="322"/>
      <c r="HT29" s="322"/>
      <c r="HU29" s="323">
        <v>0</v>
      </c>
      <c r="HV29" s="387"/>
      <c r="HW29" s="321"/>
      <c r="HX29" s="322"/>
      <c r="HY29" s="322"/>
      <c r="HZ29" s="323">
        <v>0</v>
      </c>
      <c r="IA29" s="331">
        <v>0</v>
      </c>
      <c r="IB29" s="301" t="s">
        <v>204</v>
      </c>
      <c r="IC29" s="321"/>
      <c r="ID29" s="322"/>
      <c r="IE29" s="322"/>
      <c r="IF29" s="363"/>
      <c r="IG29" s="323">
        <v>0</v>
      </c>
      <c r="IH29" s="321"/>
      <c r="II29" s="322"/>
      <c r="IJ29" s="322"/>
      <c r="IK29" s="322"/>
      <c r="IL29" s="323">
        <v>0</v>
      </c>
      <c r="IM29" s="321"/>
      <c r="IN29" s="357"/>
      <c r="IO29" s="322"/>
      <c r="IP29" s="322"/>
      <c r="IQ29" s="323">
        <v>0</v>
      </c>
      <c r="IR29" s="387"/>
      <c r="IS29" s="321"/>
      <c r="IT29" s="322"/>
      <c r="IU29" s="322"/>
      <c r="IV29" s="323">
        <v>0</v>
      </c>
      <c r="IW29" s="331">
        <v>0</v>
      </c>
      <c r="IX29" s="301" t="s">
        <v>204</v>
      </c>
      <c r="IY29" s="321"/>
      <c r="IZ29" s="322"/>
      <c r="JA29" s="322"/>
      <c r="JB29" s="363"/>
      <c r="JC29" s="323">
        <v>0</v>
      </c>
      <c r="JD29" s="321"/>
      <c r="JE29" s="322"/>
      <c r="JF29" s="322"/>
      <c r="JG29" s="322"/>
      <c r="JH29" s="323">
        <v>0</v>
      </c>
      <c r="JI29" s="321"/>
      <c r="JJ29" s="357"/>
      <c r="JK29" s="322"/>
      <c r="JL29" s="322"/>
      <c r="JM29" s="323">
        <v>0</v>
      </c>
      <c r="JN29" s="387"/>
      <c r="JO29" s="321"/>
      <c r="JP29" s="322"/>
      <c r="JQ29" s="322"/>
      <c r="JR29" s="323">
        <v>0</v>
      </c>
      <c r="JS29" s="331">
        <v>0</v>
      </c>
    </row>
    <row r="30" spans="1:279" ht="11.25" customHeight="1" x14ac:dyDescent="0.15">
      <c r="A30" s="301" t="s">
        <v>205</v>
      </c>
      <c r="B30" s="321">
        <v>0</v>
      </c>
      <c r="C30" s="322">
        <v>2</v>
      </c>
      <c r="D30" s="322">
        <v>0</v>
      </c>
      <c r="E30" s="363">
        <v>0</v>
      </c>
      <c r="F30" s="323">
        <v>2</v>
      </c>
      <c r="G30" s="321">
        <v>0</v>
      </c>
      <c r="H30" s="322">
        <v>3</v>
      </c>
      <c r="I30" s="322">
        <v>21</v>
      </c>
      <c r="J30" s="322">
        <v>0</v>
      </c>
      <c r="K30" s="323">
        <v>24</v>
      </c>
      <c r="L30" s="321">
        <v>0</v>
      </c>
      <c r="M30" s="357">
        <v>2</v>
      </c>
      <c r="N30" s="322">
        <v>3</v>
      </c>
      <c r="O30" s="322">
        <v>0</v>
      </c>
      <c r="P30" s="323">
        <v>5</v>
      </c>
      <c r="Q30" s="387">
        <v>1</v>
      </c>
      <c r="R30" s="321">
        <v>0</v>
      </c>
      <c r="S30" s="322">
        <v>0</v>
      </c>
      <c r="T30" s="322">
        <v>0</v>
      </c>
      <c r="U30" s="323">
        <v>0</v>
      </c>
      <c r="V30" s="331">
        <v>33</v>
      </c>
      <c r="W30" s="301" t="s">
        <v>205</v>
      </c>
      <c r="X30" s="321">
        <v>0</v>
      </c>
      <c r="Y30" s="322">
        <v>2</v>
      </c>
      <c r="Z30" s="322">
        <v>0</v>
      </c>
      <c r="AA30" s="322">
        <v>0</v>
      </c>
      <c r="AB30" s="323">
        <v>2</v>
      </c>
      <c r="AC30" s="321">
        <v>0</v>
      </c>
      <c r="AD30" s="357">
        <v>3</v>
      </c>
      <c r="AE30" s="322">
        <v>21</v>
      </c>
      <c r="AF30" s="322">
        <v>0</v>
      </c>
      <c r="AG30" s="323">
        <v>24</v>
      </c>
      <c r="AH30" s="321">
        <v>0</v>
      </c>
      <c r="AI30" s="357">
        <v>2</v>
      </c>
      <c r="AJ30" s="322">
        <v>3</v>
      </c>
      <c r="AK30" s="322">
        <v>0</v>
      </c>
      <c r="AL30" s="323">
        <v>5</v>
      </c>
      <c r="AM30" s="387">
        <v>2</v>
      </c>
      <c r="AN30" s="321">
        <v>0</v>
      </c>
      <c r="AO30" s="322">
        <v>0</v>
      </c>
      <c r="AP30" s="322">
        <v>0</v>
      </c>
      <c r="AQ30" s="323">
        <v>0</v>
      </c>
      <c r="AR30" s="321">
        <v>33</v>
      </c>
      <c r="AS30" s="301" t="s">
        <v>205</v>
      </c>
      <c r="AT30" s="321">
        <v>0</v>
      </c>
      <c r="AU30" s="322">
        <v>0</v>
      </c>
      <c r="AV30" s="322">
        <v>0</v>
      </c>
      <c r="AW30" s="322">
        <v>0</v>
      </c>
      <c r="AX30" s="323">
        <v>0</v>
      </c>
      <c r="AY30" s="321">
        <v>0</v>
      </c>
      <c r="AZ30" s="357">
        <v>0</v>
      </c>
      <c r="BA30" s="322">
        <v>0</v>
      </c>
      <c r="BB30" s="322">
        <v>0</v>
      </c>
      <c r="BC30" s="323">
        <v>0</v>
      </c>
      <c r="BD30" s="321">
        <v>0</v>
      </c>
      <c r="BE30" s="357">
        <v>0</v>
      </c>
      <c r="BF30" s="322">
        <v>0</v>
      </c>
      <c r="BG30" s="322">
        <v>0</v>
      </c>
      <c r="BH30" s="323">
        <v>0</v>
      </c>
      <c r="BI30" s="387">
        <v>0</v>
      </c>
      <c r="BJ30" s="321">
        <v>0</v>
      </c>
      <c r="BK30" s="322">
        <v>0</v>
      </c>
      <c r="BL30" s="322">
        <v>0</v>
      </c>
      <c r="BM30" s="323">
        <v>0</v>
      </c>
      <c r="BN30" s="331">
        <v>0</v>
      </c>
      <c r="BO30" s="301" t="s">
        <v>205</v>
      </c>
      <c r="BP30" s="321">
        <v>0</v>
      </c>
      <c r="BQ30" s="322">
        <v>2</v>
      </c>
      <c r="BR30" s="322">
        <v>0</v>
      </c>
      <c r="BS30" s="322">
        <v>0</v>
      </c>
      <c r="BT30" s="323">
        <v>2</v>
      </c>
      <c r="BU30" s="321">
        <v>0</v>
      </c>
      <c r="BV30" s="357">
        <v>3</v>
      </c>
      <c r="BW30" s="322">
        <v>21</v>
      </c>
      <c r="BX30" s="322">
        <v>0</v>
      </c>
      <c r="BY30" s="323">
        <v>24</v>
      </c>
      <c r="BZ30" s="321">
        <v>0</v>
      </c>
      <c r="CA30" s="357">
        <v>2</v>
      </c>
      <c r="CB30" s="322">
        <v>3</v>
      </c>
      <c r="CC30" s="322">
        <v>0</v>
      </c>
      <c r="CD30" s="323">
        <v>5</v>
      </c>
      <c r="CE30" s="387">
        <v>2</v>
      </c>
      <c r="CF30" s="321">
        <v>0</v>
      </c>
      <c r="CG30" s="322">
        <v>0</v>
      </c>
      <c r="CH30" s="322">
        <v>0</v>
      </c>
      <c r="CI30" s="323">
        <v>0</v>
      </c>
      <c r="CJ30" s="331">
        <v>33</v>
      </c>
      <c r="CK30" s="301" t="s">
        <v>205</v>
      </c>
      <c r="CL30" s="321">
        <v>0</v>
      </c>
      <c r="CM30" s="322">
        <v>0</v>
      </c>
      <c r="CN30" s="322">
        <v>0</v>
      </c>
      <c r="CO30" s="322">
        <v>0</v>
      </c>
      <c r="CP30" s="323">
        <v>0</v>
      </c>
      <c r="CQ30" s="321">
        <v>0</v>
      </c>
      <c r="CR30" s="322">
        <v>0</v>
      </c>
      <c r="CS30" s="322">
        <v>0</v>
      </c>
      <c r="CT30" s="322">
        <v>0</v>
      </c>
      <c r="CU30" s="323">
        <v>0</v>
      </c>
      <c r="CV30" s="321">
        <v>0</v>
      </c>
      <c r="CW30" s="357">
        <v>0</v>
      </c>
      <c r="CX30" s="322">
        <v>0</v>
      </c>
      <c r="CY30" s="322">
        <v>0</v>
      </c>
      <c r="CZ30" s="323">
        <v>0</v>
      </c>
      <c r="DA30" s="387">
        <v>0</v>
      </c>
      <c r="DB30" s="321">
        <v>0</v>
      </c>
      <c r="DC30" s="322">
        <v>0</v>
      </c>
      <c r="DD30" s="322">
        <v>0</v>
      </c>
      <c r="DE30" s="323">
        <v>0</v>
      </c>
      <c r="DF30" s="331">
        <v>0</v>
      </c>
      <c r="DG30" s="301" t="s">
        <v>205</v>
      </c>
      <c r="DH30" s="321">
        <v>0</v>
      </c>
      <c r="DI30" s="322">
        <v>0</v>
      </c>
      <c r="DJ30" s="322">
        <v>0</v>
      </c>
      <c r="DK30" s="322">
        <v>0</v>
      </c>
      <c r="DL30" s="323">
        <v>0</v>
      </c>
      <c r="DM30" s="321">
        <v>0</v>
      </c>
      <c r="DN30" s="357">
        <v>0</v>
      </c>
      <c r="DO30" s="322">
        <v>0</v>
      </c>
      <c r="DP30" s="322">
        <v>0</v>
      </c>
      <c r="DQ30" s="323">
        <v>0</v>
      </c>
      <c r="DR30" s="321">
        <v>0</v>
      </c>
      <c r="DS30" s="357">
        <v>0</v>
      </c>
      <c r="DT30" s="322">
        <v>0</v>
      </c>
      <c r="DU30" s="322">
        <v>0</v>
      </c>
      <c r="DV30" s="323">
        <v>0</v>
      </c>
      <c r="DW30" s="387">
        <v>0</v>
      </c>
      <c r="DX30" s="321">
        <v>0</v>
      </c>
      <c r="DY30" s="322">
        <v>0</v>
      </c>
      <c r="DZ30" s="322">
        <v>0</v>
      </c>
      <c r="EA30" s="323">
        <v>0</v>
      </c>
      <c r="EB30" s="331">
        <v>0</v>
      </c>
      <c r="EC30" s="301" t="s">
        <v>205</v>
      </c>
      <c r="ED30" s="321">
        <v>33</v>
      </c>
      <c r="EE30" s="388">
        <v>1</v>
      </c>
      <c r="EF30" s="321">
        <v>0</v>
      </c>
      <c r="EG30" s="388">
        <v>0</v>
      </c>
      <c r="EH30" s="321">
        <v>33</v>
      </c>
      <c r="EI30" s="388">
        <v>1</v>
      </c>
      <c r="EJ30" s="321">
        <v>0</v>
      </c>
      <c r="EK30" s="388">
        <v>0</v>
      </c>
      <c r="EL30" s="321">
        <v>0</v>
      </c>
      <c r="EM30" s="388">
        <v>0</v>
      </c>
      <c r="EN30" s="331">
        <v>33</v>
      </c>
      <c r="EO30" s="389"/>
      <c r="EP30" s="389"/>
      <c r="EQ30" s="389"/>
      <c r="ER30" s="301" t="s">
        <v>205</v>
      </c>
      <c r="ES30" s="321">
        <v>0</v>
      </c>
      <c r="ET30" s="322">
        <v>2</v>
      </c>
      <c r="EU30" s="322">
        <v>0</v>
      </c>
      <c r="EV30" s="363">
        <v>0</v>
      </c>
      <c r="EW30" s="323">
        <v>2</v>
      </c>
      <c r="EX30" s="321">
        <v>0</v>
      </c>
      <c r="EY30" s="322">
        <v>3</v>
      </c>
      <c r="EZ30" s="322">
        <v>21</v>
      </c>
      <c r="FA30" s="322">
        <v>0</v>
      </c>
      <c r="FB30" s="323">
        <v>24</v>
      </c>
      <c r="FC30" s="321">
        <v>0</v>
      </c>
      <c r="FD30" s="357">
        <v>2</v>
      </c>
      <c r="FE30" s="322">
        <v>3</v>
      </c>
      <c r="FF30" s="322">
        <v>0</v>
      </c>
      <c r="FG30" s="323">
        <v>5</v>
      </c>
      <c r="FH30" s="387">
        <v>2</v>
      </c>
      <c r="FI30" s="321">
        <v>0</v>
      </c>
      <c r="FJ30" s="322">
        <v>0</v>
      </c>
      <c r="FK30" s="322">
        <v>0</v>
      </c>
      <c r="FL30" s="323">
        <v>0</v>
      </c>
      <c r="FM30" s="331">
        <v>33</v>
      </c>
      <c r="FN30" s="301" t="s">
        <v>205</v>
      </c>
      <c r="FO30" s="321"/>
      <c r="FP30" s="322"/>
      <c r="FQ30" s="322"/>
      <c r="FR30" s="363"/>
      <c r="FS30" s="323">
        <v>0</v>
      </c>
      <c r="FT30" s="321"/>
      <c r="FU30" s="322"/>
      <c r="FV30" s="322"/>
      <c r="FW30" s="322"/>
      <c r="FX30" s="323">
        <v>0</v>
      </c>
      <c r="FY30" s="321"/>
      <c r="FZ30" s="357"/>
      <c r="GA30" s="322"/>
      <c r="GB30" s="322"/>
      <c r="GC30" s="323">
        <v>0</v>
      </c>
      <c r="GD30" s="387"/>
      <c r="GE30" s="321"/>
      <c r="GF30" s="322"/>
      <c r="GG30" s="322"/>
      <c r="GH30" s="323">
        <v>0</v>
      </c>
      <c r="GI30" s="331">
        <v>0</v>
      </c>
      <c r="GJ30" s="301" t="s">
        <v>205</v>
      </c>
      <c r="GK30" s="321"/>
      <c r="GL30" s="322"/>
      <c r="GM30" s="322"/>
      <c r="GN30" s="363"/>
      <c r="GO30" s="323">
        <v>0</v>
      </c>
      <c r="GP30" s="321"/>
      <c r="GQ30" s="322"/>
      <c r="GR30" s="322"/>
      <c r="GS30" s="322"/>
      <c r="GT30" s="323">
        <v>0</v>
      </c>
      <c r="GU30" s="321"/>
      <c r="GV30" s="357"/>
      <c r="GW30" s="322"/>
      <c r="GX30" s="322"/>
      <c r="GY30" s="323">
        <v>0</v>
      </c>
      <c r="GZ30" s="387"/>
      <c r="HA30" s="321"/>
      <c r="HB30" s="322"/>
      <c r="HC30" s="322"/>
      <c r="HD30" s="323">
        <v>0</v>
      </c>
      <c r="HE30" s="331">
        <v>0</v>
      </c>
      <c r="HF30" s="301" t="s">
        <v>205</v>
      </c>
      <c r="HG30" s="321"/>
      <c r="HH30" s="322"/>
      <c r="HI30" s="322"/>
      <c r="HJ30" s="363"/>
      <c r="HK30" s="323">
        <v>0</v>
      </c>
      <c r="HL30" s="321"/>
      <c r="HM30" s="322"/>
      <c r="HN30" s="322"/>
      <c r="HO30" s="322"/>
      <c r="HP30" s="323">
        <v>0</v>
      </c>
      <c r="HQ30" s="321"/>
      <c r="HR30" s="357"/>
      <c r="HS30" s="322"/>
      <c r="HT30" s="322"/>
      <c r="HU30" s="323">
        <v>0</v>
      </c>
      <c r="HV30" s="387"/>
      <c r="HW30" s="321"/>
      <c r="HX30" s="322"/>
      <c r="HY30" s="322"/>
      <c r="HZ30" s="323">
        <v>0</v>
      </c>
      <c r="IA30" s="331">
        <v>0</v>
      </c>
      <c r="IB30" s="301" t="s">
        <v>205</v>
      </c>
      <c r="IC30" s="321"/>
      <c r="ID30" s="322"/>
      <c r="IE30" s="322"/>
      <c r="IF30" s="363"/>
      <c r="IG30" s="323">
        <v>0</v>
      </c>
      <c r="IH30" s="321"/>
      <c r="II30" s="322"/>
      <c r="IJ30" s="322"/>
      <c r="IK30" s="322"/>
      <c r="IL30" s="323">
        <v>0</v>
      </c>
      <c r="IM30" s="321"/>
      <c r="IN30" s="357"/>
      <c r="IO30" s="322"/>
      <c r="IP30" s="322"/>
      <c r="IQ30" s="323">
        <v>0</v>
      </c>
      <c r="IR30" s="387"/>
      <c r="IS30" s="321"/>
      <c r="IT30" s="322"/>
      <c r="IU30" s="322"/>
      <c r="IV30" s="323">
        <v>0</v>
      </c>
      <c r="IW30" s="331">
        <v>0</v>
      </c>
      <c r="IX30" s="301" t="s">
        <v>205</v>
      </c>
      <c r="IY30" s="321"/>
      <c r="IZ30" s="322"/>
      <c r="JA30" s="322"/>
      <c r="JB30" s="363"/>
      <c r="JC30" s="323">
        <v>0</v>
      </c>
      <c r="JD30" s="321"/>
      <c r="JE30" s="322"/>
      <c r="JF30" s="322"/>
      <c r="JG30" s="322"/>
      <c r="JH30" s="323">
        <v>0</v>
      </c>
      <c r="JI30" s="321"/>
      <c r="JJ30" s="357"/>
      <c r="JK30" s="322"/>
      <c r="JL30" s="322"/>
      <c r="JM30" s="323">
        <v>0</v>
      </c>
      <c r="JN30" s="387"/>
      <c r="JO30" s="321"/>
      <c r="JP30" s="322"/>
      <c r="JQ30" s="322"/>
      <c r="JR30" s="323">
        <v>0</v>
      </c>
      <c r="JS30" s="331">
        <v>0</v>
      </c>
    </row>
    <row r="31" spans="1:279" ht="11.25" customHeight="1" x14ac:dyDescent="0.15">
      <c r="A31" s="301" t="s">
        <v>206</v>
      </c>
      <c r="B31" s="321">
        <v>0</v>
      </c>
      <c r="C31" s="322">
        <v>9</v>
      </c>
      <c r="D31" s="322">
        <v>1</v>
      </c>
      <c r="E31" s="363">
        <v>1</v>
      </c>
      <c r="F31" s="323">
        <v>11</v>
      </c>
      <c r="G31" s="321">
        <v>1</v>
      </c>
      <c r="H31" s="322">
        <v>3</v>
      </c>
      <c r="I31" s="322">
        <v>13</v>
      </c>
      <c r="J31" s="322">
        <v>2</v>
      </c>
      <c r="K31" s="323">
        <v>19</v>
      </c>
      <c r="L31" s="321">
        <v>0</v>
      </c>
      <c r="M31" s="357">
        <v>0</v>
      </c>
      <c r="N31" s="322">
        <v>9</v>
      </c>
      <c r="O31" s="322">
        <v>0</v>
      </c>
      <c r="P31" s="323">
        <v>9</v>
      </c>
      <c r="Q31" s="387">
        <v>1</v>
      </c>
      <c r="R31" s="321">
        <v>0</v>
      </c>
      <c r="S31" s="322">
        <v>0</v>
      </c>
      <c r="T31" s="322">
        <v>0</v>
      </c>
      <c r="U31" s="323">
        <v>0</v>
      </c>
      <c r="V31" s="331">
        <v>40</v>
      </c>
      <c r="W31" s="301" t="s">
        <v>206</v>
      </c>
      <c r="X31" s="321">
        <v>0</v>
      </c>
      <c r="Y31" s="322">
        <v>9</v>
      </c>
      <c r="Z31" s="322">
        <v>1</v>
      </c>
      <c r="AA31" s="322">
        <v>1</v>
      </c>
      <c r="AB31" s="323">
        <v>11</v>
      </c>
      <c r="AC31" s="321">
        <v>1</v>
      </c>
      <c r="AD31" s="357">
        <v>3</v>
      </c>
      <c r="AE31" s="322">
        <v>13</v>
      </c>
      <c r="AF31" s="322">
        <v>2</v>
      </c>
      <c r="AG31" s="323">
        <v>19</v>
      </c>
      <c r="AH31" s="321">
        <v>0</v>
      </c>
      <c r="AI31" s="357">
        <v>0</v>
      </c>
      <c r="AJ31" s="322">
        <v>9</v>
      </c>
      <c r="AK31" s="322">
        <v>0</v>
      </c>
      <c r="AL31" s="323">
        <v>9</v>
      </c>
      <c r="AM31" s="387">
        <v>1</v>
      </c>
      <c r="AN31" s="321">
        <v>0</v>
      </c>
      <c r="AO31" s="322">
        <v>0</v>
      </c>
      <c r="AP31" s="322">
        <v>0</v>
      </c>
      <c r="AQ31" s="323">
        <v>0</v>
      </c>
      <c r="AR31" s="321">
        <v>40</v>
      </c>
      <c r="AS31" s="301" t="s">
        <v>206</v>
      </c>
      <c r="AT31" s="321">
        <v>0</v>
      </c>
      <c r="AU31" s="322">
        <v>0</v>
      </c>
      <c r="AV31" s="322">
        <v>0</v>
      </c>
      <c r="AW31" s="322">
        <v>0</v>
      </c>
      <c r="AX31" s="323">
        <v>0</v>
      </c>
      <c r="AY31" s="321">
        <v>0</v>
      </c>
      <c r="AZ31" s="357">
        <v>0</v>
      </c>
      <c r="BA31" s="322">
        <v>0</v>
      </c>
      <c r="BB31" s="322">
        <v>0</v>
      </c>
      <c r="BC31" s="323">
        <v>0</v>
      </c>
      <c r="BD31" s="321">
        <v>0</v>
      </c>
      <c r="BE31" s="357">
        <v>0</v>
      </c>
      <c r="BF31" s="322">
        <v>0</v>
      </c>
      <c r="BG31" s="322">
        <v>0</v>
      </c>
      <c r="BH31" s="323">
        <v>0</v>
      </c>
      <c r="BI31" s="387">
        <v>0</v>
      </c>
      <c r="BJ31" s="321">
        <v>0</v>
      </c>
      <c r="BK31" s="322">
        <v>0</v>
      </c>
      <c r="BL31" s="322">
        <v>0</v>
      </c>
      <c r="BM31" s="323">
        <v>0</v>
      </c>
      <c r="BN31" s="331">
        <v>0</v>
      </c>
      <c r="BO31" s="301" t="s">
        <v>206</v>
      </c>
      <c r="BP31" s="321">
        <v>0</v>
      </c>
      <c r="BQ31" s="322">
        <v>9</v>
      </c>
      <c r="BR31" s="322">
        <v>1</v>
      </c>
      <c r="BS31" s="322">
        <v>1</v>
      </c>
      <c r="BT31" s="323">
        <v>11</v>
      </c>
      <c r="BU31" s="321">
        <v>1</v>
      </c>
      <c r="BV31" s="357">
        <v>3</v>
      </c>
      <c r="BW31" s="322">
        <v>13</v>
      </c>
      <c r="BX31" s="322">
        <v>2</v>
      </c>
      <c r="BY31" s="323">
        <v>19</v>
      </c>
      <c r="BZ31" s="321">
        <v>0</v>
      </c>
      <c r="CA31" s="357">
        <v>0</v>
      </c>
      <c r="CB31" s="322">
        <v>9</v>
      </c>
      <c r="CC31" s="322">
        <v>0</v>
      </c>
      <c r="CD31" s="323">
        <v>9</v>
      </c>
      <c r="CE31" s="387">
        <v>1</v>
      </c>
      <c r="CF31" s="321">
        <v>0</v>
      </c>
      <c r="CG31" s="322">
        <v>0</v>
      </c>
      <c r="CH31" s="322">
        <v>0</v>
      </c>
      <c r="CI31" s="323">
        <v>0</v>
      </c>
      <c r="CJ31" s="331">
        <v>40</v>
      </c>
      <c r="CK31" s="301" t="s">
        <v>206</v>
      </c>
      <c r="CL31" s="321">
        <v>0</v>
      </c>
      <c r="CM31" s="322">
        <v>0</v>
      </c>
      <c r="CN31" s="322">
        <v>0</v>
      </c>
      <c r="CO31" s="322">
        <v>0</v>
      </c>
      <c r="CP31" s="323">
        <v>0</v>
      </c>
      <c r="CQ31" s="321">
        <v>0</v>
      </c>
      <c r="CR31" s="322">
        <v>0</v>
      </c>
      <c r="CS31" s="322">
        <v>0</v>
      </c>
      <c r="CT31" s="322">
        <v>0</v>
      </c>
      <c r="CU31" s="323">
        <v>0</v>
      </c>
      <c r="CV31" s="321">
        <v>0</v>
      </c>
      <c r="CW31" s="357">
        <v>0</v>
      </c>
      <c r="CX31" s="322">
        <v>0</v>
      </c>
      <c r="CY31" s="322">
        <v>0</v>
      </c>
      <c r="CZ31" s="323">
        <v>0</v>
      </c>
      <c r="DA31" s="387">
        <v>0</v>
      </c>
      <c r="DB31" s="321">
        <v>0</v>
      </c>
      <c r="DC31" s="322">
        <v>0</v>
      </c>
      <c r="DD31" s="322">
        <v>0</v>
      </c>
      <c r="DE31" s="323">
        <v>0</v>
      </c>
      <c r="DF31" s="331">
        <v>0</v>
      </c>
      <c r="DG31" s="301" t="s">
        <v>206</v>
      </c>
      <c r="DH31" s="321">
        <v>0</v>
      </c>
      <c r="DI31" s="322">
        <v>0</v>
      </c>
      <c r="DJ31" s="322">
        <v>0</v>
      </c>
      <c r="DK31" s="322">
        <v>0</v>
      </c>
      <c r="DL31" s="323">
        <v>0</v>
      </c>
      <c r="DM31" s="321">
        <v>0</v>
      </c>
      <c r="DN31" s="357">
        <v>0</v>
      </c>
      <c r="DO31" s="322">
        <v>0</v>
      </c>
      <c r="DP31" s="322">
        <v>0</v>
      </c>
      <c r="DQ31" s="323">
        <v>0</v>
      </c>
      <c r="DR31" s="321">
        <v>0</v>
      </c>
      <c r="DS31" s="357">
        <v>0</v>
      </c>
      <c r="DT31" s="322">
        <v>0</v>
      </c>
      <c r="DU31" s="322">
        <v>0</v>
      </c>
      <c r="DV31" s="323">
        <v>0</v>
      </c>
      <c r="DW31" s="387">
        <v>0</v>
      </c>
      <c r="DX31" s="321">
        <v>0</v>
      </c>
      <c r="DY31" s="322">
        <v>0</v>
      </c>
      <c r="DZ31" s="322">
        <v>0</v>
      </c>
      <c r="EA31" s="323">
        <v>0</v>
      </c>
      <c r="EB31" s="331">
        <v>0</v>
      </c>
      <c r="EC31" s="301" t="s">
        <v>206</v>
      </c>
      <c r="ED31" s="321">
        <v>40</v>
      </c>
      <c r="EE31" s="388">
        <v>1</v>
      </c>
      <c r="EF31" s="321">
        <v>0</v>
      </c>
      <c r="EG31" s="388">
        <v>0</v>
      </c>
      <c r="EH31" s="321">
        <v>40</v>
      </c>
      <c r="EI31" s="388">
        <v>1</v>
      </c>
      <c r="EJ31" s="321">
        <v>0</v>
      </c>
      <c r="EK31" s="388">
        <v>0</v>
      </c>
      <c r="EL31" s="321">
        <v>0</v>
      </c>
      <c r="EM31" s="388">
        <v>0</v>
      </c>
      <c r="EN31" s="331">
        <v>40</v>
      </c>
      <c r="EO31" s="389"/>
      <c r="EP31" s="389"/>
      <c r="EQ31" s="389"/>
      <c r="ER31" s="301" t="s">
        <v>206</v>
      </c>
      <c r="ES31" s="321">
        <v>0</v>
      </c>
      <c r="ET31" s="322">
        <v>9</v>
      </c>
      <c r="EU31" s="322">
        <v>1</v>
      </c>
      <c r="EV31" s="363">
        <v>1</v>
      </c>
      <c r="EW31" s="323">
        <v>11</v>
      </c>
      <c r="EX31" s="321">
        <v>1</v>
      </c>
      <c r="EY31" s="322">
        <v>3</v>
      </c>
      <c r="EZ31" s="322">
        <v>13</v>
      </c>
      <c r="FA31" s="322">
        <v>2</v>
      </c>
      <c r="FB31" s="323">
        <v>19</v>
      </c>
      <c r="FC31" s="321">
        <v>0</v>
      </c>
      <c r="FD31" s="357">
        <v>0</v>
      </c>
      <c r="FE31" s="322">
        <v>9</v>
      </c>
      <c r="FF31" s="322">
        <v>0</v>
      </c>
      <c r="FG31" s="323">
        <v>9</v>
      </c>
      <c r="FH31" s="387">
        <v>1</v>
      </c>
      <c r="FI31" s="321">
        <v>0</v>
      </c>
      <c r="FJ31" s="322">
        <v>0</v>
      </c>
      <c r="FK31" s="322">
        <v>0</v>
      </c>
      <c r="FL31" s="323">
        <v>0</v>
      </c>
      <c r="FM31" s="331">
        <v>40</v>
      </c>
      <c r="FN31" s="301" t="s">
        <v>206</v>
      </c>
      <c r="FO31" s="321"/>
      <c r="FP31" s="322"/>
      <c r="FQ31" s="322"/>
      <c r="FR31" s="363"/>
      <c r="FS31" s="323">
        <v>0</v>
      </c>
      <c r="FT31" s="321"/>
      <c r="FU31" s="322"/>
      <c r="FV31" s="322"/>
      <c r="FW31" s="322"/>
      <c r="FX31" s="323">
        <v>0</v>
      </c>
      <c r="FY31" s="321"/>
      <c r="FZ31" s="357"/>
      <c r="GA31" s="322"/>
      <c r="GB31" s="322"/>
      <c r="GC31" s="323">
        <v>0</v>
      </c>
      <c r="GD31" s="387"/>
      <c r="GE31" s="321"/>
      <c r="GF31" s="322"/>
      <c r="GG31" s="322"/>
      <c r="GH31" s="323">
        <v>0</v>
      </c>
      <c r="GI31" s="331">
        <v>0</v>
      </c>
      <c r="GJ31" s="301" t="s">
        <v>206</v>
      </c>
      <c r="GK31" s="321"/>
      <c r="GL31" s="322"/>
      <c r="GM31" s="322"/>
      <c r="GN31" s="363"/>
      <c r="GO31" s="323">
        <v>0</v>
      </c>
      <c r="GP31" s="321"/>
      <c r="GQ31" s="322"/>
      <c r="GR31" s="322"/>
      <c r="GS31" s="322"/>
      <c r="GT31" s="323">
        <v>0</v>
      </c>
      <c r="GU31" s="321"/>
      <c r="GV31" s="357"/>
      <c r="GW31" s="322"/>
      <c r="GX31" s="322"/>
      <c r="GY31" s="323">
        <v>0</v>
      </c>
      <c r="GZ31" s="387"/>
      <c r="HA31" s="321"/>
      <c r="HB31" s="322"/>
      <c r="HC31" s="322"/>
      <c r="HD31" s="323">
        <v>0</v>
      </c>
      <c r="HE31" s="331">
        <v>0</v>
      </c>
      <c r="HF31" s="301" t="s">
        <v>206</v>
      </c>
      <c r="HG31" s="321"/>
      <c r="HH31" s="322"/>
      <c r="HI31" s="322"/>
      <c r="HJ31" s="363"/>
      <c r="HK31" s="323">
        <v>0</v>
      </c>
      <c r="HL31" s="321"/>
      <c r="HM31" s="322"/>
      <c r="HN31" s="322"/>
      <c r="HO31" s="322"/>
      <c r="HP31" s="323">
        <v>0</v>
      </c>
      <c r="HQ31" s="321"/>
      <c r="HR31" s="357"/>
      <c r="HS31" s="322"/>
      <c r="HT31" s="322"/>
      <c r="HU31" s="323">
        <v>0</v>
      </c>
      <c r="HV31" s="387"/>
      <c r="HW31" s="321"/>
      <c r="HX31" s="322"/>
      <c r="HY31" s="322"/>
      <c r="HZ31" s="323">
        <v>0</v>
      </c>
      <c r="IA31" s="331">
        <v>0</v>
      </c>
      <c r="IB31" s="301" t="s">
        <v>206</v>
      </c>
      <c r="IC31" s="321"/>
      <c r="ID31" s="322"/>
      <c r="IE31" s="322"/>
      <c r="IF31" s="363"/>
      <c r="IG31" s="323">
        <v>0</v>
      </c>
      <c r="IH31" s="321"/>
      <c r="II31" s="322"/>
      <c r="IJ31" s="322"/>
      <c r="IK31" s="322"/>
      <c r="IL31" s="323">
        <v>0</v>
      </c>
      <c r="IM31" s="321"/>
      <c r="IN31" s="357"/>
      <c r="IO31" s="322"/>
      <c r="IP31" s="322"/>
      <c r="IQ31" s="323">
        <v>0</v>
      </c>
      <c r="IR31" s="387"/>
      <c r="IS31" s="321"/>
      <c r="IT31" s="322"/>
      <c r="IU31" s="322"/>
      <c r="IV31" s="323">
        <v>0</v>
      </c>
      <c r="IW31" s="331">
        <v>0</v>
      </c>
      <c r="IX31" s="301" t="s">
        <v>206</v>
      </c>
      <c r="IY31" s="321"/>
      <c r="IZ31" s="322"/>
      <c r="JA31" s="322"/>
      <c r="JB31" s="363"/>
      <c r="JC31" s="323">
        <v>0</v>
      </c>
      <c r="JD31" s="321"/>
      <c r="JE31" s="322"/>
      <c r="JF31" s="322"/>
      <c r="JG31" s="322"/>
      <c r="JH31" s="323">
        <v>0</v>
      </c>
      <c r="JI31" s="321"/>
      <c r="JJ31" s="357"/>
      <c r="JK31" s="322"/>
      <c r="JL31" s="322"/>
      <c r="JM31" s="323">
        <v>0</v>
      </c>
      <c r="JN31" s="387"/>
      <c r="JO31" s="321"/>
      <c r="JP31" s="322"/>
      <c r="JQ31" s="322"/>
      <c r="JR31" s="323">
        <v>0</v>
      </c>
      <c r="JS31" s="331">
        <v>0</v>
      </c>
    </row>
    <row r="32" spans="1:279" ht="11.25" customHeight="1" x14ac:dyDescent="0.15">
      <c r="A32" s="301" t="s">
        <v>207</v>
      </c>
      <c r="B32" s="321">
        <v>0</v>
      </c>
      <c r="C32" s="322">
        <v>11</v>
      </c>
      <c r="D32" s="322">
        <v>0</v>
      </c>
      <c r="E32" s="363">
        <v>1</v>
      </c>
      <c r="F32" s="323">
        <v>12</v>
      </c>
      <c r="G32" s="321">
        <v>1</v>
      </c>
      <c r="H32" s="322">
        <v>4</v>
      </c>
      <c r="I32" s="322">
        <v>15</v>
      </c>
      <c r="J32" s="322">
        <v>0</v>
      </c>
      <c r="K32" s="323">
        <v>20</v>
      </c>
      <c r="L32" s="321">
        <v>3</v>
      </c>
      <c r="M32" s="357">
        <v>5</v>
      </c>
      <c r="N32" s="322">
        <v>7</v>
      </c>
      <c r="O32" s="322">
        <v>1</v>
      </c>
      <c r="P32" s="323">
        <v>16</v>
      </c>
      <c r="Q32" s="387">
        <v>1</v>
      </c>
      <c r="R32" s="321">
        <v>1</v>
      </c>
      <c r="S32" s="322">
        <v>0</v>
      </c>
      <c r="T32" s="322">
        <v>0</v>
      </c>
      <c r="U32" s="323">
        <v>1</v>
      </c>
      <c r="V32" s="331">
        <v>54</v>
      </c>
      <c r="W32" s="301" t="s">
        <v>207</v>
      </c>
      <c r="X32" s="321">
        <v>0</v>
      </c>
      <c r="Y32" s="322">
        <v>11</v>
      </c>
      <c r="Z32" s="322">
        <v>0</v>
      </c>
      <c r="AA32" s="322">
        <v>1</v>
      </c>
      <c r="AB32" s="323">
        <v>12</v>
      </c>
      <c r="AC32" s="321">
        <v>1</v>
      </c>
      <c r="AD32" s="357">
        <v>4</v>
      </c>
      <c r="AE32" s="322">
        <v>15</v>
      </c>
      <c r="AF32" s="322">
        <v>0</v>
      </c>
      <c r="AG32" s="323">
        <v>20</v>
      </c>
      <c r="AH32" s="321">
        <v>3</v>
      </c>
      <c r="AI32" s="357">
        <v>5</v>
      </c>
      <c r="AJ32" s="322">
        <v>7</v>
      </c>
      <c r="AK32" s="322">
        <v>1</v>
      </c>
      <c r="AL32" s="323">
        <v>16</v>
      </c>
      <c r="AM32" s="387">
        <v>5</v>
      </c>
      <c r="AN32" s="321">
        <v>1</v>
      </c>
      <c r="AO32" s="322">
        <v>0</v>
      </c>
      <c r="AP32" s="322">
        <v>0</v>
      </c>
      <c r="AQ32" s="323">
        <v>1</v>
      </c>
      <c r="AR32" s="321">
        <v>54</v>
      </c>
      <c r="AS32" s="301" t="s">
        <v>207</v>
      </c>
      <c r="AT32" s="321">
        <v>0</v>
      </c>
      <c r="AU32" s="322">
        <v>0</v>
      </c>
      <c r="AV32" s="322">
        <v>0</v>
      </c>
      <c r="AW32" s="322">
        <v>0</v>
      </c>
      <c r="AX32" s="323">
        <v>0</v>
      </c>
      <c r="AY32" s="321">
        <v>0</v>
      </c>
      <c r="AZ32" s="357">
        <v>0</v>
      </c>
      <c r="BA32" s="322">
        <v>0</v>
      </c>
      <c r="BB32" s="322">
        <v>0</v>
      </c>
      <c r="BC32" s="323">
        <v>0</v>
      </c>
      <c r="BD32" s="321">
        <v>0</v>
      </c>
      <c r="BE32" s="357">
        <v>0</v>
      </c>
      <c r="BF32" s="322">
        <v>0</v>
      </c>
      <c r="BG32" s="322">
        <v>0</v>
      </c>
      <c r="BH32" s="323">
        <v>0</v>
      </c>
      <c r="BI32" s="387">
        <v>0</v>
      </c>
      <c r="BJ32" s="321">
        <v>0</v>
      </c>
      <c r="BK32" s="322">
        <v>0</v>
      </c>
      <c r="BL32" s="322">
        <v>0</v>
      </c>
      <c r="BM32" s="323">
        <v>0</v>
      </c>
      <c r="BN32" s="331">
        <v>0</v>
      </c>
      <c r="BO32" s="301" t="s">
        <v>207</v>
      </c>
      <c r="BP32" s="321">
        <v>0</v>
      </c>
      <c r="BQ32" s="322">
        <v>11</v>
      </c>
      <c r="BR32" s="322">
        <v>0</v>
      </c>
      <c r="BS32" s="322">
        <v>1</v>
      </c>
      <c r="BT32" s="323">
        <v>12</v>
      </c>
      <c r="BU32" s="321">
        <v>1</v>
      </c>
      <c r="BV32" s="357">
        <v>4</v>
      </c>
      <c r="BW32" s="322">
        <v>15</v>
      </c>
      <c r="BX32" s="322">
        <v>0</v>
      </c>
      <c r="BY32" s="323">
        <v>20</v>
      </c>
      <c r="BZ32" s="321">
        <v>3</v>
      </c>
      <c r="CA32" s="357">
        <v>5</v>
      </c>
      <c r="CB32" s="322">
        <v>7</v>
      </c>
      <c r="CC32" s="322">
        <v>1</v>
      </c>
      <c r="CD32" s="323">
        <v>16</v>
      </c>
      <c r="CE32" s="387">
        <v>5</v>
      </c>
      <c r="CF32" s="321">
        <v>1</v>
      </c>
      <c r="CG32" s="322">
        <v>0</v>
      </c>
      <c r="CH32" s="322">
        <v>0</v>
      </c>
      <c r="CI32" s="323">
        <v>1</v>
      </c>
      <c r="CJ32" s="331">
        <v>54</v>
      </c>
      <c r="CK32" s="301" t="s">
        <v>207</v>
      </c>
      <c r="CL32" s="321">
        <v>0</v>
      </c>
      <c r="CM32" s="322">
        <v>0</v>
      </c>
      <c r="CN32" s="322">
        <v>0</v>
      </c>
      <c r="CO32" s="322">
        <v>0</v>
      </c>
      <c r="CP32" s="323">
        <v>0</v>
      </c>
      <c r="CQ32" s="321">
        <v>0</v>
      </c>
      <c r="CR32" s="322">
        <v>0</v>
      </c>
      <c r="CS32" s="322">
        <v>0</v>
      </c>
      <c r="CT32" s="322">
        <v>0</v>
      </c>
      <c r="CU32" s="323">
        <v>0</v>
      </c>
      <c r="CV32" s="321">
        <v>0</v>
      </c>
      <c r="CW32" s="357">
        <v>0</v>
      </c>
      <c r="CX32" s="322">
        <v>0</v>
      </c>
      <c r="CY32" s="322">
        <v>0</v>
      </c>
      <c r="CZ32" s="323">
        <v>0</v>
      </c>
      <c r="DA32" s="387">
        <v>0</v>
      </c>
      <c r="DB32" s="321">
        <v>0</v>
      </c>
      <c r="DC32" s="322">
        <v>0</v>
      </c>
      <c r="DD32" s="322">
        <v>0</v>
      </c>
      <c r="DE32" s="323">
        <v>0</v>
      </c>
      <c r="DF32" s="331">
        <v>0</v>
      </c>
      <c r="DG32" s="301" t="s">
        <v>207</v>
      </c>
      <c r="DH32" s="321">
        <v>0</v>
      </c>
      <c r="DI32" s="322">
        <v>0</v>
      </c>
      <c r="DJ32" s="322">
        <v>0</v>
      </c>
      <c r="DK32" s="322">
        <v>0</v>
      </c>
      <c r="DL32" s="323">
        <v>0</v>
      </c>
      <c r="DM32" s="321">
        <v>0</v>
      </c>
      <c r="DN32" s="357">
        <v>0</v>
      </c>
      <c r="DO32" s="322">
        <v>0</v>
      </c>
      <c r="DP32" s="322">
        <v>0</v>
      </c>
      <c r="DQ32" s="323">
        <v>0</v>
      </c>
      <c r="DR32" s="321">
        <v>0</v>
      </c>
      <c r="DS32" s="357">
        <v>0</v>
      </c>
      <c r="DT32" s="322">
        <v>0</v>
      </c>
      <c r="DU32" s="322">
        <v>0</v>
      </c>
      <c r="DV32" s="323">
        <v>0</v>
      </c>
      <c r="DW32" s="387">
        <v>0</v>
      </c>
      <c r="DX32" s="321">
        <v>0</v>
      </c>
      <c r="DY32" s="322">
        <v>0</v>
      </c>
      <c r="DZ32" s="322">
        <v>0</v>
      </c>
      <c r="EA32" s="323">
        <v>0</v>
      </c>
      <c r="EB32" s="331">
        <v>0</v>
      </c>
      <c r="EC32" s="301" t="s">
        <v>207</v>
      </c>
      <c r="ED32" s="321">
        <v>54</v>
      </c>
      <c r="EE32" s="388">
        <v>1</v>
      </c>
      <c r="EF32" s="321">
        <v>0</v>
      </c>
      <c r="EG32" s="388">
        <v>0</v>
      </c>
      <c r="EH32" s="321">
        <v>54</v>
      </c>
      <c r="EI32" s="388">
        <v>1</v>
      </c>
      <c r="EJ32" s="321">
        <v>0</v>
      </c>
      <c r="EK32" s="388">
        <v>0</v>
      </c>
      <c r="EL32" s="321">
        <v>0</v>
      </c>
      <c r="EM32" s="388">
        <v>0</v>
      </c>
      <c r="EN32" s="331">
        <v>54</v>
      </c>
      <c r="EO32" s="389"/>
      <c r="EP32" s="389"/>
      <c r="EQ32" s="389"/>
      <c r="ER32" s="301" t="s">
        <v>207</v>
      </c>
      <c r="ES32" s="321">
        <v>0</v>
      </c>
      <c r="ET32" s="322">
        <v>11</v>
      </c>
      <c r="EU32" s="322">
        <v>0</v>
      </c>
      <c r="EV32" s="363">
        <v>1</v>
      </c>
      <c r="EW32" s="323">
        <v>12</v>
      </c>
      <c r="EX32" s="321">
        <v>1</v>
      </c>
      <c r="EY32" s="322">
        <v>4</v>
      </c>
      <c r="EZ32" s="322">
        <v>15</v>
      </c>
      <c r="FA32" s="322">
        <v>0</v>
      </c>
      <c r="FB32" s="323">
        <v>20</v>
      </c>
      <c r="FC32" s="321">
        <v>3</v>
      </c>
      <c r="FD32" s="357">
        <v>5</v>
      </c>
      <c r="FE32" s="322">
        <v>7</v>
      </c>
      <c r="FF32" s="322">
        <v>1</v>
      </c>
      <c r="FG32" s="323">
        <v>16</v>
      </c>
      <c r="FH32" s="387">
        <v>5</v>
      </c>
      <c r="FI32" s="321">
        <v>1</v>
      </c>
      <c r="FJ32" s="322">
        <v>0</v>
      </c>
      <c r="FK32" s="322">
        <v>0</v>
      </c>
      <c r="FL32" s="323">
        <v>1</v>
      </c>
      <c r="FM32" s="331">
        <v>54</v>
      </c>
      <c r="FN32" s="301" t="s">
        <v>207</v>
      </c>
      <c r="FO32" s="321"/>
      <c r="FP32" s="322"/>
      <c r="FQ32" s="322"/>
      <c r="FR32" s="363"/>
      <c r="FS32" s="323">
        <v>0</v>
      </c>
      <c r="FT32" s="321"/>
      <c r="FU32" s="322"/>
      <c r="FV32" s="322"/>
      <c r="FW32" s="322"/>
      <c r="FX32" s="323">
        <v>0</v>
      </c>
      <c r="FY32" s="321"/>
      <c r="FZ32" s="357"/>
      <c r="GA32" s="322"/>
      <c r="GB32" s="322"/>
      <c r="GC32" s="323">
        <v>0</v>
      </c>
      <c r="GD32" s="387"/>
      <c r="GE32" s="321"/>
      <c r="GF32" s="322"/>
      <c r="GG32" s="322"/>
      <c r="GH32" s="323">
        <v>0</v>
      </c>
      <c r="GI32" s="331">
        <v>0</v>
      </c>
      <c r="GJ32" s="301" t="s">
        <v>207</v>
      </c>
      <c r="GK32" s="321"/>
      <c r="GL32" s="322"/>
      <c r="GM32" s="322"/>
      <c r="GN32" s="363"/>
      <c r="GO32" s="323">
        <v>0</v>
      </c>
      <c r="GP32" s="321"/>
      <c r="GQ32" s="322"/>
      <c r="GR32" s="322"/>
      <c r="GS32" s="322"/>
      <c r="GT32" s="323">
        <v>0</v>
      </c>
      <c r="GU32" s="321"/>
      <c r="GV32" s="357"/>
      <c r="GW32" s="322"/>
      <c r="GX32" s="322"/>
      <c r="GY32" s="323">
        <v>0</v>
      </c>
      <c r="GZ32" s="387"/>
      <c r="HA32" s="321"/>
      <c r="HB32" s="322"/>
      <c r="HC32" s="322"/>
      <c r="HD32" s="323">
        <v>0</v>
      </c>
      <c r="HE32" s="331">
        <v>0</v>
      </c>
      <c r="HF32" s="301" t="s">
        <v>207</v>
      </c>
      <c r="HG32" s="321"/>
      <c r="HH32" s="322"/>
      <c r="HI32" s="322"/>
      <c r="HJ32" s="363"/>
      <c r="HK32" s="323">
        <v>0</v>
      </c>
      <c r="HL32" s="321"/>
      <c r="HM32" s="322"/>
      <c r="HN32" s="322"/>
      <c r="HO32" s="322"/>
      <c r="HP32" s="323">
        <v>0</v>
      </c>
      <c r="HQ32" s="321"/>
      <c r="HR32" s="357"/>
      <c r="HS32" s="322"/>
      <c r="HT32" s="322"/>
      <c r="HU32" s="323">
        <v>0</v>
      </c>
      <c r="HV32" s="387"/>
      <c r="HW32" s="321"/>
      <c r="HX32" s="322"/>
      <c r="HY32" s="322"/>
      <c r="HZ32" s="323">
        <v>0</v>
      </c>
      <c r="IA32" s="331">
        <v>0</v>
      </c>
      <c r="IB32" s="301" t="s">
        <v>207</v>
      </c>
      <c r="IC32" s="321"/>
      <c r="ID32" s="322"/>
      <c r="IE32" s="322"/>
      <c r="IF32" s="363"/>
      <c r="IG32" s="323">
        <v>0</v>
      </c>
      <c r="IH32" s="321"/>
      <c r="II32" s="322"/>
      <c r="IJ32" s="322"/>
      <c r="IK32" s="322"/>
      <c r="IL32" s="323">
        <v>0</v>
      </c>
      <c r="IM32" s="321"/>
      <c r="IN32" s="357"/>
      <c r="IO32" s="322"/>
      <c r="IP32" s="322"/>
      <c r="IQ32" s="323">
        <v>0</v>
      </c>
      <c r="IR32" s="387"/>
      <c r="IS32" s="321"/>
      <c r="IT32" s="322"/>
      <c r="IU32" s="322"/>
      <c r="IV32" s="323">
        <v>0</v>
      </c>
      <c r="IW32" s="331">
        <v>0</v>
      </c>
      <c r="IX32" s="301" t="s">
        <v>207</v>
      </c>
      <c r="IY32" s="321"/>
      <c r="IZ32" s="322"/>
      <c r="JA32" s="322"/>
      <c r="JB32" s="363"/>
      <c r="JC32" s="323">
        <v>0</v>
      </c>
      <c r="JD32" s="321"/>
      <c r="JE32" s="322"/>
      <c r="JF32" s="322"/>
      <c r="JG32" s="322"/>
      <c r="JH32" s="323">
        <v>0</v>
      </c>
      <c r="JI32" s="321"/>
      <c r="JJ32" s="357"/>
      <c r="JK32" s="322"/>
      <c r="JL32" s="322"/>
      <c r="JM32" s="323">
        <v>0</v>
      </c>
      <c r="JN32" s="387"/>
      <c r="JO32" s="321"/>
      <c r="JP32" s="322"/>
      <c r="JQ32" s="322"/>
      <c r="JR32" s="323">
        <v>0</v>
      </c>
      <c r="JS32" s="331">
        <v>0</v>
      </c>
    </row>
    <row r="33" spans="1:279" ht="11.25" customHeight="1" x14ac:dyDescent="0.15">
      <c r="A33" s="301" t="s">
        <v>208</v>
      </c>
      <c r="B33" s="321">
        <v>0</v>
      </c>
      <c r="C33" s="322">
        <v>6</v>
      </c>
      <c r="D33" s="322">
        <v>1</v>
      </c>
      <c r="E33" s="363">
        <v>0</v>
      </c>
      <c r="F33" s="323">
        <v>7</v>
      </c>
      <c r="G33" s="321">
        <v>0</v>
      </c>
      <c r="H33" s="322">
        <v>5</v>
      </c>
      <c r="I33" s="322">
        <v>18</v>
      </c>
      <c r="J33" s="322">
        <v>3</v>
      </c>
      <c r="K33" s="323">
        <v>26</v>
      </c>
      <c r="L33" s="321">
        <v>0</v>
      </c>
      <c r="M33" s="357">
        <v>2</v>
      </c>
      <c r="N33" s="322">
        <v>9</v>
      </c>
      <c r="O33" s="322">
        <v>0</v>
      </c>
      <c r="P33" s="323">
        <v>11</v>
      </c>
      <c r="Q33" s="387">
        <v>3</v>
      </c>
      <c r="R33" s="321">
        <v>0</v>
      </c>
      <c r="S33" s="322">
        <v>0</v>
      </c>
      <c r="T33" s="322">
        <v>0</v>
      </c>
      <c r="U33" s="323">
        <v>0</v>
      </c>
      <c r="V33" s="331">
        <v>47</v>
      </c>
      <c r="W33" s="301" t="s">
        <v>208</v>
      </c>
      <c r="X33" s="321">
        <v>0</v>
      </c>
      <c r="Y33" s="322">
        <v>6</v>
      </c>
      <c r="Z33" s="322">
        <v>1</v>
      </c>
      <c r="AA33" s="322">
        <v>0</v>
      </c>
      <c r="AB33" s="323">
        <v>7</v>
      </c>
      <c r="AC33" s="321">
        <v>0</v>
      </c>
      <c r="AD33" s="357">
        <v>5</v>
      </c>
      <c r="AE33" s="322">
        <v>18</v>
      </c>
      <c r="AF33" s="322">
        <v>3</v>
      </c>
      <c r="AG33" s="323">
        <v>26</v>
      </c>
      <c r="AH33" s="321">
        <v>0</v>
      </c>
      <c r="AI33" s="357">
        <v>2</v>
      </c>
      <c r="AJ33" s="322">
        <v>9</v>
      </c>
      <c r="AK33" s="322">
        <v>0</v>
      </c>
      <c r="AL33" s="323">
        <v>11</v>
      </c>
      <c r="AM33" s="387">
        <v>3</v>
      </c>
      <c r="AN33" s="321">
        <v>0</v>
      </c>
      <c r="AO33" s="322">
        <v>0</v>
      </c>
      <c r="AP33" s="322">
        <v>0</v>
      </c>
      <c r="AQ33" s="323">
        <v>0</v>
      </c>
      <c r="AR33" s="321">
        <v>47</v>
      </c>
      <c r="AS33" s="301" t="s">
        <v>208</v>
      </c>
      <c r="AT33" s="321">
        <v>0</v>
      </c>
      <c r="AU33" s="322">
        <v>0</v>
      </c>
      <c r="AV33" s="322">
        <v>0</v>
      </c>
      <c r="AW33" s="322">
        <v>0</v>
      </c>
      <c r="AX33" s="323">
        <v>0</v>
      </c>
      <c r="AY33" s="321">
        <v>0</v>
      </c>
      <c r="AZ33" s="357">
        <v>0</v>
      </c>
      <c r="BA33" s="322">
        <v>0</v>
      </c>
      <c r="BB33" s="322">
        <v>0</v>
      </c>
      <c r="BC33" s="323">
        <v>0</v>
      </c>
      <c r="BD33" s="321">
        <v>0</v>
      </c>
      <c r="BE33" s="357">
        <v>0</v>
      </c>
      <c r="BF33" s="322">
        <v>0</v>
      </c>
      <c r="BG33" s="322">
        <v>0</v>
      </c>
      <c r="BH33" s="323">
        <v>0</v>
      </c>
      <c r="BI33" s="387">
        <v>0</v>
      </c>
      <c r="BJ33" s="321">
        <v>0</v>
      </c>
      <c r="BK33" s="322">
        <v>0</v>
      </c>
      <c r="BL33" s="322">
        <v>0</v>
      </c>
      <c r="BM33" s="323">
        <v>0</v>
      </c>
      <c r="BN33" s="331">
        <v>0</v>
      </c>
      <c r="BO33" s="301" t="s">
        <v>208</v>
      </c>
      <c r="BP33" s="321">
        <v>0</v>
      </c>
      <c r="BQ33" s="322">
        <v>6</v>
      </c>
      <c r="BR33" s="322">
        <v>1</v>
      </c>
      <c r="BS33" s="322">
        <v>0</v>
      </c>
      <c r="BT33" s="323">
        <v>7</v>
      </c>
      <c r="BU33" s="321">
        <v>0</v>
      </c>
      <c r="BV33" s="357">
        <v>5</v>
      </c>
      <c r="BW33" s="322">
        <v>18</v>
      </c>
      <c r="BX33" s="322">
        <v>3</v>
      </c>
      <c r="BY33" s="323">
        <v>26</v>
      </c>
      <c r="BZ33" s="321">
        <v>0</v>
      </c>
      <c r="CA33" s="357">
        <v>2</v>
      </c>
      <c r="CB33" s="322">
        <v>9</v>
      </c>
      <c r="CC33" s="322">
        <v>0</v>
      </c>
      <c r="CD33" s="323">
        <v>11</v>
      </c>
      <c r="CE33" s="387">
        <v>3</v>
      </c>
      <c r="CF33" s="321">
        <v>0</v>
      </c>
      <c r="CG33" s="322">
        <v>0</v>
      </c>
      <c r="CH33" s="322">
        <v>0</v>
      </c>
      <c r="CI33" s="323">
        <v>0</v>
      </c>
      <c r="CJ33" s="331">
        <v>47</v>
      </c>
      <c r="CK33" s="301" t="s">
        <v>208</v>
      </c>
      <c r="CL33" s="321">
        <v>0</v>
      </c>
      <c r="CM33" s="322">
        <v>0</v>
      </c>
      <c r="CN33" s="322">
        <v>0</v>
      </c>
      <c r="CO33" s="322">
        <v>0</v>
      </c>
      <c r="CP33" s="323">
        <v>0</v>
      </c>
      <c r="CQ33" s="321">
        <v>0</v>
      </c>
      <c r="CR33" s="322">
        <v>0</v>
      </c>
      <c r="CS33" s="322">
        <v>0</v>
      </c>
      <c r="CT33" s="322">
        <v>0</v>
      </c>
      <c r="CU33" s="323">
        <v>0</v>
      </c>
      <c r="CV33" s="321">
        <v>0</v>
      </c>
      <c r="CW33" s="357">
        <v>0</v>
      </c>
      <c r="CX33" s="322">
        <v>0</v>
      </c>
      <c r="CY33" s="322">
        <v>0</v>
      </c>
      <c r="CZ33" s="323">
        <v>0</v>
      </c>
      <c r="DA33" s="387">
        <v>0</v>
      </c>
      <c r="DB33" s="321">
        <v>0</v>
      </c>
      <c r="DC33" s="322">
        <v>0</v>
      </c>
      <c r="DD33" s="322">
        <v>0</v>
      </c>
      <c r="DE33" s="323">
        <v>0</v>
      </c>
      <c r="DF33" s="331">
        <v>0</v>
      </c>
      <c r="DG33" s="301" t="s">
        <v>208</v>
      </c>
      <c r="DH33" s="321">
        <v>0</v>
      </c>
      <c r="DI33" s="322">
        <v>0</v>
      </c>
      <c r="DJ33" s="322">
        <v>0</v>
      </c>
      <c r="DK33" s="322">
        <v>0</v>
      </c>
      <c r="DL33" s="323">
        <v>0</v>
      </c>
      <c r="DM33" s="321">
        <v>0</v>
      </c>
      <c r="DN33" s="357">
        <v>0</v>
      </c>
      <c r="DO33" s="322">
        <v>0</v>
      </c>
      <c r="DP33" s="322">
        <v>0</v>
      </c>
      <c r="DQ33" s="323">
        <v>0</v>
      </c>
      <c r="DR33" s="321">
        <v>0</v>
      </c>
      <c r="DS33" s="357">
        <v>0</v>
      </c>
      <c r="DT33" s="322">
        <v>0</v>
      </c>
      <c r="DU33" s="322">
        <v>0</v>
      </c>
      <c r="DV33" s="323">
        <v>0</v>
      </c>
      <c r="DW33" s="387">
        <v>0</v>
      </c>
      <c r="DX33" s="321">
        <v>0</v>
      </c>
      <c r="DY33" s="322">
        <v>0</v>
      </c>
      <c r="DZ33" s="322">
        <v>0</v>
      </c>
      <c r="EA33" s="323">
        <v>0</v>
      </c>
      <c r="EB33" s="331">
        <v>0</v>
      </c>
      <c r="EC33" s="301" t="s">
        <v>208</v>
      </c>
      <c r="ED33" s="321">
        <v>47</v>
      </c>
      <c r="EE33" s="388">
        <v>1</v>
      </c>
      <c r="EF33" s="321">
        <v>0</v>
      </c>
      <c r="EG33" s="388">
        <v>0</v>
      </c>
      <c r="EH33" s="321">
        <v>47</v>
      </c>
      <c r="EI33" s="388">
        <v>1</v>
      </c>
      <c r="EJ33" s="321">
        <v>0</v>
      </c>
      <c r="EK33" s="388">
        <v>0</v>
      </c>
      <c r="EL33" s="321">
        <v>0</v>
      </c>
      <c r="EM33" s="388">
        <v>0</v>
      </c>
      <c r="EN33" s="331">
        <v>47</v>
      </c>
      <c r="EO33" s="389"/>
      <c r="EP33" s="389"/>
      <c r="EQ33" s="389"/>
      <c r="ER33" s="301" t="s">
        <v>208</v>
      </c>
      <c r="ES33" s="321">
        <v>0</v>
      </c>
      <c r="ET33" s="322">
        <v>6</v>
      </c>
      <c r="EU33" s="322">
        <v>1</v>
      </c>
      <c r="EV33" s="363">
        <v>0</v>
      </c>
      <c r="EW33" s="323">
        <v>7</v>
      </c>
      <c r="EX33" s="321">
        <v>0</v>
      </c>
      <c r="EY33" s="322">
        <v>5</v>
      </c>
      <c r="EZ33" s="322">
        <v>18</v>
      </c>
      <c r="FA33" s="322">
        <v>3</v>
      </c>
      <c r="FB33" s="323">
        <v>26</v>
      </c>
      <c r="FC33" s="321">
        <v>0</v>
      </c>
      <c r="FD33" s="357">
        <v>2</v>
      </c>
      <c r="FE33" s="322">
        <v>9</v>
      </c>
      <c r="FF33" s="322">
        <v>0</v>
      </c>
      <c r="FG33" s="323">
        <v>11</v>
      </c>
      <c r="FH33" s="387">
        <v>3</v>
      </c>
      <c r="FI33" s="321">
        <v>0</v>
      </c>
      <c r="FJ33" s="322">
        <v>0</v>
      </c>
      <c r="FK33" s="322">
        <v>0</v>
      </c>
      <c r="FL33" s="323">
        <v>0</v>
      </c>
      <c r="FM33" s="331">
        <v>47</v>
      </c>
      <c r="FN33" s="301" t="s">
        <v>208</v>
      </c>
      <c r="FO33" s="321"/>
      <c r="FP33" s="322"/>
      <c r="FQ33" s="322"/>
      <c r="FR33" s="363"/>
      <c r="FS33" s="323">
        <v>0</v>
      </c>
      <c r="FT33" s="321"/>
      <c r="FU33" s="322"/>
      <c r="FV33" s="322"/>
      <c r="FW33" s="322"/>
      <c r="FX33" s="323">
        <v>0</v>
      </c>
      <c r="FY33" s="321"/>
      <c r="FZ33" s="357"/>
      <c r="GA33" s="322"/>
      <c r="GB33" s="322"/>
      <c r="GC33" s="323">
        <v>0</v>
      </c>
      <c r="GD33" s="387"/>
      <c r="GE33" s="321"/>
      <c r="GF33" s="322"/>
      <c r="GG33" s="322"/>
      <c r="GH33" s="323">
        <v>0</v>
      </c>
      <c r="GI33" s="331">
        <v>0</v>
      </c>
      <c r="GJ33" s="301" t="s">
        <v>208</v>
      </c>
      <c r="GK33" s="321"/>
      <c r="GL33" s="322"/>
      <c r="GM33" s="322"/>
      <c r="GN33" s="363"/>
      <c r="GO33" s="323">
        <v>0</v>
      </c>
      <c r="GP33" s="321"/>
      <c r="GQ33" s="322"/>
      <c r="GR33" s="322"/>
      <c r="GS33" s="322"/>
      <c r="GT33" s="323">
        <v>0</v>
      </c>
      <c r="GU33" s="321"/>
      <c r="GV33" s="357"/>
      <c r="GW33" s="322"/>
      <c r="GX33" s="322"/>
      <c r="GY33" s="323">
        <v>0</v>
      </c>
      <c r="GZ33" s="387"/>
      <c r="HA33" s="321"/>
      <c r="HB33" s="322"/>
      <c r="HC33" s="322"/>
      <c r="HD33" s="323">
        <v>0</v>
      </c>
      <c r="HE33" s="331">
        <v>0</v>
      </c>
      <c r="HF33" s="301" t="s">
        <v>208</v>
      </c>
      <c r="HG33" s="321"/>
      <c r="HH33" s="322"/>
      <c r="HI33" s="322"/>
      <c r="HJ33" s="363"/>
      <c r="HK33" s="323">
        <v>0</v>
      </c>
      <c r="HL33" s="321"/>
      <c r="HM33" s="322"/>
      <c r="HN33" s="322"/>
      <c r="HO33" s="322"/>
      <c r="HP33" s="323">
        <v>0</v>
      </c>
      <c r="HQ33" s="321"/>
      <c r="HR33" s="357"/>
      <c r="HS33" s="322"/>
      <c r="HT33" s="322"/>
      <c r="HU33" s="323">
        <v>0</v>
      </c>
      <c r="HV33" s="387"/>
      <c r="HW33" s="321"/>
      <c r="HX33" s="322"/>
      <c r="HY33" s="322"/>
      <c r="HZ33" s="323">
        <v>0</v>
      </c>
      <c r="IA33" s="331">
        <v>0</v>
      </c>
      <c r="IB33" s="301" t="s">
        <v>208</v>
      </c>
      <c r="IC33" s="321"/>
      <c r="ID33" s="322"/>
      <c r="IE33" s="322"/>
      <c r="IF33" s="363"/>
      <c r="IG33" s="323">
        <v>0</v>
      </c>
      <c r="IH33" s="321"/>
      <c r="II33" s="322"/>
      <c r="IJ33" s="322"/>
      <c r="IK33" s="322"/>
      <c r="IL33" s="323">
        <v>0</v>
      </c>
      <c r="IM33" s="321"/>
      <c r="IN33" s="357"/>
      <c r="IO33" s="322"/>
      <c r="IP33" s="322"/>
      <c r="IQ33" s="323">
        <v>0</v>
      </c>
      <c r="IR33" s="387"/>
      <c r="IS33" s="321"/>
      <c r="IT33" s="322"/>
      <c r="IU33" s="322"/>
      <c r="IV33" s="323">
        <v>0</v>
      </c>
      <c r="IW33" s="331">
        <v>0</v>
      </c>
      <c r="IX33" s="301" t="s">
        <v>208</v>
      </c>
      <c r="IY33" s="321"/>
      <c r="IZ33" s="322"/>
      <c r="JA33" s="322"/>
      <c r="JB33" s="363"/>
      <c r="JC33" s="323">
        <v>0</v>
      </c>
      <c r="JD33" s="321"/>
      <c r="JE33" s="322"/>
      <c r="JF33" s="322"/>
      <c r="JG33" s="322"/>
      <c r="JH33" s="323">
        <v>0</v>
      </c>
      <c r="JI33" s="321"/>
      <c r="JJ33" s="357"/>
      <c r="JK33" s="322"/>
      <c r="JL33" s="322"/>
      <c r="JM33" s="323">
        <v>0</v>
      </c>
      <c r="JN33" s="387"/>
      <c r="JO33" s="321"/>
      <c r="JP33" s="322"/>
      <c r="JQ33" s="322"/>
      <c r="JR33" s="323">
        <v>0</v>
      </c>
      <c r="JS33" s="331">
        <v>0</v>
      </c>
    </row>
    <row r="34" spans="1:279" ht="11.25" customHeight="1" x14ac:dyDescent="0.15">
      <c r="A34" s="301" t="s">
        <v>209</v>
      </c>
      <c r="B34" s="321">
        <v>0</v>
      </c>
      <c r="C34" s="322">
        <v>6</v>
      </c>
      <c r="D34" s="322">
        <v>1</v>
      </c>
      <c r="E34" s="363">
        <v>0</v>
      </c>
      <c r="F34" s="323">
        <v>7</v>
      </c>
      <c r="G34" s="321">
        <v>6</v>
      </c>
      <c r="H34" s="322">
        <v>3</v>
      </c>
      <c r="I34" s="322">
        <v>10</v>
      </c>
      <c r="J34" s="322">
        <v>0</v>
      </c>
      <c r="K34" s="323">
        <v>19</v>
      </c>
      <c r="L34" s="321">
        <v>0</v>
      </c>
      <c r="M34" s="357">
        <v>4</v>
      </c>
      <c r="N34" s="322">
        <v>5</v>
      </c>
      <c r="O34" s="322">
        <v>0</v>
      </c>
      <c r="P34" s="323">
        <v>9</v>
      </c>
      <c r="Q34" s="387">
        <v>6</v>
      </c>
      <c r="R34" s="321">
        <v>0</v>
      </c>
      <c r="S34" s="322">
        <v>0</v>
      </c>
      <c r="T34" s="322">
        <v>0</v>
      </c>
      <c r="U34" s="323">
        <v>0</v>
      </c>
      <c r="V34" s="331">
        <v>41</v>
      </c>
      <c r="W34" s="301" t="s">
        <v>209</v>
      </c>
      <c r="X34" s="321">
        <v>0</v>
      </c>
      <c r="Y34" s="322">
        <v>6</v>
      </c>
      <c r="Z34" s="322">
        <v>1</v>
      </c>
      <c r="AA34" s="322">
        <v>0</v>
      </c>
      <c r="AB34" s="323">
        <v>7</v>
      </c>
      <c r="AC34" s="321">
        <v>6</v>
      </c>
      <c r="AD34" s="357">
        <v>3</v>
      </c>
      <c r="AE34" s="322">
        <v>10</v>
      </c>
      <c r="AF34" s="322">
        <v>0</v>
      </c>
      <c r="AG34" s="323">
        <v>19</v>
      </c>
      <c r="AH34" s="321">
        <v>0</v>
      </c>
      <c r="AI34" s="357">
        <v>4</v>
      </c>
      <c r="AJ34" s="322">
        <v>5</v>
      </c>
      <c r="AK34" s="322">
        <v>0</v>
      </c>
      <c r="AL34" s="323">
        <v>9</v>
      </c>
      <c r="AM34" s="387">
        <v>6</v>
      </c>
      <c r="AN34" s="321">
        <v>0</v>
      </c>
      <c r="AO34" s="322">
        <v>0</v>
      </c>
      <c r="AP34" s="322">
        <v>0</v>
      </c>
      <c r="AQ34" s="323">
        <v>0</v>
      </c>
      <c r="AR34" s="321">
        <v>41</v>
      </c>
      <c r="AS34" s="301" t="s">
        <v>209</v>
      </c>
      <c r="AT34" s="321">
        <v>0</v>
      </c>
      <c r="AU34" s="322">
        <v>0</v>
      </c>
      <c r="AV34" s="322">
        <v>0</v>
      </c>
      <c r="AW34" s="322">
        <v>0</v>
      </c>
      <c r="AX34" s="323">
        <v>0</v>
      </c>
      <c r="AY34" s="321">
        <v>0</v>
      </c>
      <c r="AZ34" s="357">
        <v>0</v>
      </c>
      <c r="BA34" s="322">
        <v>0</v>
      </c>
      <c r="BB34" s="322">
        <v>0</v>
      </c>
      <c r="BC34" s="323">
        <v>0</v>
      </c>
      <c r="BD34" s="321">
        <v>0</v>
      </c>
      <c r="BE34" s="357">
        <v>0</v>
      </c>
      <c r="BF34" s="322">
        <v>0</v>
      </c>
      <c r="BG34" s="322">
        <v>0</v>
      </c>
      <c r="BH34" s="323">
        <v>0</v>
      </c>
      <c r="BI34" s="387">
        <v>0</v>
      </c>
      <c r="BJ34" s="321">
        <v>0</v>
      </c>
      <c r="BK34" s="322">
        <v>0</v>
      </c>
      <c r="BL34" s="322">
        <v>0</v>
      </c>
      <c r="BM34" s="323">
        <v>0</v>
      </c>
      <c r="BN34" s="331">
        <v>0</v>
      </c>
      <c r="BO34" s="301" t="s">
        <v>209</v>
      </c>
      <c r="BP34" s="321">
        <v>0</v>
      </c>
      <c r="BQ34" s="322">
        <v>6</v>
      </c>
      <c r="BR34" s="322">
        <v>1</v>
      </c>
      <c r="BS34" s="322">
        <v>0</v>
      </c>
      <c r="BT34" s="323">
        <v>7</v>
      </c>
      <c r="BU34" s="321">
        <v>6</v>
      </c>
      <c r="BV34" s="357">
        <v>3</v>
      </c>
      <c r="BW34" s="322">
        <v>10</v>
      </c>
      <c r="BX34" s="322">
        <v>0</v>
      </c>
      <c r="BY34" s="323">
        <v>19</v>
      </c>
      <c r="BZ34" s="321">
        <v>0</v>
      </c>
      <c r="CA34" s="357">
        <v>4</v>
      </c>
      <c r="CB34" s="322">
        <v>5</v>
      </c>
      <c r="CC34" s="322">
        <v>0</v>
      </c>
      <c r="CD34" s="323">
        <v>9</v>
      </c>
      <c r="CE34" s="387">
        <v>6</v>
      </c>
      <c r="CF34" s="321">
        <v>0</v>
      </c>
      <c r="CG34" s="322">
        <v>0</v>
      </c>
      <c r="CH34" s="322">
        <v>0</v>
      </c>
      <c r="CI34" s="323">
        <v>0</v>
      </c>
      <c r="CJ34" s="331">
        <v>41</v>
      </c>
      <c r="CK34" s="301" t="s">
        <v>209</v>
      </c>
      <c r="CL34" s="321">
        <v>0</v>
      </c>
      <c r="CM34" s="322">
        <v>0</v>
      </c>
      <c r="CN34" s="322">
        <v>0</v>
      </c>
      <c r="CO34" s="322">
        <v>0</v>
      </c>
      <c r="CP34" s="323">
        <v>0</v>
      </c>
      <c r="CQ34" s="321">
        <v>0</v>
      </c>
      <c r="CR34" s="322">
        <v>0</v>
      </c>
      <c r="CS34" s="322">
        <v>0</v>
      </c>
      <c r="CT34" s="322">
        <v>0</v>
      </c>
      <c r="CU34" s="323">
        <v>0</v>
      </c>
      <c r="CV34" s="321">
        <v>0</v>
      </c>
      <c r="CW34" s="357">
        <v>0</v>
      </c>
      <c r="CX34" s="322">
        <v>0</v>
      </c>
      <c r="CY34" s="322">
        <v>0</v>
      </c>
      <c r="CZ34" s="323">
        <v>0</v>
      </c>
      <c r="DA34" s="387">
        <v>0</v>
      </c>
      <c r="DB34" s="321">
        <v>0</v>
      </c>
      <c r="DC34" s="322">
        <v>0</v>
      </c>
      <c r="DD34" s="322">
        <v>0</v>
      </c>
      <c r="DE34" s="323">
        <v>0</v>
      </c>
      <c r="DF34" s="331">
        <v>0</v>
      </c>
      <c r="DG34" s="301" t="s">
        <v>209</v>
      </c>
      <c r="DH34" s="321">
        <v>0</v>
      </c>
      <c r="DI34" s="322">
        <v>0</v>
      </c>
      <c r="DJ34" s="322">
        <v>0</v>
      </c>
      <c r="DK34" s="322">
        <v>0</v>
      </c>
      <c r="DL34" s="323">
        <v>0</v>
      </c>
      <c r="DM34" s="321">
        <v>0</v>
      </c>
      <c r="DN34" s="357">
        <v>0</v>
      </c>
      <c r="DO34" s="322">
        <v>0</v>
      </c>
      <c r="DP34" s="322">
        <v>0</v>
      </c>
      <c r="DQ34" s="323">
        <v>0</v>
      </c>
      <c r="DR34" s="321">
        <v>0</v>
      </c>
      <c r="DS34" s="357">
        <v>0</v>
      </c>
      <c r="DT34" s="322">
        <v>0</v>
      </c>
      <c r="DU34" s="322">
        <v>0</v>
      </c>
      <c r="DV34" s="323">
        <v>0</v>
      </c>
      <c r="DW34" s="387">
        <v>0</v>
      </c>
      <c r="DX34" s="321">
        <v>0</v>
      </c>
      <c r="DY34" s="322">
        <v>0</v>
      </c>
      <c r="DZ34" s="322">
        <v>0</v>
      </c>
      <c r="EA34" s="323">
        <v>0</v>
      </c>
      <c r="EB34" s="331">
        <v>0</v>
      </c>
      <c r="EC34" s="301" t="s">
        <v>209</v>
      </c>
      <c r="ED34" s="321">
        <v>41</v>
      </c>
      <c r="EE34" s="388">
        <v>1</v>
      </c>
      <c r="EF34" s="321">
        <v>0</v>
      </c>
      <c r="EG34" s="388">
        <v>0</v>
      </c>
      <c r="EH34" s="321">
        <v>41</v>
      </c>
      <c r="EI34" s="388">
        <v>1</v>
      </c>
      <c r="EJ34" s="321">
        <v>0</v>
      </c>
      <c r="EK34" s="388">
        <v>0</v>
      </c>
      <c r="EL34" s="321">
        <v>0</v>
      </c>
      <c r="EM34" s="388">
        <v>0</v>
      </c>
      <c r="EN34" s="331">
        <v>41</v>
      </c>
      <c r="EO34" s="389"/>
      <c r="EP34" s="389"/>
      <c r="EQ34" s="389"/>
      <c r="ER34" s="301" t="s">
        <v>209</v>
      </c>
      <c r="ES34" s="321">
        <v>0</v>
      </c>
      <c r="ET34" s="322">
        <v>6</v>
      </c>
      <c r="EU34" s="322">
        <v>1</v>
      </c>
      <c r="EV34" s="363">
        <v>0</v>
      </c>
      <c r="EW34" s="323">
        <v>7</v>
      </c>
      <c r="EX34" s="321">
        <v>6</v>
      </c>
      <c r="EY34" s="322">
        <v>3</v>
      </c>
      <c r="EZ34" s="322">
        <v>10</v>
      </c>
      <c r="FA34" s="322">
        <v>0</v>
      </c>
      <c r="FB34" s="323">
        <v>19</v>
      </c>
      <c r="FC34" s="321">
        <v>0</v>
      </c>
      <c r="FD34" s="357">
        <v>4</v>
      </c>
      <c r="FE34" s="322">
        <v>5</v>
      </c>
      <c r="FF34" s="322">
        <v>0</v>
      </c>
      <c r="FG34" s="323">
        <v>9</v>
      </c>
      <c r="FH34" s="387">
        <v>6</v>
      </c>
      <c r="FI34" s="321">
        <v>0</v>
      </c>
      <c r="FJ34" s="322">
        <v>0</v>
      </c>
      <c r="FK34" s="322">
        <v>0</v>
      </c>
      <c r="FL34" s="323">
        <v>0</v>
      </c>
      <c r="FM34" s="331">
        <v>41</v>
      </c>
      <c r="FN34" s="301" t="s">
        <v>209</v>
      </c>
      <c r="FO34" s="321"/>
      <c r="FP34" s="322"/>
      <c r="FQ34" s="322"/>
      <c r="FR34" s="363"/>
      <c r="FS34" s="323">
        <v>0</v>
      </c>
      <c r="FT34" s="321"/>
      <c r="FU34" s="322"/>
      <c r="FV34" s="322"/>
      <c r="FW34" s="322"/>
      <c r="FX34" s="323">
        <v>0</v>
      </c>
      <c r="FY34" s="321"/>
      <c r="FZ34" s="357"/>
      <c r="GA34" s="322"/>
      <c r="GB34" s="322"/>
      <c r="GC34" s="323">
        <v>0</v>
      </c>
      <c r="GD34" s="387"/>
      <c r="GE34" s="321"/>
      <c r="GF34" s="322"/>
      <c r="GG34" s="322"/>
      <c r="GH34" s="323">
        <v>0</v>
      </c>
      <c r="GI34" s="331">
        <v>0</v>
      </c>
      <c r="GJ34" s="301" t="s">
        <v>209</v>
      </c>
      <c r="GK34" s="321"/>
      <c r="GL34" s="322"/>
      <c r="GM34" s="322"/>
      <c r="GN34" s="363"/>
      <c r="GO34" s="323">
        <v>0</v>
      </c>
      <c r="GP34" s="321"/>
      <c r="GQ34" s="322"/>
      <c r="GR34" s="322"/>
      <c r="GS34" s="322"/>
      <c r="GT34" s="323">
        <v>0</v>
      </c>
      <c r="GU34" s="321"/>
      <c r="GV34" s="357"/>
      <c r="GW34" s="322"/>
      <c r="GX34" s="322"/>
      <c r="GY34" s="323">
        <v>0</v>
      </c>
      <c r="GZ34" s="387"/>
      <c r="HA34" s="321"/>
      <c r="HB34" s="322"/>
      <c r="HC34" s="322"/>
      <c r="HD34" s="323">
        <v>0</v>
      </c>
      <c r="HE34" s="331">
        <v>0</v>
      </c>
      <c r="HF34" s="301" t="s">
        <v>209</v>
      </c>
      <c r="HG34" s="321"/>
      <c r="HH34" s="322"/>
      <c r="HI34" s="322"/>
      <c r="HJ34" s="363"/>
      <c r="HK34" s="323">
        <v>0</v>
      </c>
      <c r="HL34" s="321"/>
      <c r="HM34" s="322"/>
      <c r="HN34" s="322"/>
      <c r="HO34" s="322"/>
      <c r="HP34" s="323">
        <v>0</v>
      </c>
      <c r="HQ34" s="321"/>
      <c r="HR34" s="357"/>
      <c r="HS34" s="322"/>
      <c r="HT34" s="322"/>
      <c r="HU34" s="323">
        <v>0</v>
      </c>
      <c r="HV34" s="387"/>
      <c r="HW34" s="321"/>
      <c r="HX34" s="322"/>
      <c r="HY34" s="322"/>
      <c r="HZ34" s="323">
        <v>0</v>
      </c>
      <c r="IA34" s="331">
        <v>0</v>
      </c>
      <c r="IB34" s="301" t="s">
        <v>209</v>
      </c>
      <c r="IC34" s="321"/>
      <c r="ID34" s="322"/>
      <c r="IE34" s="322"/>
      <c r="IF34" s="363"/>
      <c r="IG34" s="323">
        <v>0</v>
      </c>
      <c r="IH34" s="321"/>
      <c r="II34" s="322"/>
      <c r="IJ34" s="322"/>
      <c r="IK34" s="322"/>
      <c r="IL34" s="323">
        <v>0</v>
      </c>
      <c r="IM34" s="321"/>
      <c r="IN34" s="357"/>
      <c r="IO34" s="322"/>
      <c r="IP34" s="322"/>
      <c r="IQ34" s="323">
        <v>0</v>
      </c>
      <c r="IR34" s="387"/>
      <c r="IS34" s="321"/>
      <c r="IT34" s="322"/>
      <c r="IU34" s="322"/>
      <c r="IV34" s="323">
        <v>0</v>
      </c>
      <c r="IW34" s="331">
        <v>0</v>
      </c>
      <c r="IX34" s="301" t="s">
        <v>209</v>
      </c>
      <c r="IY34" s="321"/>
      <c r="IZ34" s="322"/>
      <c r="JA34" s="322"/>
      <c r="JB34" s="363"/>
      <c r="JC34" s="323">
        <v>0</v>
      </c>
      <c r="JD34" s="321"/>
      <c r="JE34" s="322"/>
      <c r="JF34" s="322"/>
      <c r="JG34" s="322"/>
      <c r="JH34" s="323">
        <v>0</v>
      </c>
      <c r="JI34" s="321"/>
      <c r="JJ34" s="357"/>
      <c r="JK34" s="322"/>
      <c r="JL34" s="322"/>
      <c r="JM34" s="323">
        <v>0</v>
      </c>
      <c r="JN34" s="387"/>
      <c r="JO34" s="321"/>
      <c r="JP34" s="322"/>
      <c r="JQ34" s="322"/>
      <c r="JR34" s="323">
        <v>0</v>
      </c>
      <c r="JS34" s="331">
        <v>0</v>
      </c>
    </row>
    <row r="35" spans="1:279" ht="11.25" customHeight="1" x14ac:dyDescent="0.15">
      <c r="A35" s="301" t="s">
        <v>210</v>
      </c>
      <c r="B35" s="321">
        <v>0</v>
      </c>
      <c r="C35" s="322">
        <v>13</v>
      </c>
      <c r="D35" s="322">
        <v>3</v>
      </c>
      <c r="E35" s="363">
        <v>0</v>
      </c>
      <c r="F35" s="323">
        <v>16</v>
      </c>
      <c r="G35" s="321">
        <v>3</v>
      </c>
      <c r="H35" s="322">
        <v>3</v>
      </c>
      <c r="I35" s="322">
        <v>13</v>
      </c>
      <c r="J35" s="322">
        <v>0</v>
      </c>
      <c r="K35" s="323">
        <v>19</v>
      </c>
      <c r="L35" s="321">
        <v>1</v>
      </c>
      <c r="M35" s="357">
        <v>1</v>
      </c>
      <c r="N35" s="322">
        <v>8</v>
      </c>
      <c r="O35" s="322">
        <v>0</v>
      </c>
      <c r="P35" s="323">
        <v>10</v>
      </c>
      <c r="Q35" s="387">
        <v>2</v>
      </c>
      <c r="R35" s="321">
        <v>0</v>
      </c>
      <c r="S35" s="322">
        <v>0</v>
      </c>
      <c r="T35" s="322">
        <v>0</v>
      </c>
      <c r="U35" s="323">
        <v>0</v>
      </c>
      <c r="V35" s="331">
        <v>47</v>
      </c>
      <c r="W35" s="301" t="s">
        <v>210</v>
      </c>
      <c r="X35" s="321">
        <v>0</v>
      </c>
      <c r="Y35" s="322">
        <v>13</v>
      </c>
      <c r="Z35" s="322">
        <v>3</v>
      </c>
      <c r="AA35" s="322">
        <v>0</v>
      </c>
      <c r="AB35" s="323">
        <v>16</v>
      </c>
      <c r="AC35" s="321">
        <v>3</v>
      </c>
      <c r="AD35" s="357">
        <v>3</v>
      </c>
      <c r="AE35" s="322">
        <v>13</v>
      </c>
      <c r="AF35" s="322">
        <v>0</v>
      </c>
      <c r="AG35" s="323">
        <v>19</v>
      </c>
      <c r="AH35" s="321">
        <v>1</v>
      </c>
      <c r="AI35" s="357">
        <v>1</v>
      </c>
      <c r="AJ35" s="322">
        <v>8</v>
      </c>
      <c r="AK35" s="322">
        <v>0</v>
      </c>
      <c r="AL35" s="323">
        <v>10</v>
      </c>
      <c r="AM35" s="387">
        <v>2</v>
      </c>
      <c r="AN35" s="321">
        <v>0</v>
      </c>
      <c r="AO35" s="322">
        <v>0</v>
      </c>
      <c r="AP35" s="322">
        <v>0</v>
      </c>
      <c r="AQ35" s="323">
        <v>0</v>
      </c>
      <c r="AR35" s="321">
        <v>47</v>
      </c>
      <c r="AS35" s="301" t="s">
        <v>210</v>
      </c>
      <c r="AT35" s="321">
        <v>0</v>
      </c>
      <c r="AU35" s="322">
        <v>0</v>
      </c>
      <c r="AV35" s="322">
        <v>0</v>
      </c>
      <c r="AW35" s="322">
        <v>0</v>
      </c>
      <c r="AX35" s="323">
        <v>0</v>
      </c>
      <c r="AY35" s="321">
        <v>0</v>
      </c>
      <c r="AZ35" s="357">
        <v>0</v>
      </c>
      <c r="BA35" s="322">
        <v>0</v>
      </c>
      <c r="BB35" s="322">
        <v>0</v>
      </c>
      <c r="BC35" s="323">
        <v>0</v>
      </c>
      <c r="BD35" s="321">
        <v>0</v>
      </c>
      <c r="BE35" s="357">
        <v>0</v>
      </c>
      <c r="BF35" s="322">
        <v>0</v>
      </c>
      <c r="BG35" s="322">
        <v>0</v>
      </c>
      <c r="BH35" s="323">
        <v>0</v>
      </c>
      <c r="BI35" s="387">
        <v>0</v>
      </c>
      <c r="BJ35" s="321">
        <v>0</v>
      </c>
      <c r="BK35" s="322">
        <v>0</v>
      </c>
      <c r="BL35" s="322">
        <v>0</v>
      </c>
      <c r="BM35" s="323">
        <v>0</v>
      </c>
      <c r="BN35" s="331">
        <v>0</v>
      </c>
      <c r="BO35" s="301" t="s">
        <v>210</v>
      </c>
      <c r="BP35" s="321">
        <v>0</v>
      </c>
      <c r="BQ35" s="322">
        <v>13</v>
      </c>
      <c r="BR35" s="322">
        <v>3</v>
      </c>
      <c r="BS35" s="322">
        <v>0</v>
      </c>
      <c r="BT35" s="323">
        <v>16</v>
      </c>
      <c r="BU35" s="321">
        <v>3</v>
      </c>
      <c r="BV35" s="357">
        <v>3</v>
      </c>
      <c r="BW35" s="322">
        <v>13</v>
      </c>
      <c r="BX35" s="322">
        <v>0</v>
      </c>
      <c r="BY35" s="323">
        <v>19</v>
      </c>
      <c r="BZ35" s="321">
        <v>1</v>
      </c>
      <c r="CA35" s="357">
        <v>1</v>
      </c>
      <c r="CB35" s="322">
        <v>8</v>
      </c>
      <c r="CC35" s="322">
        <v>0</v>
      </c>
      <c r="CD35" s="323">
        <v>10</v>
      </c>
      <c r="CE35" s="387">
        <v>2</v>
      </c>
      <c r="CF35" s="321">
        <v>0</v>
      </c>
      <c r="CG35" s="322">
        <v>0</v>
      </c>
      <c r="CH35" s="322">
        <v>0</v>
      </c>
      <c r="CI35" s="323">
        <v>0</v>
      </c>
      <c r="CJ35" s="331">
        <v>47</v>
      </c>
      <c r="CK35" s="301" t="s">
        <v>210</v>
      </c>
      <c r="CL35" s="321">
        <v>0</v>
      </c>
      <c r="CM35" s="322">
        <v>0</v>
      </c>
      <c r="CN35" s="322">
        <v>0</v>
      </c>
      <c r="CO35" s="322">
        <v>0</v>
      </c>
      <c r="CP35" s="323">
        <v>0</v>
      </c>
      <c r="CQ35" s="321">
        <v>0</v>
      </c>
      <c r="CR35" s="322">
        <v>0</v>
      </c>
      <c r="CS35" s="322">
        <v>0</v>
      </c>
      <c r="CT35" s="322">
        <v>0</v>
      </c>
      <c r="CU35" s="323">
        <v>0</v>
      </c>
      <c r="CV35" s="321">
        <v>0</v>
      </c>
      <c r="CW35" s="357">
        <v>0</v>
      </c>
      <c r="CX35" s="322">
        <v>0</v>
      </c>
      <c r="CY35" s="322">
        <v>0</v>
      </c>
      <c r="CZ35" s="323">
        <v>0</v>
      </c>
      <c r="DA35" s="387">
        <v>0</v>
      </c>
      <c r="DB35" s="321">
        <v>0</v>
      </c>
      <c r="DC35" s="322">
        <v>0</v>
      </c>
      <c r="DD35" s="322">
        <v>0</v>
      </c>
      <c r="DE35" s="323">
        <v>0</v>
      </c>
      <c r="DF35" s="331">
        <v>0</v>
      </c>
      <c r="DG35" s="301" t="s">
        <v>210</v>
      </c>
      <c r="DH35" s="321">
        <v>0</v>
      </c>
      <c r="DI35" s="322">
        <v>0</v>
      </c>
      <c r="DJ35" s="322">
        <v>0</v>
      </c>
      <c r="DK35" s="322">
        <v>0</v>
      </c>
      <c r="DL35" s="323">
        <v>0</v>
      </c>
      <c r="DM35" s="321">
        <v>0</v>
      </c>
      <c r="DN35" s="357">
        <v>0</v>
      </c>
      <c r="DO35" s="322">
        <v>0</v>
      </c>
      <c r="DP35" s="322">
        <v>0</v>
      </c>
      <c r="DQ35" s="323">
        <v>0</v>
      </c>
      <c r="DR35" s="321">
        <v>0</v>
      </c>
      <c r="DS35" s="357">
        <v>0</v>
      </c>
      <c r="DT35" s="322">
        <v>0</v>
      </c>
      <c r="DU35" s="322">
        <v>0</v>
      </c>
      <c r="DV35" s="323">
        <v>0</v>
      </c>
      <c r="DW35" s="387">
        <v>0</v>
      </c>
      <c r="DX35" s="321">
        <v>0</v>
      </c>
      <c r="DY35" s="322">
        <v>0</v>
      </c>
      <c r="DZ35" s="322">
        <v>0</v>
      </c>
      <c r="EA35" s="323">
        <v>0</v>
      </c>
      <c r="EB35" s="331">
        <v>0</v>
      </c>
      <c r="EC35" s="390" t="s">
        <v>210</v>
      </c>
      <c r="ED35" s="321">
        <v>47</v>
      </c>
      <c r="EE35" s="388">
        <v>1</v>
      </c>
      <c r="EF35" s="321">
        <v>0</v>
      </c>
      <c r="EG35" s="388">
        <v>0</v>
      </c>
      <c r="EH35" s="321">
        <v>47</v>
      </c>
      <c r="EI35" s="388">
        <v>1</v>
      </c>
      <c r="EJ35" s="321">
        <v>0</v>
      </c>
      <c r="EK35" s="388">
        <v>0</v>
      </c>
      <c r="EL35" s="321">
        <v>0</v>
      </c>
      <c r="EM35" s="388">
        <v>0</v>
      </c>
      <c r="EN35" s="331">
        <v>47</v>
      </c>
      <c r="EO35" s="389"/>
      <c r="EP35" s="389"/>
      <c r="EQ35" s="389"/>
      <c r="ER35" s="301" t="s">
        <v>210</v>
      </c>
      <c r="ES35" s="321">
        <v>0</v>
      </c>
      <c r="ET35" s="322">
        <v>13</v>
      </c>
      <c r="EU35" s="322">
        <v>3</v>
      </c>
      <c r="EV35" s="363">
        <v>0</v>
      </c>
      <c r="EW35" s="323">
        <v>16</v>
      </c>
      <c r="EX35" s="321">
        <v>3</v>
      </c>
      <c r="EY35" s="322">
        <v>3</v>
      </c>
      <c r="EZ35" s="322">
        <v>13</v>
      </c>
      <c r="FA35" s="322">
        <v>0</v>
      </c>
      <c r="FB35" s="323">
        <v>19</v>
      </c>
      <c r="FC35" s="321">
        <v>1</v>
      </c>
      <c r="FD35" s="357">
        <v>1</v>
      </c>
      <c r="FE35" s="322">
        <v>8</v>
      </c>
      <c r="FF35" s="322">
        <v>0</v>
      </c>
      <c r="FG35" s="323">
        <v>10</v>
      </c>
      <c r="FH35" s="387">
        <v>2</v>
      </c>
      <c r="FI35" s="321">
        <v>0</v>
      </c>
      <c r="FJ35" s="322">
        <v>0</v>
      </c>
      <c r="FK35" s="322">
        <v>0</v>
      </c>
      <c r="FL35" s="323">
        <v>0</v>
      </c>
      <c r="FM35" s="331">
        <v>47</v>
      </c>
      <c r="FN35" s="301" t="s">
        <v>210</v>
      </c>
      <c r="FO35" s="321"/>
      <c r="FP35" s="322"/>
      <c r="FQ35" s="322"/>
      <c r="FR35" s="363"/>
      <c r="FS35" s="323">
        <v>0</v>
      </c>
      <c r="FT35" s="321"/>
      <c r="FU35" s="322"/>
      <c r="FV35" s="322"/>
      <c r="FW35" s="322"/>
      <c r="FX35" s="323">
        <v>0</v>
      </c>
      <c r="FY35" s="321"/>
      <c r="FZ35" s="357"/>
      <c r="GA35" s="322"/>
      <c r="GB35" s="322"/>
      <c r="GC35" s="323">
        <v>0</v>
      </c>
      <c r="GD35" s="387"/>
      <c r="GE35" s="321"/>
      <c r="GF35" s="322"/>
      <c r="GG35" s="322"/>
      <c r="GH35" s="323">
        <v>0</v>
      </c>
      <c r="GI35" s="331">
        <v>0</v>
      </c>
      <c r="GJ35" s="301" t="s">
        <v>210</v>
      </c>
      <c r="GK35" s="321"/>
      <c r="GL35" s="322"/>
      <c r="GM35" s="322"/>
      <c r="GN35" s="363"/>
      <c r="GO35" s="323">
        <v>0</v>
      </c>
      <c r="GP35" s="321"/>
      <c r="GQ35" s="322"/>
      <c r="GR35" s="322"/>
      <c r="GS35" s="322"/>
      <c r="GT35" s="323">
        <v>0</v>
      </c>
      <c r="GU35" s="321"/>
      <c r="GV35" s="357"/>
      <c r="GW35" s="322"/>
      <c r="GX35" s="322"/>
      <c r="GY35" s="323">
        <v>0</v>
      </c>
      <c r="GZ35" s="387"/>
      <c r="HA35" s="321"/>
      <c r="HB35" s="322"/>
      <c r="HC35" s="322"/>
      <c r="HD35" s="323">
        <v>0</v>
      </c>
      <c r="HE35" s="331">
        <v>0</v>
      </c>
      <c r="HF35" s="301" t="s">
        <v>210</v>
      </c>
      <c r="HG35" s="321"/>
      <c r="HH35" s="322"/>
      <c r="HI35" s="322"/>
      <c r="HJ35" s="363"/>
      <c r="HK35" s="323">
        <v>0</v>
      </c>
      <c r="HL35" s="321"/>
      <c r="HM35" s="322"/>
      <c r="HN35" s="322"/>
      <c r="HO35" s="322"/>
      <c r="HP35" s="323">
        <v>0</v>
      </c>
      <c r="HQ35" s="321"/>
      <c r="HR35" s="357"/>
      <c r="HS35" s="322"/>
      <c r="HT35" s="322"/>
      <c r="HU35" s="323">
        <v>0</v>
      </c>
      <c r="HV35" s="387"/>
      <c r="HW35" s="321"/>
      <c r="HX35" s="322"/>
      <c r="HY35" s="322"/>
      <c r="HZ35" s="323">
        <v>0</v>
      </c>
      <c r="IA35" s="331">
        <v>0</v>
      </c>
      <c r="IB35" s="301" t="s">
        <v>210</v>
      </c>
      <c r="IC35" s="321"/>
      <c r="ID35" s="322"/>
      <c r="IE35" s="322"/>
      <c r="IF35" s="363"/>
      <c r="IG35" s="323">
        <v>0</v>
      </c>
      <c r="IH35" s="321"/>
      <c r="II35" s="322"/>
      <c r="IJ35" s="322"/>
      <c r="IK35" s="322"/>
      <c r="IL35" s="323">
        <v>0</v>
      </c>
      <c r="IM35" s="321"/>
      <c r="IN35" s="357"/>
      <c r="IO35" s="322"/>
      <c r="IP35" s="322"/>
      <c r="IQ35" s="323">
        <v>0</v>
      </c>
      <c r="IR35" s="387"/>
      <c r="IS35" s="321"/>
      <c r="IT35" s="322"/>
      <c r="IU35" s="322"/>
      <c r="IV35" s="323">
        <v>0</v>
      </c>
      <c r="IW35" s="331">
        <v>0</v>
      </c>
      <c r="IX35" s="301" t="s">
        <v>210</v>
      </c>
      <c r="IY35" s="321"/>
      <c r="IZ35" s="322"/>
      <c r="JA35" s="322"/>
      <c r="JB35" s="363"/>
      <c r="JC35" s="323">
        <v>0</v>
      </c>
      <c r="JD35" s="321"/>
      <c r="JE35" s="322"/>
      <c r="JF35" s="322"/>
      <c r="JG35" s="322"/>
      <c r="JH35" s="323">
        <v>0</v>
      </c>
      <c r="JI35" s="321"/>
      <c r="JJ35" s="357"/>
      <c r="JK35" s="322"/>
      <c r="JL35" s="322"/>
      <c r="JM35" s="323">
        <v>0</v>
      </c>
      <c r="JN35" s="387"/>
      <c r="JO35" s="321"/>
      <c r="JP35" s="322"/>
      <c r="JQ35" s="322"/>
      <c r="JR35" s="323">
        <v>0</v>
      </c>
      <c r="JS35" s="331">
        <v>0</v>
      </c>
    </row>
    <row r="36" spans="1:279" ht="11.25" customHeight="1" thickBot="1" x14ac:dyDescent="0.2">
      <c r="A36" s="307"/>
      <c r="B36" s="325"/>
      <c r="C36" s="326"/>
      <c r="D36" s="326"/>
      <c r="E36" s="326"/>
      <c r="F36" s="327"/>
      <c r="G36" s="325"/>
      <c r="H36" s="326"/>
      <c r="I36" s="326"/>
      <c r="J36" s="326"/>
      <c r="K36" s="327"/>
      <c r="L36" s="325"/>
      <c r="M36" s="326"/>
      <c r="N36" s="326"/>
      <c r="O36" s="326"/>
      <c r="P36" s="327"/>
      <c r="Q36" s="326"/>
      <c r="R36" s="325"/>
      <c r="S36" s="326"/>
      <c r="T36" s="326"/>
      <c r="U36" s="327"/>
      <c r="V36" s="317"/>
      <c r="W36" s="307"/>
      <c r="X36" s="325"/>
      <c r="Y36" s="326"/>
      <c r="Z36" s="326"/>
      <c r="AA36" s="326"/>
      <c r="AB36" s="327"/>
      <c r="AC36" s="325"/>
      <c r="AD36" s="326"/>
      <c r="AE36" s="326"/>
      <c r="AF36" s="326"/>
      <c r="AG36" s="327"/>
      <c r="AH36" s="325"/>
      <c r="AI36" s="326"/>
      <c r="AJ36" s="326"/>
      <c r="AK36" s="326"/>
      <c r="AL36" s="327"/>
      <c r="AM36" s="326"/>
      <c r="AN36" s="325"/>
      <c r="AO36" s="326"/>
      <c r="AP36" s="326"/>
      <c r="AQ36" s="327"/>
      <c r="AR36" s="317"/>
      <c r="AS36" s="307"/>
      <c r="AT36" s="325"/>
      <c r="AU36" s="326"/>
      <c r="AV36" s="326"/>
      <c r="AW36" s="326"/>
      <c r="AX36" s="327"/>
      <c r="AY36" s="325"/>
      <c r="AZ36" s="326"/>
      <c r="BA36" s="326"/>
      <c r="BB36" s="326"/>
      <c r="BC36" s="327"/>
      <c r="BD36" s="325"/>
      <c r="BE36" s="326"/>
      <c r="BF36" s="326"/>
      <c r="BG36" s="326"/>
      <c r="BH36" s="327"/>
      <c r="BI36" s="326"/>
      <c r="BJ36" s="325"/>
      <c r="BK36" s="326"/>
      <c r="BL36" s="326"/>
      <c r="BM36" s="327"/>
      <c r="BN36" s="317"/>
      <c r="BO36" s="307"/>
      <c r="BP36" s="325"/>
      <c r="BQ36" s="326"/>
      <c r="BR36" s="326"/>
      <c r="BS36" s="326"/>
      <c r="BT36" s="327"/>
      <c r="BU36" s="325"/>
      <c r="BV36" s="326"/>
      <c r="BW36" s="326"/>
      <c r="BX36" s="326"/>
      <c r="BY36" s="327"/>
      <c r="BZ36" s="325"/>
      <c r="CA36" s="326"/>
      <c r="CB36" s="326"/>
      <c r="CC36" s="326"/>
      <c r="CD36" s="327"/>
      <c r="CE36" s="326"/>
      <c r="CF36" s="325"/>
      <c r="CG36" s="326"/>
      <c r="CH36" s="326"/>
      <c r="CI36" s="327"/>
      <c r="CJ36" s="317"/>
      <c r="CK36" s="307"/>
      <c r="CL36" s="325"/>
      <c r="CM36" s="326"/>
      <c r="CN36" s="326"/>
      <c r="CO36" s="326"/>
      <c r="CP36" s="327"/>
      <c r="CQ36" s="325"/>
      <c r="CR36" s="326"/>
      <c r="CS36" s="326"/>
      <c r="CT36" s="326"/>
      <c r="CU36" s="327"/>
      <c r="CV36" s="325"/>
      <c r="CW36" s="326"/>
      <c r="CX36" s="326"/>
      <c r="CY36" s="326"/>
      <c r="CZ36" s="327"/>
      <c r="DA36" s="326"/>
      <c r="DB36" s="325"/>
      <c r="DC36" s="326"/>
      <c r="DD36" s="326"/>
      <c r="DE36" s="327"/>
      <c r="DF36" s="317"/>
      <c r="DG36" s="307"/>
      <c r="DH36" s="325"/>
      <c r="DI36" s="326"/>
      <c r="DJ36" s="326"/>
      <c r="DK36" s="326"/>
      <c r="DL36" s="327"/>
      <c r="DM36" s="325"/>
      <c r="DN36" s="326"/>
      <c r="DO36" s="326"/>
      <c r="DP36" s="326"/>
      <c r="DQ36" s="327"/>
      <c r="DR36" s="325"/>
      <c r="DS36" s="326"/>
      <c r="DT36" s="326"/>
      <c r="DU36" s="326"/>
      <c r="DV36" s="327"/>
      <c r="DW36" s="326"/>
      <c r="DX36" s="325"/>
      <c r="DY36" s="326"/>
      <c r="DZ36" s="326"/>
      <c r="EA36" s="327"/>
      <c r="EB36" s="317"/>
      <c r="EC36" s="307"/>
      <c r="ED36" s="297"/>
      <c r="EE36" s="299"/>
      <c r="EF36" s="325"/>
      <c r="EG36" s="327"/>
      <c r="EH36" s="325"/>
      <c r="EI36" s="327"/>
      <c r="EJ36" s="325"/>
      <c r="EK36" s="327"/>
      <c r="EL36" s="325"/>
      <c r="EM36" s="327"/>
      <c r="EN36" s="327"/>
      <c r="EO36" s="386"/>
      <c r="EP36" s="386"/>
      <c r="EQ36" s="386"/>
      <c r="ER36" s="307"/>
      <c r="ES36" s="325"/>
      <c r="ET36" s="326"/>
      <c r="EU36" s="326"/>
      <c r="EV36" s="326"/>
      <c r="EW36" s="327"/>
      <c r="EX36" s="325"/>
      <c r="EY36" s="326"/>
      <c r="EZ36" s="326"/>
      <c r="FA36" s="326"/>
      <c r="FB36" s="327"/>
      <c r="FC36" s="325"/>
      <c r="FD36" s="326"/>
      <c r="FE36" s="326"/>
      <c r="FF36" s="326"/>
      <c r="FG36" s="327"/>
      <c r="FH36" s="326"/>
      <c r="FI36" s="325"/>
      <c r="FJ36" s="326"/>
      <c r="FK36" s="326"/>
      <c r="FL36" s="327"/>
      <c r="FM36" s="317"/>
      <c r="FN36" s="307"/>
      <c r="FO36" s="325"/>
      <c r="FP36" s="326"/>
      <c r="FQ36" s="326"/>
      <c r="FR36" s="326"/>
      <c r="FS36" s="327"/>
      <c r="FT36" s="325"/>
      <c r="FU36" s="326"/>
      <c r="FV36" s="326"/>
      <c r="FW36" s="326"/>
      <c r="FX36" s="327"/>
      <c r="FY36" s="325"/>
      <c r="FZ36" s="326"/>
      <c r="GA36" s="326"/>
      <c r="GB36" s="326"/>
      <c r="GC36" s="327"/>
      <c r="GD36" s="326"/>
      <c r="GE36" s="325"/>
      <c r="GF36" s="326"/>
      <c r="GG36" s="326"/>
      <c r="GH36" s="327"/>
      <c r="GI36" s="317"/>
      <c r="GJ36" s="307"/>
      <c r="GK36" s="325"/>
      <c r="GL36" s="326"/>
      <c r="GM36" s="326"/>
      <c r="GN36" s="326"/>
      <c r="GO36" s="327"/>
      <c r="GP36" s="325"/>
      <c r="GQ36" s="326"/>
      <c r="GR36" s="326"/>
      <c r="GS36" s="326"/>
      <c r="GT36" s="327"/>
      <c r="GU36" s="325"/>
      <c r="GV36" s="326"/>
      <c r="GW36" s="326"/>
      <c r="GX36" s="326"/>
      <c r="GY36" s="327"/>
      <c r="GZ36" s="326"/>
      <c r="HA36" s="325"/>
      <c r="HB36" s="326"/>
      <c r="HC36" s="326"/>
      <c r="HD36" s="327"/>
      <c r="HE36" s="317"/>
      <c r="HF36" s="307"/>
      <c r="HG36" s="325"/>
      <c r="HH36" s="326"/>
      <c r="HI36" s="326"/>
      <c r="HJ36" s="326"/>
      <c r="HK36" s="327"/>
      <c r="HL36" s="325"/>
      <c r="HM36" s="326"/>
      <c r="HN36" s="326"/>
      <c r="HO36" s="326"/>
      <c r="HP36" s="327"/>
      <c r="HQ36" s="325"/>
      <c r="HR36" s="326"/>
      <c r="HS36" s="326"/>
      <c r="HT36" s="326"/>
      <c r="HU36" s="327"/>
      <c r="HV36" s="326"/>
      <c r="HW36" s="325"/>
      <c r="HX36" s="326"/>
      <c r="HY36" s="326"/>
      <c r="HZ36" s="327"/>
      <c r="IA36" s="317"/>
      <c r="IB36" s="307"/>
      <c r="IC36" s="325"/>
      <c r="ID36" s="326"/>
      <c r="IE36" s="326"/>
      <c r="IF36" s="326"/>
      <c r="IG36" s="327"/>
      <c r="IH36" s="325"/>
      <c r="II36" s="326"/>
      <c r="IJ36" s="326"/>
      <c r="IK36" s="326"/>
      <c r="IL36" s="327"/>
      <c r="IM36" s="325"/>
      <c r="IN36" s="326"/>
      <c r="IO36" s="326"/>
      <c r="IP36" s="326"/>
      <c r="IQ36" s="327"/>
      <c r="IR36" s="326"/>
      <c r="IS36" s="325"/>
      <c r="IT36" s="326"/>
      <c r="IU36" s="326"/>
      <c r="IV36" s="327"/>
      <c r="IW36" s="317"/>
      <c r="IX36" s="307"/>
      <c r="IY36" s="325"/>
      <c r="IZ36" s="326"/>
      <c r="JA36" s="326"/>
      <c r="JB36" s="326"/>
      <c r="JC36" s="327"/>
      <c r="JD36" s="325"/>
      <c r="JE36" s="326"/>
      <c r="JF36" s="326"/>
      <c r="JG36" s="326"/>
      <c r="JH36" s="327"/>
      <c r="JI36" s="325"/>
      <c r="JJ36" s="326"/>
      <c r="JK36" s="326"/>
      <c r="JL36" s="326"/>
      <c r="JM36" s="327"/>
      <c r="JN36" s="326"/>
      <c r="JO36" s="325"/>
      <c r="JP36" s="326"/>
      <c r="JQ36" s="326"/>
      <c r="JR36" s="327"/>
      <c r="JS36" s="317"/>
    </row>
    <row r="37" spans="1:279" ht="11.25" customHeight="1" x14ac:dyDescent="0.15">
      <c r="A37" s="312"/>
      <c r="B37" s="328"/>
      <c r="C37" s="329"/>
      <c r="D37" s="329"/>
      <c r="E37" s="329"/>
      <c r="F37" s="330"/>
      <c r="G37" s="328"/>
      <c r="H37" s="329"/>
      <c r="I37" s="329"/>
      <c r="J37" s="329"/>
      <c r="K37" s="330"/>
      <c r="L37" s="328"/>
      <c r="M37" s="329"/>
      <c r="N37" s="329"/>
      <c r="O37" s="329"/>
      <c r="P37" s="330"/>
      <c r="Q37" s="329"/>
      <c r="R37" s="328"/>
      <c r="S37" s="329"/>
      <c r="T37" s="329"/>
      <c r="U37" s="330"/>
      <c r="V37" s="312"/>
      <c r="W37" s="312"/>
      <c r="X37" s="328"/>
      <c r="Y37" s="329"/>
      <c r="Z37" s="329"/>
      <c r="AA37" s="329"/>
      <c r="AB37" s="330"/>
      <c r="AC37" s="328"/>
      <c r="AD37" s="329"/>
      <c r="AE37" s="329"/>
      <c r="AF37" s="329"/>
      <c r="AG37" s="330"/>
      <c r="AH37" s="328"/>
      <c r="AI37" s="329"/>
      <c r="AJ37" s="329"/>
      <c r="AK37" s="329"/>
      <c r="AL37" s="330"/>
      <c r="AM37" s="329"/>
      <c r="AN37" s="328"/>
      <c r="AO37" s="329"/>
      <c r="AP37" s="329"/>
      <c r="AQ37" s="330"/>
      <c r="AR37" s="312"/>
      <c r="AS37" s="312"/>
      <c r="AT37" s="328"/>
      <c r="AU37" s="329"/>
      <c r="AV37" s="329"/>
      <c r="AW37" s="329"/>
      <c r="AX37" s="330"/>
      <c r="AY37" s="328"/>
      <c r="AZ37" s="329"/>
      <c r="BA37" s="329"/>
      <c r="BB37" s="329"/>
      <c r="BC37" s="330"/>
      <c r="BD37" s="328"/>
      <c r="BE37" s="329"/>
      <c r="BF37" s="329"/>
      <c r="BG37" s="329"/>
      <c r="BH37" s="330"/>
      <c r="BI37" s="329"/>
      <c r="BJ37" s="328"/>
      <c r="BK37" s="329"/>
      <c r="BL37" s="329"/>
      <c r="BM37" s="330"/>
      <c r="BN37" s="312"/>
      <c r="BO37" s="312"/>
      <c r="BP37" s="328"/>
      <c r="BQ37" s="329"/>
      <c r="BR37" s="329"/>
      <c r="BS37" s="329"/>
      <c r="BT37" s="330"/>
      <c r="BU37" s="328"/>
      <c r="BV37" s="329"/>
      <c r="BW37" s="329"/>
      <c r="BX37" s="329"/>
      <c r="BY37" s="330"/>
      <c r="BZ37" s="328"/>
      <c r="CA37" s="329"/>
      <c r="CB37" s="329"/>
      <c r="CC37" s="329"/>
      <c r="CD37" s="330"/>
      <c r="CE37" s="329"/>
      <c r="CF37" s="328"/>
      <c r="CG37" s="329"/>
      <c r="CH37" s="329"/>
      <c r="CI37" s="330"/>
      <c r="CJ37" s="312"/>
      <c r="CK37" s="312"/>
      <c r="CL37" s="328"/>
      <c r="CM37" s="329"/>
      <c r="CN37" s="329"/>
      <c r="CO37" s="329"/>
      <c r="CP37" s="330"/>
      <c r="CQ37" s="328"/>
      <c r="CR37" s="329"/>
      <c r="CS37" s="329"/>
      <c r="CT37" s="329"/>
      <c r="CU37" s="330"/>
      <c r="CV37" s="328"/>
      <c r="CW37" s="329"/>
      <c r="CX37" s="329"/>
      <c r="CY37" s="329"/>
      <c r="CZ37" s="330"/>
      <c r="DA37" s="329"/>
      <c r="DB37" s="328"/>
      <c r="DC37" s="329"/>
      <c r="DD37" s="329"/>
      <c r="DE37" s="330"/>
      <c r="DF37" s="312"/>
      <c r="DG37" s="312"/>
      <c r="DH37" s="328"/>
      <c r="DI37" s="329"/>
      <c r="DJ37" s="329"/>
      <c r="DK37" s="329"/>
      <c r="DL37" s="330"/>
      <c r="DM37" s="328"/>
      <c r="DN37" s="329"/>
      <c r="DO37" s="329"/>
      <c r="DP37" s="329"/>
      <c r="DQ37" s="330"/>
      <c r="DR37" s="328"/>
      <c r="DS37" s="329"/>
      <c r="DT37" s="329"/>
      <c r="DU37" s="329"/>
      <c r="DV37" s="330"/>
      <c r="DW37" s="329"/>
      <c r="DX37" s="328"/>
      <c r="DY37" s="329"/>
      <c r="DZ37" s="329"/>
      <c r="EA37" s="330"/>
      <c r="EB37" s="312"/>
      <c r="EC37" s="384"/>
      <c r="ED37" s="391"/>
      <c r="EE37" s="392"/>
      <c r="EF37" s="391"/>
      <c r="EG37" s="392"/>
      <c r="EH37" s="391"/>
      <c r="EI37" s="392"/>
      <c r="EJ37" s="391"/>
      <c r="EK37" s="392"/>
      <c r="EL37" s="391"/>
      <c r="EM37" s="392"/>
      <c r="EN37" s="393"/>
      <c r="EO37" s="386"/>
      <c r="EP37" s="386"/>
      <c r="EQ37" s="386"/>
      <c r="ER37" s="312"/>
      <c r="ES37" s="328"/>
      <c r="ET37" s="329"/>
      <c r="EU37" s="329"/>
      <c r="EV37" s="329"/>
      <c r="EW37" s="330"/>
      <c r="EX37" s="328"/>
      <c r="EY37" s="329"/>
      <c r="EZ37" s="329"/>
      <c r="FA37" s="329"/>
      <c r="FB37" s="330"/>
      <c r="FC37" s="328"/>
      <c r="FD37" s="329"/>
      <c r="FE37" s="329"/>
      <c r="FF37" s="329"/>
      <c r="FG37" s="330"/>
      <c r="FH37" s="329"/>
      <c r="FI37" s="328"/>
      <c r="FJ37" s="329"/>
      <c r="FK37" s="329"/>
      <c r="FL37" s="330"/>
      <c r="FM37" s="312"/>
      <c r="FN37" s="312"/>
      <c r="FO37" s="328"/>
      <c r="FP37" s="329"/>
      <c r="FQ37" s="329"/>
      <c r="FR37" s="329"/>
      <c r="FS37" s="330"/>
      <c r="FT37" s="328"/>
      <c r="FU37" s="329"/>
      <c r="FV37" s="329"/>
      <c r="FW37" s="329"/>
      <c r="FX37" s="330"/>
      <c r="FY37" s="328"/>
      <c r="FZ37" s="329"/>
      <c r="GA37" s="329"/>
      <c r="GB37" s="329"/>
      <c r="GC37" s="330"/>
      <c r="GD37" s="329"/>
      <c r="GE37" s="328"/>
      <c r="GF37" s="329"/>
      <c r="GG37" s="329"/>
      <c r="GH37" s="330"/>
      <c r="GI37" s="312"/>
      <c r="GJ37" s="312"/>
      <c r="GK37" s="328"/>
      <c r="GL37" s="329"/>
      <c r="GM37" s="329"/>
      <c r="GN37" s="329"/>
      <c r="GO37" s="330"/>
      <c r="GP37" s="328"/>
      <c r="GQ37" s="329"/>
      <c r="GR37" s="329"/>
      <c r="GS37" s="329"/>
      <c r="GT37" s="330"/>
      <c r="GU37" s="328"/>
      <c r="GV37" s="329"/>
      <c r="GW37" s="329"/>
      <c r="GX37" s="329"/>
      <c r="GY37" s="330"/>
      <c r="GZ37" s="329"/>
      <c r="HA37" s="328"/>
      <c r="HB37" s="329"/>
      <c r="HC37" s="329"/>
      <c r="HD37" s="330"/>
      <c r="HE37" s="312"/>
      <c r="HF37" s="312"/>
      <c r="HG37" s="328"/>
      <c r="HH37" s="329"/>
      <c r="HI37" s="329"/>
      <c r="HJ37" s="329"/>
      <c r="HK37" s="330"/>
      <c r="HL37" s="328"/>
      <c r="HM37" s="329"/>
      <c r="HN37" s="329"/>
      <c r="HO37" s="329"/>
      <c r="HP37" s="330"/>
      <c r="HQ37" s="328"/>
      <c r="HR37" s="329"/>
      <c r="HS37" s="329"/>
      <c r="HT37" s="329"/>
      <c r="HU37" s="330"/>
      <c r="HV37" s="329"/>
      <c r="HW37" s="328"/>
      <c r="HX37" s="329"/>
      <c r="HY37" s="329"/>
      <c r="HZ37" s="330"/>
      <c r="IA37" s="312"/>
      <c r="IB37" s="312"/>
      <c r="IC37" s="328"/>
      <c r="ID37" s="329"/>
      <c r="IE37" s="329"/>
      <c r="IF37" s="329"/>
      <c r="IG37" s="330"/>
      <c r="IH37" s="328"/>
      <c r="II37" s="329"/>
      <c r="IJ37" s="329"/>
      <c r="IK37" s="329"/>
      <c r="IL37" s="330"/>
      <c r="IM37" s="328"/>
      <c r="IN37" s="329"/>
      <c r="IO37" s="329"/>
      <c r="IP37" s="329"/>
      <c r="IQ37" s="330"/>
      <c r="IR37" s="329"/>
      <c r="IS37" s="328"/>
      <c r="IT37" s="329"/>
      <c r="IU37" s="329"/>
      <c r="IV37" s="330"/>
      <c r="IW37" s="312"/>
      <c r="IX37" s="312"/>
      <c r="IY37" s="328"/>
      <c r="IZ37" s="329"/>
      <c r="JA37" s="329"/>
      <c r="JB37" s="329"/>
      <c r="JC37" s="330"/>
      <c r="JD37" s="328"/>
      <c r="JE37" s="329"/>
      <c r="JF37" s="329"/>
      <c r="JG37" s="329"/>
      <c r="JH37" s="330"/>
      <c r="JI37" s="328"/>
      <c r="JJ37" s="329"/>
      <c r="JK37" s="329"/>
      <c r="JL37" s="329"/>
      <c r="JM37" s="330"/>
      <c r="JN37" s="329"/>
      <c r="JO37" s="328"/>
      <c r="JP37" s="329"/>
      <c r="JQ37" s="329"/>
      <c r="JR37" s="330"/>
      <c r="JS37" s="312"/>
    </row>
    <row r="38" spans="1:279" ht="11.25" customHeight="1" x14ac:dyDescent="0.15">
      <c r="A38" s="301" t="s">
        <v>211</v>
      </c>
      <c r="B38" s="321">
        <v>0</v>
      </c>
      <c r="C38" s="322">
        <v>17</v>
      </c>
      <c r="D38" s="322">
        <v>2</v>
      </c>
      <c r="E38" s="322">
        <v>2</v>
      </c>
      <c r="F38" s="323">
        <v>21</v>
      </c>
      <c r="G38" s="321">
        <v>1</v>
      </c>
      <c r="H38" s="322">
        <v>9</v>
      </c>
      <c r="I38" s="322">
        <v>53</v>
      </c>
      <c r="J38" s="322">
        <v>2</v>
      </c>
      <c r="K38" s="323">
        <v>65</v>
      </c>
      <c r="L38" s="321">
        <v>1</v>
      </c>
      <c r="M38" s="322">
        <v>6</v>
      </c>
      <c r="N38" s="322">
        <v>21</v>
      </c>
      <c r="O38" s="322">
        <v>0</v>
      </c>
      <c r="P38" s="323">
        <v>28</v>
      </c>
      <c r="Q38" s="331">
        <v>4</v>
      </c>
      <c r="R38" s="321">
        <v>0</v>
      </c>
      <c r="S38" s="322">
        <v>0</v>
      </c>
      <c r="T38" s="322">
        <v>0</v>
      </c>
      <c r="U38" s="323">
        <v>0</v>
      </c>
      <c r="V38" s="331">
        <v>119</v>
      </c>
      <c r="W38" s="301" t="s">
        <v>211</v>
      </c>
      <c r="X38" s="321">
        <v>0</v>
      </c>
      <c r="Y38" s="322">
        <v>17</v>
      </c>
      <c r="Z38" s="322">
        <v>2</v>
      </c>
      <c r="AA38" s="322">
        <v>2</v>
      </c>
      <c r="AB38" s="323">
        <v>21</v>
      </c>
      <c r="AC38" s="321">
        <v>1</v>
      </c>
      <c r="AD38" s="322">
        <v>9</v>
      </c>
      <c r="AE38" s="322">
        <v>53</v>
      </c>
      <c r="AF38" s="322">
        <v>2</v>
      </c>
      <c r="AG38" s="323">
        <v>65</v>
      </c>
      <c r="AH38" s="321">
        <v>1</v>
      </c>
      <c r="AI38" s="322">
        <v>6</v>
      </c>
      <c r="AJ38" s="322">
        <v>21</v>
      </c>
      <c r="AK38" s="322">
        <v>0</v>
      </c>
      <c r="AL38" s="323">
        <v>28</v>
      </c>
      <c r="AM38" s="331">
        <v>5</v>
      </c>
      <c r="AN38" s="321">
        <v>0</v>
      </c>
      <c r="AO38" s="322">
        <v>0</v>
      </c>
      <c r="AP38" s="322">
        <v>0</v>
      </c>
      <c r="AQ38" s="323">
        <v>0</v>
      </c>
      <c r="AR38" s="331">
        <v>119</v>
      </c>
      <c r="AS38" s="301" t="s">
        <v>211</v>
      </c>
      <c r="AT38" s="321">
        <v>0</v>
      </c>
      <c r="AU38" s="322">
        <v>0</v>
      </c>
      <c r="AV38" s="322">
        <v>0</v>
      </c>
      <c r="AW38" s="322">
        <v>0</v>
      </c>
      <c r="AX38" s="323">
        <v>0</v>
      </c>
      <c r="AY38" s="321">
        <v>0</v>
      </c>
      <c r="AZ38" s="322">
        <v>0</v>
      </c>
      <c r="BA38" s="322">
        <v>0</v>
      </c>
      <c r="BB38" s="322">
        <v>0</v>
      </c>
      <c r="BC38" s="323">
        <v>0</v>
      </c>
      <c r="BD38" s="321">
        <v>0</v>
      </c>
      <c r="BE38" s="322">
        <v>0</v>
      </c>
      <c r="BF38" s="322">
        <v>0</v>
      </c>
      <c r="BG38" s="322">
        <v>0</v>
      </c>
      <c r="BH38" s="323">
        <v>0</v>
      </c>
      <c r="BI38" s="331">
        <v>0</v>
      </c>
      <c r="BJ38" s="321">
        <v>0</v>
      </c>
      <c r="BK38" s="322">
        <v>0</v>
      </c>
      <c r="BL38" s="322">
        <v>0</v>
      </c>
      <c r="BM38" s="323">
        <v>0</v>
      </c>
      <c r="BN38" s="331">
        <v>0</v>
      </c>
      <c r="BO38" s="301" t="s">
        <v>211</v>
      </c>
      <c r="BP38" s="321">
        <v>0</v>
      </c>
      <c r="BQ38" s="322">
        <v>17</v>
      </c>
      <c r="BR38" s="322">
        <v>2</v>
      </c>
      <c r="BS38" s="322">
        <v>2</v>
      </c>
      <c r="BT38" s="323">
        <v>21</v>
      </c>
      <c r="BU38" s="321">
        <v>1</v>
      </c>
      <c r="BV38" s="322">
        <v>9</v>
      </c>
      <c r="BW38" s="322">
        <v>53</v>
      </c>
      <c r="BX38" s="322">
        <v>2</v>
      </c>
      <c r="BY38" s="323">
        <v>65</v>
      </c>
      <c r="BZ38" s="321">
        <v>1</v>
      </c>
      <c r="CA38" s="322">
        <v>6</v>
      </c>
      <c r="CB38" s="322">
        <v>21</v>
      </c>
      <c r="CC38" s="322">
        <v>0</v>
      </c>
      <c r="CD38" s="323">
        <v>28</v>
      </c>
      <c r="CE38" s="331">
        <v>5</v>
      </c>
      <c r="CF38" s="321">
        <v>0</v>
      </c>
      <c r="CG38" s="322">
        <v>0</v>
      </c>
      <c r="CH38" s="322">
        <v>0</v>
      </c>
      <c r="CI38" s="323">
        <v>0</v>
      </c>
      <c r="CJ38" s="331">
        <v>119</v>
      </c>
      <c r="CK38" s="301" t="s">
        <v>211</v>
      </c>
      <c r="CL38" s="321">
        <v>0</v>
      </c>
      <c r="CM38" s="322">
        <v>0</v>
      </c>
      <c r="CN38" s="322">
        <v>0</v>
      </c>
      <c r="CO38" s="322">
        <v>0</v>
      </c>
      <c r="CP38" s="323">
        <v>0</v>
      </c>
      <c r="CQ38" s="321">
        <v>0</v>
      </c>
      <c r="CR38" s="322">
        <v>0</v>
      </c>
      <c r="CS38" s="322">
        <v>0</v>
      </c>
      <c r="CT38" s="322">
        <v>0</v>
      </c>
      <c r="CU38" s="323">
        <v>0</v>
      </c>
      <c r="CV38" s="321">
        <v>0</v>
      </c>
      <c r="CW38" s="322">
        <v>0</v>
      </c>
      <c r="CX38" s="322">
        <v>0</v>
      </c>
      <c r="CY38" s="322">
        <v>0</v>
      </c>
      <c r="CZ38" s="323">
        <v>0</v>
      </c>
      <c r="DA38" s="331">
        <v>0</v>
      </c>
      <c r="DB38" s="321">
        <v>0</v>
      </c>
      <c r="DC38" s="322">
        <v>0</v>
      </c>
      <c r="DD38" s="322">
        <v>0</v>
      </c>
      <c r="DE38" s="323">
        <v>0</v>
      </c>
      <c r="DF38" s="331">
        <v>0</v>
      </c>
      <c r="DG38" s="301" t="s">
        <v>211</v>
      </c>
      <c r="DH38" s="321">
        <v>0</v>
      </c>
      <c r="DI38" s="322">
        <v>0</v>
      </c>
      <c r="DJ38" s="322">
        <v>0</v>
      </c>
      <c r="DK38" s="322">
        <v>0</v>
      </c>
      <c r="DL38" s="323">
        <v>0</v>
      </c>
      <c r="DM38" s="321">
        <v>0</v>
      </c>
      <c r="DN38" s="322">
        <v>0</v>
      </c>
      <c r="DO38" s="322">
        <v>0</v>
      </c>
      <c r="DP38" s="322">
        <v>0</v>
      </c>
      <c r="DQ38" s="323">
        <v>0</v>
      </c>
      <c r="DR38" s="321">
        <v>0</v>
      </c>
      <c r="DS38" s="322">
        <v>0</v>
      </c>
      <c r="DT38" s="322">
        <v>0</v>
      </c>
      <c r="DU38" s="322">
        <v>0</v>
      </c>
      <c r="DV38" s="323">
        <v>0</v>
      </c>
      <c r="DW38" s="331">
        <v>0</v>
      </c>
      <c r="DX38" s="321">
        <v>0</v>
      </c>
      <c r="DY38" s="322">
        <v>0</v>
      </c>
      <c r="DZ38" s="322">
        <v>0</v>
      </c>
      <c r="EA38" s="323">
        <v>0</v>
      </c>
      <c r="EB38" s="331">
        <v>0</v>
      </c>
      <c r="EC38" s="390" t="s">
        <v>211</v>
      </c>
      <c r="ED38" s="321">
        <v>119</v>
      </c>
      <c r="EE38" s="388">
        <v>1</v>
      </c>
      <c r="EF38" s="321">
        <v>0</v>
      </c>
      <c r="EG38" s="388">
        <v>0</v>
      </c>
      <c r="EH38" s="321">
        <v>119</v>
      </c>
      <c r="EI38" s="388">
        <v>1</v>
      </c>
      <c r="EJ38" s="321">
        <v>0</v>
      </c>
      <c r="EK38" s="388">
        <v>0</v>
      </c>
      <c r="EL38" s="321">
        <v>0</v>
      </c>
      <c r="EM38" s="388">
        <v>0</v>
      </c>
      <c r="EN38" s="331">
        <v>119</v>
      </c>
      <c r="EO38" s="389"/>
      <c r="EP38" s="389"/>
      <c r="EQ38" s="389"/>
      <c r="ER38" s="301" t="s">
        <v>211</v>
      </c>
      <c r="ES38" s="321">
        <v>0</v>
      </c>
      <c r="ET38" s="322">
        <v>17</v>
      </c>
      <c r="EU38" s="322">
        <v>2</v>
      </c>
      <c r="EV38" s="322">
        <v>2</v>
      </c>
      <c r="EW38" s="323">
        <v>21</v>
      </c>
      <c r="EX38" s="321">
        <v>1</v>
      </c>
      <c r="EY38" s="322">
        <v>9</v>
      </c>
      <c r="EZ38" s="322">
        <v>53</v>
      </c>
      <c r="FA38" s="322">
        <v>2</v>
      </c>
      <c r="FB38" s="323">
        <v>65</v>
      </c>
      <c r="FC38" s="321">
        <v>1</v>
      </c>
      <c r="FD38" s="322">
        <v>6</v>
      </c>
      <c r="FE38" s="322">
        <v>21</v>
      </c>
      <c r="FF38" s="322">
        <v>0</v>
      </c>
      <c r="FG38" s="323">
        <v>28</v>
      </c>
      <c r="FH38" s="331">
        <v>5</v>
      </c>
      <c r="FI38" s="321">
        <v>0</v>
      </c>
      <c r="FJ38" s="322">
        <v>0</v>
      </c>
      <c r="FK38" s="322">
        <v>0</v>
      </c>
      <c r="FL38" s="323">
        <v>0</v>
      </c>
      <c r="FM38" s="331">
        <v>119</v>
      </c>
      <c r="FN38" s="301" t="s">
        <v>211</v>
      </c>
      <c r="FO38" s="321">
        <v>0</v>
      </c>
      <c r="FP38" s="322">
        <v>0</v>
      </c>
      <c r="FQ38" s="322">
        <v>0</v>
      </c>
      <c r="FR38" s="322">
        <v>0</v>
      </c>
      <c r="FS38" s="323">
        <v>0</v>
      </c>
      <c r="FT38" s="321">
        <v>0</v>
      </c>
      <c r="FU38" s="322">
        <v>0</v>
      </c>
      <c r="FV38" s="322">
        <v>0</v>
      </c>
      <c r="FW38" s="322">
        <v>0</v>
      </c>
      <c r="FX38" s="323">
        <v>0</v>
      </c>
      <c r="FY38" s="321">
        <v>0</v>
      </c>
      <c r="FZ38" s="322">
        <v>0</v>
      </c>
      <c r="GA38" s="322">
        <v>0</v>
      </c>
      <c r="GB38" s="322">
        <v>0</v>
      </c>
      <c r="GC38" s="323">
        <v>0</v>
      </c>
      <c r="GD38" s="331">
        <v>0</v>
      </c>
      <c r="GE38" s="321">
        <v>0</v>
      </c>
      <c r="GF38" s="322">
        <v>0</v>
      </c>
      <c r="GG38" s="322">
        <v>0</v>
      </c>
      <c r="GH38" s="323">
        <v>0</v>
      </c>
      <c r="GI38" s="331">
        <v>0</v>
      </c>
      <c r="GJ38" s="301" t="s">
        <v>211</v>
      </c>
      <c r="GK38" s="321">
        <v>0</v>
      </c>
      <c r="GL38" s="322">
        <v>0</v>
      </c>
      <c r="GM38" s="322">
        <v>0</v>
      </c>
      <c r="GN38" s="322">
        <v>0</v>
      </c>
      <c r="GO38" s="323">
        <v>0</v>
      </c>
      <c r="GP38" s="321">
        <v>0</v>
      </c>
      <c r="GQ38" s="322">
        <v>0</v>
      </c>
      <c r="GR38" s="322">
        <v>0</v>
      </c>
      <c r="GS38" s="322">
        <v>0</v>
      </c>
      <c r="GT38" s="323">
        <v>0</v>
      </c>
      <c r="GU38" s="321">
        <v>0</v>
      </c>
      <c r="GV38" s="322">
        <v>0</v>
      </c>
      <c r="GW38" s="322">
        <v>0</v>
      </c>
      <c r="GX38" s="322">
        <v>0</v>
      </c>
      <c r="GY38" s="323">
        <v>0</v>
      </c>
      <c r="GZ38" s="331">
        <v>0</v>
      </c>
      <c r="HA38" s="321">
        <v>0</v>
      </c>
      <c r="HB38" s="322">
        <v>0</v>
      </c>
      <c r="HC38" s="322">
        <v>0</v>
      </c>
      <c r="HD38" s="323">
        <v>0</v>
      </c>
      <c r="HE38" s="331">
        <v>0</v>
      </c>
      <c r="HF38" s="301" t="s">
        <v>211</v>
      </c>
      <c r="HG38" s="321">
        <v>0</v>
      </c>
      <c r="HH38" s="322">
        <v>0</v>
      </c>
      <c r="HI38" s="322">
        <v>0</v>
      </c>
      <c r="HJ38" s="322">
        <v>0</v>
      </c>
      <c r="HK38" s="323">
        <v>0</v>
      </c>
      <c r="HL38" s="321">
        <v>0</v>
      </c>
      <c r="HM38" s="322">
        <v>0</v>
      </c>
      <c r="HN38" s="322">
        <v>0</v>
      </c>
      <c r="HO38" s="322">
        <v>0</v>
      </c>
      <c r="HP38" s="323">
        <v>0</v>
      </c>
      <c r="HQ38" s="321">
        <v>0</v>
      </c>
      <c r="HR38" s="322">
        <v>0</v>
      </c>
      <c r="HS38" s="322">
        <v>0</v>
      </c>
      <c r="HT38" s="322">
        <v>0</v>
      </c>
      <c r="HU38" s="323">
        <v>0</v>
      </c>
      <c r="HV38" s="331">
        <v>0</v>
      </c>
      <c r="HW38" s="321">
        <v>0</v>
      </c>
      <c r="HX38" s="322">
        <v>0</v>
      </c>
      <c r="HY38" s="322">
        <v>0</v>
      </c>
      <c r="HZ38" s="323">
        <v>0</v>
      </c>
      <c r="IA38" s="331">
        <v>0</v>
      </c>
      <c r="IB38" s="301" t="s">
        <v>211</v>
      </c>
      <c r="IC38" s="321">
        <v>0</v>
      </c>
      <c r="ID38" s="322">
        <v>0</v>
      </c>
      <c r="IE38" s="322">
        <v>0</v>
      </c>
      <c r="IF38" s="322">
        <v>0</v>
      </c>
      <c r="IG38" s="323">
        <v>0</v>
      </c>
      <c r="IH38" s="321">
        <v>0</v>
      </c>
      <c r="II38" s="322">
        <v>0</v>
      </c>
      <c r="IJ38" s="322">
        <v>0</v>
      </c>
      <c r="IK38" s="322">
        <v>0</v>
      </c>
      <c r="IL38" s="323">
        <v>0</v>
      </c>
      <c r="IM38" s="321">
        <v>0</v>
      </c>
      <c r="IN38" s="322">
        <v>0</v>
      </c>
      <c r="IO38" s="322">
        <v>0</v>
      </c>
      <c r="IP38" s="322">
        <v>0</v>
      </c>
      <c r="IQ38" s="323">
        <v>0</v>
      </c>
      <c r="IR38" s="331">
        <v>0</v>
      </c>
      <c r="IS38" s="321">
        <v>0</v>
      </c>
      <c r="IT38" s="322">
        <v>0</v>
      </c>
      <c r="IU38" s="322">
        <v>0</v>
      </c>
      <c r="IV38" s="323">
        <v>0</v>
      </c>
      <c r="IW38" s="331">
        <v>0</v>
      </c>
      <c r="IX38" s="301" t="s">
        <v>211</v>
      </c>
      <c r="IY38" s="321">
        <v>0</v>
      </c>
      <c r="IZ38" s="322">
        <v>0</v>
      </c>
      <c r="JA38" s="322">
        <v>0</v>
      </c>
      <c r="JB38" s="322">
        <v>0</v>
      </c>
      <c r="JC38" s="323">
        <v>0</v>
      </c>
      <c r="JD38" s="321">
        <v>0</v>
      </c>
      <c r="JE38" s="322">
        <v>0</v>
      </c>
      <c r="JF38" s="322">
        <v>0</v>
      </c>
      <c r="JG38" s="322">
        <v>0</v>
      </c>
      <c r="JH38" s="323">
        <v>0</v>
      </c>
      <c r="JI38" s="321">
        <v>0</v>
      </c>
      <c r="JJ38" s="322">
        <v>0</v>
      </c>
      <c r="JK38" s="322">
        <v>0</v>
      </c>
      <c r="JL38" s="322">
        <v>0</v>
      </c>
      <c r="JM38" s="323">
        <v>0</v>
      </c>
      <c r="JN38" s="331">
        <v>0</v>
      </c>
      <c r="JO38" s="321">
        <v>0</v>
      </c>
      <c r="JP38" s="322">
        <v>0</v>
      </c>
      <c r="JQ38" s="322">
        <v>0</v>
      </c>
      <c r="JR38" s="323">
        <v>0</v>
      </c>
      <c r="JS38" s="331">
        <v>0</v>
      </c>
    </row>
    <row r="39" spans="1:279" ht="11.25" customHeight="1" x14ac:dyDescent="0.15">
      <c r="A39" s="301" t="s">
        <v>212</v>
      </c>
      <c r="B39" s="321">
        <v>0</v>
      </c>
      <c r="C39" s="322">
        <v>23</v>
      </c>
      <c r="D39" s="322">
        <v>1</v>
      </c>
      <c r="E39" s="322">
        <v>2</v>
      </c>
      <c r="F39" s="323">
        <v>26</v>
      </c>
      <c r="G39" s="321">
        <v>2</v>
      </c>
      <c r="H39" s="322">
        <v>12</v>
      </c>
      <c r="I39" s="322">
        <v>59</v>
      </c>
      <c r="J39" s="322">
        <v>2</v>
      </c>
      <c r="K39" s="323">
        <v>75</v>
      </c>
      <c r="L39" s="321">
        <v>3</v>
      </c>
      <c r="M39" s="322">
        <v>8</v>
      </c>
      <c r="N39" s="322">
        <v>26</v>
      </c>
      <c r="O39" s="322">
        <v>1</v>
      </c>
      <c r="P39" s="323">
        <v>38</v>
      </c>
      <c r="Q39" s="331">
        <v>4</v>
      </c>
      <c r="R39" s="321">
        <v>1</v>
      </c>
      <c r="S39" s="322">
        <v>0</v>
      </c>
      <c r="T39" s="322">
        <v>0</v>
      </c>
      <c r="U39" s="323">
        <v>1</v>
      </c>
      <c r="V39" s="331">
        <v>149</v>
      </c>
      <c r="W39" s="301" t="s">
        <v>212</v>
      </c>
      <c r="X39" s="321">
        <v>0</v>
      </c>
      <c r="Y39" s="322">
        <v>23</v>
      </c>
      <c r="Z39" s="322">
        <v>1</v>
      </c>
      <c r="AA39" s="322">
        <v>2</v>
      </c>
      <c r="AB39" s="323">
        <v>26</v>
      </c>
      <c r="AC39" s="321">
        <v>2</v>
      </c>
      <c r="AD39" s="322">
        <v>12</v>
      </c>
      <c r="AE39" s="322">
        <v>59</v>
      </c>
      <c r="AF39" s="322">
        <v>2</v>
      </c>
      <c r="AG39" s="323">
        <v>75</v>
      </c>
      <c r="AH39" s="321">
        <v>3</v>
      </c>
      <c r="AI39" s="322">
        <v>8</v>
      </c>
      <c r="AJ39" s="322">
        <v>26</v>
      </c>
      <c r="AK39" s="322">
        <v>1</v>
      </c>
      <c r="AL39" s="323">
        <v>38</v>
      </c>
      <c r="AM39" s="331">
        <v>9</v>
      </c>
      <c r="AN39" s="321">
        <v>1</v>
      </c>
      <c r="AO39" s="322">
        <v>0</v>
      </c>
      <c r="AP39" s="322">
        <v>0</v>
      </c>
      <c r="AQ39" s="323">
        <v>1</v>
      </c>
      <c r="AR39" s="331">
        <v>149</v>
      </c>
      <c r="AS39" s="301" t="s">
        <v>212</v>
      </c>
      <c r="AT39" s="321">
        <v>0</v>
      </c>
      <c r="AU39" s="322">
        <v>0</v>
      </c>
      <c r="AV39" s="322">
        <v>0</v>
      </c>
      <c r="AW39" s="322">
        <v>0</v>
      </c>
      <c r="AX39" s="323">
        <v>0</v>
      </c>
      <c r="AY39" s="321">
        <v>0</v>
      </c>
      <c r="AZ39" s="322">
        <v>0</v>
      </c>
      <c r="BA39" s="322">
        <v>0</v>
      </c>
      <c r="BB39" s="322">
        <v>0</v>
      </c>
      <c r="BC39" s="323">
        <v>0</v>
      </c>
      <c r="BD39" s="321">
        <v>0</v>
      </c>
      <c r="BE39" s="322">
        <v>0</v>
      </c>
      <c r="BF39" s="322">
        <v>0</v>
      </c>
      <c r="BG39" s="322">
        <v>0</v>
      </c>
      <c r="BH39" s="323">
        <v>0</v>
      </c>
      <c r="BI39" s="331">
        <v>0</v>
      </c>
      <c r="BJ39" s="321">
        <v>0</v>
      </c>
      <c r="BK39" s="322">
        <v>0</v>
      </c>
      <c r="BL39" s="322">
        <v>0</v>
      </c>
      <c r="BM39" s="323">
        <v>0</v>
      </c>
      <c r="BN39" s="331">
        <v>0</v>
      </c>
      <c r="BO39" s="301" t="s">
        <v>212</v>
      </c>
      <c r="BP39" s="321">
        <v>0</v>
      </c>
      <c r="BQ39" s="322">
        <v>23</v>
      </c>
      <c r="BR39" s="322">
        <v>1</v>
      </c>
      <c r="BS39" s="322">
        <v>2</v>
      </c>
      <c r="BT39" s="323">
        <v>26</v>
      </c>
      <c r="BU39" s="321">
        <v>2</v>
      </c>
      <c r="BV39" s="322">
        <v>12</v>
      </c>
      <c r="BW39" s="322">
        <v>59</v>
      </c>
      <c r="BX39" s="322">
        <v>2</v>
      </c>
      <c r="BY39" s="323">
        <v>75</v>
      </c>
      <c r="BZ39" s="321">
        <v>3</v>
      </c>
      <c r="CA39" s="322">
        <v>8</v>
      </c>
      <c r="CB39" s="322">
        <v>26</v>
      </c>
      <c r="CC39" s="322">
        <v>1</v>
      </c>
      <c r="CD39" s="323">
        <v>38</v>
      </c>
      <c r="CE39" s="331">
        <v>9</v>
      </c>
      <c r="CF39" s="321">
        <v>1</v>
      </c>
      <c r="CG39" s="322">
        <v>0</v>
      </c>
      <c r="CH39" s="322">
        <v>0</v>
      </c>
      <c r="CI39" s="323">
        <v>1</v>
      </c>
      <c r="CJ39" s="331">
        <v>149</v>
      </c>
      <c r="CK39" s="301" t="s">
        <v>212</v>
      </c>
      <c r="CL39" s="321">
        <v>0</v>
      </c>
      <c r="CM39" s="322">
        <v>0</v>
      </c>
      <c r="CN39" s="322">
        <v>0</v>
      </c>
      <c r="CO39" s="322">
        <v>0</v>
      </c>
      <c r="CP39" s="323">
        <v>0</v>
      </c>
      <c r="CQ39" s="321">
        <v>0</v>
      </c>
      <c r="CR39" s="322">
        <v>0</v>
      </c>
      <c r="CS39" s="322">
        <v>0</v>
      </c>
      <c r="CT39" s="322">
        <v>0</v>
      </c>
      <c r="CU39" s="323">
        <v>0</v>
      </c>
      <c r="CV39" s="321">
        <v>0</v>
      </c>
      <c r="CW39" s="322">
        <v>0</v>
      </c>
      <c r="CX39" s="322">
        <v>0</v>
      </c>
      <c r="CY39" s="322">
        <v>0</v>
      </c>
      <c r="CZ39" s="323">
        <v>0</v>
      </c>
      <c r="DA39" s="331">
        <v>0</v>
      </c>
      <c r="DB39" s="321">
        <v>0</v>
      </c>
      <c r="DC39" s="322">
        <v>0</v>
      </c>
      <c r="DD39" s="322">
        <v>0</v>
      </c>
      <c r="DE39" s="323">
        <v>0</v>
      </c>
      <c r="DF39" s="331">
        <v>0</v>
      </c>
      <c r="DG39" s="301" t="s">
        <v>212</v>
      </c>
      <c r="DH39" s="321">
        <v>0</v>
      </c>
      <c r="DI39" s="322">
        <v>0</v>
      </c>
      <c r="DJ39" s="322">
        <v>0</v>
      </c>
      <c r="DK39" s="322">
        <v>0</v>
      </c>
      <c r="DL39" s="323">
        <v>0</v>
      </c>
      <c r="DM39" s="321">
        <v>0</v>
      </c>
      <c r="DN39" s="322">
        <v>0</v>
      </c>
      <c r="DO39" s="322">
        <v>0</v>
      </c>
      <c r="DP39" s="322">
        <v>0</v>
      </c>
      <c r="DQ39" s="323">
        <v>0</v>
      </c>
      <c r="DR39" s="321">
        <v>0</v>
      </c>
      <c r="DS39" s="322">
        <v>0</v>
      </c>
      <c r="DT39" s="322">
        <v>0</v>
      </c>
      <c r="DU39" s="322">
        <v>0</v>
      </c>
      <c r="DV39" s="323">
        <v>0</v>
      </c>
      <c r="DW39" s="331">
        <v>0</v>
      </c>
      <c r="DX39" s="321">
        <v>0</v>
      </c>
      <c r="DY39" s="322">
        <v>0</v>
      </c>
      <c r="DZ39" s="322">
        <v>0</v>
      </c>
      <c r="EA39" s="323">
        <v>0</v>
      </c>
      <c r="EB39" s="331">
        <v>0</v>
      </c>
      <c r="EC39" s="390" t="s">
        <v>212</v>
      </c>
      <c r="ED39" s="321">
        <v>149</v>
      </c>
      <c r="EE39" s="388">
        <v>1</v>
      </c>
      <c r="EF39" s="321">
        <v>0</v>
      </c>
      <c r="EG39" s="388">
        <v>0</v>
      </c>
      <c r="EH39" s="321">
        <v>149</v>
      </c>
      <c r="EI39" s="388">
        <v>1</v>
      </c>
      <c r="EJ39" s="321">
        <v>0</v>
      </c>
      <c r="EK39" s="388">
        <v>0</v>
      </c>
      <c r="EL39" s="321">
        <v>0</v>
      </c>
      <c r="EM39" s="388">
        <v>0</v>
      </c>
      <c r="EN39" s="331">
        <v>149</v>
      </c>
      <c r="EO39" s="389"/>
      <c r="EP39" s="389"/>
      <c r="EQ39" s="389"/>
      <c r="ER39" s="301" t="s">
        <v>212</v>
      </c>
      <c r="ES39" s="321">
        <v>0</v>
      </c>
      <c r="ET39" s="322">
        <v>23</v>
      </c>
      <c r="EU39" s="322">
        <v>1</v>
      </c>
      <c r="EV39" s="322">
        <v>2</v>
      </c>
      <c r="EW39" s="323">
        <v>26</v>
      </c>
      <c r="EX39" s="321">
        <v>2</v>
      </c>
      <c r="EY39" s="322">
        <v>12</v>
      </c>
      <c r="EZ39" s="322">
        <v>59</v>
      </c>
      <c r="FA39" s="322">
        <v>2</v>
      </c>
      <c r="FB39" s="323">
        <v>75</v>
      </c>
      <c r="FC39" s="321">
        <v>3</v>
      </c>
      <c r="FD39" s="322">
        <v>8</v>
      </c>
      <c r="FE39" s="322">
        <v>26</v>
      </c>
      <c r="FF39" s="322">
        <v>1</v>
      </c>
      <c r="FG39" s="323">
        <v>38</v>
      </c>
      <c r="FH39" s="331">
        <v>9</v>
      </c>
      <c r="FI39" s="321">
        <v>1</v>
      </c>
      <c r="FJ39" s="322">
        <v>0</v>
      </c>
      <c r="FK39" s="322">
        <v>0</v>
      </c>
      <c r="FL39" s="323">
        <v>1</v>
      </c>
      <c r="FM39" s="331">
        <v>149</v>
      </c>
      <c r="FN39" s="301" t="s">
        <v>212</v>
      </c>
      <c r="FO39" s="321">
        <v>0</v>
      </c>
      <c r="FP39" s="322">
        <v>0</v>
      </c>
      <c r="FQ39" s="322">
        <v>0</v>
      </c>
      <c r="FR39" s="322">
        <v>0</v>
      </c>
      <c r="FS39" s="323">
        <v>0</v>
      </c>
      <c r="FT39" s="321">
        <v>0</v>
      </c>
      <c r="FU39" s="322">
        <v>0</v>
      </c>
      <c r="FV39" s="322">
        <v>0</v>
      </c>
      <c r="FW39" s="322">
        <v>0</v>
      </c>
      <c r="FX39" s="323">
        <v>0</v>
      </c>
      <c r="FY39" s="321">
        <v>0</v>
      </c>
      <c r="FZ39" s="322">
        <v>0</v>
      </c>
      <c r="GA39" s="322">
        <v>0</v>
      </c>
      <c r="GB39" s="322">
        <v>0</v>
      </c>
      <c r="GC39" s="323">
        <v>0</v>
      </c>
      <c r="GD39" s="331">
        <v>0</v>
      </c>
      <c r="GE39" s="321">
        <v>0</v>
      </c>
      <c r="GF39" s="322">
        <v>0</v>
      </c>
      <c r="GG39" s="322">
        <v>0</v>
      </c>
      <c r="GH39" s="323">
        <v>0</v>
      </c>
      <c r="GI39" s="331">
        <v>0</v>
      </c>
      <c r="GJ39" s="301" t="s">
        <v>212</v>
      </c>
      <c r="GK39" s="321">
        <v>0</v>
      </c>
      <c r="GL39" s="322">
        <v>0</v>
      </c>
      <c r="GM39" s="322">
        <v>0</v>
      </c>
      <c r="GN39" s="322">
        <v>0</v>
      </c>
      <c r="GO39" s="323">
        <v>0</v>
      </c>
      <c r="GP39" s="321">
        <v>0</v>
      </c>
      <c r="GQ39" s="322">
        <v>0</v>
      </c>
      <c r="GR39" s="322">
        <v>0</v>
      </c>
      <c r="GS39" s="322">
        <v>0</v>
      </c>
      <c r="GT39" s="323">
        <v>0</v>
      </c>
      <c r="GU39" s="321">
        <v>0</v>
      </c>
      <c r="GV39" s="322">
        <v>0</v>
      </c>
      <c r="GW39" s="322">
        <v>0</v>
      </c>
      <c r="GX39" s="322">
        <v>0</v>
      </c>
      <c r="GY39" s="323">
        <v>0</v>
      </c>
      <c r="GZ39" s="331">
        <v>0</v>
      </c>
      <c r="HA39" s="321">
        <v>0</v>
      </c>
      <c r="HB39" s="322">
        <v>0</v>
      </c>
      <c r="HC39" s="322">
        <v>0</v>
      </c>
      <c r="HD39" s="323">
        <v>0</v>
      </c>
      <c r="HE39" s="331">
        <v>0</v>
      </c>
      <c r="HF39" s="301" t="s">
        <v>212</v>
      </c>
      <c r="HG39" s="321">
        <v>0</v>
      </c>
      <c r="HH39" s="322">
        <v>0</v>
      </c>
      <c r="HI39" s="322">
        <v>0</v>
      </c>
      <c r="HJ39" s="322">
        <v>0</v>
      </c>
      <c r="HK39" s="323">
        <v>0</v>
      </c>
      <c r="HL39" s="321">
        <v>0</v>
      </c>
      <c r="HM39" s="322">
        <v>0</v>
      </c>
      <c r="HN39" s="322">
        <v>0</v>
      </c>
      <c r="HO39" s="322">
        <v>0</v>
      </c>
      <c r="HP39" s="323">
        <v>0</v>
      </c>
      <c r="HQ39" s="321">
        <v>0</v>
      </c>
      <c r="HR39" s="322">
        <v>0</v>
      </c>
      <c r="HS39" s="322">
        <v>0</v>
      </c>
      <c r="HT39" s="322">
        <v>0</v>
      </c>
      <c r="HU39" s="323">
        <v>0</v>
      </c>
      <c r="HV39" s="331">
        <v>0</v>
      </c>
      <c r="HW39" s="321">
        <v>0</v>
      </c>
      <c r="HX39" s="322">
        <v>0</v>
      </c>
      <c r="HY39" s="322">
        <v>0</v>
      </c>
      <c r="HZ39" s="323">
        <v>0</v>
      </c>
      <c r="IA39" s="331">
        <v>0</v>
      </c>
      <c r="IB39" s="301" t="s">
        <v>212</v>
      </c>
      <c r="IC39" s="321">
        <v>0</v>
      </c>
      <c r="ID39" s="322">
        <v>0</v>
      </c>
      <c r="IE39" s="322">
        <v>0</v>
      </c>
      <c r="IF39" s="322">
        <v>0</v>
      </c>
      <c r="IG39" s="323">
        <v>0</v>
      </c>
      <c r="IH39" s="321">
        <v>0</v>
      </c>
      <c r="II39" s="322">
        <v>0</v>
      </c>
      <c r="IJ39" s="322">
        <v>0</v>
      </c>
      <c r="IK39" s="322">
        <v>0</v>
      </c>
      <c r="IL39" s="323">
        <v>0</v>
      </c>
      <c r="IM39" s="321">
        <v>0</v>
      </c>
      <c r="IN39" s="322">
        <v>0</v>
      </c>
      <c r="IO39" s="322">
        <v>0</v>
      </c>
      <c r="IP39" s="322">
        <v>0</v>
      </c>
      <c r="IQ39" s="323">
        <v>0</v>
      </c>
      <c r="IR39" s="331">
        <v>0</v>
      </c>
      <c r="IS39" s="321">
        <v>0</v>
      </c>
      <c r="IT39" s="322">
        <v>0</v>
      </c>
      <c r="IU39" s="322">
        <v>0</v>
      </c>
      <c r="IV39" s="323">
        <v>0</v>
      </c>
      <c r="IW39" s="331">
        <v>0</v>
      </c>
      <c r="IX39" s="301" t="s">
        <v>212</v>
      </c>
      <c r="IY39" s="321">
        <v>0</v>
      </c>
      <c r="IZ39" s="322">
        <v>0</v>
      </c>
      <c r="JA39" s="322">
        <v>0</v>
      </c>
      <c r="JB39" s="322">
        <v>0</v>
      </c>
      <c r="JC39" s="323">
        <v>0</v>
      </c>
      <c r="JD39" s="321">
        <v>0</v>
      </c>
      <c r="JE39" s="322">
        <v>0</v>
      </c>
      <c r="JF39" s="322">
        <v>0</v>
      </c>
      <c r="JG39" s="322">
        <v>0</v>
      </c>
      <c r="JH39" s="323">
        <v>0</v>
      </c>
      <c r="JI39" s="321">
        <v>0</v>
      </c>
      <c r="JJ39" s="322">
        <v>0</v>
      </c>
      <c r="JK39" s="322">
        <v>0</v>
      </c>
      <c r="JL39" s="322">
        <v>0</v>
      </c>
      <c r="JM39" s="323">
        <v>0</v>
      </c>
      <c r="JN39" s="331">
        <v>0</v>
      </c>
      <c r="JO39" s="321">
        <v>0</v>
      </c>
      <c r="JP39" s="322">
        <v>0</v>
      </c>
      <c r="JQ39" s="322">
        <v>0</v>
      </c>
      <c r="JR39" s="323">
        <v>0</v>
      </c>
      <c r="JS39" s="331">
        <v>0</v>
      </c>
    </row>
    <row r="40" spans="1:279" ht="11.25" customHeight="1" x14ac:dyDescent="0.15">
      <c r="A40" s="301" t="s">
        <v>213</v>
      </c>
      <c r="B40" s="321">
        <v>0</v>
      </c>
      <c r="C40" s="322">
        <v>28</v>
      </c>
      <c r="D40" s="322">
        <v>2</v>
      </c>
      <c r="E40" s="322">
        <v>2</v>
      </c>
      <c r="F40" s="323">
        <v>32</v>
      </c>
      <c r="G40" s="321">
        <v>2</v>
      </c>
      <c r="H40" s="322">
        <v>15</v>
      </c>
      <c r="I40" s="322">
        <v>67</v>
      </c>
      <c r="J40" s="322">
        <v>5</v>
      </c>
      <c r="K40" s="323">
        <v>89</v>
      </c>
      <c r="L40" s="321">
        <v>3</v>
      </c>
      <c r="M40" s="322">
        <v>9</v>
      </c>
      <c r="N40" s="322">
        <v>28</v>
      </c>
      <c r="O40" s="322">
        <v>1</v>
      </c>
      <c r="P40" s="323">
        <v>41</v>
      </c>
      <c r="Q40" s="331">
        <v>6</v>
      </c>
      <c r="R40" s="321">
        <v>1</v>
      </c>
      <c r="S40" s="322">
        <v>0</v>
      </c>
      <c r="T40" s="322">
        <v>0</v>
      </c>
      <c r="U40" s="323">
        <v>1</v>
      </c>
      <c r="V40" s="331">
        <v>174</v>
      </c>
      <c r="W40" s="301" t="s">
        <v>213</v>
      </c>
      <c r="X40" s="321">
        <v>0</v>
      </c>
      <c r="Y40" s="322">
        <v>28</v>
      </c>
      <c r="Z40" s="322">
        <v>2</v>
      </c>
      <c r="AA40" s="322">
        <v>2</v>
      </c>
      <c r="AB40" s="323">
        <v>32</v>
      </c>
      <c r="AC40" s="321">
        <v>2</v>
      </c>
      <c r="AD40" s="322">
        <v>15</v>
      </c>
      <c r="AE40" s="322">
        <v>67</v>
      </c>
      <c r="AF40" s="322">
        <v>5</v>
      </c>
      <c r="AG40" s="323">
        <v>89</v>
      </c>
      <c r="AH40" s="321">
        <v>3</v>
      </c>
      <c r="AI40" s="322">
        <v>9</v>
      </c>
      <c r="AJ40" s="322">
        <v>28</v>
      </c>
      <c r="AK40" s="322">
        <v>1</v>
      </c>
      <c r="AL40" s="323">
        <v>41</v>
      </c>
      <c r="AM40" s="331">
        <v>11</v>
      </c>
      <c r="AN40" s="321">
        <v>1</v>
      </c>
      <c r="AO40" s="322">
        <v>0</v>
      </c>
      <c r="AP40" s="322">
        <v>0</v>
      </c>
      <c r="AQ40" s="323">
        <v>1</v>
      </c>
      <c r="AR40" s="331">
        <v>174</v>
      </c>
      <c r="AS40" s="301" t="s">
        <v>213</v>
      </c>
      <c r="AT40" s="321">
        <v>0</v>
      </c>
      <c r="AU40" s="322">
        <v>0</v>
      </c>
      <c r="AV40" s="322">
        <v>0</v>
      </c>
      <c r="AW40" s="322">
        <v>0</v>
      </c>
      <c r="AX40" s="323">
        <v>0</v>
      </c>
      <c r="AY40" s="321">
        <v>0</v>
      </c>
      <c r="AZ40" s="322">
        <v>0</v>
      </c>
      <c r="BA40" s="322">
        <v>0</v>
      </c>
      <c r="BB40" s="322">
        <v>0</v>
      </c>
      <c r="BC40" s="323">
        <v>0</v>
      </c>
      <c r="BD40" s="321">
        <v>0</v>
      </c>
      <c r="BE40" s="322">
        <v>0</v>
      </c>
      <c r="BF40" s="322">
        <v>0</v>
      </c>
      <c r="BG40" s="322">
        <v>0</v>
      </c>
      <c r="BH40" s="323">
        <v>0</v>
      </c>
      <c r="BI40" s="331">
        <v>0</v>
      </c>
      <c r="BJ40" s="321">
        <v>0</v>
      </c>
      <c r="BK40" s="322">
        <v>0</v>
      </c>
      <c r="BL40" s="322">
        <v>0</v>
      </c>
      <c r="BM40" s="323">
        <v>0</v>
      </c>
      <c r="BN40" s="331">
        <v>0</v>
      </c>
      <c r="BO40" s="301" t="s">
        <v>213</v>
      </c>
      <c r="BP40" s="321">
        <v>0</v>
      </c>
      <c r="BQ40" s="322">
        <v>28</v>
      </c>
      <c r="BR40" s="322">
        <v>2</v>
      </c>
      <c r="BS40" s="322">
        <v>2</v>
      </c>
      <c r="BT40" s="323">
        <v>32</v>
      </c>
      <c r="BU40" s="321">
        <v>2</v>
      </c>
      <c r="BV40" s="322">
        <v>15</v>
      </c>
      <c r="BW40" s="322">
        <v>67</v>
      </c>
      <c r="BX40" s="322">
        <v>5</v>
      </c>
      <c r="BY40" s="323">
        <v>89</v>
      </c>
      <c r="BZ40" s="321">
        <v>3</v>
      </c>
      <c r="CA40" s="322">
        <v>9</v>
      </c>
      <c r="CB40" s="322">
        <v>28</v>
      </c>
      <c r="CC40" s="322">
        <v>1</v>
      </c>
      <c r="CD40" s="323">
        <v>41</v>
      </c>
      <c r="CE40" s="331">
        <v>11</v>
      </c>
      <c r="CF40" s="321">
        <v>1</v>
      </c>
      <c r="CG40" s="322">
        <v>0</v>
      </c>
      <c r="CH40" s="322">
        <v>0</v>
      </c>
      <c r="CI40" s="323">
        <v>1</v>
      </c>
      <c r="CJ40" s="331">
        <v>174</v>
      </c>
      <c r="CK40" s="301" t="s">
        <v>213</v>
      </c>
      <c r="CL40" s="321">
        <v>0</v>
      </c>
      <c r="CM40" s="322">
        <v>0</v>
      </c>
      <c r="CN40" s="322">
        <v>0</v>
      </c>
      <c r="CO40" s="322">
        <v>0</v>
      </c>
      <c r="CP40" s="323">
        <v>0</v>
      </c>
      <c r="CQ40" s="321">
        <v>0</v>
      </c>
      <c r="CR40" s="322">
        <v>0</v>
      </c>
      <c r="CS40" s="322">
        <v>0</v>
      </c>
      <c r="CT40" s="322">
        <v>0</v>
      </c>
      <c r="CU40" s="323">
        <v>0</v>
      </c>
      <c r="CV40" s="321">
        <v>0</v>
      </c>
      <c r="CW40" s="322">
        <v>0</v>
      </c>
      <c r="CX40" s="322">
        <v>0</v>
      </c>
      <c r="CY40" s="322">
        <v>0</v>
      </c>
      <c r="CZ40" s="323">
        <v>0</v>
      </c>
      <c r="DA40" s="331">
        <v>0</v>
      </c>
      <c r="DB40" s="321">
        <v>0</v>
      </c>
      <c r="DC40" s="322">
        <v>0</v>
      </c>
      <c r="DD40" s="322">
        <v>0</v>
      </c>
      <c r="DE40" s="323">
        <v>0</v>
      </c>
      <c r="DF40" s="331">
        <v>0</v>
      </c>
      <c r="DG40" s="301" t="s">
        <v>213</v>
      </c>
      <c r="DH40" s="321">
        <v>0</v>
      </c>
      <c r="DI40" s="322">
        <v>0</v>
      </c>
      <c r="DJ40" s="322">
        <v>0</v>
      </c>
      <c r="DK40" s="322">
        <v>0</v>
      </c>
      <c r="DL40" s="323">
        <v>0</v>
      </c>
      <c r="DM40" s="321">
        <v>0</v>
      </c>
      <c r="DN40" s="322">
        <v>0</v>
      </c>
      <c r="DO40" s="322">
        <v>0</v>
      </c>
      <c r="DP40" s="322">
        <v>0</v>
      </c>
      <c r="DQ40" s="323">
        <v>0</v>
      </c>
      <c r="DR40" s="321">
        <v>0</v>
      </c>
      <c r="DS40" s="322">
        <v>0</v>
      </c>
      <c r="DT40" s="322">
        <v>0</v>
      </c>
      <c r="DU40" s="322">
        <v>0</v>
      </c>
      <c r="DV40" s="323">
        <v>0</v>
      </c>
      <c r="DW40" s="331">
        <v>0</v>
      </c>
      <c r="DX40" s="321">
        <v>0</v>
      </c>
      <c r="DY40" s="322">
        <v>0</v>
      </c>
      <c r="DZ40" s="322">
        <v>0</v>
      </c>
      <c r="EA40" s="323">
        <v>0</v>
      </c>
      <c r="EB40" s="331">
        <v>0</v>
      </c>
      <c r="EC40" s="390" t="s">
        <v>213</v>
      </c>
      <c r="ED40" s="321">
        <v>174</v>
      </c>
      <c r="EE40" s="388">
        <v>1</v>
      </c>
      <c r="EF40" s="321">
        <v>0</v>
      </c>
      <c r="EG40" s="388">
        <v>0</v>
      </c>
      <c r="EH40" s="321">
        <v>174</v>
      </c>
      <c r="EI40" s="388">
        <v>1</v>
      </c>
      <c r="EJ40" s="321">
        <v>0</v>
      </c>
      <c r="EK40" s="388">
        <v>0</v>
      </c>
      <c r="EL40" s="321">
        <v>0</v>
      </c>
      <c r="EM40" s="388">
        <v>0</v>
      </c>
      <c r="EN40" s="331">
        <v>174</v>
      </c>
      <c r="EO40" s="389"/>
      <c r="EP40" s="389"/>
      <c r="EQ40" s="389"/>
      <c r="ER40" s="301" t="s">
        <v>213</v>
      </c>
      <c r="ES40" s="321">
        <v>0</v>
      </c>
      <c r="ET40" s="322">
        <v>28</v>
      </c>
      <c r="EU40" s="322">
        <v>2</v>
      </c>
      <c r="EV40" s="322">
        <v>2</v>
      </c>
      <c r="EW40" s="323">
        <v>32</v>
      </c>
      <c r="EX40" s="321">
        <v>2</v>
      </c>
      <c r="EY40" s="322">
        <v>15</v>
      </c>
      <c r="EZ40" s="322">
        <v>67</v>
      </c>
      <c r="FA40" s="322">
        <v>5</v>
      </c>
      <c r="FB40" s="323">
        <v>89</v>
      </c>
      <c r="FC40" s="321">
        <v>3</v>
      </c>
      <c r="FD40" s="322">
        <v>9</v>
      </c>
      <c r="FE40" s="322">
        <v>28</v>
      </c>
      <c r="FF40" s="322">
        <v>1</v>
      </c>
      <c r="FG40" s="323">
        <v>41</v>
      </c>
      <c r="FH40" s="331">
        <v>11</v>
      </c>
      <c r="FI40" s="321">
        <v>1</v>
      </c>
      <c r="FJ40" s="322">
        <v>0</v>
      </c>
      <c r="FK40" s="322">
        <v>0</v>
      </c>
      <c r="FL40" s="323">
        <v>1</v>
      </c>
      <c r="FM40" s="331">
        <v>174</v>
      </c>
      <c r="FN40" s="301" t="s">
        <v>213</v>
      </c>
      <c r="FO40" s="321">
        <v>0</v>
      </c>
      <c r="FP40" s="322">
        <v>0</v>
      </c>
      <c r="FQ40" s="322">
        <v>0</v>
      </c>
      <c r="FR40" s="322">
        <v>0</v>
      </c>
      <c r="FS40" s="323">
        <v>0</v>
      </c>
      <c r="FT40" s="321">
        <v>0</v>
      </c>
      <c r="FU40" s="322">
        <v>0</v>
      </c>
      <c r="FV40" s="322">
        <v>0</v>
      </c>
      <c r="FW40" s="322">
        <v>0</v>
      </c>
      <c r="FX40" s="323">
        <v>0</v>
      </c>
      <c r="FY40" s="321">
        <v>0</v>
      </c>
      <c r="FZ40" s="322">
        <v>0</v>
      </c>
      <c r="GA40" s="322">
        <v>0</v>
      </c>
      <c r="GB40" s="322">
        <v>0</v>
      </c>
      <c r="GC40" s="323">
        <v>0</v>
      </c>
      <c r="GD40" s="331">
        <v>0</v>
      </c>
      <c r="GE40" s="321">
        <v>0</v>
      </c>
      <c r="GF40" s="322">
        <v>0</v>
      </c>
      <c r="GG40" s="322">
        <v>0</v>
      </c>
      <c r="GH40" s="323">
        <v>0</v>
      </c>
      <c r="GI40" s="331">
        <v>0</v>
      </c>
      <c r="GJ40" s="301" t="s">
        <v>213</v>
      </c>
      <c r="GK40" s="321">
        <v>0</v>
      </c>
      <c r="GL40" s="322">
        <v>0</v>
      </c>
      <c r="GM40" s="322">
        <v>0</v>
      </c>
      <c r="GN40" s="322">
        <v>0</v>
      </c>
      <c r="GO40" s="323">
        <v>0</v>
      </c>
      <c r="GP40" s="321">
        <v>0</v>
      </c>
      <c r="GQ40" s="322">
        <v>0</v>
      </c>
      <c r="GR40" s="322">
        <v>0</v>
      </c>
      <c r="GS40" s="322">
        <v>0</v>
      </c>
      <c r="GT40" s="323">
        <v>0</v>
      </c>
      <c r="GU40" s="321">
        <v>0</v>
      </c>
      <c r="GV40" s="322">
        <v>0</v>
      </c>
      <c r="GW40" s="322">
        <v>0</v>
      </c>
      <c r="GX40" s="322">
        <v>0</v>
      </c>
      <c r="GY40" s="323">
        <v>0</v>
      </c>
      <c r="GZ40" s="331">
        <v>0</v>
      </c>
      <c r="HA40" s="321">
        <v>0</v>
      </c>
      <c r="HB40" s="322">
        <v>0</v>
      </c>
      <c r="HC40" s="322">
        <v>0</v>
      </c>
      <c r="HD40" s="323">
        <v>0</v>
      </c>
      <c r="HE40" s="331">
        <v>0</v>
      </c>
      <c r="HF40" s="301" t="s">
        <v>213</v>
      </c>
      <c r="HG40" s="321">
        <v>0</v>
      </c>
      <c r="HH40" s="322">
        <v>0</v>
      </c>
      <c r="HI40" s="322">
        <v>0</v>
      </c>
      <c r="HJ40" s="322">
        <v>0</v>
      </c>
      <c r="HK40" s="323">
        <v>0</v>
      </c>
      <c r="HL40" s="321">
        <v>0</v>
      </c>
      <c r="HM40" s="322">
        <v>0</v>
      </c>
      <c r="HN40" s="322">
        <v>0</v>
      </c>
      <c r="HO40" s="322">
        <v>0</v>
      </c>
      <c r="HP40" s="323">
        <v>0</v>
      </c>
      <c r="HQ40" s="321">
        <v>0</v>
      </c>
      <c r="HR40" s="322">
        <v>0</v>
      </c>
      <c r="HS40" s="322">
        <v>0</v>
      </c>
      <c r="HT40" s="322">
        <v>0</v>
      </c>
      <c r="HU40" s="323">
        <v>0</v>
      </c>
      <c r="HV40" s="331">
        <v>0</v>
      </c>
      <c r="HW40" s="321">
        <v>0</v>
      </c>
      <c r="HX40" s="322">
        <v>0</v>
      </c>
      <c r="HY40" s="322">
        <v>0</v>
      </c>
      <c r="HZ40" s="323">
        <v>0</v>
      </c>
      <c r="IA40" s="331">
        <v>0</v>
      </c>
      <c r="IB40" s="301" t="s">
        <v>213</v>
      </c>
      <c r="IC40" s="321">
        <v>0</v>
      </c>
      <c r="ID40" s="322">
        <v>0</v>
      </c>
      <c r="IE40" s="322">
        <v>0</v>
      </c>
      <c r="IF40" s="322">
        <v>0</v>
      </c>
      <c r="IG40" s="323">
        <v>0</v>
      </c>
      <c r="IH40" s="321">
        <v>0</v>
      </c>
      <c r="II40" s="322">
        <v>0</v>
      </c>
      <c r="IJ40" s="322">
        <v>0</v>
      </c>
      <c r="IK40" s="322">
        <v>0</v>
      </c>
      <c r="IL40" s="323">
        <v>0</v>
      </c>
      <c r="IM40" s="321">
        <v>0</v>
      </c>
      <c r="IN40" s="322">
        <v>0</v>
      </c>
      <c r="IO40" s="322">
        <v>0</v>
      </c>
      <c r="IP40" s="322">
        <v>0</v>
      </c>
      <c r="IQ40" s="323">
        <v>0</v>
      </c>
      <c r="IR40" s="331">
        <v>0</v>
      </c>
      <c r="IS40" s="321">
        <v>0</v>
      </c>
      <c r="IT40" s="322">
        <v>0</v>
      </c>
      <c r="IU40" s="322">
        <v>0</v>
      </c>
      <c r="IV40" s="323">
        <v>0</v>
      </c>
      <c r="IW40" s="331">
        <v>0</v>
      </c>
      <c r="IX40" s="301" t="s">
        <v>213</v>
      </c>
      <c r="IY40" s="321">
        <v>0</v>
      </c>
      <c r="IZ40" s="322">
        <v>0</v>
      </c>
      <c r="JA40" s="322">
        <v>0</v>
      </c>
      <c r="JB40" s="322">
        <v>0</v>
      </c>
      <c r="JC40" s="323">
        <v>0</v>
      </c>
      <c r="JD40" s="321">
        <v>0</v>
      </c>
      <c r="JE40" s="322">
        <v>0</v>
      </c>
      <c r="JF40" s="322">
        <v>0</v>
      </c>
      <c r="JG40" s="322">
        <v>0</v>
      </c>
      <c r="JH40" s="323">
        <v>0</v>
      </c>
      <c r="JI40" s="321">
        <v>0</v>
      </c>
      <c r="JJ40" s="322">
        <v>0</v>
      </c>
      <c r="JK40" s="322">
        <v>0</v>
      </c>
      <c r="JL40" s="322">
        <v>0</v>
      </c>
      <c r="JM40" s="323">
        <v>0</v>
      </c>
      <c r="JN40" s="331">
        <v>0</v>
      </c>
      <c r="JO40" s="321">
        <v>0</v>
      </c>
      <c r="JP40" s="322">
        <v>0</v>
      </c>
      <c r="JQ40" s="322">
        <v>0</v>
      </c>
      <c r="JR40" s="323">
        <v>0</v>
      </c>
      <c r="JS40" s="331">
        <v>0</v>
      </c>
    </row>
    <row r="41" spans="1:279" ht="11.25" customHeight="1" x14ac:dyDescent="0.15">
      <c r="A41" s="301" t="s">
        <v>214</v>
      </c>
      <c r="B41" s="321">
        <v>0</v>
      </c>
      <c r="C41" s="322">
        <v>32</v>
      </c>
      <c r="D41" s="322">
        <v>3</v>
      </c>
      <c r="E41" s="322">
        <v>2</v>
      </c>
      <c r="F41" s="323">
        <v>37</v>
      </c>
      <c r="G41" s="321">
        <v>8</v>
      </c>
      <c r="H41" s="322">
        <v>15</v>
      </c>
      <c r="I41" s="322">
        <v>56</v>
      </c>
      <c r="J41" s="322">
        <v>5</v>
      </c>
      <c r="K41" s="323">
        <v>84</v>
      </c>
      <c r="L41" s="321">
        <v>3</v>
      </c>
      <c r="M41" s="322">
        <v>11</v>
      </c>
      <c r="N41" s="322">
        <v>30</v>
      </c>
      <c r="O41" s="322">
        <v>1</v>
      </c>
      <c r="P41" s="323">
        <v>45</v>
      </c>
      <c r="Q41" s="331">
        <v>11</v>
      </c>
      <c r="R41" s="321">
        <v>1</v>
      </c>
      <c r="S41" s="322">
        <v>0</v>
      </c>
      <c r="T41" s="322">
        <v>0</v>
      </c>
      <c r="U41" s="323">
        <v>1</v>
      </c>
      <c r="V41" s="331">
        <v>182</v>
      </c>
      <c r="W41" s="301" t="s">
        <v>214</v>
      </c>
      <c r="X41" s="321">
        <v>0</v>
      </c>
      <c r="Y41" s="322">
        <v>32</v>
      </c>
      <c r="Z41" s="322">
        <v>3</v>
      </c>
      <c r="AA41" s="322">
        <v>2</v>
      </c>
      <c r="AB41" s="323">
        <v>37</v>
      </c>
      <c r="AC41" s="321">
        <v>8</v>
      </c>
      <c r="AD41" s="322">
        <v>15</v>
      </c>
      <c r="AE41" s="322">
        <v>56</v>
      </c>
      <c r="AF41" s="322">
        <v>5</v>
      </c>
      <c r="AG41" s="323">
        <v>84</v>
      </c>
      <c r="AH41" s="321">
        <v>3</v>
      </c>
      <c r="AI41" s="322">
        <v>11</v>
      </c>
      <c r="AJ41" s="322">
        <v>30</v>
      </c>
      <c r="AK41" s="322">
        <v>1</v>
      </c>
      <c r="AL41" s="323">
        <v>45</v>
      </c>
      <c r="AM41" s="331">
        <v>15</v>
      </c>
      <c r="AN41" s="321">
        <v>1</v>
      </c>
      <c r="AO41" s="322">
        <v>0</v>
      </c>
      <c r="AP41" s="322">
        <v>0</v>
      </c>
      <c r="AQ41" s="323">
        <v>1</v>
      </c>
      <c r="AR41" s="331">
        <v>182</v>
      </c>
      <c r="AS41" s="301" t="s">
        <v>214</v>
      </c>
      <c r="AT41" s="321">
        <v>0</v>
      </c>
      <c r="AU41" s="322">
        <v>0</v>
      </c>
      <c r="AV41" s="322">
        <v>0</v>
      </c>
      <c r="AW41" s="322">
        <v>0</v>
      </c>
      <c r="AX41" s="323">
        <v>0</v>
      </c>
      <c r="AY41" s="321">
        <v>0</v>
      </c>
      <c r="AZ41" s="322">
        <v>0</v>
      </c>
      <c r="BA41" s="322">
        <v>0</v>
      </c>
      <c r="BB41" s="322">
        <v>0</v>
      </c>
      <c r="BC41" s="323">
        <v>0</v>
      </c>
      <c r="BD41" s="321">
        <v>0</v>
      </c>
      <c r="BE41" s="322">
        <v>0</v>
      </c>
      <c r="BF41" s="322">
        <v>0</v>
      </c>
      <c r="BG41" s="322">
        <v>0</v>
      </c>
      <c r="BH41" s="323">
        <v>0</v>
      </c>
      <c r="BI41" s="331">
        <v>0</v>
      </c>
      <c r="BJ41" s="321">
        <v>0</v>
      </c>
      <c r="BK41" s="322">
        <v>0</v>
      </c>
      <c r="BL41" s="322">
        <v>0</v>
      </c>
      <c r="BM41" s="323">
        <v>0</v>
      </c>
      <c r="BN41" s="331">
        <v>0</v>
      </c>
      <c r="BO41" s="301" t="s">
        <v>214</v>
      </c>
      <c r="BP41" s="321">
        <v>0</v>
      </c>
      <c r="BQ41" s="322">
        <v>32</v>
      </c>
      <c r="BR41" s="322">
        <v>3</v>
      </c>
      <c r="BS41" s="322">
        <v>2</v>
      </c>
      <c r="BT41" s="323">
        <v>37</v>
      </c>
      <c r="BU41" s="321">
        <v>8</v>
      </c>
      <c r="BV41" s="322">
        <v>15</v>
      </c>
      <c r="BW41" s="322">
        <v>56</v>
      </c>
      <c r="BX41" s="322">
        <v>5</v>
      </c>
      <c r="BY41" s="323">
        <v>84</v>
      </c>
      <c r="BZ41" s="321">
        <v>3</v>
      </c>
      <c r="CA41" s="322">
        <v>11</v>
      </c>
      <c r="CB41" s="322">
        <v>30</v>
      </c>
      <c r="CC41" s="322">
        <v>1</v>
      </c>
      <c r="CD41" s="323">
        <v>45</v>
      </c>
      <c r="CE41" s="331">
        <v>15</v>
      </c>
      <c r="CF41" s="321">
        <v>1</v>
      </c>
      <c r="CG41" s="322">
        <v>0</v>
      </c>
      <c r="CH41" s="322">
        <v>0</v>
      </c>
      <c r="CI41" s="323">
        <v>1</v>
      </c>
      <c r="CJ41" s="331">
        <v>182</v>
      </c>
      <c r="CK41" s="301" t="s">
        <v>214</v>
      </c>
      <c r="CL41" s="321">
        <v>0</v>
      </c>
      <c r="CM41" s="322">
        <v>0</v>
      </c>
      <c r="CN41" s="322">
        <v>0</v>
      </c>
      <c r="CO41" s="322">
        <v>0</v>
      </c>
      <c r="CP41" s="323">
        <v>0</v>
      </c>
      <c r="CQ41" s="321">
        <v>0</v>
      </c>
      <c r="CR41" s="322">
        <v>0</v>
      </c>
      <c r="CS41" s="322">
        <v>0</v>
      </c>
      <c r="CT41" s="322">
        <v>0</v>
      </c>
      <c r="CU41" s="323">
        <v>0</v>
      </c>
      <c r="CV41" s="321">
        <v>0</v>
      </c>
      <c r="CW41" s="322">
        <v>0</v>
      </c>
      <c r="CX41" s="322">
        <v>0</v>
      </c>
      <c r="CY41" s="322">
        <v>0</v>
      </c>
      <c r="CZ41" s="323">
        <v>0</v>
      </c>
      <c r="DA41" s="331">
        <v>0</v>
      </c>
      <c r="DB41" s="321">
        <v>0</v>
      </c>
      <c r="DC41" s="322">
        <v>0</v>
      </c>
      <c r="DD41" s="322">
        <v>0</v>
      </c>
      <c r="DE41" s="323">
        <v>0</v>
      </c>
      <c r="DF41" s="331">
        <v>0</v>
      </c>
      <c r="DG41" s="301" t="s">
        <v>214</v>
      </c>
      <c r="DH41" s="321">
        <v>0</v>
      </c>
      <c r="DI41" s="322">
        <v>0</v>
      </c>
      <c r="DJ41" s="322">
        <v>0</v>
      </c>
      <c r="DK41" s="322">
        <v>0</v>
      </c>
      <c r="DL41" s="323">
        <v>0</v>
      </c>
      <c r="DM41" s="321">
        <v>0</v>
      </c>
      <c r="DN41" s="322">
        <v>0</v>
      </c>
      <c r="DO41" s="322">
        <v>0</v>
      </c>
      <c r="DP41" s="322">
        <v>0</v>
      </c>
      <c r="DQ41" s="323">
        <v>0</v>
      </c>
      <c r="DR41" s="321">
        <v>0</v>
      </c>
      <c r="DS41" s="322">
        <v>0</v>
      </c>
      <c r="DT41" s="322">
        <v>0</v>
      </c>
      <c r="DU41" s="322">
        <v>0</v>
      </c>
      <c r="DV41" s="323">
        <v>0</v>
      </c>
      <c r="DW41" s="331">
        <v>0</v>
      </c>
      <c r="DX41" s="321">
        <v>0</v>
      </c>
      <c r="DY41" s="322">
        <v>0</v>
      </c>
      <c r="DZ41" s="322">
        <v>0</v>
      </c>
      <c r="EA41" s="323">
        <v>0</v>
      </c>
      <c r="EB41" s="331">
        <v>0</v>
      </c>
      <c r="EC41" s="390" t="s">
        <v>214</v>
      </c>
      <c r="ED41" s="321">
        <v>182</v>
      </c>
      <c r="EE41" s="388">
        <v>1</v>
      </c>
      <c r="EF41" s="321">
        <v>0</v>
      </c>
      <c r="EG41" s="388">
        <v>0</v>
      </c>
      <c r="EH41" s="321">
        <v>182</v>
      </c>
      <c r="EI41" s="388">
        <v>1</v>
      </c>
      <c r="EJ41" s="321">
        <v>0</v>
      </c>
      <c r="EK41" s="388">
        <v>0</v>
      </c>
      <c r="EL41" s="321">
        <v>0</v>
      </c>
      <c r="EM41" s="388">
        <v>0</v>
      </c>
      <c r="EN41" s="331">
        <v>182</v>
      </c>
      <c r="EO41" s="389"/>
      <c r="EP41" s="389"/>
      <c r="EQ41" s="389"/>
      <c r="ER41" s="301" t="s">
        <v>214</v>
      </c>
      <c r="ES41" s="321">
        <v>0</v>
      </c>
      <c r="ET41" s="322">
        <v>32</v>
      </c>
      <c r="EU41" s="322">
        <v>3</v>
      </c>
      <c r="EV41" s="322">
        <v>2</v>
      </c>
      <c r="EW41" s="323">
        <v>37</v>
      </c>
      <c r="EX41" s="321">
        <v>8</v>
      </c>
      <c r="EY41" s="322">
        <v>15</v>
      </c>
      <c r="EZ41" s="322">
        <v>56</v>
      </c>
      <c r="FA41" s="322">
        <v>5</v>
      </c>
      <c r="FB41" s="323">
        <v>84</v>
      </c>
      <c r="FC41" s="321">
        <v>3</v>
      </c>
      <c r="FD41" s="322">
        <v>11</v>
      </c>
      <c r="FE41" s="322">
        <v>30</v>
      </c>
      <c r="FF41" s="322">
        <v>1</v>
      </c>
      <c r="FG41" s="323">
        <v>45</v>
      </c>
      <c r="FH41" s="331">
        <v>15</v>
      </c>
      <c r="FI41" s="321">
        <v>1</v>
      </c>
      <c r="FJ41" s="322">
        <v>0</v>
      </c>
      <c r="FK41" s="322">
        <v>0</v>
      </c>
      <c r="FL41" s="323">
        <v>1</v>
      </c>
      <c r="FM41" s="331">
        <v>182</v>
      </c>
      <c r="FN41" s="301" t="s">
        <v>214</v>
      </c>
      <c r="FO41" s="321">
        <v>0</v>
      </c>
      <c r="FP41" s="322">
        <v>0</v>
      </c>
      <c r="FQ41" s="322">
        <v>0</v>
      </c>
      <c r="FR41" s="322">
        <v>0</v>
      </c>
      <c r="FS41" s="323">
        <v>0</v>
      </c>
      <c r="FT41" s="321">
        <v>0</v>
      </c>
      <c r="FU41" s="322">
        <v>0</v>
      </c>
      <c r="FV41" s="322">
        <v>0</v>
      </c>
      <c r="FW41" s="322">
        <v>0</v>
      </c>
      <c r="FX41" s="323">
        <v>0</v>
      </c>
      <c r="FY41" s="321">
        <v>0</v>
      </c>
      <c r="FZ41" s="322">
        <v>0</v>
      </c>
      <c r="GA41" s="322">
        <v>0</v>
      </c>
      <c r="GB41" s="322">
        <v>0</v>
      </c>
      <c r="GC41" s="323">
        <v>0</v>
      </c>
      <c r="GD41" s="331">
        <v>0</v>
      </c>
      <c r="GE41" s="321">
        <v>0</v>
      </c>
      <c r="GF41" s="322">
        <v>0</v>
      </c>
      <c r="GG41" s="322">
        <v>0</v>
      </c>
      <c r="GH41" s="323">
        <v>0</v>
      </c>
      <c r="GI41" s="331">
        <v>0</v>
      </c>
      <c r="GJ41" s="301" t="s">
        <v>214</v>
      </c>
      <c r="GK41" s="321">
        <v>0</v>
      </c>
      <c r="GL41" s="322">
        <v>0</v>
      </c>
      <c r="GM41" s="322">
        <v>0</v>
      </c>
      <c r="GN41" s="322">
        <v>0</v>
      </c>
      <c r="GO41" s="323">
        <v>0</v>
      </c>
      <c r="GP41" s="321">
        <v>0</v>
      </c>
      <c r="GQ41" s="322">
        <v>0</v>
      </c>
      <c r="GR41" s="322">
        <v>0</v>
      </c>
      <c r="GS41" s="322">
        <v>0</v>
      </c>
      <c r="GT41" s="323">
        <v>0</v>
      </c>
      <c r="GU41" s="321">
        <v>0</v>
      </c>
      <c r="GV41" s="322">
        <v>0</v>
      </c>
      <c r="GW41" s="322">
        <v>0</v>
      </c>
      <c r="GX41" s="322">
        <v>0</v>
      </c>
      <c r="GY41" s="323">
        <v>0</v>
      </c>
      <c r="GZ41" s="331">
        <v>0</v>
      </c>
      <c r="HA41" s="321">
        <v>0</v>
      </c>
      <c r="HB41" s="322">
        <v>0</v>
      </c>
      <c r="HC41" s="322">
        <v>0</v>
      </c>
      <c r="HD41" s="323">
        <v>0</v>
      </c>
      <c r="HE41" s="331">
        <v>0</v>
      </c>
      <c r="HF41" s="301" t="s">
        <v>214</v>
      </c>
      <c r="HG41" s="321">
        <v>0</v>
      </c>
      <c r="HH41" s="322">
        <v>0</v>
      </c>
      <c r="HI41" s="322">
        <v>0</v>
      </c>
      <c r="HJ41" s="322">
        <v>0</v>
      </c>
      <c r="HK41" s="323">
        <v>0</v>
      </c>
      <c r="HL41" s="321">
        <v>0</v>
      </c>
      <c r="HM41" s="322">
        <v>0</v>
      </c>
      <c r="HN41" s="322">
        <v>0</v>
      </c>
      <c r="HO41" s="322">
        <v>0</v>
      </c>
      <c r="HP41" s="323">
        <v>0</v>
      </c>
      <c r="HQ41" s="321">
        <v>0</v>
      </c>
      <c r="HR41" s="322">
        <v>0</v>
      </c>
      <c r="HS41" s="322">
        <v>0</v>
      </c>
      <c r="HT41" s="322">
        <v>0</v>
      </c>
      <c r="HU41" s="323">
        <v>0</v>
      </c>
      <c r="HV41" s="331">
        <v>0</v>
      </c>
      <c r="HW41" s="321">
        <v>0</v>
      </c>
      <c r="HX41" s="322">
        <v>0</v>
      </c>
      <c r="HY41" s="322">
        <v>0</v>
      </c>
      <c r="HZ41" s="323">
        <v>0</v>
      </c>
      <c r="IA41" s="331">
        <v>0</v>
      </c>
      <c r="IB41" s="301" t="s">
        <v>214</v>
      </c>
      <c r="IC41" s="321">
        <v>0</v>
      </c>
      <c r="ID41" s="322">
        <v>0</v>
      </c>
      <c r="IE41" s="322">
        <v>0</v>
      </c>
      <c r="IF41" s="322">
        <v>0</v>
      </c>
      <c r="IG41" s="323">
        <v>0</v>
      </c>
      <c r="IH41" s="321">
        <v>0</v>
      </c>
      <c r="II41" s="322">
        <v>0</v>
      </c>
      <c r="IJ41" s="322">
        <v>0</v>
      </c>
      <c r="IK41" s="322">
        <v>0</v>
      </c>
      <c r="IL41" s="323">
        <v>0</v>
      </c>
      <c r="IM41" s="321">
        <v>0</v>
      </c>
      <c r="IN41" s="322">
        <v>0</v>
      </c>
      <c r="IO41" s="322">
        <v>0</v>
      </c>
      <c r="IP41" s="322">
        <v>0</v>
      </c>
      <c r="IQ41" s="323">
        <v>0</v>
      </c>
      <c r="IR41" s="331">
        <v>0</v>
      </c>
      <c r="IS41" s="321">
        <v>0</v>
      </c>
      <c r="IT41" s="322">
        <v>0</v>
      </c>
      <c r="IU41" s="322">
        <v>0</v>
      </c>
      <c r="IV41" s="323">
        <v>0</v>
      </c>
      <c r="IW41" s="331">
        <v>0</v>
      </c>
      <c r="IX41" s="301" t="s">
        <v>214</v>
      </c>
      <c r="IY41" s="321">
        <v>0</v>
      </c>
      <c r="IZ41" s="322">
        <v>0</v>
      </c>
      <c r="JA41" s="322">
        <v>0</v>
      </c>
      <c r="JB41" s="322">
        <v>0</v>
      </c>
      <c r="JC41" s="323">
        <v>0</v>
      </c>
      <c r="JD41" s="321">
        <v>0</v>
      </c>
      <c r="JE41" s="322">
        <v>0</v>
      </c>
      <c r="JF41" s="322">
        <v>0</v>
      </c>
      <c r="JG41" s="322">
        <v>0</v>
      </c>
      <c r="JH41" s="323">
        <v>0</v>
      </c>
      <c r="JI41" s="321">
        <v>0</v>
      </c>
      <c r="JJ41" s="322">
        <v>0</v>
      </c>
      <c r="JK41" s="322">
        <v>0</v>
      </c>
      <c r="JL41" s="322">
        <v>0</v>
      </c>
      <c r="JM41" s="323">
        <v>0</v>
      </c>
      <c r="JN41" s="331">
        <v>0</v>
      </c>
      <c r="JO41" s="321">
        <v>0</v>
      </c>
      <c r="JP41" s="322">
        <v>0</v>
      </c>
      <c r="JQ41" s="322">
        <v>0</v>
      </c>
      <c r="JR41" s="323">
        <v>0</v>
      </c>
      <c r="JS41" s="331">
        <v>0</v>
      </c>
    </row>
    <row r="42" spans="1:279" ht="11.25" customHeight="1" x14ac:dyDescent="0.15">
      <c r="A42" s="301" t="s">
        <v>215</v>
      </c>
      <c r="B42" s="321">
        <v>0</v>
      </c>
      <c r="C42" s="322">
        <v>36</v>
      </c>
      <c r="D42" s="322">
        <v>5</v>
      </c>
      <c r="E42" s="322">
        <v>1</v>
      </c>
      <c r="F42" s="323">
        <v>42</v>
      </c>
      <c r="G42" s="321">
        <v>10</v>
      </c>
      <c r="H42" s="322">
        <v>15</v>
      </c>
      <c r="I42" s="322">
        <v>56</v>
      </c>
      <c r="J42" s="322">
        <v>3</v>
      </c>
      <c r="K42" s="323">
        <v>84</v>
      </c>
      <c r="L42" s="321">
        <v>4</v>
      </c>
      <c r="M42" s="322">
        <v>12</v>
      </c>
      <c r="N42" s="322">
        <v>29</v>
      </c>
      <c r="O42" s="322">
        <v>1</v>
      </c>
      <c r="P42" s="323">
        <v>46</v>
      </c>
      <c r="Q42" s="331">
        <v>12</v>
      </c>
      <c r="R42" s="321">
        <v>1</v>
      </c>
      <c r="S42" s="322">
        <v>0</v>
      </c>
      <c r="T42" s="322">
        <v>0</v>
      </c>
      <c r="U42" s="323">
        <v>1</v>
      </c>
      <c r="V42" s="331">
        <v>189</v>
      </c>
      <c r="W42" s="301" t="s">
        <v>215</v>
      </c>
      <c r="X42" s="321">
        <v>0</v>
      </c>
      <c r="Y42" s="322">
        <v>36</v>
      </c>
      <c r="Z42" s="322">
        <v>5</v>
      </c>
      <c r="AA42" s="322">
        <v>1</v>
      </c>
      <c r="AB42" s="323">
        <v>42</v>
      </c>
      <c r="AC42" s="321">
        <v>10</v>
      </c>
      <c r="AD42" s="322">
        <v>15</v>
      </c>
      <c r="AE42" s="322">
        <v>56</v>
      </c>
      <c r="AF42" s="322">
        <v>3</v>
      </c>
      <c r="AG42" s="323">
        <v>84</v>
      </c>
      <c r="AH42" s="321">
        <v>4</v>
      </c>
      <c r="AI42" s="322">
        <v>12</v>
      </c>
      <c r="AJ42" s="322">
        <v>29</v>
      </c>
      <c r="AK42" s="322">
        <v>1</v>
      </c>
      <c r="AL42" s="323">
        <v>46</v>
      </c>
      <c r="AM42" s="331">
        <v>16</v>
      </c>
      <c r="AN42" s="321">
        <v>1</v>
      </c>
      <c r="AO42" s="322">
        <v>0</v>
      </c>
      <c r="AP42" s="322">
        <v>0</v>
      </c>
      <c r="AQ42" s="323">
        <v>1</v>
      </c>
      <c r="AR42" s="331">
        <v>189</v>
      </c>
      <c r="AS42" s="301" t="s">
        <v>215</v>
      </c>
      <c r="AT42" s="321">
        <v>0</v>
      </c>
      <c r="AU42" s="322">
        <v>0</v>
      </c>
      <c r="AV42" s="322">
        <v>0</v>
      </c>
      <c r="AW42" s="322">
        <v>0</v>
      </c>
      <c r="AX42" s="323">
        <v>0</v>
      </c>
      <c r="AY42" s="321">
        <v>0</v>
      </c>
      <c r="AZ42" s="322">
        <v>0</v>
      </c>
      <c r="BA42" s="322">
        <v>0</v>
      </c>
      <c r="BB42" s="322">
        <v>0</v>
      </c>
      <c r="BC42" s="323">
        <v>0</v>
      </c>
      <c r="BD42" s="321">
        <v>0</v>
      </c>
      <c r="BE42" s="322">
        <v>0</v>
      </c>
      <c r="BF42" s="322">
        <v>0</v>
      </c>
      <c r="BG42" s="322">
        <v>0</v>
      </c>
      <c r="BH42" s="323">
        <v>0</v>
      </c>
      <c r="BI42" s="331">
        <v>0</v>
      </c>
      <c r="BJ42" s="321">
        <v>0</v>
      </c>
      <c r="BK42" s="322">
        <v>0</v>
      </c>
      <c r="BL42" s="322">
        <v>0</v>
      </c>
      <c r="BM42" s="323">
        <v>0</v>
      </c>
      <c r="BN42" s="331">
        <v>0</v>
      </c>
      <c r="BO42" s="301" t="s">
        <v>215</v>
      </c>
      <c r="BP42" s="321">
        <v>0</v>
      </c>
      <c r="BQ42" s="322">
        <v>36</v>
      </c>
      <c r="BR42" s="322">
        <v>5</v>
      </c>
      <c r="BS42" s="322">
        <v>1</v>
      </c>
      <c r="BT42" s="323">
        <v>42</v>
      </c>
      <c r="BU42" s="321">
        <v>10</v>
      </c>
      <c r="BV42" s="322">
        <v>15</v>
      </c>
      <c r="BW42" s="322">
        <v>56</v>
      </c>
      <c r="BX42" s="322">
        <v>3</v>
      </c>
      <c r="BY42" s="323">
        <v>84</v>
      </c>
      <c r="BZ42" s="321">
        <v>4</v>
      </c>
      <c r="CA42" s="322">
        <v>12</v>
      </c>
      <c r="CB42" s="322">
        <v>29</v>
      </c>
      <c r="CC42" s="322">
        <v>1</v>
      </c>
      <c r="CD42" s="323">
        <v>46</v>
      </c>
      <c r="CE42" s="331">
        <v>16</v>
      </c>
      <c r="CF42" s="321">
        <v>1</v>
      </c>
      <c r="CG42" s="322">
        <v>0</v>
      </c>
      <c r="CH42" s="322">
        <v>0</v>
      </c>
      <c r="CI42" s="323">
        <v>1</v>
      </c>
      <c r="CJ42" s="331">
        <v>189</v>
      </c>
      <c r="CK42" s="301" t="s">
        <v>215</v>
      </c>
      <c r="CL42" s="321">
        <v>0</v>
      </c>
      <c r="CM42" s="322">
        <v>0</v>
      </c>
      <c r="CN42" s="322">
        <v>0</v>
      </c>
      <c r="CO42" s="322">
        <v>0</v>
      </c>
      <c r="CP42" s="323">
        <v>0</v>
      </c>
      <c r="CQ42" s="321">
        <v>0</v>
      </c>
      <c r="CR42" s="322">
        <v>0</v>
      </c>
      <c r="CS42" s="322">
        <v>0</v>
      </c>
      <c r="CT42" s="322">
        <v>0</v>
      </c>
      <c r="CU42" s="323">
        <v>0</v>
      </c>
      <c r="CV42" s="321">
        <v>0</v>
      </c>
      <c r="CW42" s="322">
        <v>0</v>
      </c>
      <c r="CX42" s="322">
        <v>0</v>
      </c>
      <c r="CY42" s="322">
        <v>0</v>
      </c>
      <c r="CZ42" s="323">
        <v>0</v>
      </c>
      <c r="DA42" s="331">
        <v>0</v>
      </c>
      <c r="DB42" s="321">
        <v>0</v>
      </c>
      <c r="DC42" s="322">
        <v>0</v>
      </c>
      <c r="DD42" s="322">
        <v>0</v>
      </c>
      <c r="DE42" s="323">
        <v>0</v>
      </c>
      <c r="DF42" s="331">
        <v>0</v>
      </c>
      <c r="DG42" s="301" t="s">
        <v>215</v>
      </c>
      <c r="DH42" s="321">
        <v>0</v>
      </c>
      <c r="DI42" s="322">
        <v>0</v>
      </c>
      <c r="DJ42" s="322">
        <v>0</v>
      </c>
      <c r="DK42" s="322">
        <v>0</v>
      </c>
      <c r="DL42" s="323">
        <v>0</v>
      </c>
      <c r="DM42" s="321">
        <v>0</v>
      </c>
      <c r="DN42" s="322">
        <v>0</v>
      </c>
      <c r="DO42" s="322">
        <v>0</v>
      </c>
      <c r="DP42" s="322">
        <v>0</v>
      </c>
      <c r="DQ42" s="323">
        <v>0</v>
      </c>
      <c r="DR42" s="321">
        <v>0</v>
      </c>
      <c r="DS42" s="322">
        <v>0</v>
      </c>
      <c r="DT42" s="322">
        <v>0</v>
      </c>
      <c r="DU42" s="322">
        <v>0</v>
      </c>
      <c r="DV42" s="323">
        <v>0</v>
      </c>
      <c r="DW42" s="331">
        <v>0</v>
      </c>
      <c r="DX42" s="321">
        <v>0</v>
      </c>
      <c r="DY42" s="322">
        <v>0</v>
      </c>
      <c r="DZ42" s="322">
        <v>0</v>
      </c>
      <c r="EA42" s="323">
        <v>0</v>
      </c>
      <c r="EB42" s="331">
        <v>0</v>
      </c>
      <c r="EC42" s="390" t="s">
        <v>215</v>
      </c>
      <c r="ED42" s="321">
        <v>189</v>
      </c>
      <c r="EE42" s="388">
        <v>1</v>
      </c>
      <c r="EF42" s="321">
        <v>0</v>
      </c>
      <c r="EG42" s="388">
        <v>0</v>
      </c>
      <c r="EH42" s="321">
        <v>189</v>
      </c>
      <c r="EI42" s="388">
        <v>1</v>
      </c>
      <c r="EJ42" s="321">
        <v>0</v>
      </c>
      <c r="EK42" s="388">
        <v>0</v>
      </c>
      <c r="EL42" s="321">
        <v>0</v>
      </c>
      <c r="EM42" s="388">
        <v>0</v>
      </c>
      <c r="EN42" s="331">
        <v>189</v>
      </c>
      <c r="EO42" s="389"/>
      <c r="EP42" s="389"/>
      <c r="EQ42" s="389"/>
      <c r="ER42" s="301" t="s">
        <v>215</v>
      </c>
      <c r="ES42" s="321">
        <v>0</v>
      </c>
      <c r="ET42" s="322">
        <v>36</v>
      </c>
      <c r="EU42" s="322">
        <v>5</v>
      </c>
      <c r="EV42" s="322">
        <v>1</v>
      </c>
      <c r="EW42" s="323">
        <v>42</v>
      </c>
      <c r="EX42" s="321">
        <v>10</v>
      </c>
      <c r="EY42" s="322">
        <v>15</v>
      </c>
      <c r="EZ42" s="322">
        <v>56</v>
      </c>
      <c r="FA42" s="322">
        <v>3</v>
      </c>
      <c r="FB42" s="323">
        <v>84</v>
      </c>
      <c r="FC42" s="321">
        <v>4</v>
      </c>
      <c r="FD42" s="322">
        <v>12</v>
      </c>
      <c r="FE42" s="322">
        <v>29</v>
      </c>
      <c r="FF42" s="322">
        <v>1</v>
      </c>
      <c r="FG42" s="323">
        <v>46</v>
      </c>
      <c r="FH42" s="331">
        <v>16</v>
      </c>
      <c r="FI42" s="321">
        <v>1</v>
      </c>
      <c r="FJ42" s="322">
        <v>0</v>
      </c>
      <c r="FK42" s="322">
        <v>0</v>
      </c>
      <c r="FL42" s="323">
        <v>1</v>
      </c>
      <c r="FM42" s="331">
        <v>189</v>
      </c>
      <c r="FN42" s="301" t="s">
        <v>215</v>
      </c>
      <c r="FO42" s="321">
        <v>0</v>
      </c>
      <c r="FP42" s="322">
        <v>0</v>
      </c>
      <c r="FQ42" s="322">
        <v>0</v>
      </c>
      <c r="FR42" s="322">
        <v>0</v>
      </c>
      <c r="FS42" s="323">
        <v>0</v>
      </c>
      <c r="FT42" s="321">
        <v>0</v>
      </c>
      <c r="FU42" s="322">
        <v>0</v>
      </c>
      <c r="FV42" s="322">
        <v>0</v>
      </c>
      <c r="FW42" s="322">
        <v>0</v>
      </c>
      <c r="FX42" s="323">
        <v>0</v>
      </c>
      <c r="FY42" s="321">
        <v>0</v>
      </c>
      <c r="FZ42" s="322">
        <v>0</v>
      </c>
      <c r="GA42" s="322">
        <v>0</v>
      </c>
      <c r="GB42" s="322">
        <v>0</v>
      </c>
      <c r="GC42" s="323">
        <v>0</v>
      </c>
      <c r="GD42" s="331">
        <v>0</v>
      </c>
      <c r="GE42" s="321">
        <v>0</v>
      </c>
      <c r="GF42" s="322">
        <v>0</v>
      </c>
      <c r="GG42" s="322">
        <v>0</v>
      </c>
      <c r="GH42" s="323">
        <v>0</v>
      </c>
      <c r="GI42" s="331">
        <v>0</v>
      </c>
      <c r="GJ42" s="301" t="s">
        <v>215</v>
      </c>
      <c r="GK42" s="321">
        <v>0</v>
      </c>
      <c r="GL42" s="322">
        <v>0</v>
      </c>
      <c r="GM42" s="322">
        <v>0</v>
      </c>
      <c r="GN42" s="322">
        <v>0</v>
      </c>
      <c r="GO42" s="323">
        <v>0</v>
      </c>
      <c r="GP42" s="321">
        <v>0</v>
      </c>
      <c r="GQ42" s="322">
        <v>0</v>
      </c>
      <c r="GR42" s="322">
        <v>0</v>
      </c>
      <c r="GS42" s="322">
        <v>0</v>
      </c>
      <c r="GT42" s="323">
        <v>0</v>
      </c>
      <c r="GU42" s="321">
        <v>0</v>
      </c>
      <c r="GV42" s="322">
        <v>0</v>
      </c>
      <c r="GW42" s="322">
        <v>0</v>
      </c>
      <c r="GX42" s="322">
        <v>0</v>
      </c>
      <c r="GY42" s="323">
        <v>0</v>
      </c>
      <c r="GZ42" s="331">
        <v>0</v>
      </c>
      <c r="HA42" s="321">
        <v>0</v>
      </c>
      <c r="HB42" s="322">
        <v>0</v>
      </c>
      <c r="HC42" s="322">
        <v>0</v>
      </c>
      <c r="HD42" s="323">
        <v>0</v>
      </c>
      <c r="HE42" s="331">
        <v>0</v>
      </c>
      <c r="HF42" s="301" t="s">
        <v>215</v>
      </c>
      <c r="HG42" s="321">
        <v>0</v>
      </c>
      <c r="HH42" s="322">
        <v>0</v>
      </c>
      <c r="HI42" s="322">
        <v>0</v>
      </c>
      <c r="HJ42" s="322">
        <v>0</v>
      </c>
      <c r="HK42" s="323">
        <v>0</v>
      </c>
      <c r="HL42" s="321">
        <v>0</v>
      </c>
      <c r="HM42" s="322">
        <v>0</v>
      </c>
      <c r="HN42" s="322">
        <v>0</v>
      </c>
      <c r="HO42" s="322">
        <v>0</v>
      </c>
      <c r="HP42" s="323">
        <v>0</v>
      </c>
      <c r="HQ42" s="321">
        <v>0</v>
      </c>
      <c r="HR42" s="322">
        <v>0</v>
      </c>
      <c r="HS42" s="322">
        <v>0</v>
      </c>
      <c r="HT42" s="322">
        <v>0</v>
      </c>
      <c r="HU42" s="323">
        <v>0</v>
      </c>
      <c r="HV42" s="331">
        <v>0</v>
      </c>
      <c r="HW42" s="321">
        <v>0</v>
      </c>
      <c r="HX42" s="322">
        <v>0</v>
      </c>
      <c r="HY42" s="322">
        <v>0</v>
      </c>
      <c r="HZ42" s="323">
        <v>0</v>
      </c>
      <c r="IA42" s="331">
        <v>0</v>
      </c>
      <c r="IB42" s="301" t="s">
        <v>215</v>
      </c>
      <c r="IC42" s="321">
        <v>0</v>
      </c>
      <c r="ID42" s="322">
        <v>0</v>
      </c>
      <c r="IE42" s="322">
        <v>0</v>
      </c>
      <c r="IF42" s="322">
        <v>0</v>
      </c>
      <c r="IG42" s="323">
        <v>0</v>
      </c>
      <c r="IH42" s="321">
        <v>0</v>
      </c>
      <c r="II42" s="322">
        <v>0</v>
      </c>
      <c r="IJ42" s="322">
        <v>0</v>
      </c>
      <c r="IK42" s="322">
        <v>0</v>
      </c>
      <c r="IL42" s="323">
        <v>0</v>
      </c>
      <c r="IM42" s="321">
        <v>0</v>
      </c>
      <c r="IN42" s="322">
        <v>0</v>
      </c>
      <c r="IO42" s="322">
        <v>0</v>
      </c>
      <c r="IP42" s="322">
        <v>0</v>
      </c>
      <c r="IQ42" s="323">
        <v>0</v>
      </c>
      <c r="IR42" s="331">
        <v>0</v>
      </c>
      <c r="IS42" s="321">
        <v>0</v>
      </c>
      <c r="IT42" s="322">
        <v>0</v>
      </c>
      <c r="IU42" s="322">
        <v>0</v>
      </c>
      <c r="IV42" s="323">
        <v>0</v>
      </c>
      <c r="IW42" s="331">
        <v>0</v>
      </c>
      <c r="IX42" s="301" t="s">
        <v>215</v>
      </c>
      <c r="IY42" s="321">
        <v>0</v>
      </c>
      <c r="IZ42" s="322">
        <v>0</v>
      </c>
      <c r="JA42" s="322">
        <v>0</v>
      </c>
      <c r="JB42" s="322">
        <v>0</v>
      </c>
      <c r="JC42" s="323">
        <v>0</v>
      </c>
      <c r="JD42" s="321">
        <v>0</v>
      </c>
      <c r="JE42" s="322">
        <v>0</v>
      </c>
      <c r="JF42" s="322">
        <v>0</v>
      </c>
      <c r="JG42" s="322">
        <v>0</v>
      </c>
      <c r="JH42" s="323">
        <v>0</v>
      </c>
      <c r="JI42" s="321">
        <v>0</v>
      </c>
      <c r="JJ42" s="322">
        <v>0</v>
      </c>
      <c r="JK42" s="322">
        <v>0</v>
      </c>
      <c r="JL42" s="322">
        <v>0</v>
      </c>
      <c r="JM42" s="323">
        <v>0</v>
      </c>
      <c r="JN42" s="331">
        <v>0</v>
      </c>
      <c r="JO42" s="321">
        <v>0</v>
      </c>
      <c r="JP42" s="322">
        <v>0</v>
      </c>
      <c r="JQ42" s="322">
        <v>0</v>
      </c>
      <c r="JR42" s="323">
        <v>0</v>
      </c>
      <c r="JS42" s="331">
        <v>0</v>
      </c>
    </row>
    <row r="43" spans="1:279" ht="11.25" customHeight="1" thickBot="1" x14ac:dyDescent="0.2">
      <c r="A43" s="317"/>
      <c r="B43" s="318"/>
      <c r="C43" s="319"/>
      <c r="D43" s="319"/>
      <c r="E43" s="319"/>
      <c r="F43" s="320"/>
      <c r="G43" s="318"/>
      <c r="H43" s="319"/>
      <c r="I43" s="319"/>
      <c r="J43" s="319"/>
      <c r="K43" s="320"/>
      <c r="L43" s="318"/>
      <c r="M43" s="319"/>
      <c r="N43" s="319"/>
      <c r="O43" s="319"/>
      <c r="P43" s="320"/>
      <c r="Q43" s="319"/>
      <c r="R43" s="318"/>
      <c r="S43" s="319"/>
      <c r="T43" s="319"/>
      <c r="U43" s="320"/>
      <c r="V43" s="317"/>
      <c r="W43" s="317"/>
      <c r="X43" s="318"/>
      <c r="Y43" s="319"/>
      <c r="Z43" s="319"/>
      <c r="AA43" s="319"/>
      <c r="AB43" s="320"/>
      <c r="AC43" s="318"/>
      <c r="AD43" s="319"/>
      <c r="AE43" s="319"/>
      <c r="AF43" s="319"/>
      <c r="AG43" s="320"/>
      <c r="AH43" s="318"/>
      <c r="AI43" s="319"/>
      <c r="AJ43" s="319"/>
      <c r="AK43" s="319"/>
      <c r="AL43" s="320"/>
      <c r="AM43" s="319"/>
      <c r="AN43" s="318"/>
      <c r="AO43" s="319"/>
      <c r="AP43" s="319"/>
      <c r="AQ43" s="320"/>
      <c r="AR43" s="317"/>
      <c r="AS43" s="317"/>
      <c r="AT43" s="318"/>
      <c r="AU43" s="319"/>
      <c r="AV43" s="319"/>
      <c r="AW43" s="319"/>
      <c r="AX43" s="320"/>
      <c r="AY43" s="318"/>
      <c r="AZ43" s="319"/>
      <c r="BA43" s="319"/>
      <c r="BB43" s="319"/>
      <c r="BC43" s="320"/>
      <c r="BD43" s="318"/>
      <c r="BE43" s="319"/>
      <c r="BF43" s="319"/>
      <c r="BG43" s="319"/>
      <c r="BH43" s="320"/>
      <c r="BI43" s="319"/>
      <c r="BJ43" s="318"/>
      <c r="BK43" s="319"/>
      <c r="BL43" s="319"/>
      <c r="BM43" s="320"/>
      <c r="BN43" s="317"/>
      <c r="BO43" s="317"/>
      <c r="BP43" s="318"/>
      <c r="BQ43" s="319"/>
      <c r="BR43" s="319"/>
      <c r="BS43" s="319"/>
      <c r="BT43" s="320"/>
      <c r="BU43" s="318"/>
      <c r="BV43" s="319"/>
      <c r="BW43" s="319"/>
      <c r="BX43" s="319"/>
      <c r="BY43" s="320"/>
      <c r="BZ43" s="318"/>
      <c r="CA43" s="319"/>
      <c r="CB43" s="319"/>
      <c r="CC43" s="319"/>
      <c r="CD43" s="320"/>
      <c r="CE43" s="319"/>
      <c r="CF43" s="318"/>
      <c r="CG43" s="319"/>
      <c r="CH43" s="319"/>
      <c r="CI43" s="320"/>
      <c r="CJ43" s="317"/>
      <c r="CK43" s="317"/>
      <c r="CL43" s="318"/>
      <c r="CM43" s="319"/>
      <c r="CN43" s="319"/>
      <c r="CO43" s="319"/>
      <c r="CP43" s="320"/>
      <c r="CQ43" s="318"/>
      <c r="CR43" s="319"/>
      <c r="CS43" s="319"/>
      <c r="CT43" s="319"/>
      <c r="CU43" s="320"/>
      <c r="CV43" s="318"/>
      <c r="CW43" s="319"/>
      <c r="CX43" s="319"/>
      <c r="CY43" s="319"/>
      <c r="CZ43" s="320"/>
      <c r="DA43" s="319"/>
      <c r="DB43" s="318"/>
      <c r="DC43" s="319"/>
      <c r="DD43" s="319"/>
      <c r="DE43" s="320"/>
      <c r="DF43" s="317"/>
      <c r="DG43" s="317"/>
      <c r="DH43" s="318"/>
      <c r="DI43" s="319"/>
      <c r="DJ43" s="319"/>
      <c r="DK43" s="319"/>
      <c r="DL43" s="320"/>
      <c r="DM43" s="318"/>
      <c r="DN43" s="319"/>
      <c r="DO43" s="319"/>
      <c r="DP43" s="319"/>
      <c r="DQ43" s="320"/>
      <c r="DR43" s="318"/>
      <c r="DS43" s="319"/>
      <c r="DT43" s="319"/>
      <c r="DU43" s="319"/>
      <c r="DV43" s="320"/>
      <c r="DW43" s="319"/>
      <c r="DX43" s="318"/>
      <c r="DY43" s="319"/>
      <c r="DZ43" s="319"/>
      <c r="EA43" s="320"/>
      <c r="EB43" s="317"/>
      <c r="EC43" s="318"/>
      <c r="ED43" s="318"/>
      <c r="EE43" s="320"/>
      <c r="EF43" s="318"/>
      <c r="EG43" s="320"/>
      <c r="EH43" s="318"/>
      <c r="EI43" s="320"/>
      <c r="EJ43" s="318"/>
      <c r="EK43" s="320"/>
      <c r="EL43" s="318"/>
      <c r="EM43" s="320"/>
      <c r="EN43" s="317"/>
      <c r="EO43" s="386"/>
      <c r="EP43" s="386"/>
      <c r="EQ43" s="386"/>
      <c r="ER43" s="317"/>
      <c r="ES43" s="318"/>
      <c r="ET43" s="319"/>
      <c r="EU43" s="319"/>
      <c r="EV43" s="319"/>
      <c r="EW43" s="320"/>
      <c r="EX43" s="318"/>
      <c r="EY43" s="319"/>
      <c r="EZ43" s="319"/>
      <c r="FA43" s="319"/>
      <c r="FB43" s="320"/>
      <c r="FC43" s="318"/>
      <c r="FD43" s="319"/>
      <c r="FE43" s="319"/>
      <c r="FF43" s="319"/>
      <c r="FG43" s="320"/>
      <c r="FH43" s="319"/>
      <c r="FI43" s="318"/>
      <c r="FJ43" s="319"/>
      <c r="FK43" s="319"/>
      <c r="FL43" s="320"/>
      <c r="FM43" s="317"/>
      <c r="FN43" s="317"/>
      <c r="FO43" s="318"/>
      <c r="FP43" s="319"/>
      <c r="FQ43" s="319"/>
      <c r="FR43" s="319"/>
      <c r="FS43" s="320"/>
      <c r="FT43" s="318"/>
      <c r="FU43" s="319"/>
      <c r="FV43" s="319"/>
      <c r="FW43" s="319"/>
      <c r="FX43" s="320"/>
      <c r="FY43" s="318"/>
      <c r="FZ43" s="319"/>
      <c r="GA43" s="319"/>
      <c r="GB43" s="319"/>
      <c r="GC43" s="320"/>
      <c r="GD43" s="319"/>
      <c r="GE43" s="318"/>
      <c r="GF43" s="319"/>
      <c r="GG43" s="319"/>
      <c r="GH43" s="320"/>
      <c r="GI43" s="317"/>
      <c r="GJ43" s="317"/>
      <c r="GK43" s="318"/>
      <c r="GL43" s="319"/>
      <c r="GM43" s="319"/>
      <c r="GN43" s="319"/>
      <c r="GO43" s="320"/>
      <c r="GP43" s="318"/>
      <c r="GQ43" s="319"/>
      <c r="GR43" s="319"/>
      <c r="GS43" s="319"/>
      <c r="GT43" s="320"/>
      <c r="GU43" s="318"/>
      <c r="GV43" s="319"/>
      <c r="GW43" s="319"/>
      <c r="GX43" s="319"/>
      <c r="GY43" s="320"/>
      <c r="GZ43" s="319"/>
      <c r="HA43" s="318"/>
      <c r="HB43" s="319"/>
      <c r="HC43" s="319"/>
      <c r="HD43" s="320"/>
      <c r="HE43" s="317"/>
      <c r="HF43" s="317"/>
      <c r="HG43" s="318"/>
      <c r="HH43" s="319"/>
      <c r="HI43" s="319"/>
      <c r="HJ43" s="319"/>
      <c r="HK43" s="320"/>
      <c r="HL43" s="318"/>
      <c r="HM43" s="319"/>
      <c r="HN43" s="319"/>
      <c r="HO43" s="319"/>
      <c r="HP43" s="320"/>
      <c r="HQ43" s="318"/>
      <c r="HR43" s="319"/>
      <c r="HS43" s="319"/>
      <c r="HT43" s="319"/>
      <c r="HU43" s="320"/>
      <c r="HV43" s="319"/>
      <c r="HW43" s="318"/>
      <c r="HX43" s="319"/>
      <c r="HY43" s="319"/>
      <c r="HZ43" s="320"/>
      <c r="IA43" s="317"/>
      <c r="IB43" s="317"/>
      <c r="IC43" s="318"/>
      <c r="ID43" s="319"/>
      <c r="IE43" s="319"/>
      <c r="IF43" s="319"/>
      <c r="IG43" s="320"/>
      <c r="IH43" s="318"/>
      <c r="II43" s="319"/>
      <c r="IJ43" s="319"/>
      <c r="IK43" s="319"/>
      <c r="IL43" s="320"/>
      <c r="IM43" s="318"/>
      <c r="IN43" s="319"/>
      <c r="IO43" s="319"/>
      <c r="IP43" s="319"/>
      <c r="IQ43" s="320"/>
      <c r="IR43" s="319"/>
      <c r="IS43" s="318"/>
      <c r="IT43" s="319"/>
      <c r="IU43" s="319"/>
      <c r="IV43" s="320"/>
      <c r="IW43" s="317"/>
      <c r="IX43" s="317"/>
      <c r="IY43" s="318"/>
      <c r="IZ43" s="319"/>
      <c r="JA43" s="319"/>
      <c r="JB43" s="319"/>
      <c r="JC43" s="320"/>
      <c r="JD43" s="318"/>
      <c r="JE43" s="319"/>
      <c r="JF43" s="319"/>
      <c r="JG43" s="319"/>
      <c r="JH43" s="320"/>
      <c r="JI43" s="318"/>
      <c r="JJ43" s="319"/>
      <c r="JK43" s="319"/>
      <c r="JL43" s="319"/>
      <c r="JM43" s="320"/>
      <c r="JN43" s="319"/>
      <c r="JO43" s="318"/>
      <c r="JP43" s="319"/>
      <c r="JQ43" s="319"/>
      <c r="JR43" s="320"/>
      <c r="JS43" s="317"/>
    </row>
    <row r="44" spans="1:279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4" t="s">
        <v>298</v>
      </c>
      <c r="X44" s="465"/>
      <c r="Y44" s="465"/>
      <c r="Z44" s="465"/>
      <c r="AA44" s="465"/>
      <c r="AB44" s="465"/>
      <c r="AC44" s="465"/>
      <c r="AD44" s="465"/>
      <c r="AE44" s="465"/>
      <c r="AF44" s="465"/>
      <c r="AG44" s="465"/>
      <c r="AH44" s="465"/>
      <c r="AI44" s="465"/>
      <c r="AJ44" s="465"/>
      <c r="AK44" s="465"/>
      <c r="AL44" s="465"/>
      <c r="AM44" s="465"/>
      <c r="AN44" s="465"/>
      <c r="AO44" s="465"/>
      <c r="AP44" s="465"/>
      <c r="AQ44" s="465"/>
      <c r="AR44" s="465"/>
      <c r="AS44" s="464" t="s">
        <v>299</v>
      </c>
      <c r="AT44" s="465"/>
      <c r="AU44" s="465"/>
      <c r="AV44" s="465"/>
      <c r="AW44" s="465"/>
      <c r="AX44" s="465"/>
      <c r="AY44" s="465"/>
      <c r="AZ44" s="465"/>
      <c r="BA44" s="465"/>
      <c r="BB44" s="465"/>
      <c r="BC44" s="465"/>
      <c r="BD44" s="465"/>
      <c r="BE44" s="465"/>
      <c r="BF44" s="465"/>
      <c r="BG44" s="465"/>
      <c r="BH44" s="465"/>
      <c r="BI44" s="465"/>
      <c r="BJ44" s="465"/>
      <c r="BK44" s="465"/>
      <c r="BL44" s="465"/>
      <c r="BM44" s="465"/>
      <c r="BN44" s="465"/>
      <c r="BO44" s="464" t="s">
        <v>300</v>
      </c>
      <c r="BP44" s="465"/>
      <c r="BQ44" s="465"/>
      <c r="BR44" s="465"/>
      <c r="BS44" s="465"/>
      <c r="BT44" s="465"/>
      <c r="BU44" s="465"/>
      <c r="BV44" s="465"/>
      <c r="BW44" s="465"/>
      <c r="BX44" s="465"/>
      <c r="BY44" s="465"/>
      <c r="BZ44" s="465"/>
      <c r="CA44" s="465"/>
      <c r="CB44" s="465"/>
      <c r="CC44" s="465"/>
      <c r="CD44" s="465"/>
      <c r="CE44" s="465"/>
      <c r="CF44" s="465"/>
      <c r="CG44" s="465"/>
      <c r="CH44" s="465"/>
      <c r="CI44" s="465"/>
      <c r="CJ44" s="465"/>
      <c r="CK44" s="464" t="s">
        <v>301</v>
      </c>
      <c r="CL44" s="465"/>
      <c r="CM44" s="465"/>
      <c r="CN44" s="465"/>
      <c r="CO44" s="465"/>
      <c r="CP44" s="465"/>
      <c r="CQ44" s="465"/>
      <c r="CR44" s="465"/>
      <c r="CS44" s="465"/>
      <c r="CT44" s="465"/>
      <c r="CU44" s="465"/>
      <c r="CV44" s="465"/>
      <c r="CW44" s="465"/>
      <c r="CX44" s="465"/>
      <c r="CY44" s="465"/>
      <c r="CZ44" s="465"/>
      <c r="DA44" s="465"/>
      <c r="DB44" s="465"/>
      <c r="DC44" s="465"/>
      <c r="DD44" s="465"/>
      <c r="DE44" s="465"/>
      <c r="DF44" s="465"/>
      <c r="DG44" s="464" t="s">
        <v>302</v>
      </c>
      <c r="DH44" s="465"/>
      <c r="DI44" s="465"/>
      <c r="DJ44" s="465"/>
      <c r="DK44" s="465"/>
      <c r="DL44" s="465"/>
      <c r="DM44" s="465"/>
      <c r="DN44" s="465"/>
      <c r="DO44" s="465"/>
      <c r="DP44" s="465"/>
      <c r="DQ44" s="465"/>
      <c r="DR44" s="465"/>
      <c r="DS44" s="465"/>
      <c r="DT44" s="465"/>
      <c r="DU44" s="465"/>
      <c r="DV44" s="465"/>
      <c r="DW44" s="465"/>
      <c r="DX44" s="465"/>
      <c r="DY44" s="465"/>
      <c r="DZ44" s="465"/>
      <c r="EA44" s="465"/>
      <c r="EB44" s="465"/>
      <c r="EC44" s="470" t="s">
        <v>303</v>
      </c>
      <c r="ED44" s="461"/>
      <c r="EE44" s="461"/>
      <c r="EF44" s="461"/>
      <c r="EG44" s="461"/>
      <c r="EH44" s="461"/>
      <c r="EI44" s="461"/>
      <c r="EJ44" s="461"/>
      <c r="EK44" s="461"/>
      <c r="EL44" s="461"/>
      <c r="EM44" s="461"/>
      <c r="EN44" s="461"/>
      <c r="EO44" s="461"/>
      <c r="EP44" s="461"/>
      <c r="EQ44" s="461"/>
      <c r="ER44" s="464" t="s">
        <v>304</v>
      </c>
      <c r="ES44" s="465"/>
      <c r="ET44" s="465"/>
      <c r="EU44" s="465"/>
      <c r="EV44" s="465"/>
      <c r="EW44" s="465"/>
      <c r="EX44" s="465"/>
      <c r="EY44" s="465"/>
      <c r="EZ44" s="465"/>
      <c r="FA44" s="465"/>
      <c r="FB44" s="465"/>
      <c r="FC44" s="465"/>
      <c r="FD44" s="465"/>
      <c r="FE44" s="465"/>
      <c r="FF44" s="465"/>
      <c r="FG44" s="465"/>
      <c r="FH44" s="465"/>
      <c r="FI44" s="465"/>
      <c r="FJ44" s="465"/>
      <c r="FK44" s="465"/>
      <c r="FL44" s="465"/>
      <c r="FM44" s="465"/>
      <c r="FN44" s="464" t="s">
        <v>305</v>
      </c>
      <c r="FO44" s="465"/>
      <c r="FP44" s="465"/>
      <c r="FQ44" s="465"/>
      <c r="FR44" s="465"/>
      <c r="FS44" s="465"/>
      <c r="FT44" s="465"/>
      <c r="FU44" s="465"/>
      <c r="FV44" s="465"/>
      <c r="FW44" s="465"/>
      <c r="FX44" s="465"/>
      <c r="FY44" s="465"/>
      <c r="FZ44" s="465"/>
      <c r="GA44" s="465"/>
      <c r="GB44" s="465"/>
      <c r="GC44" s="465"/>
      <c r="GD44" s="465"/>
      <c r="GE44" s="465"/>
      <c r="GF44" s="465"/>
      <c r="GG44" s="465"/>
      <c r="GH44" s="465"/>
      <c r="GI44" s="465"/>
      <c r="GJ44" s="464" t="s">
        <v>306</v>
      </c>
      <c r="GK44" s="465"/>
      <c r="GL44" s="465"/>
      <c r="GM44" s="465"/>
      <c r="GN44" s="465"/>
      <c r="GO44" s="465"/>
      <c r="GP44" s="465"/>
      <c r="GQ44" s="465"/>
      <c r="GR44" s="465"/>
      <c r="GS44" s="465"/>
      <c r="GT44" s="465"/>
      <c r="GU44" s="465"/>
      <c r="GV44" s="465"/>
      <c r="GW44" s="465"/>
      <c r="GX44" s="465"/>
      <c r="GY44" s="465"/>
      <c r="GZ44" s="465"/>
      <c r="HA44" s="465"/>
      <c r="HB44" s="465"/>
      <c r="HC44" s="465"/>
      <c r="HD44" s="465"/>
      <c r="HE44" s="465"/>
      <c r="HF44" s="464" t="s">
        <v>307</v>
      </c>
      <c r="HG44" s="465"/>
      <c r="HH44" s="465"/>
      <c r="HI44" s="465"/>
      <c r="HJ44" s="465"/>
      <c r="HK44" s="465"/>
      <c r="HL44" s="465"/>
      <c r="HM44" s="465"/>
      <c r="HN44" s="465"/>
      <c r="HO44" s="465"/>
      <c r="HP44" s="465"/>
      <c r="HQ44" s="465"/>
      <c r="HR44" s="465"/>
      <c r="HS44" s="465"/>
      <c r="HT44" s="465"/>
      <c r="HU44" s="465"/>
      <c r="HV44" s="465"/>
      <c r="HW44" s="465"/>
      <c r="HX44" s="465"/>
      <c r="HY44" s="465"/>
      <c r="HZ44" s="465"/>
      <c r="IA44" s="465"/>
      <c r="IB44" s="464" t="s">
        <v>308</v>
      </c>
      <c r="IC44" s="465"/>
      <c r="ID44" s="465"/>
      <c r="IE44" s="465"/>
      <c r="IF44" s="465"/>
      <c r="IG44" s="465"/>
      <c r="IH44" s="465"/>
      <c r="II44" s="465"/>
      <c r="IJ44" s="465"/>
      <c r="IK44" s="465"/>
      <c r="IL44" s="465"/>
      <c r="IM44" s="465"/>
      <c r="IN44" s="465"/>
      <c r="IO44" s="465"/>
      <c r="IP44" s="465"/>
      <c r="IQ44" s="465"/>
      <c r="IR44" s="465"/>
      <c r="IS44" s="465"/>
      <c r="IT44" s="465"/>
      <c r="IU44" s="465"/>
      <c r="IV44" s="465"/>
      <c r="IW44" s="465"/>
      <c r="IX44" s="464" t="s">
        <v>309</v>
      </c>
      <c r="IY44" s="465"/>
      <c r="IZ44" s="465"/>
      <c r="JA44" s="465"/>
      <c r="JB44" s="465"/>
      <c r="JC44" s="465"/>
      <c r="JD44" s="465"/>
      <c r="JE44" s="465"/>
      <c r="JF44" s="465"/>
      <c r="JG44" s="465"/>
      <c r="JH44" s="465"/>
      <c r="JI44" s="465"/>
      <c r="JJ44" s="465"/>
      <c r="JK44" s="465"/>
      <c r="JL44" s="465"/>
      <c r="JM44" s="465"/>
      <c r="JN44" s="465"/>
      <c r="JO44" s="465"/>
      <c r="JP44" s="465"/>
      <c r="JQ44" s="465"/>
      <c r="JR44" s="465"/>
      <c r="JS44" s="465"/>
    </row>
    <row r="45" spans="1:279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3"/>
      <c r="AK45" s="463"/>
      <c r="AL45" s="463"/>
      <c r="AM45" s="463"/>
      <c r="AN45" s="463"/>
      <c r="AO45" s="463"/>
      <c r="AP45" s="463"/>
      <c r="AQ45" s="463"/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  <c r="CM45" s="463"/>
      <c r="CN45" s="463"/>
      <c r="CO45" s="463"/>
      <c r="CP45" s="463"/>
      <c r="CQ45" s="463"/>
      <c r="CR45" s="463"/>
      <c r="CS45" s="463"/>
      <c r="CT45" s="463"/>
      <c r="CU45" s="463"/>
      <c r="CV45" s="463"/>
      <c r="CW45" s="463"/>
      <c r="CX45" s="463"/>
      <c r="CY45" s="463"/>
      <c r="CZ45" s="463"/>
      <c r="DA45" s="463"/>
      <c r="DB45" s="463"/>
      <c r="DC45" s="463"/>
      <c r="DD45" s="463"/>
      <c r="DE45" s="463"/>
      <c r="DF45" s="463"/>
      <c r="DG45" s="463"/>
      <c r="DH45" s="463"/>
      <c r="DI45" s="463"/>
      <c r="DJ45" s="463"/>
      <c r="DK45" s="463"/>
      <c r="DL45" s="463"/>
      <c r="DM45" s="463"/>
      <c r="DN45" s="463"/>
      <c r="DO45" s="463"/>
      <c r="DP45" s="463"/>
      <c r="DQ45" s="463"/>
      <c r="DR45" s="463"/>
      <c r="DS45" s="463"/>
      <c r="DT45" s="463"/>
      <c r="DU45" s="463"/>
      <c r="DV45" s="463"/>
      <c r="DW45" s="463"/>
      <c r="DX45" s="463"/>
      <c r="DY45" s="463"/>
      <c r="DZ45" s="463"/>
      <c r="EA45" s="463"/>
      <c r="EB45" s="463"/>
      <c r="EC45" s="461"/>
      <c r="ED45" s="461"/>
      <c r="EE45" s="461"/>
      <c r="EF45" s="461"/>
      <c r="EG45" s="461"/>
      <c r="EH45" s="461"/>
      <c r="EI45" s="461"/>
      <c r="EJ45" s="461"/>
      <c r="EK45" s="461"/>
      <c r="EL45" s="461"/>
      <c r="EM45" s="461"/>
      <c r="EN45" s="461"/>
      <c r="EO45" s="461"/>
      <c r="EP45" s="461"/>
      <c r="EQ45" s="461"/>
      <c r="ER45" s="463"/>
      <c r="ES45" s="463"/>
      <c r="ET45" s="463"/>
      <c r="EU45" s="463"/>
      <c r="EV45" s="463"/>
      <c r="EW45" s="463"/>
      <c r="EX45" s="463"/>
      <c r="EY45" s="463"/>
      <c r="EZ45" s="463"/>
      <c r="FA45" s="463"/>
      <c r="FB45" s="463"/>
      <c r="FC45" s="463"/>
      <c r="FD45" s="463"/>
      <c r="FE45" s="463"/>
      <c r="FF45" s="463"/>
      <c r="FG45" s="463"/>
      <c r="FH45" s="463"/>
      <c r="FI45" s="463"/>
      <c r="FJ45" s="463"/>
      <c r="FK45" s="463"/>
      <c r="FL45" s="463"/>
      <c r="FM45" s="463"/>
      <c r="FN45" s="463"/>
      <c r="FO45" s="463"/>
      <c r="FP45" s="463"/>
      <c r="FQ45" s="463"/>
      <c r="FR45" s="463"/>
      <c r="FS45" s="463"/>
      <c r="FT45" s="463"/>
      <c r="FU45" s="463"/>
      <c r="FV45" s="463"/>
      <c r="FW45" s="463"/>
      <c r="FX45" s="463"/>
      <c r="FY45" s="463"/>
      <c r="FZ45" s="463"/>
      <c r="GA45" s="463"/>
      <c r="GB45" s="463"/>
      <c r="GC45" s="463"/>
      <c r="GD45" s="463"/>
      <c r="GE45" s="463"/>
      <c r="GF45" s="463"/>
      <c r="GG45" s="463"/>
      <c r="GH45" s="463"/>
      <c r="GI45" s="463"/>
      <c r="GJ45" s="463"/>
      <c r="GK45" s="463"/>
      <c r="GL45" s="463"/>
      <c r="GM45" s="463"/>
      <c r="GN45" s="463"/>
      <c r="GO45" s="463"/>
      <c r="GP45" s="463"/>
      <c r="GQ45" s="463"/>
      <c r="GR45" s="463"/>
      <c r="GS45" s="463"/>
      <c r="GT45" s="463"/>
      <c r="GU45" s="463"/>
      <c r="GV45" s="463"/>
      <c r="GW45" s="463"/>
      <c r="GX45" s="463"/>
      <c r="GY45" s="463"/>
      <c r="GZ45" s="463"/>
      <c r="HA45" s="463"/>
      <c r="HB45" s="463"/>
      <c r="HC45" s="463"/>
      <c r="HD45" s="463"/>
      <c r="HE45" s="463"/>
      <c r="HF45" s="463"/>
      <c r="HG45" s="463"/>
      <c r="HH45" s="463"/>
      <c r="HI45" s="463"/>
      <c r="HJ45" s="463"/>
      <c r="HK45" s="463"/>
      <c r="HL45" s="463"/>
      <c r="HM45" s="463"/>
      <c r="HN45" s="463"/>
      <c r="HO45" s="463"/>
      <c r="HP45" s="463"/>
      <c r="HQ45" s="463"/>
      <c r="HR45" s="463"/>
      <c r="HS45" s="463"/>
      <c r="HT45" s="463"/>
      <c r="HU45" s="463"/>
      <c r="HV45" s="463"/>
      <c r="HW45" s="463"/>
      <c r="HX45" s="463"/>
      <c r="HY45" s="463"/>
      <c r="HZ45" s="463"/>
      <c r="IA45" s="463"/>
      <c r="IB45" s="463"/>
      <c r="IC45" s="463"/>
      <c r="ID45" s="463"/>
      <c r="IE45" s="463"/>
      <c r="IF45" s="463"/>
      <c r="IG45" s="463"/>
      <c r="IH45" s="463"/>
      <c r="II45" s="463"/>
      <c r="IJ45" s="463"/>
      <c r="IK45" s="463"/>
      <c r="IL45" s="463"/>
      <c r="IM45" s="463"/>
      <c r="IN45" s="463"/>
      <c r="IO45" s="463"/>
      <c r="IP45" s="463"/>
      <c r="IQ45" s="463"/>
      <c r="IR45" s="463"/>
      <c r="IS45" s="463"/>
      <c r="IT45" s="463"/>
      <c r="IU45" s="463"/>
      <c r="IV45" s="463"/>
      <c r="IW45" s="463"/>
      <c r="IX45" s="463"/>
      <c r="IY45" s="463"/>
      <c r="IZ45" s="463"/>
      <c r="JA45" s="463"/>
      <c r="JB45" s="463"/>
      <c r="JC45" s="463"/>
      <c r="JD45" s="463"/>
      <c r="JE45" s="463"/>
      <c r="JF45" s="463"/>
      <c r="JG45" s="463"/>
      <c r="JH45" s="463"/>
      <c r="JI45" s="463"/>
      <c r="JJ45" s="463"/>
      <c r="JK45" s="463"/>
      <c r="JL45" s="463"/>
      <c r="JM45" s="463"/>
      <c r="JN45" s="463"/>
      <c r="JO45" s="463"/>
      <c r="JP45" s="463"/>
      <c r="JQ45" s="463"/>
      <c r="JR45" s="463"/>
      <c r="JS45" s="463"/>
    </row>
    <row r="46" spans="1:279" ht="11.25" customHeight="1" x14ac:dyDescent="0.15">
      <c r="A46" s="286" t="s">
        <v>193</v>
      </c>
      <c r="B46" s="467" t="s">
        <v>246</v>
      </c>
      <c r="C46" s="468"/>
      <c r="D46" s="468"/>
      <c r="E46" s="468"/>
      <c r="F46" s="469"/>
      <c r="G46" s="467" t="s">
        <v>281</v>
      </c>
      <c r="H46" s="468"/>
      <c r="I46" s="468"/>
      <c r="J46" s="468"/>
      <c r="K46" s="469"/>
      <c r="L46" s="467" t="s">
        <v>248</v>
      </c>
      <c r="M46" s="468"/>
      <c r="N46" s="468"/>
      <c r="O46" s="468"/>
      <c r="P46" s="469"/>
      <c r="Q46" s="378" t="s">
        <v>282</v>
      </c>
      <c r="R46" s="467" t="s">
        <v>283</v>
      </c>
      <c r="S46" s="468"/>
      <c r="T46" s="468"/>
      <c r="U46" s="469"/>
      <c r="V46" s="458" t="s">
        <v>198</v>
      </c>
      <c r="W46" s="286" t="s">
        <v>193</v>
      </c>
      <c r="X46" s="467" t="s">
        <v>246</v>
      </c>
      <c r="Y46" s="468"/>
      <c r="Z46" s="468"/>
      <c r="AA46" s="468"/>
      <c r="AB46" s="469"/>
      <c r="AC46" s="467" t="s">
        <v>281</v>
      </c>
      <c r="AD46" s="468"/>
      <c r="AE46" s="468"/>
      <c r="AF46" s="468"/>
      <c r="AG46" s="469"/>
      <c r="AH46" s="467" t="s">
        <v>248</v>
      </c>
      <c r="AI46" s="468"/>
      <c r="AJ46" s="468"/>
      <c r="AK46" s="468"/>
      <c r="AL46" s="469"/>
      <c r="AM46" s="378" t="s">
        <v>282</v>
      </c>
      <c r="AN46" s="467" t="s">
        <v>283</v>
      </c>
      <c r="AO46" s="468"/>
      <c r="AP46" s="468"/>
      <c r="AQ46" s="469"/>
      <c r="AR46" s="458" t="s">
        <v>198</v>
      </c>
      <c r="AS46" s="286" t="s">
        <v>193</v>
      </c>
      <c r="AT46" s="467" t="s">
        <v>246</v>
      </c>
      <c r="AU46" s="468"/>
      <c r="AV46" s="468"/>
      <c r="AW46" s="468"/>
      <c r="AX46" s="469"/>
      <c r="AY46" s="467" t="s">
        <v>281</v>
      </c>
      <c r="AZ46" s="468"/>
      <c r="BA46" s="468"/>
      <c r="BB46" s="468"/>
      <c r="BC46" s="469"/>
      <c r="BD46" s="467" t="s">
        <v>248</v>
      </c>
      <c r="BE46" s="468"/>
      <c r="BF46" s="468"/>
      <c r="BG46" s="468"/>
      <c r="BH46" s="469"/>
      <c r="BI46" s="378" t="s">
        <v>282</v>
      </c>
      <c r="BJ46" s="467" t="s">
        <v>283</v>
      </c>
      <c r="BK46" s="468"/>
      <c r="BL46" s="468"/>
      <c r="BM46" s="469"/>
      <c r="BN46" s="458" t="s">
        <v>198</v>
      </c>
      <c r="BO46" s="286" t="s">
        <v>193</v>
      </c>
      <c r="BP46" s="467" t="s">
        <v>246</v>
      </c>
      <c r="BQ46" s="468"/>
      <c r="BR46" s="468"/>
      <c r="BS46" s="468"/>
      <c r="BT46" s="469"/>
      <c r="BU46" s="467" t="s">
        <v>281</v>
      </c>
      <c r="BV46" s="468"/>
      <c r="BW46" s="468"/>
      <c r="BX46" s="468"/>
      <c r="BY46" s="469"/>
      <c r="BZ46" s="467" t="s">
        <v>248</v>
      </c>
      <c r="CA46" s="468"/>
      <c r="CB46" s="468"/>
      <c r="CC46" s="468"/>
      <c r="CD46" s="469"/>
      <c r="CE46" s="378" t="s">
        <v>282</v>
      </c>
      <c r="CF46" s="467" t="s">
        <v>283</v>
      </c>
      <c r="CG46" s="468"/>
      <c r="CH46" s="468"/>
      <c r="CI46" s="469"/>
      <c r="CJ46" s="458" t="s">
        <v>198</v>
      </c>
      <c r="CK46" s="286" t="s">
        <v>193</v>
      </c>
      <c r="CL46" s="467" t="s">
        <v>246</v>
      </c>
      <c r="CM46" s="468"/>
      <c r="CN46" s="468"/>
      <c r="CO46" s="468"/>
      <c r="CP46" s="469"/>
      <c r="CQ46" s="467" t="s">
        <v>281</v>
      </c>
      <c r="CR46" s="468"/>
      <c r="CS46" s="468"/>
      <c r="CT46" s="468"/>
      <c r="CU46" s="469"/>
      <c r="CV46" s="467" t="s">
        <v>248</v>
      </c>
      <c r="CW46" s="468"/>
      <c r="CX46" s="468"/>
      <c r="CY46" s="468"/>
      <c r="CZ46" s="469"/>
      <c r="DA46" s="378" t="s">
        <v>282</v>
      </c>
      <c r="DB46" s="467" t="s">
        <v>283</v>
      </c>
      <c r="DC46" s="468"/>
      <c r="DD46" s="468"/>
      <c r="DE46" s="469"/>
      <c r="DF46" s="458" t="s">
        <v>198</v>
      </c>
      <c r="DG46" s="286" t="s">
        <v>193</v>
      </c>
      <c r="DH46" s="467" t="s">
        <v>246</v>
      </c>
      <c r="DI46" s="468"/>
      <c r="DJ46" s="468"/>
      <c r="DK46" s="468"/>
      <c r="DL46" s="469"/>
      <c r="DM46" s="467" t="s">
        <v>281</v>
      </c>
      <c r="DN46" s="468"/>
      <c r="DO46" s="468"/>
      <c r="DP46" s="468"/>
      <c r="DQ46" s="469"/>
      <c r="DR46" s="467" t="s">
        <v>248</v>
      </c>
      <c r="DS46" s="468"/>
      <c r="DT46" s="468"/>
      <c r="DU46" s="468"/>
      <c r="DV46" s="469"/>
      <c r="DW46" s="378" t="s">
        <v>282</v>
      </c>
      <c r="DX46" s="467" t="s">
        <v>283</v>
      </c>
      <c r="DY46" s="468"/>
      <c r="DZ46" s="468"/>
      <c r="EA46" s="469"/>
      <c r="EB46" s="458" t="s">
        <v>198</v>
      </c>
      <c r="EC46" s="379" t="s">
        <v>62</v>
      </c>
      <c r="ED46" s="471" t="s">
        <v>58</v>
      </c>
      <c r="EE46" s="469"/>
      <c r="EF46" s="471" t="s">
        <v>56</v>
      </c>
      <c r="EG46" s="469"/>
      <c r="EH46" s="471" t="s">
        <v>57</v>
      </c>
      <c r="EI46" s="469"/>
      <c r="EJ46" s="471" t="s">
        <v>55</v>
      </c>
      <c r="EK46" s="469"/>
      <c r="EL46" s="471" t="s">
        <v>59</v>
      </c>
      <c r="EM46" s="469"/>
      <c r="EN46" s="472" t="s">
        <v>63</v>
      </c>
      <c r="EO46" s="380"/>
      <c r="EP46" s="380"/>
      <c r="EQ46" s="380"/>
      <c r="ER46" s="286" t="s">
        <v>193</v>
      </c>
      <c r="ES46" s="467" t="s">
        <v>246</v>
      </c>
      <c r="ET46" s="468"/>
      <c r="EU46" s="468"/>
      <c r="EV46" s="468"/>
      <c r="EW46" s="469"/>
      <c r="EX46" s="467" t="s">
        <v>281</v>
      </c>
      <c r="EY46" s="468"/>
      <c r="EZ46" s="468"/>
      <c r="FA46" s="468"/>
      <c r="FB46" s="469"/>
      <c r="FC46" s="467" t="s">
        <v>248</v>
      </c>
      <c r="FD46" s="468"/>
      <c r="FE46" s="468"/>
      <c r="FF46" s="468"/>
      <c r="FG46" s="469"/>
      <c r="FH46" s="378" t="s">
        <v>282</v>
      </c>
      <c r="FI46" s="467" t="s">
        <v>283</v>
      </c>
      <c r="FJ46" s="468"/>
      <c r="FK46" s="468"/>
      <c r="FL46" s="469"/>
      <c r="FM46" s="458" t="s">
        <v>198</v>
      </c>
      <c r="FN46" s="286" t="s">
        <v>193</v>
      </c>
      <c r="FO46" s="467" t="s">
        <v>246</v>
      </c>
      <c r="FP46" s="468"/>
      <c r="FQ46" s="468"/>
      <c r="FR46" s="468"/>
      <c r="FS46" s="469"/>
      <c r="FT46" s="467" t="s">
        <v>281</v>
      </c>
      <c r="FU46" s="468"/>
      <c r="FV46" s="468"/>
      <c r="FW46" s="468"/>
      <c r="FX46" s="469"/>
      <c r="FY46" s="467" t="s">
        <v>248</v>
      </c>
      <c r="FZ46" s="468"/>
      <c r="GA46" s="468"/>
      <c r="GB46" s="468"/>
      <c r="GC46" s="469"/>
      <c r="GD46" s="378" t="s">
        <v>282</v>
      </c>
      <c r="GE46" s="467" t="s">
        <v>283</v>
      </c>
      <c r="GF46" s="468"/>
      <c r="GG46" s="468"/>
      <c r="GH46" s="469"/>
      <c r="GI46" s="458" t="s">
        <v>198</v>
      </c>
      <c r="GJ46" s="286" t="s">
        <v>193</v>
      </c>
      <c r="GK46" s="467" t="s">
        <v>246</v>
      </c>
      <c r="GL46" s="468"/>
      <c r="GM46" s="468"/>
      <c r="GN46" s="468"/>
      <c r="GO46" s="469"/>
      <c r="GP46" s="467" t="s">
        <v>281</v>
      </c>
      <c r="GQ46" s="468"/>
      <c r="GR46" s="468"/>
      <c r="GS46" s="468"/>
      <c r="GT46" s="469"/>
      <c r="GU46" s="467" t="s">
        <v>248</v>
      </c>
      <c r="GV46" s="468"/>
      <c r="GW46" s="468"/>
      <c r="GX46" s="468"/>
      <c r="GY46" s="469"/>
      <c r="GZ46" s="378" t="s">
        <v>282</v>
      </c>
      <c r="HA46" s="467" t="s">
        <v>283</v>
      </c>
      <c r="HB46" s="468"/>
      <c r="HC46" s="468"/>
      <c r="HD46" s="469"/>
      <c r="HE46" s="458" t="s">
        <v>198</v>
      </c>
      <c r="HF46" s="286" t="s">
        <v>193</v>
      </c>
      <c r="HG46" s="467" t="s">
        <v>246</v>
      </c>
      <c r="HH46" s="468"/>
      <c r="HI46" s="468"/>
      <c r="HJ46" s="468"/>
      <c r="HK46" s="469"/>
      <c r="HL46" s="467" t="s">
        <v>281</v>
      </c>
      <c r="HM46" s="468"/>
      <c r="HN46" s="468"/>
      <c r="HO46" s="468"/>
      <c r="HP46" s="469"/>
      <c r="HQ46" s="467" t="s">
        <v>248</v>
      </c>
      <c r="HR46" s="468"/>
      <c r="HS46" s="468"/>
      <c r="HT46" s="468"/>
      <c r="HU46" s="469"/>
      <c r="HV46" s="378" t="s">
        <v>282</v>
      </c>
      <c r="HW46" s="467" t="s">
        <v>283</v>
      </c>
      <c r="HX46" s="468"/>
      <c r="HY46" s="468"/>
      <c r="HZ46" s="469"/>
      <c r="IA46" s="458" t="s">
        <v>198</v>
      </c>
      <c r="IB46" s="286" t="s">
        <v>193</v>
      </c>
      <c r="IC46" s="467" t="s">
        <v>246</v>
      </c>
      <c r="ID46" s="468"/>
      <c r="IE46" s="468"/>
      <c r="IF46" s="468"/>
      <c r="IG46" s="469"/>
      <c r="IH46" s="467" t="s">
        <v>281</v>
      </c>
      <c r="II46" s="468"/>
      <c r="IJ46" s="468"/>
      <c r="IK46" s="468"/>
      <c r="IL46" s="469"/>
      <c r="IM46" s="467" t="s">
        <v>248</v>
      </c>
      <c r="IN46" s="468"/>
      <c r="IO46" s="468"/>
      <c r="IP46" s="468"/>
      <c r="IQ46" s="469"/>
      <c r="IR46" s="378" t="s">
        <v>282</v>
      </c>
      <c r="IS46" s="467" t="s">
        <v>283</v>
      </c>
      <c r="IT46" s="468"/>
      <c r="IU46" s="468"/>
      <c r="IV46" s="469"/>
      <c r="IW46" s="458" t="s">
        <v>198</v>
      </c>
      <c r="IX46" s="286" t="s">
        <v>193</v>
      </c>
      <c r="IY46" s="467" t="s">
        <v>246</v>
      </c>
      <c r="IZ46" s="468"/>
      <c r="JA46" s="468"/>
      <c r="JB46" s="468"/>
      <c r="JC46" s="469"/>
      <c r="JD46" s="467" t="s">
        <v>281</v>
      </c>
      <c r="JE46" s="468"/>
      <c r="JF46" s="468"/>
      <c r="JG46" s="468"/>
      <c r="JH46" s="469"/>
      <c r="JI46" s="467" t="s">
        <v>248</v>
      </c>
      <c r="JJ46" s="468"/>
      <c r="JK46" s="468"/>
      <c r="JL46" s="468"/>
      <c r="JM46" s="469"/>
      <c r="JN46" s="378" t="s">
        <v>282</v>
      </c>
      <c r="JO46" s="467" t="s">
        <v>283</v>
      </c>
      <c r="JP46" s="468"/>
      <c r="JQ46" s="468"/>
      <c r="JR46" s="469"/>
      <c r="JS46" s="458" t="s">
        <v>198</v>
      </c>
    </row>
    <row r="47" spans="1:279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284</v>
      </c>
      <c r="E47" s="369" t="s">
        <v>285</v>
      </c>
      <c r="F47" s="294" t="s">
        <v>156</v>
      </c>
      <c r="G47" s="292" t="s">
        <v>200</v>
      </c>
      <c r="H47" s="293" t="s">
        <v>284</v>
      </c>
      <c r="I47" s="293" t="s">
        <v>285</v>
      </c>
      <c r="J47" s="293" t="s">
        <v>202</v>
      </c>
      <c r="K47" s="294" t="s">
        <v>156</v>
      </c>
      <c r="L47" s="292" t="s">
        <v>284</v>
      </c>
      <c r="M47" s="370" t="s">
        <v>285</v>
      </c>
      <c r="N47" s="293" t="s">
        <v>201</v>
      </c>
      <c r="O47" s="293" t="s">
        <v>202</v>
      </c>
      <c r="P47" s="294" t="s">
        <v>156</v>
      </c>
      <c r="Q47" s="371" t="s">
        <v>264</v>
      </c>
      <c r="R47" s="292" t="s">
        <v>200</v>
      </c>
      <c r="S47" s="293" t="s">
        <v>201</v>
      </c>
      <c r="T47" s="293" t="s">
        <v>202</v>
      </c>
      <c r="U47" s="294" t="s">
        <v>156</v>
      </c>
      <c r="V47" s="459"/>
      <c r="W47" s="291" t="s">
        <v>199</v>
      </c>
      <c r="X47" s="292" t="s">
        <v>200</v>
      </c>
      <c r="Y47" s="293" t="s">
        <v>201</v>
      </c>
      <c r="Z47" s="293" t="s">
        <v>284</v>
      </c>
      <c r="AA47" s="369" t="s">
        <v>285</v>
      </c>
      <c r="AB47" s="294" t="s">
        <v>156</v>
      </c>
      <c r="AC47" s="292" t="s">
        <v>200</v>
      </c>
      <c r="AD47" s="293" t="s">
        <v>284</v>
      </c>
      <c r="AE47" s="293" t="s">
        <v>285</v>
      </c>
      <c r="AF47" s="293" t="s">
        <v>202</v>
      </c>
      <c r="AG47" s="294" t="s">
        <v>156</v>
      </c>
      <c r="AH47" s="292" t="s">
        <v>284</v>
      </c>
      <c r="AI47" s="370" t="s">
        <v>285</v>
      </c>
      <c r="AJ47" s="293" t="s">
        <v>201</v>
      </c>
      <c r="AK47" s="293" t="s">
        <v>202</v>
      </c>
      <c r="AL47" s="294" t="s">
        <v>156</v>
      </c>
      <c r="AM47" s="371" t="s">
        <v>264</v>
      </c>
      <c r="AN47" s="292" t="s">
        <v>200</v>
      </c>
      <c r="AO47" s="293" t="s">
        <v>201</v>
      </c>
      <c r="AP47" s="293" t="s">
        <v>202</v>
      </c>
      <c r="AQ47" s="294" t="s">
        <v>156</v>
      </c>
      <c r="AR47" s="459"/>
      <c r="AS47" s="291" t="s">
        <v>199</v>
      </c>
      <c r="AT47" s="292" t="s">
        <v>200</v>
      </c>
      <c r="AU47" s="293" t="s">
        <v>201</v>
      </c>
      <c r="AV47" s="293" t="s">
        <v>284</v>
      </c>
      <c r="AW47" s="369" t="s">
        <v>285</v>
      </c>
      <c r="AX47" s="294" t="s">
        <v>156</v>
      </c>
      <c r="AY47" s="292" t="s">
        <v>200</v>
      </c>
      <c r="AZ47" s="293" t="s">
        <v>284</v>
      </c>
      <c r="BA47" s="293" t="s">
        <v>285</v>
      </c>
      <c r="BB47" s="293" t="s">
        <v>202</v>
      </c>
      <c r="BC47" s="294" t="s">
        <v>156</v>
      </c>
      <c r="BD47" s="292" t="s">
        <v>284</v>
      </c>
      <c r="BE47" s="370" t="s">
        <v>285</v>
      </c>
      <c r="BF47" s="293" t="s">
        <v>201</v>
      </c>
      <c r="BG47" s="293" t="s">
        <v>202</v>
      </c>
      <c r="BH47" s="294" t="s">
        <v>156</v>
      </c>
      <c r="BI47" s="371" t="s">
        <v>264</v>
      </c>
      <c r="BJ47" s="292" t="s">
        <v>200</v>
      </c>
      <c r="BK47" s="293" t="s">
        <v>201</v>
      </c>
      <c r="BL47" s="293" t="s">
        <v>202</v>
      </c>
      <c r="BM47" s="294" t="s">
        <v>156</v>
      </c>
      <c r="BN47" s="459"/>
      <c r="BO47" s="291" t="s">
        <v>199</v>
      </c>
      <c r="BP47" s="292" t="s">
        <v>200</v>
      </c>
      <c r="BQ47" s="293" t="s">
        <v>201</v>
      </c>
      <c r="BR47" s="293" t="s">
        <v>284</v>
      </c>
      <c r="BS47" s="369" t="s">
        <v>285</v>
      </c>
      <c r="BT47" s="294" t="s">
        <v>156</v>
      </c>
      <c r="BU47" s="292" t="s">
        <v>200</v>
      </c>
      <c r="BV47" s="293" t="s">
        <v>284</v>
      </c>
      <c r="BW47" s="293" t="s">
        <v>285</v>
      </c>
      <c r="BX47" s="293" t="s">
        <v>202</v>
      </c>
      <c r="BY47" s="294" t="s">
        <v>156</v>
      </c>
      <c r="BZ47" s="292" t="s">
        <v>284</v>
      </c>
      <c r="CA47" s="370" t="s">
        <v>285</v>
      </c>
      <c r="CB47" s="293" t="s">
        <v>201</v>
      </c>
      <c r="CC47" s="293" t="s">
        <v>202</v>
      </c>
      <c r="CD47" s="294" t="s">
        <v>156</v>
      </c>
      <c r="CE47" s="371" t="s">
        <v>264</v>
      </c>
      <c r="CF47" s="292" t="s">
        <v>200</v>
      </c>
      <c r="CG47" s="293" t="s">
        <v>201</v>
      </c>
      <c r="CH47" s="293" t="s">
        <v>202</v>
      </c>
      <c r="CI47" s="294" t="s">
        <v>156</v>
      </c>
      <c r="CJ47" s="459"/>
      <c r="CK47" s="291" t="s">
        <v>199</v>
      </c>
      <c r="CL47" s="292" t="s">
        <v>200</v>
      </c>
      <c r="CM47" s="293" t="s">
        <v>201</v>
      </c>
      <c r="CN47" s="293" t="s">
        <v>284</v>
      </c>
      <c r="CO47" s="369" t="s">
        <v>285</v>
      </c>
      <c r="CP47" s="294" t="s">
        <v>156</v>
      </c>
      <c r="CQ47" s="292" t="s">
        <v>200</v>
      </c>
      <c r="CR47" s="293" t="s">
        <v>284</v>
      </c>
      <c r="CS47" s="293" t="s">
        <v>285</v>
      </c>
      <c r="CT47" s="293" t="s">
        <v>202</v>
      </c>
      <c r="CU47" s="294" t="s">
        <v>156</v>
      </c>
      <c r="CV47" s="292" t="s">
        <v>284</v>
      </c>
      <c r="CW47" s="370" t="s">
        <v>285</v>
      </c>
      <c r="CX47" s="293" t="s">
        <v>201</v>
      </c>
      <c r="CY47" s="293" t="s">
        <v>202</v>
      </c>
      <c r="CZ47" s="294" t="s">
        <v>156</v>
      </c>
      <c r="DA47" s="371" t="s">
        <v>264</v>
      </c>
      <c r="DB47" s="292" t="s">
        <v>200</v>
      </c>
      <c r="DC47" s="293" t="s">
        <v>201</v>
      </c>
      <c r="DD47" s="293" t="s">
        <v>202</v>
      </c>
      <c r="DE47" s="294" t="s">
        <v>156</v>
      </c>
      <c r="DF47" s="459"/>
      <c r="DG47" s="291" t="s">
        <v>199</v>
      </c>
      <c r="DH47" s="292" t="s">
        <v>200</v>
      </c>
      <c r="DI47" s="293" t="s">
        <v>201</v>
      </c>
      <c r="DJ47" s="293" t="s">
        <v>284</v>
      </c>
      <c r="DK47" s="369" t="s">
        <v>285</v>
      </c>
      <c r="DL47" s="294" t="s">
        <v>156</v>
      </c>
      <c r="DM47" s="292" t="s">
        <v>200</v>
      </c>
      <c r="DN47" s="293" t="s">
        <v>284</v>
      </c>
      <c r="DO47" s="293" t="s">
        <v>285</v>
      </c>
      <c r="DP47" s="293" t="s">
        <v>202</v>
      </c>
      <c r="DQ47" s="294" t="s">
        <v>156</v>
      </c>
      <c r="DR47" s="292" t="s">
        <v>284</v>
      </c>
      <c r="DS47" s="370" t="s">
        <v>285</v>
      </c>
      <c r="DT47" s="293" t="s">
        <v>201</v>
      </c>
      <c r="DU47" s="293" t="s">
        <v>202</v>
      </c>
      <c r="DV47" s="294" t="s">
        <v>156</v>
      </c>
      <c r="DW47" s="371" t="s">
        <v>264</v>
      </c>
      <c r="DX47" s="292" t="s">
        <v>200</v>
      </c>
      <c r="DY47" s="293" t="s">
        <v>201</v>
      </c>
      <c r="DZ47" s="293" t="s">
        <v>202</v>
      </c>
      <c r="EA47" s="294" t="s">
        <v>156</v>
      </c>
      <c r="EB47" s="459"/>
      <c r="EC47" s="381" t="s">
        <v>64</v>
      </c>
      <c r="ED47" s="382" t="s">
        <v>65</v>
      </c>
      <c r="EE47" s="383" t="s">
        <v>66</v>
      </c>
      <c r="EF47" s="382" t="s">
        <v>65</v>
      </c>
      <c r="EG47" s="383" t="s">
        <v>66</v>
      </c>
      <c r="EH47" s="382" t="s">
        <v>65</v>
      </c>
      <c r="EI47" s="383" t="s">
        <v>66</v>
      </c>
      <c r="EJ47" s="382" t="s">
        <v>65</v>
      </c>
      <c r="EK47" s="383" t="s">
        <v>66</v>
      </c>
      <c r="EL47" s="382" t="s">
        <v>65</v>
      </c>
      <c r="EM47" s="383" t="s">
        <v>66</v>
      </c>
      <c r="EN47" s="459"/>
      <c r="EO47" s="380"/>
      <c r="EP47" s="380"/>
      <c r="EQ47" s="380"/>
      <c r="ER47" s="291" t="s">
        <v>199</v>
      </c>
      <c r="ES47" s="292" t="s">
        <v>200</v>
      </c>
      <c r="ET47" s="293" t="s">
        <v>201</v>
      </c>
      <c r="EU47" s="293" t="s">
        <v>284</v>
      </c>
      <c r="EV47" s="369" t="s">
        <v>285</v>
      </c>
      <c r="EW47" s="294" t="s">
        <v>156</v>
      </c>
      <c r="EX47" s="292" t="s">
        <v>200</v>
      </c>
      <c r="EY47" s="293" t="s">
        <v>284</v>
      </c>
      <c r="EZ47" s="293" t="s">
        <v>285</v>
      </c>
      <c r="FA47" s="293" t="s">
        <v>202</v>
      </c>
      <c r="FB47" s="294" t="s">
        <v>156</v>
      </c>
      <c r="FC47" s="292" t="s">
        <v>284</v>
      </c>
      <c r="FD47" s="370" t="s">
        <v>285</v>
      </c>
      <c r="FE47" s="293" t="s">
        <v>201</v>
      </c>
      <c r="FF47" s="293" t="s">
        <v>202</v>
      </c>
      <c r="FG47" s="294" t="s">
        <v>156</v>
      </c>
      <c r="FH47" s="371" t="s">
        <v>264</v>
      </c>
      <c r="FI47" s="292" t="s">
        <v>200</v>
      </c>
      <c r="FJ47" s="293" t="s">
        <v>201</v>
      </c>
      <c r="FK47" s="293" t="s">
        <v>202</v>
      </c>
      <c r="FL47" s="294" t="s">
        <v>156</v>
      </c>
      <c r="FM47" s="459"/>
      <c r="FN47" s="291" t="s">
        <v>199</v>
      </c>
      <c r="FO47" s="292" t="s">
        <v>200</v>
      </c>
      <c r="FP47" s="293" t="s">
        <v>201</v>
      </c>
      <c r="FQ47" s="293" t="s">
        <v>284</v>
      </c>
      <c r="FR47" s="369" t="s">
        <v>285</v>
      </c>
      <c r="FS47" s="294" t="s">
        <v>156</v>
      </c>
      <c r="FT47" s="292" t="s">
        <v>200</v>
      </c>
      <c r="FU47" s="293" t="s">
        <v>284</v>
      </c>
      <c r="FV47" s="293" t="s">
        <v>285</v>
      </c>
      <c r="FW47" s="293" t="s">
        <v>202</v>
      </c>
      <c r="FX47" s="294" t="s">
        <v>156</v>
      </c>
      <c r="FY47" s="292" t="s">
        <v>284</v>
      </c>
      <c r="FZ47" s="370" t="s">
        <v>285</v>
      </c>
      <c r="GA47" s="293" t="s">
        <v>201</v>
      </c>
      <c r="GB47" s="293" t="s">
        <v>202</v>
      </c>
      <c r="GC47" s="294" t="s">
        <v>156</v>
      </c>
      <c r="GD47" s="371" t="s">
        <v>264</v>
      </c>
      <c r="GE47" s="292" t="s">
        <v>200</v>
      </c>
      <c r="GF47" s="293" t="s">
        <v>201</v>
      </c>
      <c r="GG47" s="293" t="s">
        <v>202</v>
      </c>
      <c r="GH47" s="294" t="s">
        <v>156</v>
      </c>
      <c r="GI47" s="459"/>
      <c r="GJ47" s="291" t="s">
        <v>199</v>
      </c>
      <c r="GK47" s="292" t="s">
        <v>200</v>
      </c>
      <c r="GL47" s="293" t="s">
        <v>201</v>
      </c>
      <c r="GM47" s="293" t="s">
        <v>284</v>
      </c>
      <c r="GN47" s="369" t="s">
        <v>285</v>
      </c>
      <c r="GO47" s="294" t="s">
        <v>156</v>
      </c>
      <c r="GP47" s="292" t="s">
        <v>200</v>
      </c>
      <c r="GQ47" s="293" t="s">
        <v>284</v>
      </c>
      <c r="GR47" s="293" t="s">
        <v>285</v>
      </c>
      <c r="GS47" s="293" t="s">
        <v>202</v>
      </c>
      <c r="GT47" s="294" t="s">
        <v>156</v>
      </c>
      <c r="GU47" s="292" t="s">
        <v>284</v>
      </c>
      <c r="GV47" s="370" t="s">
        <v>285</v>
      </c>
      <c r="GW47" s="293" t="s">
        <v>201</v>
      </c>
      <c r="GX47" s="293" t="s">
        <v>202</v>
      </c>
      <c r="GY47" s="294" t="s">
        <v>156</v>
      </c>
      <c r="GZ47" s="371" t="s">
        <v>264</v>
      </c>
      <c r="HA47" s="292" t="s">
        <v>200</v>
      </c>
      <c r="HB47" s="293" t="s">
        <v>201</v>
      </c>
      <c r="HC47" s="293" t="s">
        <v>202</v>
      </c>
      <c r="HD47" s="294" t="s">
        <v>156</v>
      </c>
      <c r="HE47" s="459"/>
      <c r="HF47" s="291" t="s">
        <v>199</v>
      </c>
      <c r="HG47" s="292" t="s">
        <v>200</v>
      </c>
      <c r="HH47" s="293" t="s">
        <v>201</v>
      </c>
      <c r="HI47" s="293" t="s">
        <v>284</v>
      </c>
      <c r="HJ47" s="369" t="s">
        <v>285</v>
      </c>
      <c r="HK47" s="294" t="s">
        <v>156</v>
      </c>
      <c r="HL47" s="292" t="s">
        <v>200</v>
      </c>
      <c r="HM47" s="293" t="s">
        <v>284</v>
      </c>
      <c r="HN47" s="293" t="s">
        <v>285</v>
      </c>
      <c r="HO47" s="293" t="s">
        <v>202</v>
      </c>
      <c r="HP47" s="294" t="s">
        <v>156</v>
      </c>
      <c r="HQ47" s="292" t="s">
        <v>284</v>
      </c>
      <c r="HR47" s="370" t="s">
        <v>285</v>
      </c>
      <c r="HS47" s="293" t="s">
        <v>201</v>
      </c>
      <c r="HT47" s="293" t="s">
        <v>202</v>
      </c>
      <c r="HU47" s="294" t="s">
        <v>156</v>
      </c>
      <c r="HV47" s="371" t="s">
        <v>264</v>
      </c>
      <c r="HW47" s="292" t="s">
        <v>200</v>
      </c>
      <c r="HX47" s="293" t="s">
        <v>201</v>
      </c>
      <c r="HY47" s="293" t="s">
        <v>202</v>
      </c>
      <c r="HZ47" s="294" t="s">
        <v>156</v>
      </c>
      <c r="IA47" s="459"/>
      <c r="IB47" s="291" t="s">
        <v>199</v>
      </c>
      <c r="IC47" s="292" t="s">
        <v>200</v>
      </c>
      <c r="ID47" s="293" t="s">
        <v>201</v>
      </c>
      <c r="IE47" s="293" t="s">
        <v>284</v>
      </c>
      <c r="IF47" s="369" t="s">
        <v>285</v>
      </c>
      <c r="IG47" s="294" t="s">
        <v>156</v>
      </c>
      <c r="IH47" s="292" t="s">
        <v>200</v>
      </c>
      <c r="II47" s="293" t="s">
        <v>284</v>
      </c>
      <c r="IJ47" s="293" t="s">
        <v>285</v>
      </c>
      <c r="IK47" s="293" t="s">
        <v>202</v>
      </c>
      <c r="IL47" s="294" t="s">
        <v>156</v>
      </c>
      <c r="IM47" s="292" t="s">
        <v>284</v>
      </c>
      <c r="IN47" s="370" t="s">
        <v>285</v>
      </c>
      <c r="IO47" s="293" t="s">
        <v>201</v>
      </c>
      <c r="IP47" s="293" t="s">
        <v>202</v>
      </c>
      <c r="IQ47" s="294" t="s">
        <v>156</v>
      </c>
      <c r="IR47" s="371" t="s">
        <v>264</v>
      </c>
      <c r="IS47" s="292" t="s">
        <v>200</v>
      </c>
      <c r="IT47" s="293" t="s">
        <v>201</v>
      </c>
      <c r="IU47" s="293" t="s">
        <v>202</v>
      </c>
      <c r="IV47" s="294" t="s">
        <v>156</v>
      </c>
      <c r="IW47" s="459"/>
      <c r="IX47" s="291" t="s">
        <v>199</v>
      </c>
      <c r="IY47" s="292" t="s">
        <v>200</v>
      </c>
      <c r="IZ47" s="293" t="s">
        <v>201</v>
      </c>
      <c r="JA47" s="293" t="s">
        <v>284</v>
      </c>
      <c r="JB47" s="369" t="s">
        <v>285</v>
      </c>
      <c r="JC47" s="294" t="s">
        <v>156</v>
      </c>
      <c r="JD47" s="292" t="s">
        <v>200</v>
      </c>
      <c r="JE47" s="293" t="s">
        <v>284</v>
      </c>
      <c r="JF47" s="293" t="s">
        <v>285</v>
      </c>
      <c r="JG47" s="293" t="s">
        <v>202</v>
      </c>
      <c r="JH47" s="294" t="s">
        <v>156</v>
      </c>
      <c r="JI47" s="292" t="s">
        <v>284</v>
      </c>
      <c r="JJ47" s="370" t="s">
        <v>285</v>
      </c>
      <c r="JK47" s="293" t="s">
        <v>201</v>
      </c>
      <c r="JL47" s="293" t="s">
        <v>202</v>
      </c>
      <c r="JM47" s="294" t="s">
        <v>156</v>
      </c>
      <c r="JN47" s="371" t="s">
        <v>264</v>
      </c>
      <c r="JO47" s="292" t="s">
        <v>200</v>
      </c>
      <c r="JP47" s="293" t="s">
        <v>201</v>
      </c>
      <c r="JQ47" s="293" t="s">
        <v>202</v>
      </c>
      <c r="JR47" s="294" t="s">
        <v>156</v>
      </c>
      <c r="JS47" s="459"/>
    </row>
    <row r="48" spans="1:279" ht="11.25" customHeight="1" x14ac:dyDescent="0.15">
      <c r="A48" s="296"/>
      <c r="B48" s="297"/>
      <c r="C48" s="298"/>
      <c r="D48" s="298"/>
      <c r="E48" s="298"/>
      <c r="F48" s="299"/>
      <c r="G48" s="297"/>
      <c r="H48" s="298"/>
      <c r="I48" s="298"/>
      <c r="J48" s="298"/>
      <c r="K48" s="299"/>
      <c r="L48" s="297"/>
      <c r="M48" s="298"/>
      <c r="N48" s="298"/>
      <c r="O48" s="298"/>
      <c r="P48" s="299"/>
      <c r="Q48" s="298"/>
      <c r="R48" s="297"/>
      <c r="S48" s="298"/>
      <c r="T48" s="298"/>
      <c r="U48" s="299"/>
      <c r="V48" s="300"/>
      <c r="W48" s="296"/>
      <c r="X48" s="297"/>
      <c r="Y48" s="298"/>
      <c r="Z48" s="298"/>
      <c r="AA48" s="298"/>
      <c r="AB48" s="299"/>
      <c r="AC48" s="297"/>
      <c r="AD48" s="298"/>
      <c r="AE48" s="298"/>
      <c r="AF48" s="298"/>
      <c r="AG48" s="299"/>
      <c r="AH48" s="297"/>
      <c r="AI48" s="298"/>
      <c r="AJ48" s="298"/>
      <c r="AK48" s="298"/>
      <c r="AL48" s="299"/>
      <c r="AM48" s="298"/>
      <c r="AN48" s="297"/>
      <c r="AO48" s="298"/>
      <c r="AP48" s="298"/>
      <c r="AQ48" s="299"/>
      <c r="AR48" s="300"/>
      <c r="AS48" s="296"/>
      <c r="AT48" s="297"/>
      <c r="AU48" s="298"/>
      <c r="AV48" s="298"/>
      <c r="AW48" s="298"/>
      <c r="AX48" s="299"/>
      <c r="AY48" s="297"/>
      <c r="AZ48" s="298"/>
      <c r="BA48" s="298"/>
      <c r="BB48" s="298"/>
      <c r="BC48" s="299"/>
      <c r="BD48" s="297"/>
      <c r="BE48" s="298"/>
      <c r="BF48" s="298"/>
      <c r="BG48" s="298"/>
      <c r="BH48" s="299"/>
      <c r="BI48" s="298"/>
      <c r="BJ48" s="297"/>
      <c r="BK48" s="298"/>
      <c r="BL48" s="298"/>
      <c r="BM48" s="299"/>
      <c r="BN48" s="300"/>
      <c r="BO48" s="296"/>
      <c r="BP48" s="297"/>
      <c r="BQ48" s="298"/>
      <c r="BR48" s="298"/>
      <c r="BS48" s="298"/>
      <c r="BT48" s="299"/>
      <c r="BU48" s="297"/>
      <c r="BV48" s="298"/>
      <c r="BW48" s="298"/>
      <c r="BX48" s="298"/>
      <c r="BY48" s="299"/>
      <c r="BZ48" s="297"/>
      <c r="CA48" s="298"/>
      <c r="CB48" s="298"/>
      <c r="CC48" s="298"/>
      <c r="CD48" s="299"/>
      <c r="CE48" s="298"/>
      <c r="CF48" s="297"/>
      <c r="CG48" s="298"/>
      <c r="CH48" s="298"/>
      <c r="CI48" s="299"/>
      <c r="CJ48" s="300"/>
      <c r="CK48" s="296"/>
      <c r="CL48" s="297"/>
      <c r="CM48" s="298"/>
      <c r="CN48" s="298"/>
      <c r="CO48" s="298"/>
      <c r="CP48" s="299"/>
      <c r="CQ48" s="297"/>
      <c r="CR48" s="298"/>
      <c r="CS48" s="298"/>
      <c r="CT48" s="298"/>
      <c r="CU48" s="299"/>
      <c r="CV48" s="297"/>
      <c r="CW48" s="298"/>
      <c r="CX48" s="298"/>
      <c r="CY48" s="298"/>
      <c r="CZ48" s="299"/>
      <c r="DA48" s="298"/>
      <c r="DB48" s="297"/>
      <c r="DC48" s="298"/>
      <c r="DD48" s="298"/>
      <c r="DE48" s="299"/>
      <c r="DF48" s="300"/>
      <c r="DG48" s="296"/>
      <c r="DH48" s="297"/>
      <c r="DI48" s="298"/>
      <c r="DJ48" s="298"/>
      <c r="DK48" s="298"/>
      <c r="DL48" s="299"/>
      <c r="DM48" s="297"/>
      <c r="DN48" s="298"/>
      <c r="DO48" s="298"/>
      <c r="DP48" s="298"/>
      <c r="DQ48" s="299"/>
      <c r="DR48" s="297"/>
      <c r="DS48" s="298"/>
      <c r="DT48" s="298"/>
      <c r="DU48" s="298"/>
      <c r="DV48" s="299"/>
      <c r="DW48" s="298"/>
      <c r="DX48" s="297"/>
      <c r="DY48" s="298"/>
      <c r="DZ48" s="298"/>
      <c r="EA48" s="299"/>
      <c r="EB48" s="300"/>
      <c r="EC48" s="296"/>
      <c r="ED48" s="384"/>
      <c r="EE48" s="385"/>
      <c r="EF48" s="384"/>
      <c r="EG48" s="385"/>
      <c r="EH48" s="384"/>
      <c r="EI48" s="385"/>
      <c r="EJ48" s="384"/>
      <c r="EK48" s="385"/>
      <c r="EL48" s="384"/>
      <c r="EM48" s="385"/>
      <c r="EN48" s="300"/>
      <c r="EO48" s="386"/>
      <c r="EP48" s="386"/>
      <c r="EQ48" s="386"/>
      <c r="ER48" s="296"/>
      <c r="ES48" s="297"/>
      <c r="ET48" s="298"/>
      <c r="EU48" s="298"/>
      <c r="EV48" s="298"/>
      <c r="EW48" s="299"/>
      <c r="EX48" s="297"/>
      <c r="EY48" s="298"/>
      <c r="EZ48" s="298"/>
      <c r="FA48" s="298"/>
      <c r="FB48" s="299"/>
      <c r="FC48" s="297"/>
      <c r="FD48" s="298"/>
      <c r="FE48" s="298"/>
      <c r="FF48" s="298"/>
      <c r="FG48" s="299"/>
      <c r="FH48" s="298"/>
      <c r="FI48" s="297"/>
      <c r="FJ48" s="298"/>
      <c r="FK48" s="298"/>
      <c r="FL48" s="299"/>
      <c r="FM48" s="300"/>
      <c r="FN48" s="296"/>
      <c r="FO48" s="297"/>
      <c r="FP48" s="298"/>
      <c r="FQ48" s="298"/>
      <c r="FR48" s="298"/>
      <c r="FS48" s="299"/>
      <c r="FT48" s="297"/>
      <c r="FU48" s="298"/>
      <c r="FV48" s="298"/>
      <c r="FW48" s="298"/>
      <c r="FX48" s="299"/>
      <c r="FY48" s="297"/>
      <c r="FZ48" s="298"/>
      <c r="GA48" s="298"/>
      <c r="GB48" s="298"/>
      <c r="GC48" s="299"/>
      <c r="GD48" s="298"/>
      <c r="GE48" s="297"/>
      <c r="GF48" s="298"/>
      <c r="GG48" s="298"/>
      <c r="GH48" s="299"/>
      <c r="GI48" s="300"/>
      <c r="GJ48" s="296"/>
      <c r="GK48" s="297"/>
      <c r="GL48" s="298"/>
      <c r="GM48" s="298"/>
      <c r="GN48" s="298"/>
      <c r="GO48" s="299"/>
      <c r="GP48" s="297"/>
      <c r="GQ48" s="298"/>
      <c r="GR48" s="298"/>
      <c r="GS48" s="298"/>
      <c r="GT48" s="299"/>
      <c r="GU48" s="297"/>
      <c r="GV48" s="298"/>
      <c r="GW48" s="298"/>
      <c r="GX48" s="298"/>
      <c r="GY48" s="299"/>
      <c r="GZ48" s="298"/>
      <c r="HA48" s="297"/>
      <c r="HB48" s="298"/>
      <c r="HC48" s="298"/>
      <c r="HD48" s="299"/>
      <c r="HE48" s="300"/>
      <c r="HF48" s="296"/>
      <c r="HG48" s="297"/>
      <c r="HH48" s="298"/>
      <c r="HI48" s="298"/>
      <c r="HJ48" s="298"/>
      <c r="HK48" s="299"/>
      <c r="HL48" s="297"/>
      <c r="HM48" s="298"/>
      <c r="HN48" s="298"/>
      <c r="HO48" s="298"/>
      <c r="HP48" s="299"/>
      <c r="HQ48" s="297"/>
      <c r="HR48" s="298"/>
      <c r="HS48" s="298"/>
      <c r="HT48" s="298"/>
      <c r="HU48" s="299"/>
      <c r="HV48" s="298"/>
      <c r="HW48" s="297"/>
      <c r="HX48" s="298"/>
      <c r="HY48" s="298"/>
      <c r="HZ48" s="299"/>
      <c r="IA48" s="300"/>
      <c r="IB48" s="296"/>
      <c r="IC48" s="297"/>
      <c r="ID48" s="298"/>
      <c r="IE48" s="298"/>
      <c r="IF48" s="298"/>
      <c r="IG48" s="299"/>
      <c r="IH48" s="297"/>
      <c r="II48" s="298"/>
      <c r="IJ48" s="298"/>
      <c r="IK48" s="298"/>
      <c r="IL48" s="299"/>
      <c r="IM48" s="297"/>
      <c r="IN48" s="298"/>
      <c r="IO48" s="298"/>
      <c r="IP48" s="298"/>
      <c r="IQ48" s="299"/>
      <c r="IR48" s="298"/>
      <c r="IS48" s="297"/>
      <c r="IT48" s="298"/>
      <c r="IU48" s="298"/>
      <c r="IV48" s="299"/>
      <c r="IW48" s="300"/>
      <c r="IX48" s="296"/>
      <c r="IY48" s="297"/>
      <c r="IZ48" s="298"/>
      <c r="JA48" s="298"/>
      <c r="JB48" s="298"/>
      <c r="JC48" s="299"/>
      <c r="JD48" s="297"/>
      <c r="JE48" s="298"/>
      <c r="JF48" s="298"/>
      <c r="JG48" s="298"/>
      <c r="JH48" s="299"/>
      <c r="JI48" s="297"/>
      <c r="JJ48" s="298"/>
      <c r="JK48" s="298"/>
      <c r="JL48" s="298"/>
      <c r="JM48" s="299"/>
      <c r="JN48" s="298"/>
      <c r="JO48" s="297"/>
      <c r="JP48" s="298"/>
      <c r="JQ48" s="298"/>
      <c r="JR48" s="299"/>
      <c r="JS48" s="300"/>
    </row>
    <row r="49" spans="1:279" ht="11.25" customHeight="1" x14ac:dyDescent="0.15">
      <c r="A49" s="301" t="s">
        <v>203</v>
      </c>
      <c r="B49" s="321">
        <v>0</v>
      </c>
      <c r="C49" s="322">
        <v>2</v>
      </c>
      <c r="D49" s="322">
        <v>0</v>
      </c>
      <c r="E49" s="363">
        <v>0</v>
      </c>
      <c r="F49" s="323">
        <v>2</v>
      </c>
      <c r="G49" s="321">
        <v>0</v>
      </c>
      <c r="H49" s="322">
        <v>2</v>
      </c>
      <c r="I49" s="322">
        <v>13</v>
      </c>
      <c r="J49" s="322">
        <v>1</v>
      </c>
      <c r="K49" s="323">
        <v>16</v>
      </c>
      <c r="L49" s="321">
        <v>1</v>
      </c>
      <c r="M49" s="357">
        <v>2</v>
      </c>
      <c r="N49" s="322">
        <v>3</v>
      </c>
      <c r="O49" s="322">
        <v>1</v>
      </c>
      <c r="P49" s="323">
        <v>7</v>
      </c>
      <c r="Q49" s="387">
        <v>1</v>
      </c>
      <c r="R49" s="321">
        <v>0</v>
      </c>
      <c r="S49" s="322">
        <v>0</v>
      </c>
      <c r="T49" s="322">
        <v>1</v>
      </c>
      <c r="U49" s="323">
        <v>1</v>
      </c>
      <c r="V49" s="331">
        <v>27</v>
      </c>
      <c r="W49" s="301" t="s">
        <v>203</v>
      </c>
      <c r="X49" s="321">
        <v>0</v>
      </c>
      <c r="Y49" s="322">
        <v>2</v>
      </c>
      <c r="Z49" s="322">
        <v>0</v>
      </c>
      <c r="AA49" s="322">
        <v>0</v>
      </c>
      <c r="AB49" s="323">
        <v>2</v>
      </c>
      <c r="AC49" s="321">
        <v>0</v>
      </c>
      <c r="AD49" s="357">
        <v>2</v>
      </c>
      <c r="AE49" s="322">
        <v>13</v>
      </c>
      <c r="AF49" s="322">
        <v>1</v>
      </c>
      <c r="AG49" s="323">
        <v>16</v>
      </c>
      <c r="AH49" s="321">
        <v>1</v>
      </c>
      <c r="AI49" s="357">
        <v>2</v>
      </c>
      <c r="AJ49" s="322">
        <v>3</v>
      </c>
      <c r="AK49" s="322">
        <v>1</v>
      </c>
      <c r="AL49" s="323">
        <v>7</v>
      </c>
      <c r="AM49" s="387">
        <v>1</v>
      </c>
      <c r="AN49" s="321">
        <v>0</v>
      </c>
      <c r="AO49" s="322">
        <v>0</v>
      </c>
      <c r="AP49" s="322">
        <v>1</v>
      </c>
      <c r="AQ49" s="323">
        <v>1</v>
      </c>
      <c r="AR49" s="321">
        <v>27</v>
      </c>
      <c r="AS49" s="301" t="s">
        <v>203</v>
      </c>
      <c r="AT49" s="321">
        <v>0</v>
      </c>
      <c r="AU49" s="322">
        <v>0</v>
      </c>
      <c r="AV49" s="322">
        <v>0</v>
      </c>
      <c r="AW49" s="322">
        <v>0</v>
      </c>
      <c r="AX49" s="323">
        <v>0</v>
      </c>
      <c r="AY49" s="321">
        <v>0</v>
      </c>
      <c r="AZ49" s="357">
        <v>0</v>
      </c>
      <c r="BA49" s="322">
        <v>0</v>
      </c>
      <c r="BB49" s="322">
        <v>0</v>
      </c>
      <c r="BC49" s="323">
        <v>0</v>
      </c>
      <c r="BD49" s="321">
        <v>0</v>
      </c>
      <c r="BE49" s="357">
        <v>0</v>
      </c>
      <c r="BF49" s="322">
        <v>0</v>
      </c>
      <c r="BG49" s="322">
        <v>0</v>
      </c>
      <c r="BH49" s="323">
        <v>0</v>
      </c>
      <c r="BI49" s="387">
        <v>0</v>
      </c>
      <c r="BJ49" s="321">
        <v>0</v>
      </c>
      <c r="BK49" s="322">
        <v>0</v>
      </c>
      <c r="BL49" s="322">
        <v>0</v>
      </c>
      <c r="BM49" s="323">
        <v>0</v>
      </c>
      <c r="BN49" s="331">
        <v>0</v>
      </c>
      <c r="BO49" s="301" t="s">
        <v>203</v>
      </c>
      <c r="BP49" s="321">
        <v>0</v>
      </c>
      <c r="BQ49" s="322">
        <v>2</v>
      </c>
      <c r="BR49" s="322">
        <v>0</v>
      </c>
      <c r="BS49" s="322">
        <v>0</v>
      </c>
      <c r="BT49" s="323">
        <v>2</v>
      </c>
      <c r="BU49" s="321">
        <v>0</v>
      </c>
      <c r="BV49" s="357">
        <v>2</v>
      </c>
      <c r="BW49" s="322">
        <v>13</v>
      </c>
      <c r="BX49" s="322">
        <v>1</v>
      </c>
      <c r="BY49" s="323">
        <v>16</v>
      </c>
      <c r="BZ49" s="321">
        <v>1</v>
      </c>
      <c r="CA49" s="357">
        <v>2</v>
      </c>
      <c r="CB49" s="322">
        <v>3</v>
      </c>
      <c r="CC49" s="322">
        <v>1</v>
      </c>
      <c r="CD49" s="323">
        <v>7</v>
      </c>
      <c r="CE49" s="387">
        <v>1</v>
      </c>
      <c r="CF49" s="321">
        <v>0</v>
      </c>
      <c r="CG49" s="322">
        <v>0</v>
      </c>
      <c r="CH49" s="322">
        <v>1</v>
      </c>
      <c r="CI49" s="323">
        <v>1</v>
      </c>
      <c r="CJ49" s="331">
        <v>27</v>
      </c>
      <c r="CK49" s="301" t="s">
        <v>203</v>
      </c>
      <c r="CL49" s="321">
        <v>0</v>
      </c>
      <c r="CM49" s="322">
        <v>0</v>
      </c>
      <c r="CN49" s="322">
        <v>0</v>
      </c>
      <c r="CO49" s="322">
        <v>0</v>
      </c>
      <c r="CP49" s="323">
        <v>0</v>
      </c>
      <c r="CQ49" s="321">
        <v>0</v>
      </c>
      <c r="CR49" s="322">
        <v>0</v>
      </c>
      <c r="CS49" s="322">
        <v>0</v>
      </c>
      <c r="CT49" s="322">
        <v>0</v>
      </c>
      <c r="CU49" s="323">
        <v>0</v>
      </c>
      <c r="CV49" s="321">
        <v>0</v>
      </c>
      <c r="CW49" s="357">
        <v>0</v>
      </c>
      <c r="CX49" s="322">
        <v>0</v>
      </c>
      <c r="CY49" s="322">
        <v>0</v>
      </c>
      <c r="CZ49" s="323">
        <v>0</v>
      </c>
      <c r="DA49" s="387">
        <v>0</v>
      </c>
      <c r="DB49" s="321">
        <v>0</v>
      </c>
      <c r="DC49" s="322">
        <v>0</v>
      </c>
      <c r="DD49" s="322">
        <v>0</v>
      </c>
      <c r="DE49" s="323">
        <v>0</v>
      </c>
      <c r="DF49" s="331">
        <v>0</v>
      </c>
      <c r="DG49" s="301" t="s">
        <v>203</v>
      </c>
      <c r="DH49" s="321">
        <v>0</v>
      </c>
      <c r="DI49" s="322">
        <v>0</v>
      </c>
      <c r="DJ49" s="322">
        <v>0</v>
      </c>
      <c r="DK49" s="322">
        <v>0</v>
      </c>
      <c r="DL49" s="323">
        <v>0</v>
      </c>
      <c r="DM49" s="321">
        <v>0</v>
      </c>
      <c r="DN49" s="357">
        <v>0</v>
      </c>
      <c r="DO49" s="322">
        <v>0</v>
      </c>
      <c r="DP49" s="322">
        <v>0</v>
      </c>
      <c r="DQ49" s="323">
        <v>0</v>
      </c>
      <c r="DR49" s="321">
        <v>0</v>
      </c>
      <c r="DS49" s="357">
        <v>0</v>
      </c>
      <c r="DT49" s="322">
        <v>0</v>
      </c>
      <c r="DU49" s="322">
        <v>0</v>
      </c>
      <c r="DV49" s="323">
        <v>0</v>
      </c>
      <c r="DW49" s="387">
        <v>0</v>
      </c>
      <c r="DX49" s="321">
        <v>0</v>
      </c>
      <c r="DY49" s="322">
        <v>0</v>
      </c>
      <c r="DZ49" s="322">
        <v>0</v>
      </c>
      <c r="EA49" s="323">
        <v>0</v>
      </c>
      <c r="EB49" s="331">
        <v>0</v>
      </c>
      <c r="EC49" s="301" t="s">
        <v>203</v>
      </c>
      <c r="ED49" s="321">
        <v>27</v>
      </c>
      <c r="EE49" s="388">
        <v>1</v>
      </c>
      <c r="EF49" s="321">
        <v>0</v>
      </c>
      <c r="EG49" s="388">
        <v>0</v>
      </c>
      <c r="EH49" s="321">
        <v>27</v>
      </c>
      <c r="EI49" s="388">
        <v>1</v>
      </c>
      <c r="EJ49" s="321">
        <v>0</v>
      </c>
      <c r="EK49" s="388">
        <v>0</v>
      </c>
      <c r="EL49" s="321">
        <v>0</v>
      </c>
      <c r="EM49" s="388">
        <v>0</v>
      </c>
      <c r="EN49" s="331">
        <v>27</v>
      </c>
      <c r="EO49" s="389"/>
      <c r="EP49" s="389"/>
      <c r="EQ49" s="389"/>
      <c r="ER49" s="301" t="s">
        <v>203</v>
      </c>
      <c r="ES49" s="321">
        <v>0</v>
      </c>
      <c r="ET49" s="322">
        <v>2</v>
      </c>
      <c r="EU49" s="322">
        <v>0</v>
      </c>
      <c r="EV49" s="363">
        <v>0</v>
      </c>
      <c r="EW49" s="323">
        <v>2</v>
      </c>
      <c r="EX49" s="321">
        <v>0</v>
      </c>
      <c r="EY49" s="322">
        <v>2</v>
      </c>
      <c r="EZ49" s="322">
        <v>13</v>
      </c>
      <c r="FA49" s="322">
        <v>1</v>
      </c>
      <c r="FB49" s="323">
        <v>16</v>
      </c>
      <c r="FC49" s="321">
        <v>1</v>
      </c>
      <c r="FD49" s="357">
        <v>2</v>
      </c>
      <c r="FE49" s="322">
        <v>3</v>
      </c>
      <c r="FF49" s="322">
        <v>1</v>
      </c>
      <c r="FG49" s="323">
        <v>7</v>
      </c>
      <c r="FH49" s="387">
        <v>1</v>
      </c>
      <c r="FI49" s="321">
        <v>0</v>
      </c>
      <c r="FJ49" s="322">
        <v>0</v>
      </c>
      <c r="FK49" s="322">
        <v>1</v>
      </c>
      <c r="FL49" s="323">
        <v>1</v>
      </c>
      <c r="FM49" s="331">
        <v>27</v>
      </c>
      <c r="FN49" s="301" t="s">
        <v>203</v>
      </c>
      <c r="FO49" s="321"/>
      <c r="FP49" s="322"/>
      <c r="FQ49" s="322"/>
      <c r="FR49" s="363"/>
      <c r="FS49" s="323">
        <v>0</v>
      </c>
      <c r="FT49" s="321"/>
      <c r="FU49" s="322"/>
      <c r="FV49" s="322"/>
      <c r="FW49" s="322"/>
      <c r="FX49" s="323">
        <v>0</v>
      </c>
      <c r="FY49" s="321"/>
      <c r="FZ49" s="357"/>
      <c r="GA49" s="322"/>
      <c r="GB49" s="322"/>
      <c r="GC49" s="323">
        <v>0</v>
      </c>
      <c r="GD49" s="387"/>
      <c r="GE49" s="321"/>
      <c r="GF49" s="322"/>
      <c r="GG49" s="322"/>
      <c r="GH49" s="323">
        <v>0</v>
      </c>
      <c r="GI49" s="331">
        <v>0</v>
      </c>
      <c r="GJ49" s="301" t="s">
        <v>203</v>
      </c>
      <c r="GK49" s="321"/>
      <c r="GL49" s="322"/>
      <c r="GM49" s="322"/>
      <c r="GN49" s="363"/>
      <c r="GO49" s="323">
        <v>0</v>
      </c>
      <c r="GP49" s="321"/>
      <c r="GQ49" s="322"/>
      <c r="GR49" s="322"/>
      <c r="GS49" s="322"/>
      <c r="GT49" s="323">
        <v>0</v>
      </c>
      <c r="GU49" s="321"/>
      <c r="GV49" s="357"/>
      <c r="GW49" s="322"/>
      <c r="GX49" s="322"/>
      <c r="GY49" s="323">
        <v>0</v>
      </c>
      <c r="GZ49" s="387"/>
      <c r="HA49" s="321"/>
      <c r="HB49" s="322"/>
      <c r="HC49" s="322"/>
      <c r="HD49" s="323">
        <v>0</v>
      </c>
      <c r="HE49" s="331">
        <v>0</v>
      </c>
      <c r="HF49" s="301" t="s">
        <v>203</v>
      </c>
      <c r="HG49" s="321"/>
      <c r="HH49" s="322"/>
      <c r="HI49" s="322"/>
      <c r="HJ49" s="363"/>
      <c r="HK49" s="323">
        <v>0</v>
      </c>
      <c r="HL49" s="321"/>
      <c r="HM49" s="322"/>
      <c r="HN49" s="322"/>
      <c r="HO49" s="322"/>
      <c r="HP49" s="323">
        <v>0</v>
      </c>
      <c r="HQ49" s="321"/>
      <c r="HR49" s="357"/>
      <c r="HS49" s="322"/>
      <c r="HT49" s="322"/>
      <c r="HU49" s="323">
        <v>0</v>
      </c>
      <c r="HV49" s="387"/>
      <c r="HW49" s="321"/>
      <c r="HX49" s="322"/>
      <c r="HY49" s="322"/>
      <c r="HZ49" s="323">
        <v>0</v>
      </c>
      <c r="IA49" s="331">
        <v>0</v>
      </c>
      <c r="IB49" s="301" t="s">
        <v>203</v>
      </c>
      <c r="IC49" s="321"/>
      <c r="ID49" s="322"/>
      <c r="IE49" s="322"/>
      <c r="IF49" s="363"/>
      <c r="IG49" s="323">
        <v>0</v>
      </c>
      <c r="IH49" s="321"/>
      <c r="II49" s="322"/>
      <c r="IJ49" s="322"/>
      <c r="IK49" s="322"/>
      <c r="IL49" s="323">
        <v>0</v>
      </c>
      <c r="IM49" s="321"/>
      <c r="IN49" s="357"/>
      <c r="IO49" s="322"/>
      <c r="IP49" s="322"/>
      <c r="IQ49" s="323">
        <v>0</v>
      </c>
      <c r="IR49" s="387"/>
      <c r="IS49" s="321"/>
      <c r="IT49" s="322"/>
      <c r="IU49" s="322"/>
      <c r="IV49" s="323">
        <v>0</v>
      </c>
      <c r="IW49" s="331">
        <v>0</v>
      </c>
      <c r="IX49" s="301" t="s">
        <v>203</v>
      </c>
      <c r="IY49" s="321"/>
      <c r="IZ49" s="322"/>
      <c r="JA49" s="322"/>
      <c r="JB49" s="363"/>
      <c r="JC49" s="323">
        <v>0</v>
      </c>
      <c r="JD49" s="321"/>
      <c r="JE49" s="322"/>
      <c r="JF49" s="322"/>
      <c r="JG49" s="322"/>
      <c r="JH49" s="323">
        <v>0</v>
      </c>
      <c r="JI49" s="321"/>
      <c r="JJ49" s="357"/>
      <c r="JK49" s="322"/>
      <c r="JL49" s="322"/>
      <c r="JM49" s="323">
        <v>0</v>
      </c>
      <c r="JN49" s="387"/>
      <c r="JO49" s="321"/>
      <c r="JP49" s="322"/>
      <c r="JQ49" s="322"/>
      <c r="JR49" s="323">
        <v>0</v>
      </c>
      <c r="JS49" s="331">
        <v>0</v>
      </c>
    </row>
    <row r="50" spans="1:279" ht="11.25" customHeight="1" x14ac:dyDescent="0.15">
      <c r="A50" s="301" t="s">
        <v>204</v>
      </c>
      <c r="B50" s="321">
        <v>0</v>
      </c>
      <c r="C50" s="322">
        <v>2</v>
      </c>
      <c r="D50" s="322">
        <v>0</v>
      </c>
      <c r="E50" s="363">
        <v>0</v>
      </c>
      <c r="F50" s="323">
        <v>2</v>
      </c>
      <c r="G50" s="321">
        <v>0</v>
      </c>
      <c r="H50" s="322">
        <v>2</v>
      </c>
      <c r="I50" s="322">
        <v>6</v>
      </c>
      <c r="J50" s="322">
        <v>0</v>
      </c>
      <c r="K50" s="323">
        <v>8</v>
      </c>
      <c r="L50" s="321">
        <v>0</v>
      </c>
      <c r="M50" s="357">
        <v>5</v>
      </c>
      <c r="N50" s="322">
        <v>6</v>
      </c>
      <c r="O50" s="322">
        <v>0</v>
      </c>
      <c r="P50" s="323">
        <v>11</v>
      </c>
      <c r="Q50" s="387">
        <v>1</v>
      </c>
      <c r="R50" s="321">
        <v>0</v>
      </c>
      <c r="S50" s="322">
        <v>0</v>
      </c>
      <c r="T50" s="322">
        <v>0</v>
      </c>
      <c r="U50" s="323">
        <v>0</v>
      </c>
      <c r="V50" s="331">
        <v>22</v>
      </c>
      <c r="W50" s="301" t="s">
        <v>204</v>
      </c>
      <c r="X50" s="321">
        <v>0</v>
      </c>
      <c r="Y50" s="322">
        <v>2</v>
      </c>
      <c r="Z50" s="322">
        <v>0</v>
      </c>
      <c r="AA50" s="322">
        <v>0</v>
      </c>
      <c r="AB50" s="323">
        <v>2</v>
      </c>
      <c r="AC50" s="321">
        <v>0</v>
      </c>
      <c r="AD50" s="357">
        <v>2</v>
      </c>
      <c r="AE50" s="322">
        <v>6</v>
      </c>
      <c r="AF50" s="322">
        <v>0</v>
      </c>
      <c r="AG50" s="323">
        <v>8</v>
      </c>
      <c r="AH50" s="321">
        <v>0</v>
      </c>
      <c r="AI50" s="357">
        <v>5</v>
      </c>
      <c r="AJ50" s="322">
        <v>6</v>
      </c>
      <c r="AK50" s="322">
        <v>0</v>
      </c>
      <c r="AL50" s="323">
        <v>11</v>
      </c>
      <c r="AM50" s="387">
        <v>1</v>
      </c>
      <c r="AN50" s="321">
        <v>0</v>
      </c>
      <c r="AO50" s="322">
        <v>0</v>
      </c>
      <c r="AP50" s="322">
        <v>0</v>
      </c>
      <c r="AQ50" s="323">
        <v>0</v>
      </c>
      <c r="AR50" s="321">
        <v>22</v>
      </c>
      <c r="AS50" s="301" t="s">
        <v>204</v>
      </c>
      <c r="AT50" s="321">
        <v>0</v>
      </c>
      <c r="AU50" s="322">
        <v>0</v>
      </c>
      <c r="AV50" s="322">
        <v>0</v>
      </c>
      <c r="AW50" s="322">
        <v>0</v>
      </c>
      <c r="AX50" s="323">
        <v>0</v>
      </c>
      <c r="AY50" s="321">
        <v>0</v>
      </c>
      <c r="AZ50" s="357">
        <v>0</v>
      </c>
      <c r="BA50" s="322">
        <v>0</v>
      </c>
      <c r="BB50" s="322">
        <v>0</v>
      </c>
      <c r="BC50" s="323">
        <v>0</v>
      </c>
      <c r="BD50" s="321">
        <v>0</v>
      </c>
      <c r="BE50" s="357">
        <v>0</v>
      </c>
      <c r="BF50" s="322">
        <v>0</v>
      </c>
      <c r="BG50" s="322">
        <v>0</v>
      </c>
      <c r="BH50" s="323">
        <v>0</v>
      </c>
      <c r="BI50" s="387">
        <v>0</v>
      </c>
      <c r="BJ50" s="321">
        <v>0</v>
      </c>
      <c r="BK50" s="322">
        <v>0</v>
      </c>
      <c r="BL50" s="322">
        <v>0</v>
      </c>
      <c r="BM50" s="323">
        <v>0</v>
      </c>
      <c r="BN50" s="331">
        <v>0</v>
      </c>
      <c r="BO50" s="301" t="s">
        <v>204</v>
      </c>
      <c r="BP50" s="321">
        <v>0</v>
      </c>
      <c r="BQ50" s="322">
        <v>2</v>
      </c>
      <c r="BR50" s="322">
        <v>0</v>
      </c>
      <c r="BS50" s="322">
        <v>0</v>
      </c>
      <c r="BT50" s="323">
        <v>2</v>
      </c>
      <c r="BU50" s="321">
        <v>0</v>
      </c>
      <c r="BV50" s="357">
        <v>2</v>
      </c>
      <c r="BW50" s="322">
        <v>6</v>
      </c>
      <c r="BX50" s="322">
        <v>0</v>
      </c>
      <c r="BY50" s="323">
        <v>8</v>
      </c>
      <c r="BZ50" s="321">
        <v>0</v>
      </c>
      <c r="CA50" s="357">
        <v>5</v>
      </c>
      <c r="CB50" s="322">
        <v>6</v>
      </c>
      <c r="CC50" s="322">
        <v>0</v>
      </c>
      <c r="CD50" s="323">
        <v>11</v>
      </c>
      <c r="CE50" s="387">
        <v>1</v>
      </c>
      <c r="CF50" s="321">
        <v>0</v>
      </c>
      <c r="CG50" s="322">
        <v>0</v>
      </c>
      <c r="CH50" s="322">
        <v>0</v>
      </c>
      <c r="CI50" s="323">
        <v>0</v>
      </c>
      <c r="CJ50" s="331">
        <v>22</v>
      </c>
      <c r="CK50" s="301" t="s">
        <v>204</v>
      </c>
      <c r="CL50" s="321">
        <v>0</v>
      </c>
      <c r="CM50" s="322">
        <v>0</v>
      </c>
      <c r="CN50" s="322">
        <v>0</v>
      </c>
      <c r="CO50" s="322">
        <v>0</v>
      </c>
      <c r="CP50" s="323">
        <v>0</v>
      </c>
      <c r="CQ50" s="321">
        <v>0</v>
      </c>
      <c r="CR50" s="322">
        <v>0</v>
      </c>
      <c r="CS50" s="322">
        <v>0</v>
      </c>
      <c r="CT50" s="322">
        <v>0</v>
      </c>
      <c r="CU50" s="323">
        <v>0</v>
      </c>
      <c r="CV50" s="321">
        <v>0</v>
      </c>
      <c r="CW50" s="357">
        <v>0</v>
      </c>
      <c r="CX50" s="322">
        <v>0</v>
      </c>
      <c r="CY50" s="322">
        <v>0</v>
      </c>
      <c r="CZ50" s="323">
        <v>0</v>
      </c>
      <c r="DA50" s="387">
        <v>0</v>
      </c>
      <c r="DB50" s="321">
        <v>0</v>
      </c>
      <c r="DC50" s="322">
        <v>0</v>
      </c>
      <c r="DD50" s="322">
        <v>0</v>
      </c>
      <c r="DE50" s="323">
        <v>0</v>
      </c>
      <c r="DF50" s="331">
        <v>0</v>
      </c>
      <c r="DG50" s="301" t="s">
        <v>204</v>
      </c>
      <c r="DH50" s="321">
        <v>0</v>
      </c>
      <c r="DI50" s="322">
        <v>0</v>
      </c>
      <c r="DJ50" s="322">
        <v>0</v>
      </c>
      <c r="DK50" s="322">
        <v>0</v>
      </c>
      <c r="DL50" s="323">
        <v>0</v>
      </c>
      <c r="DM50" s="321">
        <v>0</v>
      </c>
      <c r="DN50" s="357">
        <v>0</v>
      </c>
      <c r="DO50" s="322">
        <v>0</v>
      </c>
      <c r="DP50" s="322">
        <v>0</v>
      </c>
      <c r="DQ50" s="323">
        <v>0</v>
      </c>
      <c r="DR50" s="321">
        <v>0</v>
      </c>
      <c r="DS50" s="357">
        <v>0</v>
      </c>
      <c r="DT50" s="322">
        <v>0</v>
      </c>
      <c r="DU50" s="322">
        <v>0</v>
      </c>
      <c r="DV50" s="323">
        <v>0</v>
      </c>
      <c r="DW50" s="387">
        <v>0</v>
      </c>
      <c r="DX50" s="321">
        <v>0</v>
      </c>
      <c r="DY50" s="322">
        <v>0</v>
      </c>
      <c r="DZ50" s="322">
        <v>0</v>
      </c>
      <c r="EA50" s="323">
        <v>0</v>
      </c>
      <c r="EB50" s="331">
        <v>0</v>
      </c>
      <c r="EC50" s="301" t="s">
        <v>204</v>
      </c>
      <c r="ED50" s="321">
        <v>22</v>
      </c>
      <c r="EE50" s="388">
        <v>1</v>
      </c>
      <c r="EF50" s="321">
        <v>0</v>
      </c>
      <c r="EG50" s="388">
        <v>0</v>
      </c>
      <c r="EH50" s="321">
        <v>22</v>
      </c>
      <c r="EI50" s="388">
        <v>1</v>
      </c>
      <c r="EJ50" s="321">
        <v>0</v>
      </c>
      <c r="EK50" s="388">
        <v>0</v>
      </c>
      <c r="EL50" s="321">
        <v>0</v>
      </c>
      <c r="EM50" s="388">
        <v>0</v>
      </c>
      <c r="EN50" s="331">
        <v>22</v>
      </c>
      <c r="EO50" s="389"/>
      <c r="EP50" s="389"/>
      <c r="EQ50" s="389"/>
      <c r="ER50" s="301" t="s">
        <v>204</v>
      </c>
      <c r="ES50" s="321">
        <v>0</v>
      </c>
      <c r="ET50" s="322">
        <v>2</v>
      </c>
      <c r="EU50" s="322">
        <v>0</v>
      </c>
      <c r="EV50" s="363">
        <v>0</v>
      </c>
      <c r="EW50" s="323">
        <v>2</v>
      </c>
      <c r="EX50" s="321">
        <v>0</v>
      </c>
      <c r="EY50" s="322">
        <v>2</v>
      </c>
      <c r="EZ50" s="322">
        <v>6</v>
      </c>
      <c r="FA50" s="322">
        <v>0</v>
      </c>
      <c r="FB50" s="323">
        <v>8</v>
      </c>
      <c r="FC50" s="321">
        <v>0</v>
      </c>
      <c r="FD50" s="357">
        <v>5</v>
      </c>
      <c r="FE50" s="322">
        <v>6</v>
      </c>
      <c r="FF50" s="322">
        <v>0</v>
      </c>
      <c r="FG50" s="323">
        <v>11</v>
      </c>
      <c r="FH50" s="387">
        <v>1</v>
      </c>
      <c r="FI50" s="321">
        <v>0</v>
      </c>
      <c r="FJ50" s="322">
        <v>0</v>
      </c>
      <c r="FK50" s="322">
        <v>0</v>
      </c>
      <c r="FL50" s="323">
        <v>0</v>
      </c>
      <c r="FM50" s="331">
        <v>22</v>
      </c>
      <c r="FN50" s="301" t="s">
        <v>204</v>
      </c>
      <c r="FO50" s="321"/>
      <c r="FP50" s="322"/>
      <c r="FQ50" s="322"/>
      <c r="FR50" s="363"/>
      <c r="FS50" s="323">
        <v>0</v>
      </c>
      <c r="FT50" s="321"/>
      <c r="FU50" s="322"/>
      <c r="FV50" s="322"/>
      <c r="FW50" s="322"/>
      <c r="FX50" s="323">
        <v>0</v>
      </c>
      <c r="FY50" s="321"/>
      <c r="FZ50" s="357"/>
      <c r="GA50" s="322"/>
      <c r="GB50" s="322"/>
      <c r="GC50" s="323">
        <v>0</v>
      </c>
      <c r="GD50" s="387"/>
      <c r="GE50" s="321"/>
      <c r="GF50" s="322"/>
      <c r="GG50" s="322"/>
      <c r="GH50" s="323">
        <v>0</v>
      </c>
      <c r="GI50" s="331">
        <v>0</v>
      </c>
      <c r="GJ50" s="301" t="s">
        <v>204</v>
      </c>
      <c r="GK50" s="321"/>
      <c r="GL50" s="322"/>
      <c r="GM50" s="322"/>
      <c r="GN50" s="363"/>
      <c r="GO50" s="323">
        <v>0</v>
      </c>
      <c r="GP50" s="321"/>
      <c r="GQ50" s="322"/>
      <c r="GR50" s="322"/>
      <c r="GS50" s="322"/>
      <c r="GT50" s="323">
        <v>0</v>
      </c>
      <c r="GU50" s="321"/>
      <c r="GV50" s="357"/>
      <c r="GW50" s="322"/>
      <c r="GX50" s="322"/>
      <c r="GY50" s="323">
        <v>0</v>
      </c>
      <c r="GZ50" s="387"/>
      <c r="HA50" s="321"/>
      <c r="HB50" s="322"/>
      <c r="HC50" s="322"/>
      <c r="HD50" s="323">
        <v>0</v>
      </c>
      <c r="HE50" s="331">
        <v>0</v>
      </c>
      <c r="HF50" s="301" t="s">
        <v>204</v>
      </c>
      <c r="HG50" s="321"/>
      <c r="HH50" s="322"/>
      <c r="HI50" s="322"/>
      <c r="HJ50" s="363"/>
      <c r="HK50" s="323">
        <v>0</v>
      </c>
      <c r="HL50" s="321"/>
      <c r="HM50" s="322"/>
      <c r="HN50" s="322"/>
      <c r="HO50" s="322"/>
      <c r="HP50" s="323">
        <v>0</v>
      </c>
      <c r="HQ50" s="321"/>
      <c r="HR50" s="357"/>
      <c r="HS50" s="322"/>
      <c r="HT50" s="322"/>
      <c r="HU50" s="323">
        <v>0</v>
      </c>
      <c r="HV50" s="387"/>
      <c r="HW50" s="321"/>
      <c r="HX50" s="322"/>
      <c r="HY50" s="322"/>
      <c r="HZ50" s="323">
        <v>0</v>
      </c>
      <c r="IA50" s="331">
        <v>0</v>
      </c>
      <c r="IB50" s="301" t="s">
        <v>204</v>
      </c>
      <c r="IC50" s="321"/>
      <c r="ID50" s="322"/>
      <c r="IE50" s="322"/>
      <c r="IF50" s="363"/>
      <c r="IG50" s="323">
        <v>0</v>
      </c>
      <c r="IH50" s="321"/>
      <c r="II50" s="322"/>
      <c r="IJ50" s="322"/>
      <c r="IK50" s="322"/>
      <c r="IL50" s="323">
        <v>0</v>
      </c>
      <c r="IM50" s="321"/>
      <c r="IN50" s="357"/>
      <c r="IO50" s="322"/>
      <c r="IP50" s="322"/>
      <c r="IQ50" s="323">
        <v>0</v>
      </c>
      <c r="IR50" s="387"/>
      <c r="IS50" s="321"/>
      <c r="IT50" s="322"/>
      <c r="IU50" s="322"/>
      <c r="IV50" s="323">
        <v>0</v>
      </c>
      <c r="IW50" s="331">
        <v>0</v>
      </c>
      <c r="IX50" s="301" t="s">
        <v>204</v>
      </c>
      <c r="IY50" s="321"/>
      <c r="IZ50" s="322"/>
      <c r="JA50" s="322"/>
      <c r="JB50" s="363"/>
      <c r="JC50" s="323">
        <v>0</v>
      </c>
      <c r="JD50" s="321"/>
      <c r="JE50" s="322"/>
      <c r="JF50" s="322"/>
      <c r="JG50" s="322"/>
      <c r="JH50" s="323">
        <v>0</v>
      </c>
      <c r="JI50" s="321"/>
      <c r="JJ50" s="357"/>
      <c r="JK50" s="322"/>
      <c r="JL50" s="322"/>
      <c r="JM50" s="323">
        <v>0</v>
      </c>
      <c r="JN50" s="387"/>
      <c r="JO50" s="321"/>
      <c r="JP50" s="322"/>
      <c r="JQ50" s="322"/>
      <c r="JR50" s="323">
        <v>0</v>
      </c>
      <c r="JS50" s="331">
        <v>0</v>
      </c>
    </row>
    <row r="51" spans="1:279" ht="11.25" customHeight="1" x14ac:dyDescent="0.15">
      <c r="A51" s="301" t="s">
        <v>205</v>
      </c>
      <c r="B51" s="321">
        <v>0</v>
      </c>
      <c r="C51" s="322">
        <v>4</v>
      </c>
      <c r="D51" s="322">
        <v>0</v>
      </c>
      <c r="E51" s="363">
        <v>0</v>
      </c>
      <c r="F51" s="323">
        <v>4</v>
      </c>
      <c r="G51" s="321">
        <v>0</v>
      </c>
      <c r="H51" s="322">
        <v>4</v>
      </c>
      <c r="I51" s="322">
        <v>20</v>
      </c>
      <c r="J51" s="322">
        <v>0</v>
      </c>
      <c r="K51" s="323">
        <v>24</v>
      </c>
      <c r="L51" s="321">
        <v>0</v>
      </c>
      <c r="M51" s="357">
        <v>2</v>
      </c>
      <c r="N51" s="322">
        <v>4</v>
      </c>
      <c r="O51" s="322">
        <v>0</v>
      </c>
      <c r="P51" s="323">
        <v>6</v>
      </c>
      <c r="Q51" s="387">
        <v>4</v>
      </c>
      <c r="R51" s="321">
        <v>0</v>
      </c>
      <c r="S51" s="322">
        <v>0</v>
      </c>
      <c r="T51" s="322">
        <v>0</v>
      </c>
      <c r="U51" s="323">
        <v>0</v>
      </c>
      <c r="V51" s="331">
        <v>38</v>
      </c>
      <c r="W51" s="301" t="s">
        <v>205</v>
      </c>
      <c r="X51" s="321">
        <v>0</v>
      </c>
      <c r="Y51" s="322">
        <v>4</v>
      </c>
      <c r="Z51" s="322">
        <v>0</v>
      </c>
      <c r="AA51" s="322">
        <v>0</v>
      </c>
      <c r="AB51" s="323">
        <v>4</v>
      </c>
      <c r="AC51" s="321">
        <v>0</v>
      </c>
      <c r="AD51" s="357">
        <v>4</v>
      </c>
      <c r="AE51" s="322">
        <v>20</v>
      </c>
      <c r="AF51" s="322">
        <v>0</v>
      </c>
      <c r="AG51" s="323">
        <v>24</v>
      </c>
      <c r="AH51" s="321">
        <v>0</v>
      </c>
      <c r="AI51" s="357">
        <v>2</v>
      </c>
      <c r="AJ51" s="322">
        <v>4</v>
      </c>
      <c r="AK51" s="322">
        <v>0</v>
      </c>
      <c r="AL51" s="323">
        <v>6</v>
      </c>
      <c r="AM51" s="387">
        <v>4</v>
      </c>
      <c r="AN51" s="321">
        <v>0</v>
      </c>
      <c r="AO51" s="322">
        <v>0</v>
      </c>
      <c r="AP51" s="322">
        <v>0</v>
      </c>
      <c r="AQ51" s="323">
        <v>0</v>
      </c>
      <c r="AR51" s="321">
        <v>38</v>
      </c>
      <c r="AS51" s="301" t="s">
        <v>205</v>
      </c>
      <c r="AT51" s="321">
        <v>0</v>
      </c>
      <c r="AU51" s="322">
        <v>0</v>
      </c>
      <c r="AV51" s="322">
        <v>0</v>
      </c>
      <c r="AW51" s="322">
        <v>0</v>
      </c>
      <c r="AX51" s="323">
        <v>0</v>
      </c>
      <c r="AY51" s="321">
        <v>0</v>
      </c>
      <c r="AZ51" s="357">
        <v>0</v>
      </c>
      <c r="BA51" s="322">
        <v>0</v>
      </c>
      <c r="BB51" s="322">
        <v>0</v>
      </c>
      <c r="BC51" s="323">
        <v>0</v>
      </c>
      <c r="BD51" s="321">
        <v>0</v>
      </c>
      <c r="BE51" s="357">
        <v>0</v>
      </c>
      <c r="BF51" s="322">
        <v>0</v>
      </c>
      <c r="BG51" s="322">
        <v>0</v>
      </c>
      <c r="BH51" s="323">
        <v>0</v>
      </c>
      <c r="BI51" s="387">
        <v>0</v>
      </c>
      <c r="BJ51" s="321">
        <v>0</v>
      </c>
      <c r="BK51" s="322">
        <v>0</v>
      </c>
      <c r="BL51" s="322">
        <v>0</v>
      </c>
      <c r="BM51" s="323">
        <v>0</v>
      </c>
      <c r="BN51" s="331">
        <v>0</v>
      </c>
      <c r="BO51" s="301" t="s">
        <v>205</v>
      </c>
      <c r="BP51" s="321">
        <v>0</v>
      </c>
      <c r="BQ51" s="322">
        <v>4</v>
      </c>
      <c r="BR51" s="322">
        <v>0</v>
      </c>
      <c r="BS51" s="322">
        <v>0</v>
      </c>
      <c r="BT51" s="323">
        <v>4</v>
      </c>
      <c r="BU51" s="321">
        <v>0</v>
      </c>
      <c r="BV51" s="357">
        <v>4</v>
      </c>
      <c r="BW51" s="322">
        <v>20</v>
      </c>
      <c r="BX51" s="322">
        <v>0</v>
      </c>
      <c r="BY51" s="323">
        <v>24</v>
      </c>
      <c r="BZ51" s="321">
        <v>0</v>
      </c>
      <c r="CA51" s="357">
        <v>2</v>
      </c>
      <c r="CB51" s="322">
        <v>4</v>
      </c>
      <c r="CC51" s="322">
        <v>0</v>
      </c>
      <c r="CD51" s="323">
        <v>6</v>
      </c>
      <c r="CE51" s="387">
        <v>4</v>
      </c>
      <c r="CF51" s="321">
        <v>0</v>
      </c>
      <c r="CG51" s="322">
        <v>0</v>
      </c>
      <c r="CH51" s="322">
        <v>0</v>
      </c>
      <c r="CI51" s="323">
        <v>0</v>
      </c>
      <c r="CJ51" s="331">
        <v>38</v>
      </c>
      <c r="CK51" s="301" t="s">
        <v>205</v>
      </c>
      <c r="CL51" s="321">
        <v>0</v>
      </c>
      <c r="CM51" s="322">
        <v>0</v>
      </c>
      <c r="CN51" s="322">
        <v>0</v>
      </c>
      <c r="CO51" s="322">
        <v>0</v>
      </c>
      <c r="CP51" s="323">
        <v>0</v>
      </c>
      <c r="CQ51" s="321">
        <v>0</v>
      </c>
      <c r="CR51" s="322">
        <v>0</v>
      </c>
      <c r="CS51" s="322">
        <v>0</v>
      </c>
      <c r="CT51" s="322">
        <v>0</v>
      </c>
      <c r="CU51" s="323">
        <v>0</v>
      </c>
      <c r="CV51" s="321">
        <v>0</v>
      </c>
      <c r="CW51" s="357">
        <v>0</v>
      </c>
      <c r="CX51" s="322">
        <v>0</v>
      </c>
      <c r="CY51" s="322">
        <v>0</v>
      </c>
      <c r="CZ51" s="323">
        <v>0</v>
      </c>
      <c r="DA51" s="387">
        <v>0</v>
      </c>
      <c r="DB51" s="321">
        <v>0</v>
      </c>
      <c r="DC51" s="322">
        <v>0</v>
      </c>
      <c r="DD51" s="322">
        <v>0</v>
      </c>
      <c r="DE51" s="323">
        <v>0</v>
      </c>
      <c r="DF51" s="331">
        <v>0</v>
      </c>
      <c r="DG51" s="301" t="s">
        <v>205</v>
      </c>
      <c r="DH51" s="321">
        <v>0</v>
      </c>
      <c r="DI51" s="322">
        <v>0</v>
      </c>
      <c r="DJ51" s="322">
        <v>0</v>
      </c>
      <c r="DK51" s="322">
        <v>0</v>
      </c>
      <c r="DL51" s="323">
        <v>0</v>
      </c>
      <c r="DM51" s="321">
        <v>0</v>
      </c>
      <c r="DN51" s="357">
        <v>0</v>
      </c>
      <c r="DO51" s="322">
        <v>0</v>
      </c>
      <c r="DP51" s="322">
        <v>0</v>
      </c>
      <c r="DQ51" s="323">
        <v>0</v>
      </c>
      <c r="DR51" s="321">
        <v>0</v>
      </c>
      <c r="DS51" s="357">
        <v>0</v>
      </c>
      <c r="DT51" s="322">
        <v>0</v>
      </c>
      <c r="DU51" s="322">
        <v>0</v>
      </c>
      <c r="DV51" s="323">
        <v>0</v>
      </c>
      <c r="DW51" s="387">
        <v>0</v>
      </c>
      <c r="DX51" s="321">
        <v>0</v>
      </c>
      <c r="DY51" s="322">
        <v>0</v>
      </c>
      <c r="DZ51" s="322">
        <v>0</v>
      </c>
      <c r="EA51" s="323">
        <v>0</v>
      </c>
      <c r="EB51" s="331">
        <v>0</v>
      </c>
      <c r="EC51" s="301" t="s">
        <v>205</v>
      </c>
      <c r="ED51" s="321">
        <v>38</v>
      </c>
      <c r="EE51" s="388">
        <v>1</v>
      </c>
      <c r="EF51" s="321">
        <v>0</v>
      </c>
      <c r="EG51" s="388">
        <v>0</v>
      </c>
      <c r="EH51" s="321">
        <v>38</v>
      </c>
      <c r="EI51" s="388">
        <v>1</v>
      </c>
      <c r="EJ51" s="321">
        <v>0</v>
      </c>
      <c r="EK51" s="388">
        <v>0</v>
      </c>
      <c r="EL51" s="321">
        <v>0</v>
      </c>
      <c r="EM51" s="388">
        <v>0</v>
      </c>
      <c r="EN51" s="331">
        <v>38</v>
      </c>
      <c r="EO51" s="389"/>
      <c r="EP51" s="389"/>
      <c r="EQ51" s="389"/>
      <c r="ER51" s="301" t="s">
        <v>205</v>
      </c>
      <c r="ES51" s="321">
        <v>0</v>
      </c>
      <c r="ET51" s="322">
        <v>4</v>
      </c>
      <c r="EU51" s="322">
        <v>0</v>
      </c>
      <c r="EV51" s="363">
        <v>0</v>
      </c>
      <c r="EW51" s="323">
        <v>4</v>
      </c>
      <c r="EX51" s="321">
        <v>0</v>
      </c>
      <c r="EY51" s="322">
        <v>4</v>
      </c>
      <c r="EZ51" s="322">
        <v>20</v>
      </c>
      <c r="FA51" s="322">
        <v>0</v>
      </c>
      <c r="FB51" s="323">
        <v>24</v>
      </c>
      <c r="FC51" s="321">
        <v>0</v>
      </c>
      <c r="FD51" s="357">
        <v>2</v>
      </c>
      <c r="FE51" s="322">
        <v>4</v>
      </c>
      <c r="FF51" s="322">
        <v>0</v>
      </c>
      <c r="FG51" s="323">
        <v>6</v>
      </c>
      <c r="FH51" s="387">
        <v>4</v>
      </c>
      <c r="FI51" s="321">
        <v>0</v>
      </c>
      <c r="FJ51" s="322">
        <v>0</v>
      </c>
      <c r="FK51" s="322">
        <v>0</v>
      </c>
      <c r="FL51" s="323">
        <v>0</v>
      </c>
      <c r="FM51" s="331">
        <v>38</v>
      </c>
      <c r="FN51" s="301" t="s">
        <v>205</v>
      </c>
      <c r="FO51" s="321"/>
      <c r="FP51" s="322"/>
      <c r="FQ51" s="322"/>
      <c r="FR51" s="363"/>
      <c r="FS51" s="323">
        <v>0</v>
      </c>
      <c r="FT51" s="321"/>
      <c r="FU51" s="322"/>
      <c r="FV51" s="322"/>
      <c r="FW51" s="322"/>
      <c r="FX51" s="323">
        <v>0</v>
      </c>
      <c r="FY51" s="321"/>
      <c r="FZ51" s="357"/>
      <c r="GA51" s="322"/>
      <c r="GB51" s="322"/>
      <c r="GC51" s="323">
        <v>0</v>
      </c>
      <c r="GD51" s="387"/>
      <c r="GE51" s="321"/>
      <c r="GF51" s="322"/>
      <c r="GG51" s="322"/>
      <c r="GH51" s="323">
        <v>0</v>
      </c>
      <c r="GI51" s="331">
        <v>0</v>
      </c>
      <c r="GJ51" s="301" t="s">
        <v>205</v>
      </c>
      <c r="GK51" s="321"/>
      <c r="GL51" s="322"/>
      <c r="GM51" s="322"/>
      <c r="GN51" s="363"/>
      <c r="GO51" s="323">
        <v>0</v>
      </c>
      <c r="GP51" s="321"/>
      <c r="GQ51" s="322"/>
      <c r="GR51" s="322"/>
      <c r="GS51" s="322"/>
      <c r="GT51" s="323">
        <v>0</v>
      </c>
      <c r="GU51" s="321"/>
      <c r="GV51" s="357"/>
      <c r="GW51" s="322"/>
      <c r="GX51" s="322"/>
      <c r="GY51" s="323">
        <v>0</v>
      </c>
      <c r="GZ51" s="387"/>
      <c r="HA51" s="321"/>
      <c r="HB51" s="322"/>
      <c r="HC51" s="322"/>
      <c r="HD51" s="323">
        <v>0</v>
      </c>
      <c r="HE51" s="331">
        <v>0</v>
      </c>
      <c r="HF51" s="301" t="s">
        <v>205</v>
      </c>
      <c r="HG51" s="321"/>
      <c r="HH51" s="322"/>
      <c r="HI51" s="322"/>
      <c r="HJ51" s="363"/>
      <c r="HK51" s="323">
        <v>0</v>
      </c>
      <c r="HL51" s="321"/>
      <c r="HM51" s="322"/>
      <c r="HN51" s="322"/>
      <c r="HO51" s="322"/>
      <c r="HP51" s="323">
        <v>0</v>
      </c>
      <c r="HQ51" s="321"/>
      <c r="HR51" s="357"/>
      <c r="HS51" s="322"/>
      <c r="HT51" s="322"/>
      <c r="HU51" s="323">
        <v>0</v>
      </c>
      <c r="HV51" s="387"/>
      <c r="HW51" s="321"/>
      <c r="HX51" s="322"/>
      <c r="HY51" s="322"/>
      <c r="HZ51" s="323">
        <v>0</v>
      </c>
      <c r="IA51" s="331">
        <v>0</v>
      </c>
      <c r="IB51" s="301" t="s">
        <v>205</v>
      </c>
      <c r="IC51" s="321"/>
      <c r="ID51" s="322"/>
      <c r="IE51" s="322"/>
      <c r="IF51" s="363"/>
      <c r="IG51" s="323">
        <v>0</v>
      </c>
      <c r="IH51" s="321"/>
      <c r="II51" s="322"/>
      <c r="IJ51" s="322"/>
      <c r="IK51" s="322"/>
      <c r="IL51" s="323">
        <v>0</v>
      </c>
      <c r="IM51" s="321"/>
      <c r="IN51" s="357"/>
      <c r="IO51" s="322"/>
      <c r="IP51" s="322"/>
      <c r="IQ51" s="323">
        <v>0</v>
      </c>
      <c r="IR51" s="387"/>
      <c r="IS51" s="321"/>
      <c r="IT51" s="322"/>
      <c r="IU51" s="322"/>
      <c r="IV51" s="323">
        <v>0</v>
      </c>
      <c r="IW51" s="331">
        <v>0</v>
      </c>
      <c r="IX51" s="301" t="s">
        <v>205</v>
      </c>
      <c r="IY51" s="321"/>
      <c r="IZ51" s="322"/>
      <c r="JA51" s="322"/>
      <c r="JB51" s="363"/>
      <c r="JC51" s="323">
        <v>0</v>
      </c>
      <c r="JD51" s="321"/>
      <c r="JE51" s="322"/>
      <c r="JF51" s="322"/>
      <c r="JG51" s="322"/>
      <c r="JH51" s="323">
        <v>0</v>
      </c>
      <c r="JI51" s="321"/>
      <c r="JJ51" s="357"/>
      <c r="JK51" s="322"/>
      <c r="JL51" s="322"/>
      <c r="JM51" s="323">
        <v>0</v>
      </c>
      <c r="JN51" s="387"/>
      <c r="JO51" s="321"/>
      <c r="JP51" s="322"/>
      <c r="JQ51" s="322"/>
      <c r="JR51" s="323">
        <v>0</v>
      </c>
      <c r="JS51" s="331">
        <v>0</v>
      </c>
    </row>
    <row r="52" spans="1:279" ht="11.25" customHeight="1" x14ac:dyDescent="0.15">
      <c r="A52" s="301" t="s">
        <v>206</v>
      </c>
      <c r="B52" s="321">
        <v>0</v>
      </c>
      <c r="C52" s="322">
        <v>10</v>
      </c>
      <c r="D52" s="322">
        <v>0</v>
      </c>
      <c r="E52" s="363">
        <v>0</v>
      </c>
      <c r="F52" s="323">
        <v>10</v>
      </c>
      <c r="G52" s="321">
        <v>1</v>
      </c>
      <c r="H52" s="322">
        <v>5</v>
      </c>
      <c r="I52" s="322">
        <v>17</v>
      </c>
      <c r="J52" s="322">
        <v>2</v>
      </c>
      <c r="K52" s="323">
        <v>25</v>
      </c>
      <c r="L52" s="321">
        <v>3</v>
      </c>
      <c r="M52" s="357">
        <v>5</v>
      </c>
      <c r="N52" s="322">
        <v>5</v>
      </c>
      <c r="O52" s="322">
        <v>0</v>
      </c>
      <c r="P52" s="323">
        <v>13</v>
      </c>
      <c r="Q52" s="387">
        <v>1</v>
      </c>
      <c r="R52" s="321">
        <v>0</v>
      </c>
      <c r="S52" s="322">
        <v>0</v>
      </c>
      <c r="T52" s="322">
        <v>0</v>
      </c>
      <c r="U52" s="323">
        <v>0</v>
      </c>
      <c r="V52" s="331">
        <v>49</v>
      </c>
      <c r="W52" s="301" t="s">
        <v>206</v>
      </c>
      <c r="X52" s="321">
        <v>0</v>
      </c>
      <c r="Y52" s="322">
        <v>10</v>
      </c>
      <c r="Z52" s="322">
        <v>0</v>
      </c>
      <c r="AA52" s="322">
        <v>0</v>
      </c>
      <c r="AB52" s="323">
        <v>10</v>
      </c>
      <c r="AC52" s="321">
        <v>1</v>
      </c>
      <c r="AD52" s="357">
        <v>5</v>
      </c>
      <c r="AE52" s="322">
        <v>17</v>
      </c>
      <c r="AF52" s="322">
        <v>2</v>
      </c>
      <c r="AG52" s="323">
        <v>25</v>
      </c>
      <c r="AH52" s="321">
        <v>3</v>
      </c>
      <c r="AI52" s="357">
        <v>5</v>
      </c>
      <c r="AJ52" s="322">
        <v>5</v>
      </c>
      <c r="AK52" s="322">
        <v>0</v>
      </c>
      <c r="AL52" s="323">
        <v>13</v>
      </c>
      <c r="AM52" s="387">
        <v>1</v>
      </c>
      <c r="AN52" s="321">
        <v>0</v>
      </c>
      <c r="AO52" s="322">
        <v>0</v>
      </c>
      <c r="AP52" s="322">
        <v>0</v>
      </c>
      <c r="AQ52" s="323">
        <v>0</v>
      </c>
      <c r="AR52" s="321">
        <v>49</v>
      </c>
      <c r="AS52" s="301" t="s">
        <v>206</v>
      </c>
      <c r="AT52" s="321">
        <v>0</v>
      </c>
      <c r="AU52" s="322">
        <v>0</v>
      </c>
      <c r="AV52" s="322">
        <v>0</v>
      </c>
      <c r="AW52" s="322">
        <v>0</v>
      </c>
      <c r="AX52" s="323">
        <v>0</v>
      </c>
      <c r="AY52" s="321">
        <v>0</v>
      </c>
      <c r="AZ52" s="357">
        <v>0</v>
      </c>
      <c r="BA52" s="322">
        <v>0</v>
      </c>
      <c r="BB52" s="322">
        <v>0</v>
      </c>
      <c r="BC52" s="323">
        <v>0</v>
      </c>
      <c r="BD52" s="321">
        <v>0</v>
      </c>
      <c r="BE52" s="357">
        <v>0</v>
      </c>
      <c r="BF52" s="322">
        <v>0</v>
      </c>
      <c r="BG52" s="322">
        <v>0</v>
      </c>
      <c r="BH52" s="323">
        <v>0</v>
      </c>
      <c r="BI52" s="387">
        <v>0</v>
      </c>
      <c r="BJ52" s="321">
        <v>0</v>
      </c>
      <c r="BK52" s="322">
        <v>0</v>
      </c>
      <c r="BL52" s="322">
        <v>0</v>
      </c>
      <c r="BM52" s="323">
        <v>0</v>
      </c>
      <c r="BN52" s="331">
        <v>0</v>
      </c>
      <c r="BO52" s="301" t="s">
        <v>206</v>
      </c>
      <c r="BP52" s="321">
        <v>0</v>
      </c>
      <c r="BQ52" s="322">
        <v>10</v>
      </c>
      <c r="BR52" s="322">
        <v>0</v>
      </c>
      <c r="BS52" s="322">
        <v>0</v>
      </c>
      <c r="BT52" s="323">
        <v>10</v>
      </c>
      <c r="BU52" s="321">
        <v>1</v>
      </c>
      <c r="BV52" s="357">
        <v>5</v>
      </c>
      <c r="BW52" s="322">
        <v>17</v>
      </c>
      <c r="BX52" s="322">
        <v>2</v>
      </c>
      <c r="BY52" s="323">
        <v>25</v>
      </c>
      <c r="BZ52" s="321">
        <v>3</v>
      </c>
      <c r="CA52" s="357">
        <v>5</v>
      </c>
      <c r="CB52" s="322">
        <v>5</v>
      </c>
      <c r="CC52" s="322">
        <v>0</v>
      </c>
      <c r="CD52" s="323">
        <v>13</v>
      </c>
      <c r="CE52" s="387">
        <v>1</v>
      </c>
      <c r="CF52" s="321">
        <v>0</v>
      </c>
      <c r="CG52" s="322">
        <v>0</v>
      </c>
      <c r="CH52" s="322">
        <v>0</v>
      </c>
      <c r="CI52" s="323">
        <v>0</v>
      </c>
      <c r="CJ52" s="331">
        <v>49</v>
      </c>
      <c r="CK52" s="301" t="s">
        <v>206</v>
      </c>
      <c r="CL52" s="321">
        <v>0</v>
      </c>
      <c r="CM52" s="322">
        <v>0</v>
      </c>
      <c r="CN52" s="322">
        <v>0</v>
      </c>
      <c r="CO52" s="322">
        <v>0</v>
      </c>
      <c r="CP52" s="323">
        <v>0</v>
      </c>
      <c r="CQ52" s="321">
        <v>0</v>
      </c>
      <c r="CR52" s="322">
        <v>0</v>
      </c>
      <c r="CS52" s="322">
        <v>0</v>
      </c>
      <c r="CT52" s="322">
        <v>0</v>
      </c>
      <c r="CU52" s="323">
        <v>0</v>
      </c>
      <c r="CV52" s="321">
        <v>0</v>
      </c>
      <c r="CW52" s="357">
        <v>0</v>
      </c>
      <c r="CX52" s="322">
        <v>0</v>
      </c>
      <c r="CY52" s="322">
        <v>0</v>
      </c>
      <c r="CZ52" s="323">
        <v>0</v>
      </c>
      <c r="DA52" s="387">
        <v>0</v>
      </c>
      <c r="DB52" s="321">
        <v>0</v>
      </c>
      <c r="DC52" s="322">
        <v>0</v>
      </c>
      <c r="DD52" s="322">
        <v>0</v>
      </c>
      <c r="DE52" s="323">
        <v>0</v>
      </c>
      <c r="DF52" s="331">
        <v>0</v>
      </c>
      <c r="DG52" s="301" t="s">
        <v>206</v>
      </c>
      <c r="DH52" s="321">
        <v>0</v>
      </c>
      <c r="DI52" s="322">
        <v>0</v>
      </c>
      <c r="DJ52" s="322">
        <v>0</v>
      </c>
      <c r="DK52" s="322">
        <v>0</v>
      </c>
      <c r="DL52" s="323">
        <v>0</v>
      </c>
      <c r="DM52" s="321">
        <v>0</v>
      </c>
      <c r="DN52" s="357">
        <v>0</v>
      </c>
      <c r="DO52" s="322">
        <v>0</v>
      </c>
      <c r="DP52" s="322">
        <v>0</v>
      </c>
      <c r="DQ52" s="323">
        <v>0</v>
      </c>
      <c r="DR52" s="321">
        <v>0</v>
      </c>
      <c r="DS52" s="357">
        <v>0</v>
      </c>
      <c r="DT52" s="322">
        <v>0</v>
      </c>
      <c r="DU52" s="322">
        <v>0</v>
      </c>
      <c r="DV52" s="323">
        <v>0</v>
      </c>
      <c r="DW52" s="387">
        <v>0</v>
      </c>
      <c r="DX52" s="321">
        <v>0</v>
      </c>
      <c r="DY52" s="322">
        <v>0</v>
      </c>
      <c r="DZ52" s="322">
        <v>0</v>
      </c>
      <c r="EA52" s="323">
        <v>0</v>
      </c>
      <c r="EB52" s="331">
        <v>0</v>
      </c>
      <c r="EC52" s="301" t="s">
        <v>206</v>
      </c>
      <c r="ED52" s="321">
        <v>49</v>
      </c>
      <c r="EE52" s="388">
        <v>1</v>
      </c>
      <c r="EF52" s="321">
        <v>0</v>
      </c>
      <c r="EG52" s="388">
        <v>0</v>
      </c>
      <c r="EH52" s="321">
        <v>49</v>
      </c>
      <c r="EI52" s="388">
        <v>1</v>
      </c>
      <c r="EJ52" s="321">
        <v>0</v>
      </c>
      <c r="EK52" s="388">
        <v>0</v>
      </c>
      <c r="EL52" s="321">
        <v>0</v>
      </c>
      <c r="EM52" s="388">
        <v>0</v>
      </c>
      <c r="EN52" s="331">
        <v>49</v>
      </c>
      <c r="EO52" s="389"/>
      <c r="EP52" s="389"/>
      <c r="EQ52" s="389"/>
      <c r="ER52" s="301" t="s">
        <v>206</v>
      </c>
      <c r="ES52" s="321">
        <v>0</v>
      </c>
      <c r="ET52" s="322">
        <v>10</v>
      </c>
      <c r="EU52" s="322">
        <v>0</v>
      </c>
      <c r="EV52" s="363">
        <v>0</v>
      </c>
      <c r="EW52" s="323">
        <v>10</v>
      </c>
      <c r="EX52" s="321">
        <v>1</v>
      </c>
      <c r="EY52" s="322">
        <v>5</v>
      </c>
      <c r="EZ52" s="322">
        <v>17</v>
      </c>
      <c r="FA52" s="322">
        <v>2</v>
      </c>
      <c r="FB52" s="323">
        <v>25</v>
      </c>
      <c r="FC52" s="321">
        <v>3</v>
      </c>
      <c r="FD52" s="357">
        <v>5</v>
      </c>
      <c r="FE52" s="322">
        <v>5</v>
      </c>
      <c r="FF52" s="322">
        <v>0</v>
      </c>
      <c r="FG52" s="323">
        <v>13</v>
      </c>
      <c r="FH52" s="387">
        <v>1</v>
      </c>
      <c r="FI52" s="321">
        <v>0</v>
      </c>
      <c r="FJ52" s="322">
        <v>0</v>
      </c>
      <c r="FK52" s="322">
        <v>0</v>
      </c>
      <c r="FL52" s="323">
        <v>0</v>
      </c>
      <c r="FM52" s="331">
        <v>49</v>
      </c>
      <c r="FN52" s="301" t="s">
        <v>206</v>
      </c>
      <c r="FO52" s="321"/>
      <c r="FP52" s="322"/>
      <c r="FQ52" s="322"/>
      <c r="FR52" s="363"/>
      <c r="FS52" s="323">
        <v>0</v>
      </c>
      <c r="FT52" s="321"/>
      <c r="FU52" s="322"/>
      <c r="FV52" s="322"/>
      <c r="FW52" s="322"/>
      <c r="FX52" s="323">
        <v>0</v>
      </c>
      <c r="FY52" s="321"/>
      <c r="FZ52" s="357"/>
      <c r="GA52" s="322"/>
      <c r="GB52" s="322"/>
      <c r="GC52" s="323">
        <v>0</v>
      </c>
      <c r="GD52" s="387"/>
      <c r="GE52" s="321"/>
      <c r="GF52" s="322"/>
      <c r="GG52" s="322"/>
      <c r="GH52" s="323">
        <v>0</v>
      </c>
      <c r="GI52" s="331">
        <v>0</v>
      </c>
      <c r="GJ52" s="301" t="s">
        <v>206</v>
      </c>
      <c r="GK52" s="321"/>
      <c r="GL52" s="322"/>
      <c r="GM52" s="322"/>
      <c r="GN52" s="363"/>
      <c r="GO52" s="323">
        <v>0</v>
      </c>
      <c r="GP52" s="321"/>
      <c r="GQ52" s="322"/>
      <c r="GR52" s="322"/>
      <c r="GS52" s="322"/>
      <c r="GT52" s="323">
        <v>0</v>
      </c>
      <c r="GU52" s="321"/>
      <c r="GV52" s="357"/>
      <c r="GW52" s="322"/>
      <c r="GX52" s="322"/>
      <c r="GY52" s="323">
        <v>0</v>
      </c>
      <c r="GZ52" s="387"/>
      <c r="HA52" s="321"/>
      <c r="HB52" s="322"/>
      <c r="HC52" s="322"/>
      <c r="HD52" s="323">
        <v>0</v>
      </c>
      <c r="HE52" s="331">
        <v>0</v>
      </c>
      <c r="HF52" s="301" t="s">
        <v>206</v>
      </c>
      <c r="HG52" s="321"/>
      <c r="HH52" s="322"/>
      <c r="HI52" s="322"/>
      <c r="HJ52" s="363"/>
      <c r="HK52" s="323">
        <v>0</v>
      </c>
      <c r="HL52" s="321"/>
      <c r="HM52" s="322"/>
      <c r="HN52" s="322"/>
      <c r="HO52" s="322"/>
      <c r="HP52" s="323">
        <v>0</v>
      </c>
      <c r="HQ52" s="321"/>
      <c r="HR52" s="357"/>
      <c r="HS52" s="322"/>
      <c r="HT52" s="322"/>
      <c r="HU52" s="323">
        <v>0</v>
      </c>
      <c r="HV52" s="387"/>
      <c r="HW52" s="321"/>
      <c r="HX52" s="322"/>
      <c r="HY52" s="322"/>
      <c r="HZ52" s="323">
        <v>0</v>
      </c>
      <c r="IA52" s="331">
        <v>0</v>
      </c>
      <c r="IB52" s="301" t="s">
        <v>206</v>
      </c>
      <c r="IC52" s="321"/>
      <c r="ID52" s="322"/>
      <c r="IE52" s="322"/>
      <c r="IF52" s="363"/>
      <c r="IG52" s="323">
        <v>0</v>
      </c>
      <c r="IH52" s="321"/>
      <c r="II52" s="322"/>
      <c r="IJ52" s="322"/>
      <c r="IK52" s="322"/>
      <c r="IL52" s="323">
        <v>0</v>
      </c>
      <c r="IM52" s="321"/>
      <c r="IN52" s="357"/>
      <c r="IO52" s="322"/>
      <c r="IP52" s="322"/>
      <c r="IQ52" s="323">
        <v>0</v>
      </c>
      <c r="IR52" s="387"/>
      <c r="IS52" s="321"/>
      <c r="IT52" s="322"/>
      <c r="IU52" s="322"/>
      <c r="IV52" s="323">
        <v>0</v>
      </c>
      <c r="IW52" s="331">
        <v>0</v>
      </c>
      <c r="IX52" s="301" t="s">
        <v>206</v>
      </c>
      <c r="IY52" s="321"/>
      <c r="IZ52" s="322"/>
      <c r="JA52" s="322"/>
      <c r="JB52" s="363"/>
      <c r="JC52" s="323">
        <v>0</v>
      </c>
      <c r="JD52" s="321"/>
      <c r="JE52" s="322"/>
      <c r="JF52" s="322"/>
      <c r="JG52" s="322"/>
      <c r="JH52" s="323">
        <v>0</v>
      </c>
      <c r="JI52" s="321"/>
      <c r="JJ52" s="357"/>
      <c r="JK52" s="322"/>
      <c r="JL52" s="322"/>
      <c r="JM52" s="323">
        <v>0</v>
      </c>
      <c r="JN52" s="387"/>
      <c r="JO52" s="321"/>
      <c r="JP52" s="322"/>
      <c r="JQ52" s="322"/>
      <c r="JR52" s="323">
        <v>0</v>
      </c>
      <c r="JS52" s="331">
        <v>0</v>
      </c>
    </row>
    <row r="53" spans="1:279" ht="11.25" customHeight="1" x14ac:dyDescent="0.15">
      <c r="A53" s="301" t="s">
        <v>207</v>
      </c>
      <c r="B53" s="321">
        <v>0</v>
      </c>
      <c r="C53" s="322">
        <v>9</v>
      </c>
      <c r="D53" s="322">
        <v>2</v>
      </c>
      <c r="E53" s="363">
        <v>0</v>
      </c>
      <c r="F53" s="323">
        <v>11</v>
      </c>
      <c r="G53" s="321">
        <v>0</v>
      </c>
      <c r="H53" s="322">
        <v>5</v>
      </c>
      <c r="I53" s="322">
        <v>22</v>
      </c>
      <c r="J53" s="322">
        <v>0</v>
      </c>
      <c r="K53" s="323">
        <v>27</v>
      </c>
      <c r="L53" s="321">
        <v>1</v>
      </c>
      <c r="M53" s="357">
        <v>4</v>
      </c>
      <c r="N53" s="322">
        <v>9</v>
      </c>
      <c r="O53" s="322">
        <v>0</v>
      </c>
      <c r="P53" s="323">
        <v>14</v>
      </c>
      <c r="Q53" s="387">
        <v>4</v>
      </c>
      <c r="R53" s="321">
        <v>0</v>
      </c>
      <c r="S53" s="322">
        <v>1</v>
      </c>
      <c r="T53" s="322">
        <v>0</v>
      </c>
      <c r="U53" s="323">
        <v>1</v>
      </c>
      <c r="V53" s="331">
        <v>57</v>
      </c>
      <c r="W53" s="301" t="s">
        <v>207</v>
      </c>
      <c r="X53" s="321">
        <v>0</v>
      </c>
      <c r="Y53" s="322">
        <v>9</v>
      </c>
      <c r="Z53" s="322">
        <v>2</v>
      </c>
      <c r="AA53" s="322">
        <v>0</v>
      </c>
      <c r="AB53" s="323">
        <v>11</v>
      </c>
      <c r="AC53" s="321">
        <v>0</v>
      </c>
      <c r="AD53" s="357">
        <v>5</v>
      </c>
      <c r="AE53" s="322">
        <v>22</v>
      </c>
      <c r="AF53" s="322">
        <v>0</v>
      </c>
      <c r="AG53" s="323">
        <v>27</v>
      </c>
      <c r="AH53" s="321">
        <v>1</v>
      </c>
      <c r="AI53" s="357">
        <v>4</v>
      </c>
      <c r="AJ53" s="322">
        <v>9</v>
      </c>
      <c r="AK53" s="322">
        <v>0</v>
      </c>
      <c r="AL53" s="323">
        <v>14</v>
      </c>
      <c r="AM53" s="387">
        <v>4</v>
      </c>
      <c r="AN53" s="321">
        <v>0</v>
      </c>
      <c r="AO53" s="322">
        <v>1</v>
      </c>
      <c r="AP53" s="322">
        <v>0</v>
      </c>
      <c r="AQ53" s="323">
        <v>1</v>
      </c>
      <c r="AR53" s="321">
        <v>57</v>
      </c>
      <c r="AS53" s="301" t="s">
        <v>207</v>
      </c>
      <c r="AT53" s="321">
        <v>0</v>
      </c>
      <c r="AU53" s="322">
        <v>0</v>
      </c>
      <c r="AV53" s="322">
        <v>0</v>
      </c>
      <c r="AW53" s="322">
        <v>0</v>
      </c>
      <c r="AX53" s="323">
        <v>0</v>
      </c>
      <c r="AY53" s="321">
        <v>0</v>
      </c>
      <c r="AZ53" s="357">
        <v>0</v>
      </c>
      <c r="BA53" s="322">
        <v>0</v>
      </c>
      <c r="BB53" s="322">
        <v>0</v>
      </c>
      <c r="BC53" s="323">
        <v>0</v>
      </c>
      <c r="BD53" s="321">
        <v>0</v>
      </c>
      <c r="BE53" s="357">
        <v>0</v>
      </c>
      <c r="BF53" s="322">
        <v>0</v>
      </c>
      <c r="BG53" s="322">
        <v>0</v>
      </c>
      <c r="BH53" s="323">
        <v>0</v>
      </c>
      <c r="BI53" s="387">
        <v>0</v>
      </c>
      <c r="BJ53" s="321">
        <v>0</v>
      </c>
      <c r="BK53" s="322">
        <v>0</v>
      </c>
      <c r="BL53" s="322">
        <v>0</v>
      </c>
      <c r="BM53" s="323">
        <v>0</v>
      </c>
      <c r="BN53" s="331">
        <v>0</v>
      </c>
      <c r="BO53" s="301" t="s">
        <v>207</v>
      </c>
      <c r="BP53" s="321">
        <v>0</v>
      </c>
      <c r="BQ53" s="322">
        <v>9</v>
      </c>
      <c r="BR53" s="322">
        <v>2</v>
      </c>
      <c r="BS53" s="322">
        <v>0</v>
      </c>
      <c r="BT53" s="323">
        <v>11</v>
      </c>
      <c r="BU53" s="321">
        <v>0</v>
      </c>
      <c r="BV53" s="357">
        <v>5</v>
      </c>
      <c r="BW53" s="322">
        <v>22</v>
      </c>
      <c r="BX53" s="322">
        <v>0</v>
      </c>
      <c r="BY53" s="323">
        <v>27</v>
      </c>
      <c r="BZ53" s="321">
        <v>1</v>
      </c>
      <c r="CA53" s="357">
        <v>4</v>
      </c>
      <c r="CB53" s="322">
        <v>9</v>
      </c>
      <c r="CC53" s="322">
        <v>0</v>
      </c>
      <c r="CD53" s="323">
        <v>14</v>
      </c>
      <c r="CE53" s="387">
        <v>4</v>
      </c>
      <c r="CF53" s="321">
        <v>0</v>
      </c>
      <c r="CG53" s="322">
        <v>1</v>
      </c>
      <c r="CH53" s="322">
        <v>0</v>
      </c>
      <c r="CI53" s="323">
        <v>1</v>
      </c>
      <c r="CJ53" s="331">
        <v>57</v>
      </c>
      <c r="CK53" s="301" t="s">
        <v>207</v>
      </c>
      <c r="CL53" s="321">
        <v>0</v>
      </c>
      <c r="CM53" s="322">
        <v>0</v>
      </c>
      <c r="CN53" s="322">
        <v>0</v>
      </c>
      <c r="CO53" s="322">
        <v>0</v>
      </c>
      <c r="CP53" s="323">
        <v>0</v>
      </c>
      <c r="CQ53" s="321">
        <v>0</v>
      </c>
      <c r="CR53" s="322">
        <v>0</v>
      </c>
      <c r="CS53" s="322">
        <v>0</v>
      </c>
      <c r="CT53" s="322">
        <v>0</v>
      </c>
      <c r="CU53" s="323">
        <v>0</v>
      </c>
      <c r="CV53" s="321">
        <v>0</v>
      </c>
      <c r="CW53" s="357">
        <v>0</v>
      </c>
      <c r="CX53" s="322">
        <v>0</v>
      </c>
      <c r="CY53" s="322">
        <v>0</v>
      </c>
      <c r="CZ53" s="323">
        <v>0</v>
      </c>
      <c r="DA53" s="387">
        <v>0</v>
      </c>
      <c r="DB53" s="321">
        <v>0</v>
      </c>
      <c r="DC53" s="322">
        <v>0</v>
      </c>
      <c r="DD53" s="322">
        <v>0</v>
      </c>
      <c r="DE53" s="323">
        <v>0</v>
      </c>
      <c r="DF53" s="331">
        <v>0</v>
      </c>
      <c r="DG53" s="301" t="s">
        <v>207</v>
      </c>
      <c r="DH53" s="321">
        <v>0</v>
      </c>
      <c r="DI53" s="322">
        <v>0</v>
      </c>
      <c r="DJ53" s="322">
        <v>0</v>
      </c>
      <c r="DK53" s="322">
        <v>0</v>
      </c>
      <c r="DL53" s="323">
        <v>0</v>
      </c>
      <c r="DM53" s="321">
        <v>0</v>
      </c>
      <c r="DN53" s="357">
        <v>0</v>
      </c>
      <c r="DO53" s="322">
        <v>0</v>
      </c>
      <c r="DP53" s="322">
        <v>0</v>
      </c>
      <c r="DQ53" s="323">
        <v>0</v>
      </c>
      <c r="DR53" s="321">
        <v>0</v>
      </c>
      <c r="DS53" s="357">
        <v>0</v>
      </c>
      <c r="DT53" s="322">
        <v>0</v>
      </c>
      <c r="DU53" s="322">
        <v>0</v>
      </c>
      <c r="DV53" s="323">
        <v>0</v>
      </c>
      <c r="DW53" s="387">
        <v>0</v>
      </c>
      <c r="DX53" s="321">
        <v>0</v>
      </c>
      <c r="DY53" s="322">
        <v>0</v>
      </c>
      <c r="DZ53" s="322">
        <v>0</v>
      </c>
      <c r="EA53" s="323">
        <v>0</v>
      </c>
      <c r="EB53" s="331">
        <v>0</v>
      </c>
      <c r="EC53" s="301" t="s">
        <v>207</v>
      </c>
      <c r="ED53" s="321">
        <v>57</v>
      </c>
      <c r="EE53" s="388">
        <v>1</v>
      </c>
      <c r="EF53" s="321">
        <v>0</v>
      </c>
      <c r="EG53" s="388">
        <v>0</v>
      </c>
      <c r="EH53" s="321">
        <v>57</v>
      </c>
      <c r="EI53" s="388">
        <v>1</v>
      </c>
      <c r="EJ53" s="321">
        <v>0</v>
      </c>
      <c r="EK53" s="388">
        <v>0</v>
      </c>
      <c r="EL53" s="321">
        <v>0</v>
      </c>
      <c r="EM53" s="388">
        <v>0</v>
      </c>
      <c r="EN53" s="331">
        <v>57</v>
      </c>
      <c r="EO53" s="389"/>
      <c r="EP53" s="389"/>
      <c r="EQ53" s="389"/>
      <c r="ER53" s="301" t="s">
        <v>207</v>
      </c>
      <c r="ES53" s="321">
        <v>0</v>
      </c>
      <c r="ET53" s="322">
        <v>9</v>
      </c>
      <c r="EU53" s="322">
        <v>2</v>
      </c>
      <c r="EV53" s="363">
        <v>0</v>
      </c>
      <c r="EW53" s="323">
        <v>11</v>
      </c>
      <c r="EX53" s="321">
        <v>0</v>
      </c>
      <c r="EY53" s="322">
        <v>5</v>
      </c>
      <c r="EZ53" s="322">
        <v>22</v>
      </c>
      <c r="FA53" s="322">
        <v>0</v>
      </c>
      <c r="FB53" s="323">
        <v>27</v>
      </c>
      <c r="FC53" s="321">
        <v>1</v>
      </c>
      <c r="FD53" s="357">
        <v>4</v>
      </c>
      <c r="FE53" s="322">
        <v>9</v>
      </c>
      <c r="FF53" s="322">
        <v>0</v>
      </c>
      <c r="FG53" s="323">
        <v>14</v>
      </c>
      <c r="FH53" s="387">
        <v>4</v>
      </c>
      <c r="FI53" s="321">
        <v>0</v>
      </c>
      <c r="FJ53" s="322">
        <v>1</v>
      </c>
      <c r="FK53" s="322">
        <v>0</v>
      </c>
      <c r="FL53" s="323">
        <v>1</v>
      </c>
      <c r="FM53" s="331">
        <v>57</v>
      </c>
      <c r="FN53" s="301" t="s">
        <v>207</v>
      </c>
      <c r="FO53" s="321"/>
      <c r="FP53" s="322"/>
      <c r="FQ53" s="322"/>
      <c r="FR53" s="363"/>
      <c r="FS53" s="323">
        <v>0</v>
      </c>
      <c r="FT53" s="321"/>
      <c r="FU53" s="322"/>
      <c r="FV53" s="322"/>
      <c r="FW53" s="322"/>
      <c r="FX53" s="323">
        <v>0</v>
      </c>
      <c r="FY53" s="321"/>
      <c r="FZ53" s="357"/>
      <c r="GA53" s="322"/>
      <c r="GB53" s="322"/>
      <c r="GC53" s="323">
        <v>0</v>
      </c>
      <c r="GD53" s="387"/>
      <c r="GE53" s="321"/>
      <c r="GF53" s="322"/>
      <c r="GG53" s="322"/>
      <c r="GH53" s="323">
        <v>0</v>
      </c>
      <c r="GI53" s="331">
        <v>0</v>
      </c>
      <c r="GJ53" s="301" t="s">
        <v>207</v>
      </c>
      <c r="GK53" s="321"/>
      <c r="GL53" s="322"/>
      <c r="GM53" s="322"/>
      <c r="GN53" s="363"/>
      <c r="GO53" s="323">
        <v>0</v>
      </c>
      <c r="GP53" s="321"/>
      <c r="GQ53" s="322"/>
      <c r="GR53" s="322"/>
      <c r="GS53" s="322"/>
      <c r="GT53" s="323">
        <v>0</v>
      </c>
      <c r="GU53" s="321"/>
      <c r="GV53" s="357"/>
      <c r="GW53" s="322"/>
      <c r="GX53" s="322"/>
      <c r="GY53" s="323">
        <v>0</v>
      </c>
      <c r="GZ53" s="387"/>
      <c r="HA53" s="321"/>
      <c r="HB53" s="322"/>
      <c r="HC53" s="322"/>
      <c r="HD53" s="323">
        <v>0</v>
      </c>
      <c r="HE53" s="331">
        <v>0</v>
      </c>
      <c r="HF53" s="301" t="s">
        <v>207</v>
      </c>
      <c r="HG53" s="321"/>
      <c r="HH53" s="322"/>
      <c r="HI53" s="322"/>
      <c r="HJ53" s="363"/>
      <c r="HK53" s="323">
        <v>0</v>
      </c>
      <c r="HL53" s="321"/>
      <c r="HM53" s="322"/>
      <c r="HN53" s="322"/>
      <c r="HO53" s="322"/>
      <c r="HP53" s="323">
        <v>0</v>
      </c>
      <c r="HQ53" s="321"/>
      <c r="HR53" s="357"/>
      <c r="HS53" s="322"/>
      <c r="HT53" s="322"/>
      <c r="HU53" s="323">
        <v>0</v>
      </c>
      <c r="HV53" s="387"/>
      <c r="HW53" s="321"/>
      <c r="HX53" s="322"/>
      <c r="HY53" s="322"/>
      <c r="HZ53" s="323">
        <v>0</v>
      </c>
      <c r="IA53" s="331">
        <v>0</v>
      </c>
      <c r="IB53" s="301" t="s">
        <v>207</v>
      </c>
      <c r="IC53" s="321"/>
      <c r="ID53" s="322"/>
      <c r="IE53" s="322"/>
      <c r="IF53" s="363"/>
      <c r="IG53" s="323">
        <v>0</v>
      </c>
      <c r="IH53" s="321"/>
      <c r="II53" s="322"/>
      <c r="IJ53" s="322"/>
      <c r="IK53" s="322"/>
      <c r="IL53" s="323">
        <v>0</v>
      </c>
      <c r="IM53" s="321"/>
      <c r="IN53" s="357"/>
      <c r="IO53" s="322"/>
      <c r="IP53" s="322"/>
      <c r="IQ53" s="323">
        <v>0</v>
      </c>
      <c r="IR53" s="387"/>
      <c r="IS53" s="321"/>
      <c r="IT53" s="322"/>
      <c r="IU53" s="322"/>
      <c r="IV53" s="323">
        <v>0</v>
      </c>
      <c r="IW53" s="331">
        <v>0</v>
      </c>
      <c r="IX53" s="301" t="s">
        <v>207</v>
      </c>
      <c r="IY53" s="321"/>
      <c r="IZ53" s="322"/>
      <c r="JA53" s="322"/>
      <c r="JB53" s="363"/>
      <c r="JC53" s="323">
        <v>0</v>
      </c>
      <c r="JD53" s="321"/>
      <c r="JE53" s="322"/>
      <c r="JF53" s="322"/>
      <c r="JG53" s="322"/>
      <c r="JH53" s="323">
        <v>0</v>
      </c>
      <c r="JI53" s="321"/>
      <c r="JJ53" s="357"/>
      <c r="JK53" s="322"/>
      <c r="JL53" s="322"/>
      <c r="JM53" s="323">
        <v>0</v>
      </c>
      <c r="JN53" s="387"/>
      <c r="JO53" s="321"/>
      <c r="JP53" s="322"/>
      <c r="JQ53" s="322"/>
      <c r="JR53" s="323">
        <v>0</v>
      </c>
      <c r="JS53" s="331">
        <v>0</v>
      </c>
    </row>
    <row r="54" spans="1:279" ht="11.25" customHeight="1" x14ac:dyDescent="0.15">
      <c r="A54" s="301" t="s">
        <v>208</v>
      </c>
      <c r="B54" s="321">
        <v>0</v>
      </c>
      <c r="C54" s="322">
        <v>8</v>
      </c>
      <c r="D54" s="322">
        <v>0</v>
      </c>
      <c r="E54" s="363">
        <v>0</v>
      </c>
      <c r="F54" s="323">
        <v>8</v>
      </c>
      <c r="G54" s="321">
        <v>4</v>
      </c>
      <c r="H54" s="322">
        <v>8</v>
      </c>
      <c r="I54" s="322">
        <v>11</v>
      </c>
      <c r="J54" s="322">
        <v>1</v>
      </c>
      <c r="K54" s="323">
        <v>24</v>
      </c>
      <c r="L54" s="321">
        <v>0</v>
      </c>
      <c r="M54" s="357">
        <v>6</v>
      </c>
      <c r="N54" s="322">
        <v>4</v>
      </c>
      <c r="O54" s="322">
        <v>0</v>
      </c>
      <c r="P54" s="323">
        <v>10</v>
      </c>
      <c r="Q54" s="387">
        <v>1</v>
      </c>
      <c r="R54" s="321">
        <v>0</v>
      </c>
      <c r="S54" s="322">
        <v>0</v>
      </c>
      <c r="T54" s="322">
        <v>0</v>
      </c>
      <c r="U54" s="323">
        <v>0</v>
      </c>
      <c r="V54" s="331">
        <v>45</v>
      </c>
      <c r="W54" s="301" t="s">
        <v>208</v>
      </c>
      <c r="X54" s="321">
        <v>0</v>
      </c>
      <c r="Y54" s="322">
        <v>8</v>
      </c>
      <c r="Z54" s="322">
        <v>0</v>
      </c>
      <c r="AA54" s="322">
        <v>0</v>
      </c>
      <c r="AB54" s="323">
        <v>8</v>
      </c>
      <c r="AC54" s="321">
        <v>4</v>
      </c>
      <c r="AD54" s="357">
        <v>8</v>
      </c>
      <c r="AE54" s="322">
        <v>11</v>
      </c>
      <c r="AF54" s="322">
        <v>1</v>
      </c>
      <c r="AG54" s="323">
        <v>24</v>
      </c>
      <c r="AH54" s="321">
        <v>0</v>
      </c>
      <c r="AI54" s="357">
        <v>6</v>
      </c>
      <c r="AJ54" s="322">
        <v>4</v>
      </c>
      <c r="AK54" s="322">
        <v>0</v>
      </c>
      <c r="AL54" s="323">
        <v>10</v>
      </c>
      <c r="AM54" s="387">
        <v>3</v>
      </c>
      <c r="AN54" s="321">
        <v>0</v>
      </c>
      <c r="AO54" s="322">
        <v>0</v>
      </c>
      <c r="AP54" s="322">
        <v>0</v>
      </c>
      <c r="AQ54" s="323">
        <v>0</v>
      </c>
      <c r="AR54" s="321">
        <v>45</v>
      </c>
      <c r="AS54" s="301" t="s">
        <v>208</v>
      </c>
      <c r="AT54" s="321">
        <v>0</v>
      </c>
      <c r="AU54" s="322">
        <v>0</v>
      </c>
      <c r="AV54" s="322">
        <v>0</v>
      </c>
      <c r="AW54" s="322">
        <v>0</v>
      </c>
      <c r="AX54" s="323">
        <v>0</v>
      </c>
      <c r="AY54" s="321">
        <v>0</v>
      </c>
      <c r="AZ54" s="357">
        <v>0</v>
      </c>
      <c r="BA54" s="322">
        <v>0</v>
      </c>
      <c r="BB54" s="322">
        <v>0</v>
      </c>
      <c r="BC54" s="323">
        <v>0</v>
      </c>
      <c r="BD54" s="321">
        <v>0</v>
      </c>
      <c r="BE54" s="357">
        <v>0</v>
      </c>
      <c r="BF54" s="322">
        <v>0</v>
      </c>
      <c r="BG54" s="322">
        <v>0</v>
      </c>
      <c r="BH54" s="323">
        <v>0</v>
      </c>
      <c r="BI54" s="387">
        <v>0</v>
      </c>
      <c r="BJ54" s="321">
        <v>0</v>
      </c>
      <c r="BK54" s="322">
        <v>0</v>
      </c>
      <c r="BL54" s="322">
        <v>0</v>
      </c>
      <c r="BM54" s="323">
        <v>0</v>
      </c>
      <c r="BN54" s="331">
        <v>0</v>
      </c>
      <c r="BO54" s="301" t="s">
        <v>208</v>
      </c>
      <c r="BP54" s="321">
        <v>0</v>
      </c>
      <c r="BQ54" s="322">
        <v>8</v>
      </c>
      <c r="BR54" s="322">
        <v>0</v>
      </c>
      <c r="BS54" s="322">
        <v>0</v>
      </c>
      <c r="BT54" s="323">
        <v>8</v>
      </c>
      <c r="BU54" s="321">
        <v>4</v>
      </c>
      <c r="BV54" s="357">
        <v>8</v>
      </c>
      <c r="BW54" s="322">
        <v>11</v>
      </c>
      <c r="BX54" s="322">
        <v>1</v>
      </c>
      <c r="BY54" s="323">
        <v>24</v>
      </c>
      <c r="BZ54" s="321">
        <v>0</v>
      </c>
      <c r="CA54" s="357">
        <v>6</v>
      </c>
      <c r="CB54" s="322">
        <v>4</v>
      </c>
      <c r="CC54" s="322">
        <v>0</v>
      </c>
      <c r="CD54" s="323">
        <v>10</v>
      </c>
      <c r="CE54" s="387">
        <v>3</v>
      </c>
      <c r="CF54" s="321">
        <v>0</v>
      </c>
      <c r="CG54" s="322">
        <v>0</v>
      </c>
      <c r="CH54" s="322">
        <v>0</v>
      </c>
      <c r="CI54" s="323">
        <v>0</v>
      </c>
      <c r="CJ54" s="331">
        <v>45</v>
      </c>
      <c r="CK54" s="301" t="s">
        <v>208</v>
      </c>
      <c r="CL54" s="321">
        <v>0</v>
      </c>
      <c r="CM54" s="322">
        <v>0</v>
      </c>
      <c r="CN54" s="322">
        <v>0</v>
      </c>
      <c r="CO54" s="322">
        <v>0</v>
      </c>
      <c r="CP54" s="323">
        <v>0</v>
      </c>
      <c r="CQ54" s="321">
        <v>0</v>
      </c>
      <c r="CR54" s="322">
        <v>0</v>
      </c>
      <c r="CS54" s="322">
        <v>0</v>
      </c>
      <c r="CT54" s="322">
        <v>0</v>
      </c>
      <c r="CU54" s="323">
        <v>0</v>
      </c>
      <c r="CV54" s="321">
        <v>0</v>
      </c>
      <c r="CW54" s="357">
        <v>0</v>
      </c>
      <c r="CX54" s="322">
        <v>0</v>
      </c>
      <c r="CY54" s="322">
        <v>0</v>
      </c>
      <c r="CZ54" s="323">
        <v>0</v>
      </c>
      <c r="DA54" s="387">
        <v>0</v>
      </c>
      <c r="DB54" s="321">
        <v>0</v>
      </c>
      <c r="DC54" s="322">
        <v>0</v>
      </c>
      <c r="DD54" s="322">
        <v>0</v>
      </c>
      <c r="DE54" s="323">
        <v>0</v>
      </c>
      <c r="DF54" s="331">
        <v>0</v>
      </c>
      <c r="DG54" s="301" t="s">
        <v>208</v>
      </c>
      <c r="DH54" s="321">
        <v>0</v>
      </c>
      <c r="DI54" s="322">
        <v>0</v>
      </c>
      <c r="DJ54" s="322">
        <v>0</v>
      </c>
      <c r="DK54" s="322">
        <v>0</v>
      </c>
      <c r="DL54" s="323">
        <v>0</v>
      </c>
      <c r="DM54" s="321">
        <v>0</v>
      </c>
      <c r="DN54" s="357">
        <v>0</v>
      </c>
      <c r="DO54" s="322">
        <v>0</v>
      </c>
      <c r="DP54" s="322">
        <v>0</v>
      </c>
      <c r="DQ54" s="323">
        <v>0</v>
      </c>
      <c r="DR54" s="321">
        <v>0</v>
      </c>
      <c r="DS54" s="357">
        <v>0</v>
      </c>
      <c r="DT54" s="322">
        <v>0</v>
      </c>
      <c r="DU54" s="322">
        <v>0</v>
      </c>
      <c r="DV54" s="323">
        <v>0</v>
      </c>
      <c r="DW54" s="387">
        <v>0</v>
      </c>
      <c r="DX54" s="321">
        <v>0</v>
      </c>
      <c r="DY54" s="322">
        <v>0</v>
      </c>
      <c r="DZ54" s="322">
        <v>0</v>
      </c>
      <c r="EA54" s="323">
        <v>0</v>
      </c>
      <c r="EB54" s="331">
        <v>0</v>
      </c>
      <c r="EC54" s="301" t="s">
        <v>208</v>
      </c>
      <c r="ED54" s="321">
        <v>45</v>
      </c>
      <c r="EE54" s="388">
        <v>1</v>
      </c>
      <c r="EF54" s="321">
        <v>0</v>
      </c>
      <c r="EG54" s="388">
        <v>0</v>
      </c>
      <c r="EH54" s="321">
        <v>45</v>
      </c>
      <c r="EI54" s="388">
        <v>1</v>
      </c>
      <c r="EJ54" s="321">
        <v>0</v>
      </c>
      <c r="EK54" s="388">
        <v>0</v>
      </c>
      <c r="EL54" s="321">
        <v>0</v>
      </c>
      <c r="EM54" s="388">
        <v>0</v>
      </c>
      <c r="EN54" s="331">
        <v>45</v>
      </c>
      <c r="EO54" s="389"/>
      <c r="EP54" s="389"/>
      <c r="EQ54" s="389"/>
      <c r="ER54" s="301" t="s">
        <v>208</v>
      </c>
      <c r="ES54" s="321">
        <v>0</v>
      </c>
      <c r="ET54" s="322">
        <v>8</v>
      </c>
      <c r="EU54" s="322">
        <v>0</v>
      </c>
      <c r="EV54" s="363">
        <v>0</v>
      </c>
      <c r="EW54" s="323">
        <v>8</v>
      </c>
      <c r="EX54" s="321">
        <v>4</v>
      </c>
      <c r="EY54" s="322">
        <v>8</v>
      </c>
      <c r="EZ54" s="322">
        <v>11</v>
      </c>
      <c r="FA54" s="322">
        <v>1</v>
      </c>
      <c r="FB54" s="323">
        <v>24</v>
      </c>
      <c r="FC54" s="321">
        <v>0</v>
      </c>
      <c r="FD54" s="357">
        <v>6</v>
      </c>
      <c r="FE54" s="322">
        <v>4</v>
      </c>
      <c r="FF54" s="322">
        <v>0</v>
      </c>
      <c r="FG54" s="323">
        <v>10</v>
      </c>
      <c r="FH54" s="387">
        <v>3</v>
      </c>
      <c r="FI54" s="321">
        <v>0</v>
      </c>
      <c r="FJ54" s="322">
        <v>0</v>
      </c>
      <c r="FK54" s="322">
        <v>0</v>
      </c>
      <c r="FL54" s="323">
        <v>0</v>
      </c>
      <c r="FM54" s="331">
        <v>45</v>
      </c>
      <c r="FN54" s="301" t="s">
        <v>208</v>
      </c>
      <c r="FO54" s="321"/>
      <c r="FP54" s="322"/>
      <c r="FQ54" s="322"/>
      <c r="FR54" s="363"/>
      <c r="FS54" s="323">
        <v>0</v>
      </c>
      <c r="FT54" s="321"/>
      <c r="FU54" s="322"/>
      <c r="FV54" s="322"/>
      <c r="FW54" s="322"/>
      <c r="FX54" s="323">
        <v>0</v>
      </c>
      <c r="FY54" s="321"/>
      <c r="FZ54" s="357"/>
      <c r="GA54" s="322"/>
      <c r="GB54" s="322"/>
      <c r="GC54" s="323">
        <v>0</v>
      </c>
      <c r="GD54" s="387"/>
      <c r="GE54" s="321"/>
      <c r="GF54" s="322"/>
      <c r="GG54" s="322"/>
      <c r="GH54" s="323">
        <v>0</v>
      </c>
      <c r="GI54" s="331">
        <v>0</v>
      </c>
      <c r="GJ54" s="301" t="s">
        <v>208</v>
      </c>
      <c r="GK54" s="321"/>
      <c r="GL54" s="322"/>
      <c r="GM54" s="322"/>
      <c r="GN54" s="363"/>
      <c r="GO54" s="323">
        <v>0</v>
      </c>
      <c r="GP54" s="321"/>
      <c r="GQ54" s="322"/>
      <c r="GR54" s="322"/>
      <c r="GS54" s="322"/>
      <c r="GT54" s="323">
        <v>0</v>
      </c>
      <c r="GU54" s="321"/>
      <c r="GV54" s="357"/>
      <c r="GW54" s="322"/>
      <c r="GX54" s="322"/>
      <c r="GY54" s="323">
        <v>0</v>
      </c>
      <c r="GZ54" s="387"/>
      <c r="HA54" s="321"/>
      <c r="HB54" s="322"/>
      <c r="HC54" s="322"/>
      <c r="HD54" s="323">
        <v>0</v>
      </c>
      <c r="HE54" s="331">
        <v>0</v>
      </c>
      <c r="HF54" s="301" t="s">
        <v>208</v>
      </c>
      <c r="HG54" s="321"/>
      <c r="HH54" s="322"/>
      <c r="HI54" s="322"/>
      <c r="HJ54" s="363"/>
      <c r="HK54" s="323">
        <v>0</v>
      </c>
      <c r="HL54" s="321"/>
      <c r="HM54" s="322"/>
      <c r="HN54" s="322"/>
      <c r="HO54" s="322"/>
      <c r="HP54" s="323">
        <v>0</v>
      </c>
      <c r="HQ54" s="321"/>
      <c r="HR54" s="357"/>
      <c r="HS54" s="322"/>
      <c r="HT54" s="322"/>
      <c r="HU54" s="323">
        <v>0</v>
      </c>
      <c r="HV54" s="387"/>
      <c r="HW54" s="321"/>
      <c r="HX54" s="322"/>
      <c r="HY54" s="322"/>
      <c r="HZ54" s="323">
        <v>0</v>
      </c>
      <c r="IA54" s="331">
        <v>0</v>
      </c>
      <c r="IB54" s="301" t="s">
        <v>208</v>
      </c>
      <c r="IC54" s="321"/>
      <c r="ID54" s="322"/>
      <c r="IE54" s="322"/>
      <c r="IF54" s="363"/>
      <c r="IG54" s="323">
        <v>0</v>
      </c>
      <c r="IH54" s="321"/>
      <c r="II54" s="322"/>
      <c r="IJ54" s="322"/>
      <c r="IK54" s="322"/>
      <c r="IL54" s="323">
        <v>0</v>
      </c>
      <c r="IM54" s="321"/>
      <c r="IN54" s="357"/>
      <c r="IO54" s="322"/>
      <c r="IP54" s="322"/>
      <c r="IQ54" s="323">
        <v>0</v>
      </c>
      <c r="IR54" s="387"/>
      <c r="IS54" s="321"/>
      <c r="IT54" s="322"/>
      <c r="IU54" s="322"/>
      <c r="IV54" s="323">
        <v>0</v>
      </c>
      <c r="IW54" s="331">
        <v>0</v>
      </c>
      <c r="IX54" s="301" t="s">
        <v>208</v>
      </c>
      <c r="IY54" s="321"/>
      <c r="IZ54" s="322"/>
      <c r="JA54" s="322"/>
      <c r="JB54" s="363"/>
      <c r="JC54" s="323">
        <v>0</v>
      </c>
      <c r="JD54" s="321"/>
      <c r="JE54" s="322"/>
      <c r="JF54" s="322"/>
      <c r="JG54" s="322"/>
      <c r="JH54" s="323">
        <v>0</v>
      </c>
      <c r="JI54" s="321"/>
      <c r="JJ54" s="357"/>
      <c r="JK54" s="322"/>
      <c r="JL54" s="322"/>
      <c r="JM54" s="323">
        <v>0</v>
      </c>
      <c r="JN54" s="387"/>
      <c r="JO54" s="321"/>
      <c r="JP54" s="322"/>
      <c r="JQ54" s="322"/>
      <c r="JR54" s="323">
        <v>0</v>
      </c>
      <c r="JS54" s="331">
        <v>0</v>
      </c>
    </row>
    <row r="55" spans="1:279" ht="11.25" customHeight="1" x14ac:dyDescent="0.15">
      <c r="A55" s="301" t="s">
        <v>209</v>
      </c>
      <c r="B55" s="321">
        <v>0</v>
      </c>
      <c r="C55" s="322">
        <v>9</v>
      </c>
      <c r="D55" s="322">
        <v>1</v>
      </c>
      <c r="E55" s="363">
        <v>0</v>
      </c>
      <c r="F55" s="323">
        <v>10</v>
      </c>
      <c r="G55" s="321">
        <v>3</v>
      </c>
      <c r="H55" s="322">
        <v>5</v>
      </c>
      <c r="I55" s="322">
        <v>10</v>
      </c>
      <c r="J55" s="322">
        <v>2</v>
      </c>
      <c r="K55" s="323">
        <v>20</v>
      </c>
      <c r="L55" s="321">
        <v>0</v>
      </c>
      <c r="M55" s="357">
        <v>2</v>
      </c>
      <c r="N55" s="322">
        <v>4</v>
      </c>
      <c r="O55" s="322">
        <v>1</v>
      </c>
      <c r="P55" s="323">
        <v>7</v>
      </c>
      <c r="Q55" s="387">
        <v>5</v>
      </c>
      <c r="R55" s="321">
        <v>0</v>
      </c>
      <c r="S55" s="322">
        <v>0</v>
      </c>
      <c r="T55" s="322">
        <v>0</v>
      </c>
      <c r="U55" s="323">
        <v>0</v>
      </c>
      <c r="V55" s="331">
        <v>42</v>
      </c>
      <c r="W55" s="301" t="s">
        <v>209</v>
      </c>
      <c r="X55" s="321">
        <v>0</v>
      </c>
      <c r="Y55" s="322">
        <v>9</v>
      </c>
      <c r="Z55" s="322">
        <v>1</v>
      </c>
      <c r="AA55" s="322">
        <v>0</v>
      </c>
      <c r="AB55" s="323">
        <v>10</v>
      </c>
      <c r="AC55" s="321">
        <v>3</v>
      </c>
      <c r="AD55" s="357">
        <v>5</v>
      </c>
      <c r="AE55" s="322">
        <v>10</v>
      </c>
      <c r="AF55" s="322">
        <v>2</v>
      </c>
      <c r="AG55" s="323">
        <v>20</v>
      </c>
      <c r="AH55" s="321">
        <v>0</v>
      </c>
      <c r="AI55" s="357">
        <v>2</v>
      </c>
      <c r="AJ55" s="322">
        <v>4</v>
      </c>
      <c r="AK55" s="322">
        <v>1</v>
      </c>
      <c r="AL55" s="323">
        <v>7</v>
      </c>
      <c r="AM55" s="387">
        <v>5</v>
      </c>
      <c r="AN55" s="321">
        <v>0</v>
      </c>
      <c r="AO55" s="322">
        <v>0</v>
      </c>
      <c r="AP55" s="322">
        <v>0</v>
      </c>
      <c r="AQ55" s="323">
        <v>0</v>
      </c>
      <c r="AR55" s="321">
        <v>42</v>
      </c>
      <c r="AS55" s="301" t="s">
        <v>209</v>
      </c>
      <c r="AT55" s="321">
        <v>0</v>
      </c>
      <c r="AU55" s="322">
        <v>0</v>
      </c>
      <c r="AV55" s="322">
        <v>0</v>
      </c>
      <c r="AW55" s="322">
        <v>0</v>
      </c>
      <c r="AX55" s="323">
        <v>0</v>
      </c>
      <c r="AY55" s="321">
        <v>0</v>
      </c>
      <c r="AZ55" s="357">
        <v>0</v>
      </c>
      <c r="BA55" s="322">
        <v>0</v>
      </c>
      <c r="BB55" s="322">
        <v>0</v>
      </c>
      <c r="BC55" s="323">
        <v>0</v>
      </c>
      <c r="BD55" s="321">
        <v>0</v>
      </c>
      <c r="BE55" s="357">
        <v>0</v>
      </c>
      <c r="BF55" s="322">
        <v>0</v>
      </c>
      <c r="BG55" s="322">
        <v>0</v>
      </c>
      <c r="BH55" s="323">
        <v>0</v>
      </c>
      <c r="BI55" s="387">
        <v>0</v>
      </c>
      <c r="BJ55" s="321">
        <v>0</v>
      </c>
      <c r="BK55" s="322">
        <v>0</v>
      </c>
      <c r="BL55" s="322">
        <v>0</v>
      </c>
      <c r="BM55" s="323">
        <v>0</v>
      </c>
      <c r="BN55" s="331">
        <v>0</v>
      </c>
      <c r="BO55" s="301" t="s">
        <v>209</v>
      </c>
      <c r="BP55" s="321">
        <v>0</v>
      </c>
      <c r="BQ55" s="322">
        <v>9</v>
      </c>
      <c r="BR55" s="322">
        <v>1</v>
      </c>
      <c r="BS55" s="322">
        <v>0</v>
      </c>
      <c r="BT55" s="323">
        <v>10</v>
      </c>
      <c r="BU55" s="321">
        <v>3</v>
      </c>
      <c r="BV55" s="357">
        <v>5</v>
      </c>
      <c r="BW55" s="322">
        <v>10</v>
      </c>
      <c r="BX55" s="322">
        <v>2</v>
      </c>
      <c r="BY55" s="323">
        <v>20</v>
      </c>
      <c r="BZ55" s="321">
        <v>0</v>
      </c>
      <c r="CA55" s="357">
        <v>2</v>
      </c>
      <c r="CB55" s="322">
        <v>4</v>
      </c>
      <c r="CC55" s="322">
        <v>1</v>
      </c>
      <c r="CD55" s="323">
        <v>7</v>
      </c>
      <c r="CE55" s="387">
        <v>5</v>
      </c>
      <c r="CF55" s="321">
        <v>0</v>
      </c>
      <c r="CG55" s="322">
        <v>0</v>
      </c>
      <c r="CH55" s="322">
        <v>0</v>
      </c>
      <c r="CI55" s="323">
        <v>0</v>
      </c>
      <c r="CJ55" s="331">
        <v>42</v>
      </c>
      <c r="CK55" s="301" t="s">
        <v>209</v>
      </c>
      <c r="CL55" s="321">
        <v>0</v>
      </c>
      <c r="CM55" s="322">
        <v>0</v>
      </c>
      <c r="CN55" s="322">
        <v>0</v>
      </c>
      <c r="CO55" s="322">
        <v>0</v>
      </c>
      <c r="CP55" s="323">
        <v>0</v>
      </c>
      <c r="CQ55" s="321">
        <v>0</v>
      </c>
      <c r="CR55" s="322">
        <v>0</v>
      </c>
      <c r="CS55" s="322">
        <v>0</v>
      </c>
      <c r="CT55" s="322">
        <v>0</v>
      </c>
      <c r="CU55" s="323">
        <v>0</v>
      </c>
      <c r="CV55" s="321">
        <v>0</v>
      </c>
      <c r="CW55" s="357">
        <v>0</v>
      </c>
      <c r="CX55" s="322">
        <v>0</v>
      </c>
      <c r="CY55" s="322">
        <v>0</v>
      </c>
      <c r="CZ55" s="323">
        <v>0</v>
      </c>
      <c r="DA55" s="387">
        <v>0</v>
      </c>
      <c r="DB55" s="321">
        <v>0</v>
      </c>
      <c r="DC55" s="322">
        <v>0</v>
      </c>
      <c r="DD55" s="322">
        <v>0</v>
      </c>
      <c r="DE55" s="323">
        <v>0</v>
      </c>
      <c r="DF55" s="331">
        <v>0</v>
      </c>
      <c r="DG55" s="301" t="s">
        <v>209</v>
      </c>
      <c r="DH55" s="321">
        <v>0</v>
      </c>
      <c r="DI55" s="322">
        <v>0</v>
      </c>
      <c r="DJ55" s="322">
        <v>0</v>
      </c>
      <c r="DK55" s="322">
        <v>0</v>
      </c>
      <c r="DL55" s="323">
        <v>0</v>
      </c>
      <c r="DM55" s="321">
        <v>0</v>
      </c>
      <c r="DN55" s="357">
        <v>0</v>
      </c>
      <c r="DO55" s="322">
        <v>0</v>
      </c>
      <c r="DP55" s="322">
        <v>0</v>
      </c>
      <c r="DQ55" s="323">
        <v>0</v>
      </c>
      <c r="DR55" s="321">
        <v>0</v>
      </c>
      <c r="DS55" s="357">
        <v>0</v>
      </c>
      <c r="DT55" s="322">
        <v>0</v>
      </c>
      <c r="DU55" s="322">
        <v>0</v>
      </c>
      <c r="DV55" s="323">
        <v>0</v>
      </c>
      <c r="DW55" s="387">
        <v>0</v>
      </c>
      <c r="DX55" s="321">
        <v>0</v>
      </c>
      <c r="DY55" s="322">
        <v>0</v>
      </c>
      <c r="DZ55" s="322">
        <v>0</v>
      </c>
      <c r="EA55" s="323">
        <v>0</v>
      </c>
      <c r="EB55" s="331">
        <v>0</v>
      </c>
      <c r="EC55" s="301" t="s">
        <v>209</v>
      </c>
      <c r="ED55" s="321">
        <v>42</v>
      </c>
      <c r="EE55" s="388">
        <v>1</v>
      </c>
      <c r="EF55" s="321">
        <v>0</v>
      </c>
      <c r="EG55" s="388">
        <v>0</v>
      </c>
      <c r="EH55" s="321">
        <v>42</v>
      </c>
      <c r="EI55" s="388">
        <v>1</v>
      </c>
      <c r="EJ55" s="321">
        <v>0</v>
      </c>
      <c r="EK55" s="388">
        <v>0</v>
      </c>
      <c r="EL55" s="321">
        <v>0</v>
      </c>
      <c r="EM55" s="388">
        <v>0</v>
      </c>
      <c r="EN55" s="331">
        <v>42</v>
      </c>
      <c r="EO55" s="389"/>
      <c r="EP55" s="389"/>
      <c r="EQ55" s="389"/>
      <c r="ER55" s="301" t="s">
        <v>209</v>
      </c>
      <c r="ES55" s="321">
        <v>0</v>
      </c>
      <c r="ET55" s="322">
        <v>9</v>
      </c>
      <c r="EU55" s="322">
        <v>1</v>
      </c>
      <c r="EV55" s="363">
        <v>0</v>
      </c>
      <c r="EW55" s="323">
        <v>10</v>
      </c>
      <c r="EX55" s="321">
        <v>3</v>
      </c>
      <c r="EY55" s="322">
        <v>5</v>
      </c>
      <c r="EZ55" s="322">
        <v>10</v>
      </c>
      <c r="FA55" s="322">
        <v>2</v>
      </c>
      <c r="FB55" s="323">
        <v>20</v>
      </c>
      <c r="FC55" s="321">
        <v>0</v>
      </c>
      <c r="FD55" s="357">
        <v>2</v>
      </c>
      <c r="FE55" s="322">
        <v>4</v>
      </c>
      <c r="FF55" s="322">
        <v>1</v>
      </c>
      <c r="FG55" s="323">
        <v>7</v>
      </c>
      <c r="FH55" s="387">
        <v>5</v>
      </c>
      <c r="FI55" s="321">
        <v>0</v>
      </c>
      <c r="FJ55" s="322">
        <v>0</v>
      </c>
      <c r="FK55" s="322">
        <v>0</v>
      </c>
      <c r="FL55" s="323">
        <v>0</v>
      </c>
      <c r="FM55" s="331">
        <v>42</v>
      </c>
      <c r="FN55" s="301" t="s">
        <v>209</v>
      </c>
      <c r="FO55" s="321"/>
      <c r="FP55" s="322"/>
      <c r="FQ55" s="322"/>
      <c r="FR55" s="363"/>
      <c r="FS55" s="323">
        <v>0</v>
      </c>
      <c r="FT55" s="321"/>
      <c r="FU55" s="322"/>
      <c r="FV55" s="322"/>
      <c r="FW55" s="322"/>
      <c r="FX55" s="323">
        <v>0</v>
      </c>
      <c r="FY55" s="321"/>
      <c r="FZ55" s="357"/>
      <c r="GA55" s="322"/>
      <c r="GB55" s="322"/>
      <c r="GC55" s="323">
        <v>0</v>
      </c>
      <c r="GD55" s="387"/>
      <c r="GE55" s="321"/>
      <c r="GF55" s="322"/>
      <c r="GG55" s="322"/>
      <c r="GH55" s="323">
        <v>0</v>
      </c>
      <c r="GI55" s="331">
        <v>0</v>
      </c>
      <c r="GJ55" s="301" t="s">
        <v>209</v>
      </c>
      <c r="GK55" s="321"/>
      <c r="GL55" s="322"/>
      <c r="GM55" s="322"/>
      <c r="GN55" s="363"/>
      <c r="GO55" s="323">
        <v>0</v>
      </c>
      <c r="GP55" s="321"/>
      <c r="GQ55" s="322"/>
      <c r="GR55" s="322"/>
      <c r="GS55" s="322"/>
      <c r="GT55" s="323">
        <v>0</v>
      </c>
      <c r="GU55" s="321"/>
      <c r="GV55" s="357"/>
      <c r="GW55" s="322"/>
      <c r="GX55" s="322"/>
      <c r="GY55" s="323">
        <v>0</v>
      </c>
      <c r="GZ55" s="387"/>
      <c r="HA55" s="321"/>
      <c r="HB55" s="322"/>
      <c r="HC55" s="322"/>
      <c r="HD55" s="323">
        <v>0</v>
      </c>
      <c r="HE55" s="331">
        <v>0</v>
      </c>
      <c r="HF55" s="301" t="s">
        <v>209</v>
      </c>
      <c r="HG55" s="321"/>
      <c r="HH55" s="322"/>
      <c r="HI55" s="322"/>
      <c r="HJ55" s="363"/>
      <c r="HK55" s="323">
        <v>0</v>
      </c>
      <c r="HL55" s="321"/>
      <c r="HM55" s="322"/>
      <c r="HN55" s="322"/>
      <c r="HO55" s="322"/>
      <c r="HP55" s="323">
        <v>0</v>
      </c>
      <c r="HQ55" s="321"/>
      <c r="HR55" s="357"/>
      <c r="HS55" s="322"/>
      <c r="HT55" s="322"/>
      <c r="HU55" s="323">
        <v>0</v>
      </c>
      <c r="HV55" s="387"/>
      <c r="HW55" s="321"/>
      <c r="HX55" s="322"/>
      <c r="HY55" s="322"/>
      <c r="HZ55" s="323">
        <v>0</v>
      </c>
      <c r="IA55" s="331">
        <v>0</v>
      </c>
      <c r="IB55" s="301" t="s">
        <v>209</v>
      </c>
      <c r="IC55" s="321"/>
      <c r="ID55" s="322"/>
      <c r="IE55" s="322"/>
      <c r="IF55" s="363"/>
      <c r="IG55" s="323">
        <v>0</v>
      </c>
      <c r="IH55" s="321"/>
      <c r="II55" s="322"/>
      <c r="IJ55" s="322"/>
      <c r="IK55" s="322"/>
      <c r="IL55" s="323">
        <v>0</v>
      </c>
      <c r="IM55" s="321"/>
      <c r="IN55" s="357"/>
      <c r="IO55" s="322"/>
      <c r="IP55" s="322"/>
      <c r="IQ55" s="323">
        <v>0</v>
      </c>
      <c r="IR55" s="387"/>
      <c r="IS55" s="321"/>
      <c r="IT55" s="322"/>
      <c r="IU55" s="322"/>
      <c r="IV55" s="323">
        <v>0</v>
      </c>
      <c r="IW55" s="331">
        <v>0</v>
      </c>
      <c r="IX55" s="301" t="s">
        <v>209</v>
      </c>
      <c r="IY55" s="321"/>
      <c r="IZ55" s="322"/>
      <c r="JA55" s="322"/>
      <c r="JB55" s="363"/>
      <c r="JC55" s="323">
        <v>0</v>
      </c>
      <c r="JD55" s="321"/>
      <c r="JE55" s="322"/>
      <c r="JF55" s="322"/>
      <c r="JG55" s="322"/>
      <c r="JH55" s="323">
        <v>0</v>
      </c>
      <c r="JI55" s="321"/>
      <c r="JJ55" s="357"/>
      <c r="JK55" s="322"/>
      <c r="JL55" s="322"/>
      <c r="JM55" s="323">
        <v>0</v>
      </c>
      <c r="JN55" s="387"/>
      <c r="JO55" s="321"/>
      <c r="JP55" s="322"/>
      <c r="JQ55" s="322"/>
      <c r="JR55" s="323">
        <v>0</v>
      </c>
      <c r="JS55" s="331">
        <v>0</v>
      </c>
    </row>
    <row r="56" spans="1:279" ht="11.25" customHeight="1" x14ac:dyDescent="0.15">
      <c r="A56" s="301" t="s">
        <v>210</v>
      </c>
      <c r="B56" s="321">
        <v>0</v>
      </c>
      <c r="C56" s="322">
        <v>11</v>
      </c>
      <c r="D56" s="322">
        <v>1</v>
      </c>
      <c r="E56" s="363">
        <v>0</v>
      </c>
      <c r="F56" s="323">
        <v>12</v>
      </c>
      <c r="G56" s="321">
        <v>0</v>
      </c>
      <c r="H56" s="322">
        <v>1</v>
      </c>
      <c r="I56" s="322">
        <v>17</v>
      </c>
      <c r="J56" s="322">
        <v>0</v>
      </c>
      <c r="K56" s="323">
        <v>18</v>
      </c>
      <c r="L56" s="321">
        <v>1</v>
      </c>
      <c r="M56" s="357">
        <v>1</v>
      </c>
      <c r="N56" s="322">
        <v>7</v>
      </c>
      <c r="O56" s="322">
        <v>0</v>
      </c>
      <c r="P56" s="323">
        <v>9</v>
      </c>
      <c r="Q56" s="387">
        <v>3</v>
      </c>
      <c r="R56" s="321">
        <v>0</v>
      </c>
      <c r="S56" s="322">
        <v>0</v>
      </c>
      <c r="T56" s="322">
        <v>0</v>
      </c>
      <c r="U56" s="323">
        <v>0</v>
      </c>
      <c r="V56" s="331">
        <v>42</v>
      </c>
      <c r="W56" s="301" t="s">
        <v>210</v>
      </c>
      <c r="X56" s="321">
        <v>0</v>
      </c>
      <c r="Y56" s="322">
        <v>11</v>
      </c>
      <c r="Z56" s="322">
        <v>1</v>
      </c>
      <c r="AA56" s="322">
        <v>0</v>
      </c>
      <c r="AB56" s="323">
        <v>12</v>
      </c>
      <c r="AC56" s="321">
        <v>0</v>
      </c>
      <c r="AD56" s="357">
        <v>1</v>
      </c>
      <c r="AE56" s="322">
        <v>17</v>
      </c>
      <c r="AF56" s="322">
        <v>0</v>
      </c>
      <c r="AG56" s="323">
        <v>18</v>
      </c>
      <c r="AH56" s="321">
        <v>1</v>
      </c>
      <c r="AI56" s="357">
        <v>1</v>
      </c>
      <c r="AJ56" s="322">
        <v>7</v>
      </c>
      <c r="AK56" s="322">
        <v>0</v>
      </c>
      <c r="AL56" s="323">
        <v>9</v>
      </c>
      <c r="AM56" s="387">
        <v>3</v>
      </c>
      <c r="AN56" s="321">
        <v>0</v>
      </c>
      <c r="AO56" s="322">
        <v>0</v>
      </c>
      <c r="AP56" s="322">
        <v>0</v>
      </c>
      <c r="AQ56" s="323">
        <v>0</v>
      </c>
      <c r="AR56" s="321">
        <v>42</v>
      </c>
      <c r="AS56" s="301" t="s">
        <v>210</v>
      </c>
      <c r="AT56" s="321">
        <v>0</v>
      </c>
      <c r="AU56" s="322">
        <v>0</v>
      </c>
      <c r="AV56" s="322">
        <v>0</v>
      </c>
      <c r="AW56" s="322">
        <v>0</v>
      </c>
      <c r="AX56" s="323">
        <v>0</v>
      </c>
      <c r="AY56" s="321">
        <v>0</v>
      </c>
      <c r="AZ56" s="357">
        <v>0</v>
      </c>
      <c r="BA56" s="322">
        <v>0</v>
      </c>
      <c r="BB56" s="322">
        <v>0</v>
      </c>
      <c r="BC56" s="323">
        <v>0</v>
      </c>
      <c r="BD56" s="321">
        <v>0</v>
      </c>
      <c r="BE56" s="357">
        <v>0</v>
      </c>
      <c r="BF56" s="322">
        <v>0</v>
      </c>
      <c r="BG56" s="322">
        <v>0</v>
      </c>
      <c r="BH56" s="323">
        <v>0</v>
      </c>
      <c r="BI56" s="387">
        <v>0</v>
      </c>
      <c r="BJ56" s="321">
        <v>0</v>
      </c>
      <c r="BK56" s="322">
        <v>0</v>
      </c>
      <c r="BL56" s="322">
        <v>0</v>
      </c>
      <c r="BM56" s="323">
        <v>0</v>
      </c>
      <c r="BN56" s="331">
        <v>0</v>
      </c>
      <c r="BO56" s="301" t="s">
        <v>210</v>
      </c>
      <c r="BP56" s="321">
        <v>0</v>
      </c>
      <c r="BQ56" s="322">
        <v>11</v>
      </c>
      <c r="BR56" s="322">
        <v>1</v>
      </c>
      <c r="BS56" s="322">
        <v>0</v>
      </c>
      <c r="BT56" s="323">
        <v>12</v>
      </c>
      <c r="BU56" s="321">
        <v>0</v>
      </c>
      <c r="BV56" s="357">
        <v>1</v>
      </c>
      <c r="BW56" s="322">
        <v>17</v>
      </c>
      <c r="BX56" s="322">
        <v>0</v>
      </c>
      <c r="BY56" s="323">
        <v>18</v>
      </c>
      <c r="BZ56" s="321">
        <v>1</v>
      </c>
      <c r="CA56" s="357">
        <v>1</v>
      </c>
      <c r="CB56" s="322">
        <v>7</v>
      </c>
      <c r="CC56" s="322">
        <v>0</v>
      </c>
      <c r="CD56" s="323">
        <v>9</v>
      </c>
      <c r="CE56" s="387">
        <v>3</v>
      </c>
      <c r="CF56" s="321">
        <v>0</v>
      </c>
      <c r="CG56" s="322">
        <v>0</v>
      </c>
      <c r="CH56" s="322">
        <v>0</v>
      </c>
      <c r="CI56" s="323">
        <v>0</v>
      </c>
      <c r="CJ56" s="331">
        <v>42</v>
      </c>
      <c r="CK56" s="301" t="s">
        <v>210</v>
      </c>
      <c r="CL56" s="321">
        <v>0</v>
      </c>
      <c r="CM56" s="322">
        <v>0</v>
      </c>
      <c r="CN56" s="322">
        <v>0</v>
      </c>
      <c r="CO56" s="322">
        <v>0</v>
      </c>
      <c r="CP56" s="323">
        <v>0</v>
      </c>
      <c r="CQ56" s="321">
        <v>0</v>
      </c>
      <c r="CR56" s="322">
        <v>0</v>
      </c>
      <c r="CS56" s="322">
        <v>0</v>
      </c>
      <c r="CT56" s="322">
        <v>0</v>
      </c>
      <c r="CU56" s="323">
        <v>0</v>
      </c>
      <c r="CV56" s="321">
        <v>0</v>
      </c>
      <c r="CW56" s="357">
        <v>0</v>
      </c>
      <c r="CX56" s="322">
        <v>0</v>
      </c>
      <c r="CY56" s="322">
        <v>0</v>
      </c>
      <c r="CZ56" s="323">
        <v>0</v>
      </c>
      <c r="DA56" s="387">
        <v>0</v>
      </c>
      <c r="DB56" s="321">
        <v>0</v>
      </c>
      <c r="DC56" s="322">
        <v>0</v>
      </c>
      <c r="DD56" s="322">
        <v>0</v>
      </c>
      <c r="DE56" s="323">
        <v>0</v>
      </c>
      <c r="DF56" s="331">
        <v>0</v>
      </c>
      <c r="DG56" s="301" t="s">
        <v>210</v>
      </c>
      <c r="DH56" s="321">
        <v>0</v>
      </c>
      <c r="DI56" s="322">
        <v>0</v>
      </c>
      <c r="DJ56" s="322">
        <v>0</v>
      </c>
      <c r="DK56" s="322">
        <v>0</v>
      </c>
      <c r="DL56" s="323">
        <v>0</v>
      </c>
      <c r="DM56" s="321">
        <v>0</v>
      </c>
      <c r="DN56" s="357">
        <v>0</v>
      </c>
      <c r="DO56" s="322">
        <v>0</v>
      </c>
      <c r="DP56" s="322">
        <v>0</v>
      </c>
      <c r="DQ56" s="323">
        <v>0</v>
      </c>
      <c r="DR56" s="321">
        <v>0</v>
      </c>
      <c r="DS56" s="357">
        <v>0</v>
      </c>
      <c r="DT56" s="322">
        <v>0</v>
      </c>
      <c r="DU56" s="322">
        <v>0</v>
      </c>
      <c r="DV56" s="323">
        <v>0</v>
      </c>
      <c r="DW56" s="387">
        <v>0</v>
      </c>
      <c r="DX56" s="321">
        <v>0</v>
      </c>
      <c r="DY56" s="322">
        <v>0</v>
      </c>
      <c r="DZ56" s="322">
        <v>0</v>
      </c>
      <c r="EA56" s="323">
        <v>0</v>
      </c>
      <c r="EB56" s="331">
        <v>0</v>
      </c>
      <c r="EC56" s="390" t="s">
        <v>210</v>
      </c>
      <c r="ED56" s="321">
        <v>42</v>
      </c>
      <c r="EE56" s="388">
        <v>1</v>
      </c>
      <c r="EF56" s="321">
        <v>0</v>
      </c>
      <c r="EG56" s="388">
        <v>0</v>
      </c>
      <c r="EH56" s="321">
        <v>42</v>
      </c>
      <c r="EI56" s="388">
        <v>1</v>
      </c>
      <c r="EJ56" s="321">
        <v>0</v>
      </c>
      <c r="EK56" s="388">
        <v>0</v>
      </c>
      <c r="EL56" s="321">
        <v>0</v>
      </c>
      <c r="EM56" s="388">
        <v>0</v>
      </c>
      <c r="EN56" s="331">
        <v>42</v>
      </c>
      <c r="EO56" s="389"/>
      <c r="EP56" s="389"/>
      <c r="EQ56" s="389"/>
      <c r="ER56" s="301" t="s">
        <v>210</v>
      </c>
      <c r="ES56" s="321">
        <v>0</v>
      </c>
      <c r="ET56" s="322">
        <v>11</v>
      </c>
      <c r="EU56" s="322">
        <v>1</v>
      </c>
      <c r="EV56" s="363">
        <v>0</v>
      </c>
      <c r="EW56" s="323">
        <v>12</v>
      </c>
      <c r="EX56" s="321">
        <v>0</v>
      </c>
      <c r="EY56" s="322">
        <v>1</v>
      </c>
      <c r="EZ56" s="322">
        <v>17</v>
      </c>
      <c r="FA56" s="322">
        <v>0</v>
      </c>
      <c r="FB56" s="323">
        <v>18</v>
      </c>
      <c r="FC56" s="321">
        <v>1</v>
      </c>
      <c r="FD56" s="357">
        <v>1</v>
      </c>
      <c r="FE56" s="322">
        <v>7</v>
      </c>
      <c r="FF56" s="322">
        <v>0</v>
      </c>
      <c r="FG56" s="323">
        <v>9</v>
      </c>
      <c r="FH56" s="387">
        <v>3</v>
      </c>
      <c r="FI56" s="321">
        <v>0</v>
      </c>
      <c r="FJ56" s="322">
        <v>0</v>
      </c>
      <c r="FK56" s="322">
        <v>0</v>
      </c>
      <c r="FL56" s="323">
        <v>0</v>
      </c>
      <c r="FM56" s="331">
        <v>42</v>
      </c>
      <c r="FN56" s="301" t="s">
        <v>210</v>
      </c>
      <c r="FO56" s="321"/>
      <c r="FP56" s="322"/>
      <c r="FQ56" s="322"/>
      <c r="FR56" s="363"/>
      <c r="FS56" s="323">
        <v>0</v>
      </c>
      <c r="FT56" s="321"/>
      <c r="FU56" s="322"/>
      <c r="FV56" s="322"/>
      <c r="FW56" s="322"/>
      <c r="FX56" s="323">
        <v>0</v>
      </c>
      <c r="FY56" s="321"/>
      <c r="FZ56" s="357"/>
      <c r="GA56" s="322"/>
      <c r="GB56" s="322"/>
      <c r="GC56" s="323">
        <v>0</v>
      </c>
      <c r="GD56" s="387"/>
      <c r="GE56" s="321"/>
      <c r="GF56" s="322"/>
      <c r="GG56" s="322"/>
      <c r="GH56" s="323">
        <v>0</v>
      </c>
      <c r="GI56" s="331">
        <v>0</v>
      </c>
      <c r="GJ56" s="301" t="s">
        <v>210</v>
      </c>
      <c r="GK56" s="321"/>
      <c r="GL56" s="322"/>
      <c r="GM56" s="322"/>
      <c r="GN56" s="363"/>
      <c r="GO56" s="323">
        <v>0</v>
      </c>
      <c r="GP56" s="321"/>
      <c r="GQ56" s="322"/>
      <c r="GR56" s="322"/>
      <c r="GS56" s="322"/>
      <c r="GT56" s="323">
        <v>0</v>
      </c>
      <c r="GU56" s="321"/>
      <c r="GV56" s="357"/>
      <c r="GW56" s="322"/>
      <c r="GX56" s="322"/>
      <c r="GY56" s="323">
        <v>0</v>
      </c>
      <c r="GZ56" s="387"/>
      <c r="HA56" s="321"/>
      <c r="HB56" s="322"/>
      <c r="HC56" s="322"/>
      <c r="HD56" s="323">
        <v>0</v>
      </c>
      <c r="HE56" s="331">
        <v>0</v>
      </c>
      <c r="HF56" s="301" t="s">
        <v>210</v>
      </c>
      <c r="HG56" s="321"/>
      <c r="HH56" s="322"/>
      <c r="HI56" s="322"/>
      <c r="HJ56" s="363"/>
      <c r="HK56" s="323">
        <v>0</v>
      </c>
      <c r="HL56" s="321"/>
      <c r="HM56" s="322"/>
      <c r="HN56" s="322"/>
      <c r="HO56" s="322"/>
      <c r="HP56" s="323">
        <v>0</v>
      </c>
      <c r="HQ56" s="321"/>
      <c r="HR56" s="357"/>
      <c r="HS56" s="322"/>
      <c r="HT56" s="322"/>
      <c r="HU56" s="323">
        <v>0</v>
      </c>
      <c r="HV56" s="387"/>
      <c r="HW56" s="321"/>
      <c r="HX56" s="322"/>
      <c r="HY56" s="322"/>
      <c r="HZ56" s="323">
        <v>0</v>
      </c>
      <c r="IA56" s="331">
        <v>0</v>
      </c>
      <c r="IB56" s="301" t="s">
        <v>210</v>
      </c>
      <c r="IC56" s="321"/>
      <c r="ID56" s="322"/>
      <c r="IE56" s="322"/>
      <c r="IF56" s="363"/>
      <c r="IG56" s="323">
        <v>0</v>
      </c>
      <c r="IH56" s="321"/>
      <c r="II56" s="322"/>
      <c r="IJ56" s="322"/>
      <c r="IK56" s="322"/>
      <c r="IL56" s="323">
        <v>0</v>
      </c>
      <c r="IM56" s="321"/>
      <c r="IN56" s="357"/>
      <c r="IO56" s="322"/>
      <c r="IP56" s="322"/>
      <c r="IQ56" s="323">
        <v>0</v>
      </c>
      <c r="IR56" s="387"/>
      <c r="IS56" s="321"/>
      <c r="IT56" s="322"/>
      <c r="IU56" s="322"/>
      <c r="IV56" s="323">
        <v>0</v>
      </c>
      <c r="IW56" s="331">
        <v>0</v>
      </c>
      <c r="IX56" s="301" t="s">
        <v>210</v>
      </c>
      <c r="IY56" s="321"/>
      <c r="IZ56" s="322"/>
      <c r="JA56" s="322"/>
      <c r="JB56" s="363"/>
      <c r="JC56" s="323">
        <v>0</v>
      </c>
      <c r="JD56" s="321"/>
      <c r="JE56" s="322"/>
      <c r="JF56" s="322"/>
      <c r="JG56" s="322"/>
      <c r="JH56" s="323">
        <v>0</v>
      </c>
      <c r="JI56" s="321"/>
      <c r="JJ56" s="357"/>
      <c r="JK56" s="322"/>
      <c r="JL56" s="322"/>
      <c r="JM56" s="323">
        <v>0</v>
      </c>
      <c r="JN56" s="387"/>
      <c r="JO56" s="321"/>
      <c r="JP56" s="322"/>
      <c r="JQ56" s="322"/>
      <c r="JR56" s="323">
        <v>0</v>
      </c>
      <c r="JS56" s="331">
        <v>0</v>
      </c>
    </row>
    <row r="57" spans="1:279" ht="11.25" customHeight="1" thickBot="1" x14ac:dyDescent="0.2">
      <c r="A57" s="307"/>
      <c r="B57" s="325"/>
      <c r="C57" s="326"/>
      <c r="D57" s="326"/>
      <c r="E57" s="326"/>
      <c r="F57" s="327"/>
      <c r="G57" s="325"/>
      <c r="H57" s="326"/>
      <c r="I57" s="326"/>
      <c r="J57" s="326"/>
      <c r="K57" s="327"/>
      <c r="L57" s="325"/>
      <c r="M57" s="326"/>
      <c r="N57" s="326"/>
      <c r="O57" s="326"/>
      <c r="P57" s="327"/>
      <c r="Q57" s="326"/>
      <c r="R57" s="325"/>
      <c r="S57" s="326"/>
      <c r="T57" s="326"/>
      <c r="U57" s="327"/>
      <c r="V57" s="317"/>
      <c r="W57" s="307"/>
      <c r="X57" s="325"/>
      <c r="Y57" s="326"/>
      <c r="Z57" s="326"/>
      <c r="AA57" s="326"/>
      <c r="AB57" s="327"/>
      <c r="AC57" s="325"/>
      <c r="AD57" s="326"/>
      <c r="AE57" s="326"/>
      <c r="AF57" s="326"/>
      <c r="AG57" s="327"/>
      <c r="AH57" s="325"/>
      <c r="AI57" s="326"/>
      <c r="AJ57" s="326"/>
      <c r="AK57" s="326"/>
      <c r="AL57" s="327"/>
      <c r="AM57" s="326"/>
      <c r="AN57" s="325"/>
      <c r="AO57" s="326"/>
      <c r="AP57" s="326"/>
      <c r="AQ57" s="327"/>
      <c r="AR57" s="317"/>
      <c r="AS57" s="307"/>
      <c r="AT57" s="325"/>
      <c r="AU57" s="326"/>
      <c r="AV57" s="326"/>
      <c r="AW57" s="326"/>
      <c r="AX57" s="327"/>
      <c r="AY57" s="325"/>
      <c r="AZ57" s="326"/>
      <c r="BA57" s="326"/>
      <c r="BB57" s="326"/>
      <c r="BC57" s="327"/>
      <c r="BD57" s="325"/>
      <c r="BE57" s="326"/>
      <c r="BF57" s="326"/>
      <c r="BG57" s="326"/>
      <c r="BH57" s="327"/>
      <c r="BI57" s="326"/>
      <c r="BJ57" s="325"/>
      <c r="BK57" s="326"/>
      <c r="BL57" s="326"/>
      <c r="BM57" s="327"/>
      <c r="BN57" s="317"/>
      <c r="BO57" s="307"/>
      <c r="BP57" s="325"/>
      <c r="BQ57" s="326"/>
      <c r="BR57" s="326"/>
      <c r="BS57" s="326"/>
      <c r="BT57" s="327"/>
      <c r="BU57" s="325"/>
      <c r="BV57" s="326"/>
      <c r="BW57" s="326"/>
      <c r="BX57" s="326"/>
      <c r="BY57" s="327"/>
      <c r="BZ57" s="325"/>
      <c r="CA57" s="326"/>
      <c r="CB57" s="326"/>
      <c r="CC57" s="326"/>
      <c r="CD57" s="327"/>
      <c r="CE57" s="326"/>
      <c r="CF57" s="325"/>
      <c r="CG57" s="326"/>
      <c r="CH57" s="326"/>
      <c r="CI57" s="327"/>
      <c r="CJ57" s="317"/>
      <c r="CK57" s="307"/>
      <c r="CL57" s="325"/>
      <c r="CM57" s="326"/>
      <c r="CN57" s="326"/>
      <c r="CO57" s="326"/>
      <c r="CP57" s="327"/>
      <c r="CQ57" s="325"/>
      <c r="CR57" s="326"/>
      <c r="CS57" s="326"/>
      <c r="CT57" s="326"/>
      <c r="CU57" s="327"/>
      <c r="CV57" s="325"/>
      <c r="CW57" s="326"/>
      <c r="CX57" s="326"/>
      <c r="CY57" s="326"/>
      <c r="CZ57" s="327"/>
      <c r="DA57" s="326"/>
      <c r="DB57" s="325"/>
      <c r="DC57" s="326"/>
      <c r="DD57" s="326"/>
      <c r="DE57" s="327"/>
      <c r="DF57" s="317"/>
      <c r="DG57" s="307"/>
      <c r="DH57" s="325"/>
      <c r="DI57" s="326"/>
      <c r="DJ57" s="326"/>
      <c r="DK57" s="326"/>
      <c r="DL57" s="327"/>
      <c r="DM57" s="325"/>
      <c r="DN57" s="326"/>
      <c r="DO57" s="326"/>
      <c r="DP57" s="326"/>
      <c r="DQ57" s="327"/>
      <c r="DR57" s="325"/>
      <c r="DS57" s="326"/>
      <c r="DT57" s="326"/>
      <c r="DU57" s="326"/>
      <c r="DV57" s="327"/>
      <c r="DW57" s="326"/>
      <c r="DX57" s="325"/>
      <c r="DY57" s="326"/>
      <c r="DZ57" s="326"/>
      <c r="EA57" s="327"/>
      <c r="EB57" s="317"/>
      <c r="EC57" s="307"/>
      <c r="ED57" s="297"/>
      <c r="EE57" s="299"/>
      <c r="EF57" s="325"/>
      <c r="EG57" s="327"/>
      <c r="EH57" s="325"/>
      <c r="EI57" s="327"/>
      <c r="EJ57" s="325"/>
      <c r="EK57" s="327"/>
      <c r="EL57" s="325"/>
      <c r="EM57" s="327"/>
      <c r="EN57" s="327"/>
      <c r="EO57" s="386"/>
      <c r="EP57" s="386"/>
      <c r="EQ57" s="386"/>
      <c r="ER57" s="307"/>
      <c r="ES57" s="325"/>
      <c r="ET57" s="326"/>
      <c r="EU57" s="326"/>
      <c r="EV57" s="326"/>
      <c r="EW57" s="327"/>
      <c r="EX57" s="325"/>
      <c r="EY57" s="326"/>
      <c r="EZ57" s="326"/>
      <c r="FA57" s="326"/>
      <c r="FB57" s="327"/>
      <c r="FC57" s="325"/>
      <c r="FD57" s="326"/>
      <c r="FE57" s="326"/>
      <c r="FF57" s="326"/>
      <c r="FG57" s="327"/>
      <c r="FH57" s="326"/>
      <c r="FI57" s="325"/>
      <c r="FJ57" s="326"/>
      <c r="FK57" s="326"/>
      <c r="FL57" s="327"/>
      <c r="FM57" s="317"/>
      <c r="FN57" s="307"/>
      <c r="FO57" s="325"/>
      <c r="FP57" s="326"/>
      <c r="FQ57" s="326"/>
      <c r="FR57" s="326"/>
      <c r="FS57" s="327"/>
      <c r="FT57" s="325"/>
      <c r="FU57" s="326"/>
      <c r="FV57" s="326"/>
      <c r="FW57" s="326"/>
      <c r="FX57" s="327"/>
      <c r="FY57" s="325"/>
      <c r="FZ57" s="326"/>
      <c r="GA57" s="326"/>
      <c r="GB57" s="326"/>
      <c r="GC57" s="327"/>
      <c r="GD57" s="326"/>
      <c r="GE57" s="325"/>
      <c r="GF57" s="326"/>
      <c r="GG57" s="326"/>
      <c r="GH57" s="327"/>
      <c r="GI57" s="317"/>
      <c r="GJ57" s="307"/>
      <c r="GK57" s="325"/>
      <c r="GL57" s="326"/>
      <c r="GM57" s="326"/>
      <c r="GN57" s="326"/>
      <c r="GO57" s="327"/>
      <c r="GP57" s="325"/>
      <c r="GQ57" s="326"/>
      <c r="GR57" s="326"/>
      <c r="GS57" s="326"/>
      <c r="GT57" s="327"/>
      <c r="GU57" s="325"/>
      <c r="GV57" s="326"/>
      <c r="GW57" s="326"/>
      <c r="GX57" s="326"/>
      <c r="GY57" s="327"/>
      <c r="GZ57" s="326"/>
      <c r="HA57" s="325"/>
      <c r="HB57" s="326"/>
      <c r="HC57" s="326"/>
      <c r="HD57" s="327"/>
      <c r="HE57" s="317"/>
      <c r="HF57" s="307"/>
      <c r="HG57" s="325"/>
      <c r="HH57" s="326"/>
      <c r="HI57" s="326"/>
      <c r="HJ57" s="326"/>
      <c r="HK57" s="327"/>
      <c r="HL57" s="325"/>
      <c r="HM57" s="326"/>
      <c r="HN57" s="326"/>
      <c r="HO57" s="326"/>
      <c r="HP57" s="327"/>
      <c r="HQ57" s="325"/>
      <c r="HR57" s="326"/>
      <c r="HS57" s="326"/>
      <c r="HT57" s="326"/>
      <c r="HU57" s="327"/>
      <c r="HV57" s="326"/>
      <c r="HW57" s="325"/>
      <c r="HX57" s="326"/>
      <c r="HY57" s="326"/>
      <c r="HZ57" s="327"/>
      <c r="IA57" s="317"/>
      <c r="IB57" s="307"/>
      <c r="IC57" s="325"/>
      <c r="ID57" s="326"/>
      <c r="IE57" s="326"/>
      <c r="IF57" s="326"/>
      <c r="IG57" s="327"/>
      <c r="IH57" s="325"/>
      <c r="II57" s="326"/>
      <c r="IJ57" s="326"/>
      <c r="IK57" s="326"/>
      <c r="IL57" s="327"/>
      <c r="IM57" s="325"/>
      <c r="IN57" s="326"/>
      <c r="IO57" s="326"/>
      <c r="IP57" s="326"/>
      <c r="IQ57" s="327"/>
      <c r="IR57" s="326"/>
      <c r="IS57" s="325"/>
      <c r="IT57" s="326"/>
      <c r="IU57" s="326"/>
      <c r="IV57" s="327"/>
      <c r="IW57" s="317"/>
      <c r="IX57" s="307"/>
      <c r="IY57" s="325"/>
      <c r="IZ57" s="326"/>
      <c r="JA57" s="326"/>
      <c r="JB57" s="326"/>
      <c r="JC57" s="327"/>
      <c r="JD57" s="325"/>
      <c r="JE57" s="326"/>
      <c r="JF57" s="326"/>
      <c r="JG57" s="326"/>
      <c r="JH57" s="327"/>
      <c r="JI57" s="325"/>
      <c r="JJ57" s="326"/>
      <c r="JK57" s="326"/>
      <c r="JL57" s="326"/>
      <c r="JM57" s="327"/>
      <c r="JN57" s="326"/>
      <c r="JO57" s="325"/>
      <c r="JP57" s="326"/>
      <c r="JQ57" s="326"/>
      <c r="JR57" s="327"/>
      <c r="JS57" s="317"/>
    </row>
    <row r="58" spans="1:279" ht="11.25" customHeight="1" x14ac:dyDescent="0.15">
      <c r="A58" s="312"/>
      <c r="B58" s="328"/>
      <c r="C58" s="329"/>
      <c r="D58" s="329"/>
      <c r="E58" s="329"/>
      <c r="F58" s="330"/>
      <c r="G58" s="328"/>
      <c r="H58" s="329"/>
      <c r="I58" s="329"/>
      <c r="J58" s="329"/>
      <c r="K58" s="330"/>
      <c r="L58" s="328"/>
      <c r="M58" s="329"/>
      <c r="N58" s="329"/>
      <c r="O58" s="329"/>
      <c r="P58" s="330"/>
      <c r="Q58" s="329"/>
      <c r="R58" s="328"/>
      <c r="S58" s="329"/>
      <c r="T58" s="329"/>
      <c r="U58" s="330"/>
      <c r="V58" s="312"/>
      <c r="W58" s="312"/>
      <c r="X58" s="328"/>
      <c r="Y58" s="329"/>
      <c r="Z58" s="329"/>
      <c r="AA58" s="329"/>
      <c r="AB58" s="330"/>
      <c r="AC58" s="328"/>
      <c r="AD58" s="329"/>
      <c r="AE58" s="329"/>
      <c r="AF58" s="329"/>
      <c r="AG58" s="330"/>
      <c r="AH58" s="328"/>
      <c r="AI58" s="329"/>
      <c r="AJ58" s="329"/>
      <c r="AK58" s="329"/>
      <c r="AL58" s="330"/>
      <c r="AM58" s="329"/>
      <c r="AN58" s="328"/>
      <c r="AO58" s="329"/>
      <c r="AP58" s="329"/>
      <c r="AQ58" s="330"/>
      <c r="AR58" s="312"/>
      <c r="AS58" s="312"/>
      <c r="AT58" s="328"/>
      <c r="AU58" s="329"/>
      <c r="AV58" s="329"/>
      <c r="AW58" s="329"/>
      <c r="AX58" s="330"/>
      <c r="AY58" s="328"/>
      <c r="AZ58" s="329"/>
      <c r="BA58" s="329"/>
      <c r="BB58" s="329"/>
      <c r="BC58" s="330"/>
      <c r="BD58" s="328"/>
      <c r="BE58" s="329"/>
      <c r="BF58" s="329"/>
      <c r="BG58" s="329"/>
      <c r="BH58" s="330"/>
      <c r="BI58" s="329"/>
      <c r="BJ58" s="328"/>
      <c r="BK58" s="329"/>
      <c r="BL58" s="329"/>
      <c r="BM58" s="330"/>
      <c r="BN58" s="312"/>
      <c r="BO58" s="312"/>
      <c r="BP58" s="328"/>
      <c r="BQ58" s="329"/>
      <c r="BR58" s="329"/>
      <c r="BS58" s="329"/>
      <c r="BT58" s="330"/>
      <c r="BU58" s="328"/>
      <c r="BV58" s="329"/>
      <c r="BW58" s="329"/>
      <c r="BX58" s="329"/>
      <c r="BY58" s="330"/>
      <c r="BZ58" s="328"/>
      <c r="CA58" s="329"/>
      <c r="CB58" s="329"/>
      <c r="CC58" s="329"/>
      <c r="CD58" s="330"/>
      <c r="CE58" s="329"/>
      <c r="CF58" s="328"/>
      <c r="CG58" s="329"/>
      <c r="CH58" s="329"/>
      <c r="CI58" s="330"/>
      <c r="CJ58" s="312"/>
      <c r="CK58" s="312"/>
      <c r="CL58" s="328"/>
      <c r="CM58" s="329"/>
      <c r="CN58" s="329"/>
      <c r="CO58" s="329"/>
      <c r="CP58" s="330"/>
      <c r="CQ58" s="328"/>
      <c r="CR58" s="329"/>
      <c r="CS58" s="329"/>
      <c r="CT58" s="329"/>
      <c r="CU58" s="330"/>
      <c r="CV58" s="328"/>
      <c r="CW58" s="329"/>
      <c r="CX58" s="329"/>
      <c r="CY58" s="329"/>
      <c r="CZ58" s="330"/>
      <c r="DA58" s="329"/>
      <c r="DB58" s="328"/>
      <c r="DC58" s="329"/>
      <c r="DD58" s="329"/>
      <c r="DE58" s="330"/>
      <c r="DF58" s="312"/>
      <c r="DG58" s="312"/>
      <c r="DH58" s="328"/>
      <c r="DI58" s="329"/>
      <c r="DJ58" s="329"/>
      <c r="DK58" s="329"/>
      <c r="DL58" s="330"/>
      <c r="DM58" s="328"/>
      <c r="DN58" s="329"/>
      <c r="DO58" s="329"/>
      <c r="DP58" s="329"/>
      <c r="DQ58" s="330"/>
      <c r="DR58" s="328"/>
      <c r="DS58" s="329"/>
      <c r="DT58" s="329"/>
      <c r="DU58" s="329"/>
      <c r="DV58" s="330"/>
      <c r="DW58" s="329"/>
      <c r="DX58" s="328"/>
      <c r="DY58" s="329"/>
      <c r="DZ58" s="329"/>
      <c r="EA58" s="330"/>
      <c r="EB58" s="312"/>
      <c r="EC58" s="384"/>
      <c r="ED58" s="391"/>
      <c r="EE58" s="392"/>
      <c r="EF58" s="391"/>
      <c r="EG58" s="392"/>
      <c r="EH58" s="391"/>
      <c r="EI58" s="392"/>
      <c r="EJ58" s="391"/>
      <c r="EK58" s="392"/>
      <c r="EL58" s="391"/>
      <c r="EM58" s="392"/>
      <c r="EN58" s="393"/>
      <c r="EO58" s="386"/>
      <c r="EP58" s="386"/>
      <c r="EQ58" s="386"/>
      <c r="ER58" s="312"/>
      <c r="ES58" s="328"/>
      <c r="ET58" s="329"/>
      <c r="EU58" s="329"/>
      <c r="EV58" s="329"/>
      <c r="EW58" s="330"/>
      <c r="EX58" s="328"/>
      <c r="EY58" s="329"/>
      <c r="EZ58" s="329"/>
      <c r="FA58" s="329"/>
      <c r="FB58" s="330"/>
      <c r="FC58" s="328"/>
      <c r="FD58" s="329"/>
      <c r="FE58" s="329"/>
      <c r="FF58" s="329"/>
      <c r="FG58" s="330"/>
      <c r="FH58" s="329"/>
      <c r="FI58" s="328"/>
      <c r="FJ58" s="329"/>
      <c r="FK58" s="329"/>
      <c r="FL58" s="330"/>
      <c r="FM58" s="312"/>
      <c r="FN58" s="312"/>
      <c r="FO58" s="328"/>
      <c r="FP58" s="329"/>
      <c r="FQ58" s="329"/>
      <c r="FR58" s="329"/>
      <c r="FS58" s="330"/>
      <c r="FT58" s="328"/>
      <c r="FU58" s="329"/>
      <c r="FV58" s="329"/>
      <c r="FW58" s="329"/>
      <c r="FX58" s="330"/>
      <c r="FY58" s="328"/>
      <c r="FZ58" s="329"/>
      <c r="GA58" s="329"/>
      <c r="GB58" s="329"/>
      <c r="GC58" s="330"/>
      <c r="GD58" s="329"/>
      <c r="GE58" s="328"/>
      <c r="GF58" s="329"/>
      <c r="GG58" s="329"/>
      <c r="GH58" s="330"/>
      <c r="GI58" s="312"/>
      <c r="GJ58" s="312"/>
      <c r="GK58" s="328"/>
      <c r="GL58" s="329"/>
      <c r="GM58" s="329"/>
      <c r="GN58" s="329"/>
      <c r="GO58" s="330"/>
      <c r="GP58" s="328"/>
      <c r="GQ58" s="329"/>
      <c r="GR58" s="329"/>
      <c r="GS58" s="329"/>
      <c r="GT58" s="330"/>
      <c r="GU58" s="328"/>
      <c r="GV58" s="329"/>
      <c r="GW58" s="329"/>
      <c r="GX58" s="329"/>
      <c r="GY58" s="330"/>
      <c r="GZ58" s="329"/>
      <c r="HA58" s="328"/>
      <c r="HB58" s="329"/>
      <c r="HC58" s="329"/>
      <c r="HD58" s="330"/>
      <c r="HE58" s="312"/>
      <c r="HF58" s="312"/>
      <c r="HG58" s="328"/>
      <c r="HH58" s="329"/>
      <c r="HI58" s="329"/>
      <c r="HJ58" s="329"/>
      <c r="HK58" s="330"/>
      <c r="HL58" s="328"/>
      <c r="HM58" s="329"/>
      <c r="HN58" s="329"/>
      <c r="HO58" s="329"/>
      <c r="HP58" s="330"/>
      <c r="HQ58" s="328"/>
      <c r="HR58" s="329"/>
      <c r="HS58" s="329"/>
      <c r="HT58" s="329"/>
      <c r="HU58" s="330"/>
      <c r="HV58" s="329"/>
      <c r="HW58" s="328"/>
      <c r="HX58" s="329"/>
      <c r="HY58" s="329"/>
      <c r="HZ58" s="330"/>
      <c r="IA58" s="312"/>
      <c r="IB58" s="312"/>
      <c r="IC58" s="328"/>
      <c r="ID58" s="329"/>
      <c r="IE58" s="329"/>
      <c r="IF58" s="329"/>
      <c r="IG58" s="330"/>
      <c r="IH58" s="328"/>
      <c r="II58" s="329"/>
      <c r="IJ58" s="329"/>
      <c r="IK58" s="329"/>
      <c r="IL58" s="330"/>
      <c r="IM58" s="328"/>
      <c r="IN58" s="329"/>
      <c r="IO58" s="329"/>
      <c r="IP58" s="329"/>
      <c r="IQ58" s="330"/>
      <c r="IR58" s="329"/>
      <c r="IS58" s="328"/>
      <c r="IT58" s="329"/>
      <c r="IU58" s="329"/>
      <c r="IV58" s="330"/>
      <c r="IW58" s="312"/>
      <c r="IX58" s="312"/>
      <c r="IY58" s="328"/>
      <c r="IZ58" s="329"/>
      <c r="JA58" s="329"/>
      <c r="JB58" s="329"/>
      <c r="JC58" s="330"/>
      <c r="JD58" s="328"/>
      <c r="JE58" s="329"/>
      <c r="JF58" s="329"/>
      <c r="JG58" s="329"/>
      <c r="JH58" s="330"/>
      <c r="JI58" s="328"/>
      <c r="JJ58" s="329"/>
      <c r="JK58" s="329"/>
      <c r="JL58" s="329"/>
      <c r="JM58" s="330"/>
      <c r="JN58" s="329"/>
      <c r="JO58" s="328"/>
      <c r="JP58" s="329"/>
      <c r="JQ58" s="329"/>
      <c r="JR58" s="330"/>
      <c r="JS58" s="312"/>
    </row>
    <row r="59" spans="1:279" ht="11.25" customHeight="1" x14ac:dyDescent="0.15">
      <c r="A59" s="301" t="s">
        <v>211</v>
      </c>
      <c r="B59" s="321">
        <v>0</v>
      </c>
      <c r="C59" s="322">
        <v>18</v>
      </c>
      <c r="D59" s="322">
        <v>0</v>
      </c>
      <c r="E59" s="322">
        <v>0</v>
      </c>
      <c r="F59" s="323">
        <v>18</v>
      </c>
      <c r="G59" s="321">
        <v>1</v>
      </c>
      <c r="H59" s="322">
        <v>13</v>
      </c>
      <c r="I59" s="322">
        <v>56</v>
      </c>
      <c r="J59" s="322">
        <v>3</v>
      </c>
      <c r="K59" s="323">
        <v>73</v>
      </c>
      <c r="L59" s="321">
        <v>4</v>
      </c>
      <c r="M59" s="322">
        <v>14</v>
      </c>
      <c r="N59" s="322">
        <v>18</v>
      </c>
      <c r="O59" s="322">
        <v>1</v>
      </c>
      <c r="P59" s="323">
        <v>37</v>
      </c>
      <c r="Q59" s="331">
        <v>7</v>
      </c>
      <c r="R59" s="321">
        <v>0</v>
      </c>
      <c r="S59" s="322">
        <v>0</v>
      </c>
      <c r="T59" s="322">
        <v>1</v>
      </c>
      <c r="U59" s="323">
        <v>1</v>
      </c>
      <c r="V59" s="331">
        <v>136</v>
      </c>
      <c r="W59" s="301" t="s">
        <v>211</v>
      </c>
      <c r="X59" s="321">
        <v>0</v>
      </c>
      <c r="Y59" s="322">
        <v>18</v>
      </c>
      <c r="Z59" s="322">
        <v>0</v>
      </c>
      <c r="AA59" s="322">
        <v>0</v>
      </c>
      <c r="AB59" s="323">
        <v>18</v>
      </c>
      <c r="AC59" s="321">
        <v>1</v>
      </c>
      <c r="AD59" s="322">
        <v>13</v>
      </c>
      <c r="AE59" s="322">
        <v>56</v>
      </c>
      <c r="AF59" s="322">
        <v>3</v>
      </c>
      <c r="AG59" s="323">
        <v>73</v>
      </c>
      <c r="AH59" s="321">
        <v>4</v>
      </c>
      <c r="AI59" s="322">
        <v>14</v>
      </c>
      <c r="AJ59" s="322">
        <v>18</v>
      </c>
      <c r="AK59" s="322">
        <v>1</v>
      </c>
      <c r="AL59" s="323">
        <v>37</v>
      </c>
      <c r="AM59" s="331">
        <v>7</v>
      </c>
      <c r="AN59" s="321">
        <v>0</v>
      </c>
      <c r="AO59" s="322">
        <v>0</v>
      </c>
      <c r="AP59" s="322">
        <v>1</v>
      </c>
      <c r="AQ59" s="323">
        <v>1</v>
      </c>
      <c r="AR59" s="331">
        <v>136</v>
      </c>
      <c r="AS59" s="301" t="s">
        <v>211</v>
      </c>
      <c r="AT59" s="321">
        <v>0</v>
      </c>
      <c r="AU59" s="322">
        <v>0</v>
      </c>
      <c r="AV59" s="322">
        <v>0</v>
      </c>
      <c r="AW59" s="322">
        <v>0</v>
      </c>
      <c r="AX59" s="323">
        <v>0</v>
      </c>
      <c r="AY59" s="321">
        <v>0</v>
      </c>
      <c r="AZ59" s="322">
        <v>0</v>
      </c>
      <c r="BA59" s="322">
        <v>0</v>
      </c>
      <c r="BB59" s="322">
        <v>0</v>
      </c>
      <c r="BC59" s="323">
        <v>0</v>
      </c>
      <c r="BD59" s="321">
        <v>0</v>
      </c>
      <c r="BE59" s="322">
        <v>0</v>
      </c>
      <c r="BF59" s="322">
        <v>0</v>
      </c>
      <c r="BG59" s="322">
        <v>0</v>
      </c>
      <c r="BH59" s="323">
        <v>0</v>
      </c>
      <c r="BI59" s="331">
        <v>0</v>
      </c>
      <c r="BJ59" s="321">
        <v>0</v>
      </c>
      <c r="BK59" s="322">
        <v>0</v>
      </c>
      <c r="BL59" s="322">
        <v>0</v>
      </c>
      <c r="BM59" s="323">
        <v>0</v>
      </c>
      <c r="BN59" s="331">
        <v>0</v>
      </c>
      <c r="BO59" s="301" t="s">
        <v>211</v>
      </c>
      <c r="BP59" s="321">
        <v>0</v>
      </c>
      <c r="BQ59" s="322">
        <v>18</v>
      </c>
      <c r="BR59" s="322">
        <v>0</v>
      </c>
      <c r="BS59" s="322">
        <v>0</v>
      </c>
      <c r="BT59" s="323">
        <v>18</v>
      </c>
      <c r="BU59" s="321">
        <v>1</v>
      </c>
      <c r="BV59" s="322">
        <v>13</v>
      </c>
      <c r="BW59" s="322">
        <v>56</v>
      </c>
      <c r="BX59" s="322">
        <v>3</v>
      </c>
      <c r="BY59" s="323">
        <v>73</v>
      </c>
      <c r="BZ59" s="321">
        <v>4</v>
      </c>
      <c r="CA59" s="322">
        <v>14</v>
      </c>
      <c r="CB59" s="322">
        <v>18</v>
      </c>
      <c r="CC59" s="322">
        <v>1</v>
      </c>
      <c r="CD59" s="323">
        <v>37</v>
      </c>
      <c r="CE59" s="331">
        <v>7</v>
      </c>
      <c r="CF59" s="321">
        <v>0</v>
      </c>
      <c r="CG59" s="322">
        <v>0</v>
      </c>
      <c r="CH59" s="322">
        <v>1</v>
      </c>
      <c r="CI59" s="323">
        <v>1</v>
      </c>
      <c r="CJ59" s="331">
        <v>136</v>
      </c>
      <c r="CK59" s="301" t="s">
        <v>211</v>
      </c>
      <c r="CL59" s="321">
        <v>0</v>
      </c>
      <c r="CM59" s="322">
        <v>0</v>
      </c>
      <c r="CN59" s="322">
        <v>0</v>
      </c>
      <c r="CO59" s="322">
        <v>0</v>
      </c>
      <c r="CP59" s="323">
        <v>0</v>
      </c>
      <c r="CQ59" s="321">
        <v>0</v>
      </c>
      <c r="CR59" s="322">
        <v>0</v>
      </c>
      <c r="CS59" s="322">
        <v>0</v>
      </c>
      <c r="CT59" s="322">
        <v>0</v>
      </c>
      <c r="CU59" s="323">
        <v>0</v>
      </c>
      <c r="CV59" s="321">
        <v>0</v>
      </c>
      <c r="CW59" s="322">
        <v>0</v>
      </c>
      <c r="CX59" s="322">
        <v>0</v>
      </c>
      <c r="CY59" s="322">
        <v>0</v>
      </c>
      <c r="CZ59" s="323">
        <v>0</v>
      </c>
      <c r="DA59" s="331">
        <v>0</v>
      </c>
      <c r="DB59" s="321">
        <v>0</v>
      </c>
      <c r="DC59" s="322">
        <v>0</v>
      </c>
      <c r="DD59" s="322">
        <v>0</v>
      </c>
      <c r="DE59" s="323">
        <v>0</v>
      </c>
      <c r="DF59" s="331">
        <v>0</v>
      </c>
      <c r="DG59" s="301" t="s">
        <v>211</v>
      </c>
      <c r="DH59" s="321">
        <v>0</v>
      </c>
      <c r="DI59" s="322">
        <v>0</v>
      </c>
      <c r="DJ59" s="322">
        <v>0</v>
      </c>
      <c r="DK59" s="322">
        <v>0</v>
      </c>
      <c r="DL59" s="323">
        <v>0</v>
      </c>
      <c r="DM59" s="321">
        <v>0</v>
      </c>
      <c r="DN59" s="322">
        <v>0</v>
      </c>
      <c r="DO59" s="322">
        <v>0</v>
      </c>
      <c r="DP59" s="322">
        <v>0</v>
      </c>
      <c r="DQ59" s="323">
        <v>0</v>
      </c>
      <c r="DR59" s="321">
        <v>0</v>
      </c>
      <c r="DS59" s="322">
        <v>0</v>
      </c>
      <c r="DT59" s="322">
        <v>0</v>
      </c>
      <c r="DU59" s="322">
        <v>0</v>
      </c>
      <c r="DV59" s="323">
        <v>0</v>
      </c>
      <c r="DW59" s="331">
        <v>0</v>
      </c>
      <c r="DX59" s="321">
        <v>0</v>
      </c>
      <c r="DY59" s="322">
        <v>0</v>
      </c>
      <c r="DZ59" s="322">
        <v>0</v>
      </c>
      <c r="EA59" s="323">
        <v>0</v>
      </c>
      <c r="EB59" s="331">
        <v>0</v>
      </c>
      <c r="EC59" s="390" t="s">
        <v>211</v>
      </c>
      <c r="ED59" s="321">
        <v>136</v>
      </c>
      <c r="EE59" s="388">
        <v>1</v>
      </c>
      <c r="EF59" s="321">
        <v>0</v>
      </c>
      <c r="EG59" s="388">
        <v>0</v>
      </c>
      <c r="EH59" s="321">
        <v>136</v>
      </c>
      <c r="EI59" s="388">
        <v>1</v>
      </c>
      <c r="EJ59" s="321">
        <v>0</v>
      </c>
      <c r="EK59" s="388">
        <v>0</v>
      </c>
      <c r="EL59" s="321">
        <v>0</v>
      </c>
      <c r="EM59" s="388">
        <v>0</v>
      </c>
      <c r="EN59" s="331">
        <v>136</v>
      </c>
      <c r="EO59" s="389"/>
      <c r="EP59" s="389"/>
      <c r="EQ59" s="389"/>
      <c r="ER59" s="301" t="s">
        <v>211</v>
      </c>
      <c r="ES59" s="321">
        <v>0</v>
      </c>
      <c r="ET59" s="322">
        <v>18</v>
      </c>
      <c r="EU59" s="322">
        <v>0</v>
      </c>
      <c r="EV59" s="322">
        <v>0</v>
      </c>
      <c r="EW59" s="323">
        <v>18</v>
      </c>
      <c r="EX59" s="321">
        <v>1</v>
      </c>
      <c r="EY59" s="322">
        <v>13</v>
      </c>
      <c r="EZ59" s="322">
        <v>56</v>
      </c>
      <c r="FA59" s="322">
        <v>3</v>
      </c>
      <c r="FB59" s="323">
        <v>73</v>
      </c>
      <c r="FC59" s="321">
        <v>4</v>
      </c>
      <c r="FD59" s="322">
        <v>14</v>
      </c>
      <c r="FE59" s="322">
        <v>18</v>
      </c>
      <c r="FF59" s="322">
        <v>1</v>
      </c>
      <c r="FG59" s="323">
        <v>37</v>
      </c>
      <c r="FH59" s="331">
        <v>7</v>
      </c>
      <c r="FI59" s="321">
        <v>0</v>
      </c>
      <c r="FJ59" s="322">
        <v>0</v>
      </c>
      <c r="FK59" s="322">
        <v>1</v>
      </c>
      <c r="FL59" s="323">
        <v>1</v>
      </c>
      <c r="FM59" s="331">
        <v>136</v>
      </c>
      <c r="FN59" s="301" t="s">
        <v>211</v>
      </c>
      <c r="FO59" s="321">
        <v>0</v>
      </c>
      <c r="FP59" s="322">
        <v>0</v>
      </c>
      <c r="FQ59" s="322">
        <v>0</v>
      </c>
      <c r="FR59" s="322">
        <v>0</v>
      </c>
      <c r="FS59" s="323">
        <v>0</v>
      </c>
      <c r="FT59" s="321">
        <v>0</v>
      </c>
      <c r="FU59" s="322">
        <v>0</v>
      </c>
      <c r="FV59" s="322">
        <v>0</v>
      </c>
      <c r="FW59" s="322">
        <v>0</v>
      </c>
      <c r="FX59" s="323">
        <v>0</v>
      </c>
      <c r="FY59" s="321">
        <v>0</v>
      </c>
      <c r="FZ59" s="322">
        <v>0</v>
      </c>
      <c r="GA59" s="322">
        <v>0</v>
      </c>
      <c r="GB59" s="322">
        <v>0</v>
      </c>
      <c r="GC59" s="323">
        <v>0</v>
      </c>
      <c r="GD59" s="331">
        <v>0</v>
      </c>
      <c r="GE59" s="321">
        <v>0</v>
      </c>
      <c r="GF59" s="322">
        <v>0</v>
      </c>
      <c r="GG59" s="322">
        <v>0</v>
      </c>
      <c r="GH59" s="323">
        <v>0</v>
      </c>
      <c r="GI59" s="331">
        <v>0</v>
      </c>
      <c r="GJ59" s="301" t="s">
        <v>211</v>
      </c>
      <c r="GK59" s="321">
        <v>0</v>
      </c>
      <c r="GL59" s="322">
        <v>0</v>
      </c>
      <c r="GM59" s="322">
        <v>0</v>
      </c>
      <c r="GN59" s="322">
        <v>0</v>
      </c>
      <c r="GO59" s="323">
        <v>0</v>
      </c>
      <c r="GP59" s="321">
        <v>0</v>
      </c>
      <c r="GQ59" s="322">
        <v>0</v>
      </c>
      <c r="GR59" s="322">
        <v>0</v>
      </c>
      <c r="GS59" s="322">
        <v>0</v>
      </c>
      <c r="GT59" s="323">
        <v>0</v>
      </c>
      <c r="GU59" s="321">
        <v>0</v>
      </c>
      <c r="GV59" s="322">
        <v>0</v>
      </c>
      <c r="GW59" s="322">
        <v>0</v>
      </c>
      <c r="GX59" s="322">
        <v>0</v>
      </c>
      <c r="GY59" s="323">
        <v>0</v>
      </c>
      <c r="GZ59" s="331">
        <v>0</v>
      </c>
      <c r="HA59" s="321">
        <v>0</v>
      </c>
      <c r="HB59" s="322">
        <v>0</v>
      </c>
      <c r="HC59" s="322">
        <v>0</v>
      </c>
      <c r="HD59" s="323">
        <v>0</v>
      </c>
      <c r="HE59" s="331">
        <v>0</v>
      </c>
      <c r="HF59" s="301" t="s">
        <v>211</v>
      </c>
      <c r="HG59" s="321">
        <v>0</v>
      </c>
      <c r="HH59" s="322">
        <v>0</v>
      </c>
      <c r="HI59" s="322">
        <v>0</v>
      </c>
      <c r="HJ59" s="322">
        <v>0</v>
      </c>
      <c r="HK59" s="323">
        <v>0</v>
      </c>
      <c r="HL59" s="321">
        <v>0</v>
      </c>
      <c r="HM59" s="322">
        <v>0</v>
      </c>
      <c r="HN59" s="322">
        <v>0</v>
      </c>
      <c r="HO59" s="322">
        <v>0</v>
      </c>
      <c r="HP59" s="323">
        <v>0</v>
      </c>
      <c r="HQ59" s="321">
        <v>0</v>
      </c>
      <c r="HR59" s="322">
        <v>0</v>
      </c>
      <c r="HS59" s="322">
        <v>0</v>
      </c>
      <c r="HT59" s="322">
        <v>0</v>
      </c>
      <c r="HU59" s="323">
        <v>0</v>
      </c>
      <c r="HV59" s="331">
        <v>0</v>
      </c>
      <c r="HW59" s="321">
        <v>0</v>
      </c>
      <c r="HX59" s="322">
        <v>0</v>
      </c>
      <c r="HY59" s="322">
        <v>0</v>
      </c>
      <c r="HZ59" s="323">
        <v>0</v>
      </c>
      <c r="IA59" s="331">
        <v>0</v>
      </c>
      <c r="IB59" s="301" t="s">
        <v>211</v>
      </c>
      <c r="IC59" s="321">
        <v>0</v>
      </c>
      <c r="ID59" s="322">
        <v>0</v>
      </c>
      <c r="IE59" s="322">
        <v>0</v>
      </c>
      <c r="IF59" s="322">
        <v>0</v>
      </c>
      <c r="IG59" s="323">
        <v>0</v>
      </c>
      <c r="IH59" s="321">
        <v>0</v>
      </c>
      <c r="II59" s="322">
        <v>0</v>
      </c>
      <c r="IJ59" s="322">
        <v>0</v>
      </c>
      <c r="IK59" s="322">
        <v>0</v>
      </c>
      <c r="IL59" s="323">
        <v>0</v>
      </c>
      <c r="IM59" s="321">
        <v>0</v>
      </c>
      <c r="IN59" s="322">
        <v>0</v>
      </c>
      <c r="IO59" s="322">
        <v>0</v>
      </c>
      <c r="IP59" s="322">
        <v>0</v>
      </c>
      <c r="IQ59" s="323">
        <v>0</v>
      </c>
      <c r="IR59" s="331">
        <v>0</v>
      </c>
      <c r="IS59" s="321">
        <v>0</v>
      </c>
      <c r="IT59" s="322">
        <v>0</v>
      </c>
      <c r="IU59" s="322">
        <v>0</v>
      </c>
      <c r="IV59" s="323">
        <v>0</v>
      </c>
      <c r="IW59" s="331">
        <v>0</v>
      </c>
      <c r="IX59" s="301" t="s">
        <v>211</v>
      </c>
      <c r="IY59" s="321">
        <v>0</v>
      </c>
      <c r="IZ59" s="322">
        <v>0</v>
      </c>
      <c r="JA59" s="322">
        <v>0</v>
      </c>
      <c r="JB59" s="322">
        <v>0</v>
      </c>
      <c r="JC59" s="323">
        <v>0</v>
      </c>
      <c r="JD59" s="321">
        <v>0</v>
      </c>
      <c r="JE59" s="322">
        <v>0</v>
      </c>
      <c r="JF59" s="322">
        <v>0</v>
      </c>
      <c r="JG59" s="322">
        <v>0</v>
      </c>
      <c r="JH59" s="323">
        <v>0</v>
      </c>
      <c r="JI59" s="321">
        <v>0</v>
      </c>
      <c r="JJ59" s="322">
        <v>0</v>
      </c>
      <c r="JK59" s="322">
        <v>0</v>
      </c>
      <c r="JL59" s="322">
        <v>0</v>
      </c>
      <c r="JM59" s="323">
        <v>0</v>
      </c>
      <c r="JN59" s="331">
        <v>0</v>
      </c>
      <c r="JO59" s="321">
        <v>0</v>
      </c>
      <c r="JP59" s="322">
        <v>0</v>
      </c>
      <c r="JQ59" s="322">
        <v>0</v>
      </c>
      <c r="JR59" s="323">
        <v>0</v>
      </c>
      <c r="JS59" s="331">
        <v>0</v>
      </c>
    </row>
    <row r="60" spans="1:279" ht="11.25" customHeight="1" x14ac:dyDescent="0.15">
      <c r="A60" s="301" t="s">
        <v>212</v>
      </c>
      <c r="B60" s="321">
        <v>0</v>
      </c>
      <c r="C60" s="322">
        <v>25</v>
      </c>
      <c r="D60" s="322">
        <v>2</v>
      </c>
      <c r="E60" s="322">
        <v>0</v>
      </c>
      <c r="F60" s="323">
        <v>27</v>
      </c>
      <c r="G60" s="321">
        <v>1</v>
      </c>
      <c r="H60" s="322">
        <v>16</v>
      </c>
      <c r="I60" s="322">
        <v>65</v>
      </c>
      <c r="J60" s="322">
        <v>2</v>
      </c>
      <c r="K60" s="323">
        <v>84</v>
      </c>
      <c r="L60" s="321">
        <v>4</v>
      </c>
      <c r="M60" s="322">
        <v>16</v>
      </c>
      <c r="N60" s="322">
        <v>24</v>
      </c>
      <c r="O60" s="322">
        <v>0</v>
      </c>
      <c r="P60" s="323">
        <v>44</v>
      </c>
      <c r="Q60" s="331">
        <v>10</v>
      </c>
      <c r="R60" s="321">
        <v>0</v>
      </c>
      <c r="S60" s="322">
        <v>1</v>
      </c>
      <c r="T60" s="322">
        <v>0</v>
      </c>
      <c r="U60" s="323">
        <v>1</v>
      </c>
      <c r="V60" s="331">
        <v>166</v>
      </c>
      <c r="W60" s="301" t="s">
        <v>212</v>
      </c>
      <c r="X60" s="321">
        <v>0</v>
      </c>
      <c r="Y60" s="322">
        <v>25</v>
      </c>
      <c r="Z60" s="322">
        <v>2</v>
      </c>
      <c r="AA60" s="322">
        <v>0</v>
      </c>
      <c r="AB60" s="323">
        <v>27</v>
      </c>
      <c r="AC60" s="321">
        <v>1</v>
      </c>
      <c r="AD60" s="322">
        <v>16</v>
      </c>
      <c r="AE60" s="322">
        <v>65</v>
      </c>
      <c r="AF60" s="322">
        <v>2</v>
      </c>
      <c r="AG60" s="323">
        <v>84</v>
      </c>
      <c r="AH60" s="321">
        <v>4</v>
      </c>
      <c r="AI60" s="322">
        <v>16</v>
      </c>
      <c r="AJ60" s="322">
        <v>24</v>
      </c>
      <c r="AK60" s="322">
        <v>0</v>
      </c>
      <c r="AL60" s="323">
        <v>44</v>
      </c>
      <c r="AM60" s="331">
        <v>10</v>
      </c>
      <c r="AN60" s="321">
        <v>0</v>
      </c>
      <c r="AO60" s="322">
        <v>1</v>
      </c>
      <c r="AP60" s="322">
        <v>0</v>
      </c>
      <c r="AQ60" s="323">
        <v>1</v>
      </c>
      <c r="AR60" s="331">
        <v>166</v>
      </c>
      <c r="AS60" s="301" t="s">
        <v>212</v>
      </c>
      <c r="AT60" s="321">
        <v>0</v>
      </c>
      <c r="AU60" s="322">
        <v>0</v>
      </c>
      <c r="AV60" s="322">
        <v>0</v>
      </c>
      <c r="AW60" s="322">
        <v>0</v>
      </c>
      <c r="AX60" s="323">
        <v>0</v>
      </c>
      <c r="AY60" s="321">
        <v>0</v>
      </c>
      <c r="AZ60" s="322">
        <v>0</v>
      </c>
      <c r="BA60" s="322">
        <v>0</v>
      </c>
      <c r="BB60" s="322">
        <v>0</v>
      </c>
      <c r="BC60" s="323">
        <v>0</v>
      </c>
      <c r="BD60" s="321">
        <v>0</v>
      </c>
      <c r="BE60" s="322">
        <v>0</v>
      </c>
      <c r="BF60" s="322">
        <v>0</v>
      </c>
      <c r="BG60" s="322">
        <v>0</v>
      </c>
      <c r="BH60" s="323">
        <v>0</v>
      </c>
      <c r="BI60" s="331">
        <v>0</v>
      </c>
      <c r="BJ60" s="321">
        <v>0</v>
      </c>
      <c r="BK60" s="322">
        <v>0</v>
      </c>
      <c r="BL60" s="322">
        <v>0</v>
      </c>
      <c r="BM60" s="323">
        <v>0</v>
      </c>
      <c r="BN60" s="331">
        <v>0</v>
      </c>
      <c r="BO60" s="301" t="s">
        <v>212</v>
      </c>
      <c r="BP60" s="321">
        <v>0</v>
      </c>
      <c r="BQ60" s="322">
        <v>25</v>
      </c>
      <c r="BR60" s="322">
        <v>2</v>
      </c>
      <c r="BS60" s="322">
        <v>0</v>
      </c>
      <c r="BT60" s="323">
        <v>27</v>
      </c>
      <c r="BU60" s="321">
        <v>1</v>
      </c>
      <c r="BV60" s="322">
        <v>16</v>
      </c>
      <c r="BW60" s="322">
        <v>65</v>
      </c>
      <c r="BX60" s="322">
        <v>2</v>
      </c>
      <c r="BY60" s="323">
        <v>84</v>
      </c>
      <c r="BZ60" s="321">
        <v>4</v>
      </c>
      <c r="CA60" s="322">
        <v>16</v>
      </c>
      <c r="CB60" s="322">
        <v>24</v>
      </c>
      <c r="CC60" s="322">
        <v>0</v>
      </c>
      <c r="CD60" s="323">
        <v>44</v>
      </c>
      <c r="CE60" s="331">
        <v>10</v>
      </c>
      <c r="CF60" s="321">
        <v>0</v>
      </c>
      <c r="CG60" s="322">
        <v>1</v>
      </c>
      <c r="CH60" s="322">
        <v>0</v>
      </c>
      <c r="CI60" s="323">
        <v>1</v>
      </c>
      <c r="CJ60" s="331">
        <v>166</v>
      </c>
      <c r="CK60" s="301" t="s">
        <v>212</v>
      </c>
      <c r="CL60" s="321">
        <v>0</v>
      </c>
      <c r="CM60" s="322">
        <v>0</v>
      </c>
      <c r="CN60" s="322">
        <v>0</v>
      </c>
      <c r="CO60" s="322">
        <v>0</v>
      </c>
      <c r="CP60" s="323">
        <v>0</v>
      </c>
      <c r="CQ60" s="321">
        <v>0</v>
      </c>
      <c r="CR60" s="322">
        <v>0</v>
      </c>
      <c r="CS60" s="322">
        <v>0</v>
      </c>
      <c r="CT60" s="322">
        <v>0</v>
      </c>
      <c r="CU60" s="323">
        <v>0</v>
      </c>
      <c r="CV60" s="321">
        <v>0</v>
      </c>
      <c r="CW60" s="322">
        <v>0</v>
      </c>
      <c r="CX60" s="322">
        <v>0</v>
      </c>
      <c r="CY60" s="322">
        <v>0</v>
      </c>
      <c r="CZ60" s="323">
        <v>0</v>
      </c>
      <c r="DA60" s="331">
        <v>0</v>
      </c>
      <c r="DB60" s="321">
        <v>0</v>
      </c>
      <c r="DC60" s="322">
        <v>0</v>
      </c>
      <c r="DD60" s="322">
        <v>0</v>
      </c>
      <c r="DE60" s="323">
        <v>0</v>
      </c>
      <c r="DF60" s="331">
        <v>0</v>
      </c>
      <c r="DG60" s="301" t="s">
        <v>212</v>
      </c>
      <c r="DH60" s="321">
        <v>0</v>
      </c>
      <c r="DI60" s="322">
        <v>0</v>
      </c>
      <c r="DJ60" s="322">
        <v>0</v>
      </c>
      <c r="DK60" s="322">
        <v>0</v>
      </c>
      <c r="DL60" s="323">
        <v>0</v>
      </c>
      <c r="DM60" s="321">
        <v>0</v>
      </c>
      <c r="DN60" s="322">
        <v>0</v>
      </c>
      <c r="DO60" s="322">
        <v>0</v>
      </c>
      <c r="DP60" s="322">
        <v>0</v>
      </c>
      <c r="DQ60" s="323">
        <v>0</v>
      </c>
      <c r="DR60" s="321">
        <v>0</v>
      </c>
      <c r="DS60" s="322">
        <v>0</v>
      </c>
      <c r="DT60" s="322">
        <v>0</v>
      </c>
      <c r="DU60" s="322">
        <v>0</v>
      </c>
      <c r="DV60" s="323">
        <v>0</v>
      </c>
      <c r="DW60" s="331">
        <v>0</v>
      </c>
      <c r="DX60" s="321">
        <v>0</v>
      </c>
      <c r="DY60" s="322">
        <v>0</v>
      </c>
      <c r="DZ60" s="322">
        <v>0</v>
      </c>
      <c r="EA60" s="323">
        <v>0</v>
      </c>
      <c r="EB60" s="331">
        <v>0</v>
      </c>
      <c r="EC60" s="390" t="s">
        <v>212</v>
      </c>
      <c r="ED60" s="321">
        <v>166</v>
      </c>
      <c r="EE60" s="388">
        <v>1</v>
      </c>
      <c r="EF60" s="321">
        <v>0</v>
      </c>
      <c r="EG60" s="388">
        <v>0</v>
      </c>
      <c r="EH60" s="321">
        <v>166</v>
      </c>
      <c r="EI60" s="388">
        <v>1</v>
      </c>
      <c r="EJ60" s="321">
        <v>0</v>
      </c>
      <c r="EK60" s="388">
        <v>0</v>
      </c>
      <c r="EL60" s="321">
        <v>0</v>
      </c>
      <c r="EM60" s="388">
        <v>0</v>
      </c>
      <c r="EN60" s="331">
        <v>166</v>
      </c>
      <c r="EO60" s="389"/>
      <c r="EP60" s="389"/>
      <c r="EQ60" s="389"/>
      <c r="ER60" s="301" t="s">
        <v>212</v>
      </c>
      <c r="ES60" s="321">
        <v>0</v>
      </c>
      <c r="ET60" s="322">
        <v>25</v>
      </c>
      <c r="EU60" s="322">
        <v>2</v>
      </c>
      <c r="EV60" s="322">
        <v>0</v>
      </c>
      <c r="EW60" s="323">
        <v>27</v>
      </c>
      <c r="EX60" s="321">
        <v>1</v>
      </c>
      <c r="EY60" s="322">
        <v>16</v>
      </c>
      <c r="EZ60" s="322">
        <v>65</v>
      </c>
      <c r="FA60" s="322">
        <v>2</v>
      </c>
      <c r="FB60" s="323">
        <v>84</v>
      </c>
      <c r="FC60" s="321">
        <v>4</v>
      </c>
      <c r="FD60" s="322">
        <v>16</v>
      </c>
      <c r="FE60" s="322">
        <v>24</v>
      </c>
      <c r="FF60" s="322">
        <v>0</v>
      </c>
      <c r="FG60" s="323">
        <v>44</v>
      </c>
      <c r="FH60" s="331">
        <v>10</v>
      </c>
      <c r="FI60" s="321">
        <v>0</v>
      </c>
      <c r="FJ60" s="322">
        <v>1</v>
      </c>
      <c r="FK60" s="322">
        <v>0</v>
      </c>
      <c r="FL60" s="323">
        <v>1</v>
      </c>
      <c r="FM60" s="331">
        <v>166</v>
      </c>
      <c r="FN60" s="301" t="s">
        <v>212</v>
      </c>
      <c r="FO60" s="321">
        <v>0</v>
      </c>
      <c r="FP60" s="322">
        <v>0</v>
      </c>
      <c r="FQ60" s="322">
        <v>0</v>
      </c>
      <c r="FR60" s="322">
        <v>0</v>
      </c>
      <c r="FS60" s="323">
        <v>0</v>
      </c>
      <c r="FT60" s="321">
        <v>0</v>
      </c>
      <c r="FU60" s="322">
        <v>0</v>
      </c>
      <c r="FV60" s="322">
        <v>0</v>
      </c>
      <c r="FW60" s="322">
        <v>0</v>
      </c>
      <c r="FX60" s="323">
        <v>0</v>
      </c>
      <c r="FY60" s="321">
        <v>0</v>
      </c>
      <c r="FZ60" s="322">
        <v>0</v>
      </c>
      <c r="GA60" s="322">
        <v>0</v>
      </c>
      <c r="GB60" s="322">
        <v>0</v>
      </c>
      <c r="GC60" s="323">
        <v>0</v>
      </c>
      <c r="GD60" s="331">
        <v>0</v>
      </c>
      <c r="GE60" s="321">
        <v>0</v>
      </c>
      <c r="GF60" s="322">
        <v>0</v>
      </c>
      <c r="GG60" s="322">
        <v>0</v>
      </c>
      <c r="GH60" s="323">
        <v>0</v>
      </c>
      <c r="GI60" s="331">
        <v>0</v>
      </c>
      <c r="GJ60" s="301" t="s">
        <v>212</v>
      </c>
      <c r="GK60" s="321">
        <v>0</v>
      </c>
      <c r="GL60" s="322">
        <v>0</v>
      </c>
      <c r="GM60" s="322">
        <v>0</v>
      </c>
      <c r="GN60" s="322">
        <v>0</v>
      </c>
      <c r="GO60" s="323">
        <v>0</v>
      </c>
      <c r="GP60" s="321">
        <v>0</v>
      </c>
      <c r="GQ60" s="322">
        <v>0</v>
      </c>
      <c r="GR60" s="322">
        <v>0</v>
      </c>
      <c r="GS60" s="322">
        <v>0</v>
      </c>
      <c r="GT60" s="323">
        <v>0</v>
      </c>
      <c r="GU60" s="321">
        <v>0</v>
      </c>
      <c r="GV60" s="322">
        <v>0</v>
      </c>
      <c r="GW60" s="322">
        <v>0</v>
      </c>
      <c r="GX60" s="322">
        <v>0</v>
      </c>
      <c r="GY60" s="323">
        <v>0</v>
      </c>
      <c r="GZ60" s="331">
        <v>0</v>
      </c>
      <c r="HA60" s="321">
        <v>0</v>
      </c>
      <c r="HB60" s="322">
        <v>0</v>
      </c>
      <c r="HC60" s="322">
        <v>0</v>
      </c>
      <c r="HD60" s="323">
        <v>0</v>
      </c>
      <c r="HE60" s="331">
        <v>0</v>
      </c>
      <c r="HF60" s="301" t="s">
        <v>212</v>
      </c>
      <c r="HG60" s="321">
        <v>0</v>
      </c>
      <c r="HH60" s="322">
        <v>0</v>
      </c>
      <c r="HI60" s="322">
        <v>0</v>
      </c>
      <c r="HJ60" s="322">
        <v>0</v>
      </c>
      <c r="HK60" s="323">
        <v>0</v>
      </c>
      <c r="HL60" s="321">
        <v>0</v>
      </c>
      <c r="HM60" s="322">
        <v>0</v>
      </c>
      <c r="HN60" s="322">
        <v>0</v>
      </c>
      <c r="HO60" s="322">
        <v>0</v>
      </c>
      <c r="HP60" s="323">
        <v>0</v>
      </c>
      <c r="HQ60" s="321">
        <v>0</v>
      </c>
      <c r="HR60" s="322">
        <v>0</v>
      </c>
      <c r="HS60" s="322">
        <v>0</v>
      </c>
      <c r="HT60" s="322">
        <v>0</v>
      </c>
      <c r="HU60" s="323">
        <v>0</v>
      </c>
      <c r="HV60" s="331">
        <v>0</v>
      </c>
      <c r="HW60" s="321">
        <v>0</v>
      </c>
      <c r="HX60" s="322">
        <v>0</v>
      </c>
      <c r="HY60" s="322">
        <v>0</v>
      </c>
      <c r="HZ60" s="323">
        <v>0</v>
      </c>
      <c r="IA60" s="331">
        <v>0</v>
      </c>
      <c r="IB60" s="301" t="s">
        <v>212</v>
      </c>
      <c r="IC60" s="321">
        <v>0</v>
      </c>
      <c r="ID60" s="322">
        <v>0</v>
      </c>
      <c r="IE60" s="322">
        <v>0</v>
      </c>
      <c r="IF60" s="322">
        <v>0</v>
      </c>
      <c r="IG60" s="323">
        <v>0</v>
      </c>
      <c r="IH60" s="321">
        <v>0</v>
      </c>
      <c r="II60" s="322">
        <v>0</v>
      </c>
      <c r="IJ60" s="322">
        <v>0</v>
      </c>
      <c r="IK60" s="322">
        <v>0</v>
      </c>
      <c r="IL60" s="323">
        <v>0</v>
      </c>
      <c r="IM60" s="321">
        <v>0</v>
      </c>
      <c r="IN60" s="322">
        <v>0</v>
      </c>
      <c r="IO60" s="322">
        <v>0</v>
      </c>
      <c r="IP60" s="322">
        <v>0</v>
      </c>
      <c r="IQ60" s="323">
        <v>0</v>
      </c>
      <c r="IR60" s="331">
        <v>0</v>
      </c>
      <c r="IS60" s="321">
        <v>0</v>
      </c>
      <c r="IT60" s="322">
        <v>0</v>
      </c>
      <c r="IU60" s="322">
        <v>0</v>
      </c>
      <c r="IV60" s="323">
        <v>0</v>
      </c>
      <c r="IW60" s="331">
        <v>0</v>
      </c>
      <c r="IX60" s="301" t="s">
        <v>212</v>
      </c>
      <c r="IY60" s="321">
        <v>0</v>
      </c>
      <c r="IZ60" s="322">
        <v>0</v>
      </c>
      <c r="JA60" s="322">
        <v>0</v>
      </c>
      <c r="JB60" s="322">
        <v>0</v>
      </c>
      <c r="JC60" s="323">
        <v>0</v>
      </c>
      <c r="JD60" s="321">
        <v>0</v>
      </c>
      <c r="JE60" s="322">
        <v>0</v>
      </c>
      <c r="JF60" s="322">
        <v>0</v>
      </c>
      <c r="JG60" s="322">
        <v>0</v>
      </c>
      <c r="JH60" s="323">
        <v>0</v>
      </c>
      <c r="JI60" s="321">
        <v>0</v>
      </c>
      <c r="JJ60" s="322">
        <v>0</v>
      </c>
      <c r="JK60" s="322">
        <v>0</v>
      </c>
      <c r="JL60" s="322">
        <v>0</v>
      </c>
      <c r="JM60" s="323">
        <v>0</v>
      </c>
      <c r="JN60" s="331">
        <v>0</v>
      </c>
      <c r="JO60" s="321">
        <v>0</v>
      </c>
      <c r="JP60" s="322">
        <v>0</v>
      </c>
      <c r="JQ60" s="322">
        <v>0</v>
      </c>
      <c r="JR60" s="323">
        <v>0</v>
      </c>
      <c r="JS60" s="331">
        <v>0</v>
      </c>
    </row>
    <row r="61" spans="1:279" ht="11.25" customHeight="1" x14ac:dyDescent="0.15">
      <c r="A61" s="301" t="s">
        <v>213</v>
      </c>
      <c r="B61" s="321">
        <v>0</v>
      </c>
      <c r="C61" s="322">
        <v>31</v>
      </c>
      <c r="D61" s="322">
        <v>2</v>
      </c>
      <c r="E61" s="322">
        <v>0</v>
      </c>
      <c r="F61" s="323">
        <v>33</v>
      </c>
      <c r="G61" s="321">
        <v>5</v>
      </c>
      <c r="H61" s="322">
        <v>22</v>
      </c>
      <c r="I61" s="322">
        <v>70</v>
      </c>
      <c r="J61" s="322">
        <v>3</v>
      </c>
      <c r="K61" s="323">
        <v>100</v>
      </c>
      <c r="L61" s="321">
        <v>4</v>
      </c>
      <c r="M61" s="322">
        <v>17</v>
      </c>
      <c r="N61" s="322">
        <v>22</v>
      </c>
      <c r="O61" s="322">
        <v>0</v>
      </c>
      <c r="P61" s="323">
        <v>43</v>
      </c>
      <c r="Q61" s="331">
        <v>10</v>
      </c>
      <c r="R61" s="321">
        <v>0</v>
      </c>
      <c r="S61" s="322">
        <v>1</v>
      </c>
      <c r="T61" s="322">
        <v>0</v>
      </c>
      <c r="U61" s="323">
        <v>1</v>
      </c>
      <c r="V61" s="331">
        <v>189</v>
      </c>
      <c r="W61" s="301" t="s">
        <v>213</v>
      </c>
      <c r="X61" s="321">
        <v>0</v>
      </c>
      <c r="Y61" s="322">
        <v>31</v>
      </c>
      <c r="Z61" s="322">
        <v>2</v>
      </c>
      <c r="AA61" s="322">
        <v>0</v>
      </c>
      <c r="AB61" s="323">
        <v>33</v>
      </c>
      <c r="AC61" s="321">
        <v>5</v>
      </c>
      <c r="AD61" s="322">
        <v>22</v>
      </c>
      <c r="AE61" s="322">
        <v>70</v>
      </c>
      <c r="AF61" s="322">
        <v>3</v>
      </c>
      <c r="AG61" s="323">
        <v>100</v>
      </c>
      <c r="AH61" s="321">
        <v>4</v>
      </c>
      <c r="AI61" s="322">
        <v>17</v>
      </c>
      <c r="AJ61" s="322">
        <v>22</v>
      </c>
      <c r="AK61" s="322">
        <v>0</v>
      </c>
      <c r="AL61" s="323">
        <v>43</v>
      </c>
      <c r="AM61" s="331">
        <v>12</v>
      </c>
      <c r="AN61" s="321">
        <v>0</v>
      </c>
      <c r="AO61" s="322">
        <v>1</v>
      </c>
      <c r="AP61" s="322">
        <v>0</v>
      </c>
      <c r="AQ61" s="323">
        <v>1</v>
      </c>
      <c r="AR61" s="331">
        <v>189</v>
      </c>
      <c r="AS61" s="301" t="s">
        <v>213</v>
      </c>
      <c r="AT61" s="321">
        <v>0</v>
      </c>
      <c r="AU61" s="322">
        <v>0</v>
      </c>
      <c r="AV61" s="322">
        <v>0</v>
      </c>
      <c r="AW61" s="322">
        <v>0</v>
      </c>
      <c r="AX61" s="323">
        <v>0</v>
      </c>
      <c r="AY61" s="321">
        <v>0</v>
      </c>
      <c r="AZ61" s="322">
        <v>0</v>
      </c>
      <c r="BA61" s="322">
        <v>0</v>
      </c>
      <c r="BB61" s="322">
        <v>0</v>
      </c>
      <c r="BC61" s="323">
        <v>0</v>
      </c>
      <c r="BD61" s="321">
        <v>0</v>
      </c>
      <c r="BE61" s="322">
        <v>0</v>
      </c>
      <c r="BF61" s="322">
        <v>0</v>
      </c>
      <c r="BG61" s="322">
        <v>0</v>
      </c>
      <c r="BH61" s="323">
        <v>0</v>
      </c>
      <c r="BI61" s="331">
        <v>0</v>
      </c>
      <c r="BJ61" s="321">
        <v>0</v>
      </c>
      <c r="BK61" s="322">
        <v>0</v>
      </c>
      <c r="BL61" s="322">
        <v>0</v>
      </c>
      <c r="BM61" s="323">
        <v>0</v>
      </c>
      <c r="BN61" s="331">
        <v>0</v>
      </c>
      <c r="BO61" s="301" t="s">
        <v>213</v>
      </c>
      <c r="BP61" s="321">
        <v>0</v>
      </c>
      <c r="BQ61" s="322">
        <v>31</v>
      </c>
      <c r="BR61" s="322">
        <v>2</v>
      </c>
      <c r="BS61" s="322">
        <v>0</v>
      </c>
      <c r="BT61" s="323">
        <v>33</v>
      </c>
      <c r="BU61" s="321">
        <v>5</v>
      </c>
      <c r="BV61" s="322">
        <v>22</v>
      </c>
      <c r="BW61" s="322">
        <v>70</v>
      </c>
      <c r="BX61" s="322">
        <v>3</v>
      </c>
      <c r="BY61" s="323">
        <v>100</v>
      </c>
      <c r="BZ61" s="321">
        <v>4</v>
      </c>
      <c r="CA61" s="322">
        <v>17</v>
      </c>
      <c r="CB61" s="322">
        <v>22</v>
      </c>
      <c r="CC61" s="322">
        <v>0</v>
      </c>
      <c r="CD61" s="323">
        <v>43</v>
      </c>
      <c r="CE61" s="331">
        <v>12</v>
      </c>
      <c r="CF61" s="321">
        <v>0</v>
      </c>
      <c r="CG61" s="322">
        <v>1</v>
      </c>
      <c r="CH61" s="322">
        <v>0</v>
      </c>
      <c r="CI61" s="323">
        <v>1</v>
      </c>
      <c r="CJ61" s="331">
        <v>189</v>
      </c>
      <c r="CK61" s="301" t="s">
        <v>213</v>
      </c>
      <c r="CL61" s="321">
        <v>0</v>
      </c>
      <c r="CM61" s="322">
        <v>0</v>
      </c>
      <c r="CN61" s="322">
        <v>0</v>
      </c>
      <c r="CO61" s="322">
        <v>0</v>
      </c>
      <c r="CP61" s="323">
        <v>0</v>
      </c>
      <c r="CQ61" s="321">
        <v>0</v>
      </c>
      <c r="CR61" s="322">
        <v>0</v>
      </c>
      <c r="CS61" s="322">
        <v>0</v>
      </c>
      <c r="CT61" s="322">
        <v>0</v>
      </c>
      <c r="CU61" s="323">
        <v>0</v>
      </c>
      <c r="CV61" s="321">
        <v>0</v>
      </c>
      <c r="CW61" s="322">
        <v>0</v>
      </c>
      <c r="CX61" s="322">
        <v>0</v>
      </c>
      <c r="CY61" s="322">
        <v>0</v>
      </c>
      <c r="CZ61" s="323">
        <v>0</v>
      </c>
      <c r="DA61" s="331">
        <v>0</v>
      </c>
      <c r="DB61" s="321">
        <v>0</v>
      </c>
      <c r="DC61" s="322">
        <v>0</v>
      </c>
      <c r="DD61" s="322">
        <v>0</v>
      </c>
      <c r="DE61" s="323">
        <v>0</v>
      </c>
      <c r="DF61" s="331">
        <v>0</v>
      </c>
      <c r="DG61" s="301" t="s">
        <v>213</v>
      </c>
      <c r="DH61" s="321">
        <v>0</v>
      </c>
      <c r="DI61" s="322">
        <v>0</v>
      </c>
      <c r="DJ61" s="322">
        <v>0</v>
      </c>
      <c r="DK61" s="322">
        <v>0</v>
      </c>
      <c r="DL61" s="323">
        <v>0</v>
      </c>
      <c r="DM61" s="321">
        <v>0</v>
      </c>
      <c r="DN61" s="322">
        <v>0</v>
      </c>
      <c r="DO61" s="322">
        <v>0</v>
      </c>
      <c r="DP61" s="322">
        <v>0</v>
      </c>
      <c r="DQ61" s="323">
        <v>0</v>
      </c>
      <c r="DR61" s="321">
        <v>0</v>
      </c>
      <c r="DS61" s="322">
        <v>0</v>
      </c>
      <c r="DT61" s="322">
        <v>0</v>
      </c>
      <c r="DU61" s="322">
        <v>0</v>
      </c>
      <c r="DV61" s="323">
        <v>0</v>
      </c>
      <c r="DW61" s="331">
        <v>0</v>
      </c>
      <c r="DX61" s="321">
        <v>0</v>
      </c>
      <c r="DY61" s="322">
        <v>0</v>
      </c>
      <c r="DZ61" s="322">
        <v>0</v>
      </c>
      <c r="EA61" s="323">
        <v>0</v>
      </c>
      <c r="EB61" s="331">
        <v>0</v>
      </c>
      <c r="EC61" s="390" t="s">
        <v>213</v>
      </c>
      <c r="ED61" s="321">
        <v>189</v>
      </c>
      <c r="EE61" s="388">
        <v>1</v>
      </c>
      <c r="EF61" s="321">
        <v>0</v>
      </c>
      <c r="EG61" s="388">
        <v>0</v>
      </c>
      <c r="EH61" s="321">
        <v>189</v>
      </c>
      <c r="EI61" s="388">
        <v>1</v>
      </c>
      <c r="EJ61" s="321">
        <v>0</v>
      </c>
      <c r="EK61" s="388">
        <v>0</v>
      </c>
      <c r="EL61" s="321">
        <v>0</v>
      </c>
      <c r="EM61" s="388">
        <v>0</v>
      </c>
      <c r="EN61" s="331">
        <v>189</v>
      </c>
      <c r="EO61" s="389"/>
      <c r="EP61" s="389"/>
      <c r="EQ61" s="389"/>
      <c r="ER61" s="301" t="s">
        <v>213</v>
      </c>
      <c r="ES61" s="321">
        <v>0</v>
      </c>
      <c r="ET61" s="322">
        <v>31</v>
      </c>
      <c r="EU61" s="322">
        <v>2</v>
      </c>
      <c r="EV61" s="322">
        <v>0</v>
      </c>
      <c r="EW61" s="323">
        <v>33</v>
      </c>
      <c r="EX61" s="321">
        <v>5</v>
      </c>
      <c r="EY61" s="322">
        <v>22</v>
      </c>
      <c r="EZ61" s="322">
        <v>70</v>
      </c>
      <c r="FA61" s="322">
        <v>3</v>
      </c>
      <c r="FB61" s="323">
        <v>100</v>
      </c>
      <c r="FC61" s="321">
        <v>4</v>
      </c>
      <c r="FD61" s="322">
        <v>17</v>
      </c>
      <c r="FE61" s="322">
        <v>22</v>
      </c>
      <c r="FF61" s="322">
        <v>0</v>
      </c>
      <c r="FG61" s="323">
        <v>43</v>
      </c>
      <c r="FH61" s="331">
        <v>12</v>
      </c>
      <c r="FI61" s="321">
        <v>0</v>
      </c>
      <c r="FJ61" s="322">
        <v>1</v>
      </c>
      <c r="FK61" s="322">
        <v>0</v>
      </c>
      <c r="FL61" s="323">
        <v>1</v>
      </c>
      <c r="FM61" s="331">
        <v>189</v>
      </c>
      <c r="FN61" s="301" t="s">
        <v>213</v>
      </c>
      <c r="FO61" s="321">
        <v>0</v>
      </c>
      <c r="FP61" s="322">
        <v>0</v>
      </c>
      <c r="FQ61" s="322">
        <v>0</v>
      </c>
      <c r="FR61" s="322">
        <v>0</v>
      </c>
      <c r="FS61" s="323">
        <v>0</v>
      </c>
      <c r="FT61" s="321">
        <v>0</v>
      </c>
      <c r="FU61" s="322">
        <v>0</v>
      </c>
      <c r="FV61" s="322">
        <v>0</v>
      </c>
      <c r="FW61" s="322">
        <v>0</v>
      </c>
      <c r="FX61" s="323">
        <v>0</v>
      </c>
      <c r="FY61" s="321">
        <v>0</v>
      </c>
      <c r="FZ61" s="322">
        <v>0</v>
      </c>
      <c r="GA61" s="322">
        <v>0</v>
      </c>
      <c r="GB61" s="322">
        <v>0</v>
      </c>
      <c r="GC61" s="323">
        <v>0</v>
      </c>
      <c r="GD61" s="331">
        <v>0</v>
      </c>
      <c r="GE61" s="321">
        <v>0</v>
      </c>
      <c r="GF61" s="322">
        <v>0</v>
      </c>
      <c r="GG61" s="322">
        <v>0</v>
      </c>
      <c r="GH61" s="323">
        <v>0</v>
      </c>
      <c r="GI61" s="331">
        <v>0</v>
      </c>
      <c r="GJ61" s="301" t="s">
        <v>213</v>
      </c>
      <c r="GK61" s="321">
        <v>0</v>
      </c>
      <c r="GL61" s="322">
        <v>0</v>
      </c>
      <c r="GM61" s="322">
        <v>0</v>
      </c>
      <c r="GN61" s="322">
        <v>0</v>
      </c>
      <c r="GO61" s="323">
        <v>0</v>
      </c>
      <c r="GP61" s="321">
        <v>0</v>
      </c>
      <c r="GQ61" s="322">
        <v>0</v>
      </c>
      <c r="GR61" s="322">
        <v>0</v>
      </c>
      <c r="GS61" s="322">
        <v>0</v>
      </c>
      <c r="GT61" s="323">
        <v>0</v>
      </c>
      <c r="GU61" s="321">
        <v>0</v>
      </c>
      <c r="GV61" s="322">
        <v>0</v>
      </c>
      <c r="GW61" s="322">
        <v>0</v>
      </c>
      <c r="GX61" s="322">
        <v>0</v>
      </c>
      <c r="GY61" s="323">
        <v>0</v>
      </c>
      <c r="GZ61" s="331">
        <v>0</v>
      </c>
      <c r="HA61" s="321">
        <v>0</v>
      </c>
      <c r="HB61" s="322">
        <v>0</v>
      </c>
      <c r="HC61" s="322">
        <v>0</v>
      </c>
      <c r="HD61" s="323">
        <v>0</v>
      </c>
      <c r="HE61" s="331">
        <v>0</v>
      </c>
      <c r="HF61" s="301" t="s">
        <v>213</v>
      </c>
      <c r="HG61" s="321">
        <v>0</v>
      </c>
      <c r="HH61" s="322">
        <v>0</v>
      </c>
      <c r="HI61" s="322">
        <v>0</v>
      </c>
      <c r="HJ61" s="322">
        <v>0</v>
      </c>
      <c r="HK61" s="323">
        <v>0</v>
      </c>
      <c r="HL61" s="321">
        <v>0</v>
      </c>
      <c r="HM61" s="322">
        <v>0</v>
      </c>
      <c r="HN61" s="322">
        <v>0</v>
      </c>
      <c r="HO61" s="322">
        <v>0</v>
      </c>
      <c r="HP61" s="323">
        <v>0</v>
      </c>
      <c r="HQ61" s="321">
        <v>0</v>
      </c>
      <c r="HR61" s="322">
        <v>0</v>
      </c>
      <c r="HS61" s="322">
        <v>0</v>
      </c>
      <c r="HT61" s="322">
        <v>0</v>
      </c>
      <c r="HU61" s="323">
        <v>0</v>
      </c>
      <c r="HV61" s="331">
        <v>0</v>
      </c>
      <c r="HW61" s="321">
        <v>0</v>
      </c>
      <c r="HX61" s="322">
        <v>0</v>
      </c>
      <c r="HY61" s="322">
        <v>0</v>
      </c>
      <c r="HZ61" s="323">
        <v>0</v>
      </c>
      <c r="IA61" s="331">
        <v>0</v>
      </c>
      <c r="IB61" s="301" t="s">
        <v>213</v>
      </c>
      <c r="IC61" s="321">
        <v>0</v>
      </c>
      <c r="ID61" s="322">
        <v>0</v>
      </c>
      <c r="IE61" s="322">
        <v>0</v>
      </c>
      <c r="IF61" s="322">
        <v>0</v>
      </c>
      <c r="IG61" s="323">
        <v>0</v>
      </c>
      <c r="IH61" s="321">
        <v>0</v>
      </c>
      <c r="II61" s="322">
        <v>0</v>
      </c>
      <c r="IJ61" s="322">
        <v>0</v>
      </c>
      <c r="IK61" s="322">
        <v>0</v>
      </c>
      <c r="IL61" s="323">
        <v>0</v>
      </c>
      <c r="IM61" s="321">
        <v>0</v>
      </c>
      <c r="IN61" s="322">
        <v>0</v>
      </c>
      <c r="IO61" s="322">
        <v>0</v>
      </c>
      <c r="IP61" s="322">
        <v>0</v>
      </c>
      <c r="IQ61" s="323">
        <v>0</v>
      </c>
      <c r="IR61" s="331">
        <v>0</v>
      </c>
      <c r="IS61" s="321">
        <v>0</v>
      </c>
      <c r="IT61" s="322">
        <v>0</v>
      </c>
      <c r="IU61" s="322">
        <v>0</v>
      </c>
      <c r="IV61" s="323">
        <v>0</v>
      </c>
      <c r="IW61" s="331">
        <v>0</v>
      </c>
      <c r="IX61" s="301" t="s">
        <v>213</v>
      </c>
      <c r="IY61" s="321">
        <v>0</v>
      </c>
      <c r="IZ61" s="322">
        <v>0</v>
      </c>
      <c r="JA61" s="322">
        <v>0</v>
      </c>
      <c r="JB61" s="322">
        <v>0</v>
      </c>
      <c r="JC61" s="323">
        <v>0</v>
      </c>
      <c r="JD61" s="321">
        <v>0</v>
      </c>
      <c r="JE61" s="322">
        <v>0</v>
      </c>
      <c r="JF61" s="322">
        <v>0</v>
      </c>
      <c r="JG61" s="322">
        <v>0</v>
      </c>
      <c r="JH61" s="323">
        <v>0</v>
      </c>
      <c r="JI61" s="321">
        <v>0</v>
      </c>
      <c r="JJ61" s="322">
        <v>0</v>
      </c>
      <c r="JK61" s="322">
        <v>0</v>
      </c>
      <c r="JL61" s="322">
        <v>0</v>
      </c>
      <c r="JM61" s="323">
        <v>0</v>
      </c>
      <c r="JN61" s="331">
        <v>0</v>
      </c>
      <c r="JO61" s="321">
        <v>0</v>
      </c>
      <c r="JP61" s="322">
        <v>0</v>
      </c>
      <c r="JQ61" s="322">
        <v>0</v>
      </c>
      <c r="JR61" s="323">
        <v>0</v>
      </c>
      <c r="JS61" s="331">
        <v>0</v>
      </c>
    </row>
    <row r="62" spans="1:279" ht="11.25" customHeight="1" x14ac:dyDescent="0.15">
      <c r="A62" s="301" t="s">
        <v>214</v>
      </c>
      <c r="B62" s="321">
        <v>0</v>
      </c>
      <c r="C62" s="322">
        <v>36</v>
      </c>
      <c r="D62" s="322">
        <v>3</v>
      </c>
      <c r="E62" s="322">
        <v>0</v>
      </c>
      <c r="F62" s="323">
        <v>39</v>
      </c>
      <c r="G62" s="321">
        <v>8</v>
      </c>
      <c r="H62" s="322">
        <v>23</v>
      </c>
      <c r="I62" s="322">
        <v>60</v>
      </c>
      <c r="J62" s="322">
        <v>5</v>
      </c>
      <c r="K62" s="323">
        <v>96</v>
      </c>
      <c r="L62" s="321">
        <v>4</v>
      </c>
      <c r="M62" s="322">
        <v>17</v>
      </c>
      <c r="N62" s="322">
        <v>22</v>
      </c>
      <c r="O62" s="322">
        <v>1</v>
      </c>
      <c r="P62" s="323">
        <v>44</v>
      </c>
      <c r="Q62" s="331">
        <v>11</v>
      </c>
      <c r="R62" s="321">
        <v>0</v>
      </c>
      <c r="S62" s="322">
        <v>1</v>
      </c>
      <c r="T62" s="322">
        <v>0</v>
      </c>
      <c r="U62" s="323">
        <v>1</v>
      </c>
      <c r="V62" s="331">
        <v>193</v>
      </c>
      <c r="W62" s="301" t="s">
        <v>214</v>
      </c>
      <c r="X62" s="321">
        <v>0</v>
      </c>
      <c r="Y62" s="322">
        <v>36</v>
      </c>
      <c r="Z62" s="322">
        <v>3</v>
      </c>
      <c r="AA62" s="322">
        <v>0</v>
      </c>
      <c r="AB62" s="323">
        <v>39</v>
      </c>
      <c r="AC62" s="321">
        <v>8</v>
      </c>
      <c r="AD62" s="322">
        <v>23</v>
      </c>
      <c r="AE62" s="322">
        <v>60</v>
      </c>
      <c r="AF62" s="322">
        <v>5</v>
      </c>
      <c r="AG62" s="323">
        <v>96</v>
      </c>
      <c r="AH62" s="321">
        <v>4</v>
      </c>
      <c r="AI62" s="322">
        <v>17</v>
      </c>
      <c r="AJ62" s="322">
        <v>22</v>
      </c>
      <c r="AK62" s="322">
        <v>1</v>
      </c>
      <c r="AL62" s="323">
        <v>44</v>
      </c>
      <c r="AM62" s="331">
        <v>13</v>
      </c>
      <c r="AN62" s="321">
        <v>0</v>
      </c>
      <c r="AO62" s="322">
        <v>1</v>
      </c>
      <c r="AP62" s="322">
        <v>0</v>
      </c>
      <c r="AQ62" s="323">
        <v>1</v>
      </c>
      <c r="AR62" s="331">
        <v>193</v>
      </c>
      <c r="AS62" s="301" t="s">
        <v>214</v>
      </c>
      <c r="AT62" s="321">
        <v>0</v>
      </c>
      <c r="AU62" s="322">
        <v>0</v>
      </c>
      <c r="AV62" s="322">
        <v>0</v>
      </c>
      <c r="AW62" s="322">
        <v>0</v>
      </c>
      <c r="AX62" s="323">
        <v>0</v>
      </c>
      <c r="AY62" s="321">
        <v>0</v>
      </c>
      <c r="AZ62" s="322">
        <v>0</v>
      </c>
      <c r="BA62" s="322">
        <v>0</v>
      </c>
      <c r="BB62" s="322">
        <v>0</v>
      </c>
      <c r="BC62" s="323">
        <v>0</v>
      </c>
      <c r="BD62" s="321">
        <v>0</v>
      </c>
      <c r="BE62" s="322">
        <v>0</v>
      </c>
      <c r="BF62" s="322">
        <v>0</v>
      </c>
      <c r="BG62" s="322">
        <v>0</v>
      </c>
      <c r="BH62" s="323">
        <v>0</v>
      </c>
      <c r="BI62" s="331">
        <v>0</v>
      </c>
      <c r="BJ62" s="321">
        <v>0</v>
      </c>
      <c r="BK62" s="322">
        <v>0</v>
      </c>
      <c r="BL62" s="322">
        <v>0</v>
      </c>
      <c r="BM62" s="323">
        <v>0</v>
      </c>
      <c r="BN62" s="331">
        <v>0</v>
      </c>
      <c r="BO62" s="301" t="s">
        <v>214</v>
      </c>
      <c r="BP62" s="321">
        <v>0</v>
      </c>
      <c r="BQ62" s="322">
        <v>36</v>
      </c>
      <c r="BR62" s="322">
        <v>3</v>
      </c>
      <c r="BS62" s="322">
        <v>0</v>
      </c>
      <c r="BT62" s="323">
        <v>39</v>
      </c>
      <c r="BU62" s="321">
        <v>8</v>
      </c>
      <c r="BV62" s="322">
        <v>23</v>
      </c>
      <c r="BW62" s="322">
        <v>60</v>
      </c>
      <c r="BX62" s="322">
        <v>5</v>
      </c>
      <c r="BY62" s="323">
        <v>96</v>
      </c>
      <c r="BZ62" s="321">
        <v>4</v>
      </c>
      <c r="CA62" s="322">
        <v>17</v>
      </c>
      <c r="CB62" s="322">
        <v>22</v>
      </c>
      <c r="CC62" s="322">
        <v>1</v>
      </c>
      <c r="CD62" s="323">
        <v>44</v>
      </c>
      <c r="CE62" s="331">
        <v>13</v>
      </c>
      <c r="CF62" s="321">
        <v>0</v>
      </c>
      <c r="CG62" s="322">
        <v>1</v>
      </c>
      <c r="CH62" s="322">
        <v>0</v>
      </c>
      <c r="CI62" s="323">
        <v>1</v>
      </c>
      <c r="CJ62" s="331">
        <v>193</v>
      </c>
      <c r="CK62" s="301" t="s">
        <v>214</v>
      </c>
      <c r="CL62" s="321">
        <v>0</v>
      </c>
      <c r="CM62" s="322">
        <v>0</v>
      </c>
      <c r="CN62" s="322">
        <v>0</v>
      </c>
      <c r="CO62" s="322">
        <v>0</v>
      </c>
      <c r="CP62" s="323">
        <v>0</v>
      </c>
      <c r="CQ62" s="321">
        <v>0</v>
      </c>
      <c r="CR62" s="322">
        <v>0</v>
      </c>
      <c r="CS62" s="322">
        <v>0</v>
      </c>
      <c r="CT62" s="322">
        <v>0</v>
      </c>
      <c r="CU62" s="323">
        <v>0</v>
      </c>
      <c r="CV62" s="321">
        <v>0</v>
      </c>
      <c r="CW62" s="322">
        <v>0</v>
      </c>
      <c r="CX62" s="322">
        <v>0</v>
      </c>
      <c r="CY62" s="322">
        <v>0</v>
      </c>
      <c r="CZ62" s="323">
        <v>0</v>
      </c>
      <c r="DA62" s="331">
        <v>0</v>
      </c>
      <c r="DB62" s="321">
        <v>0</v>
      </c>
      <c r="DC62" s="322">
        <v>0</v>
      </c>
      <c r="DD62" s="322">
        <v>0</v>
      </c>
      <c r="DE62" s="323">
        <v>0</v>
      </c>
      <c r="DF62" s="331">
        <v>0</v>
      </c>
      <c r="DG62" s="301" t="s">
        <v>214</v>
      </c>
      <c r="DH62" s="321">
        <v>0</v>
      </c>
      <c r="DI62" s="322">
        <v>0</v>
      </c>
      <c r="DJ62" s="322">
        <v>0</v>
      </c>
      <c r="DK62" s="322">
        <v>0</v>
      </c>
      <c r="DL62" s="323">
        <v>0</v>
      </c>
      <c r="DM62" s="321">
        <v>0</v>
      </c>
      <c r="DN62" s="322">
        <v>0</v>
      </c>
      <c r="DO62" s="322">
        <v>0</v>
      </c>
      <c r="DP62" s="322">
        <v>0</v>
      </c>
      <c r="DQ62" s="323">
        <v>0</v>
      </c>
      <c r="DR62" s="321">
        <v>0</v>
      </c>
      <c r="DS62" s="322">
        <v>0</v>
      </c>
      <c r="DT62" s="322">
        <v>0</v>
      </c>
      <c r="DU62" s="322">
        <v>0</v>
      </c>
      <c r="DV62" s="323">
        <v>0</v>
      </c>
      <c r="DW62" s="331">
        <v>0</v>
      </c>
      <c r="DX62" s="321">
        <v>0</v>
      </c>
      <c r="DY62" s="322">
        <v>0</v>
      </c>
      <c r="DZ62" s="322">
        <v>0</v>
      </c>
      <c r="EA62" s="323">
        <v>0</v>
      </c>
      <c r="EB62" s="331">
        <v>0</v>
      </c>
      <c r="EC62" s="390" t="s">
        <v>214</v>
      </c>
      <c r="ED62" s="321">
        <v>193</v>
      </c>
      <c r="EE62" s="388">
        <v>1</v>
      </c>
      <c r="EF62" s="321">
        <v>0</v>
      </c>
      <c r="EG62" s="388">
        <v>0</v>
      </c>
      <c r="EH62" s="321">
        <v>193</v>
      </c>
      <c r="EI62" s="388">
        <v>1</v>
      </c>
      <c r="EJ62" s="321">
        <v>0</v>
      </c>
      <c r="EK62" s="388">
        <v>0</v>
      </c>
      <c r="EL62" s="321">
        <v>0</v>
      </c>
      <c r="EM62" s="388">
        <v>0</v>
      </c>
      <c r="EN62" s="331">
        <v>193</v>
      </c>
      <c r="EO62" s="389"/>
      <c r="EP62" s="389"/>
      <c r="EQ62" s="389"/>
      <c r="ER62" s="301" t="s">
        <v>214</v>
      </c>
      <c r="ES62" s="321">
        <v>0</v>
      </c>
      <c r="ET62" s="322">
        <v>36</v>
      </c>
      <c r="EU62" s="322">
        <v>3</v>
      </c>
      <c r="EV62" s="322">
        <v>0</v>
      </c>
      <c r="EW62" s="323">
        <v>39</v>
      </c>
      <c r="EX62" s="321">
        <v>8</v>
      </c>
      <c r="EY62" s="322">
        <v>23</v>
      </c>
      <c r="EZ62" s="322">
        <v>60</v>
      </c>
      <c r="FA62" s="322">
        <v>5</v>
      </c>
      <c r="FB62" s="323">
        <v>96</v>
      </c>
      <c r="FC62" s="321">
        <v>4</v>
      </c>
      <c r="FD62" s="322">
        <v>17</v>
      </c>
      <c r="FE62" s="322">
        <v>22</v>
      </c>
      <c r="FF62" s="322">
        <v>1</v>
      </c>
      <c r="FG62" s="323">
        <v>44</v>
      </c>
      <c r="FH62" s="331">
        <v>13</v>
      </c>
      <c r="FI62" s="321">
        <v>0</v>
      </c>
      <c r="FJ62" s="322">
        <v>1</v>
      </c>
      <c r="FK62" s="322">
        <v>0</v>
      </c>
      <c r="FL62" s="323">
        <v>1</v>
      </c>
      <c r="FM62" s="331">
        <v>193</v>
      </c>
      <c r="FN62" s="301" t="s">
        <v>214</v>
      </c>
      <c r="FO62" s="321">
        <v>0</v>
      </c>
      <c r="FP62" s="322">
        <v>0</v>
      </c>
      <c r="FQ62" s="322">
        <v>0</v>
      </c>
      <c r="FR62" s="322">
        <v>0</v>
      </c>
      <c r="FS62" s="323">
        <v>0</v>
      </c>
      <c r="FT62" s="321">
        <v>0</v>
      </c>
      <c r="FU62" s="322">
        <v>0</v>
      </c>
      <c r="FV62" s="322">
        <v>0</v>
      </c>
      <c r="FW62" s="322">
        <v>0</v>
      </c>
      <c r="FX62" s="323">
        <v>0</v>
      </c>
      <c r="FY62" s="321">
        <v>0</v>
      </c>
      <c r="FZ62" s="322">
        <v>0</v>
      </c>
      <c r="GA62" s="322">
        <v>0</v>
      </c>
      <c r="GB62" s="322">
        <v>0</v>
      </c>
      <c r="GC62" s="323">
        <v>0</v>
      </c>
      <c r="GD62" s="331">
        <v>0</v>
      </c>
      <c r="GE62" s="321">
        <v>0</v>
      </c>
      <c r="GF62" s="322">
        <v>0</v>
      </c>
      <c r="GG62" s="322">
        <v>0</v>
      </c>
      <c r="GH62" s="323">
        <v>0</v>
      </c>
      <c r="GI62" s="331">
        <v>0</v>
      </c>
      <c r="GJ62" s="301" t="s">
        <v>214</v>
      </c>
      <c r="GK62" s="321">
        <v>0</v>
      </c>
      <c r="GL62" s="322">
        <v>0</v>
      </c>
      <c r="GM62" s="322">
        <v>0</v>
      </c>
      <c r="GN62" s="322">
        <v>0</v>
      </c>
      <c r="GO62" s="323">
        <v>0</v>
      </c>
      <c r="GP62" s="321">
        <v>0</v>
      </c>
      <c r="GQ62" s="322">
        <v>0</v>
      </c>
      <c r="GR62" s="322">
        <v>0</v>
      </c>
      <c r="GS62" s="322">
        <v>0</v>
      </c>
      <c r="GT62" s="323">
        <v>0</v>
      </c>
      <c r="GU62" s="321">
        <v>0</v>
      </c>
      <c r="GV62" s="322">
        <v>0</v>
      </c>
      <c r="GW62" s="322">
        <v>0</v>
      </c>
      <c r="GX62" s="322">
        <v>0</v>
      </c>
      <c r="GY62" s="323">
        <v>0</v>
      </c>
      <c r="GZ62" s="331">
        <v>0</v>
      </c>
      <c r="HA62" s="321">
        <v>0</v>
      </c>
      <c r="HB62" s="322">
        <v>0</v>
      </c>
      <c r="HC62" s="322">
        <v>0</v>
      </c>
      <c r="HD62" s="323">
        <v>0</v>
      </c>
      <c r="HE62" s="331">
        <v>0</v>
      </c>
      <c r="HF62" s="301" t="s">
        <v>214</v>
      </c>
      <c r="HG62" s="321">
        <v>0</v>
      </c>
      <c r="HH62" s="322">
        <v>0</v>
      </c>
      <c r="HI62" s="322">
        <v>0</v>
      </c>
      <c r="HJ62" s="322">
        <v>0</v>
      </c>
      <c r="HK62" s="323">
        <v>0</v>
      </c>
      <c r="HL62" s="321">
        <v>0</v>
      </c>
      <c r="HM62" s="322">
        <v>0</v>
      </c>
      <c r="HN62" s="322">
        <v>0</v>
      </c>
      <c r="HO62" s="322">
        <v>0</v>
      </c>
      <c r="HP62" s="323">
        <v>0</v>
      </c>
      <c r="HQ62" s="321">
        <v>0</v>
      </c>
      <c r="HR62" s="322">
        <v>0</v>
      </c>
      <c r="HS62" s="322">
        <v>0</v>
      </c>
      <c r="HT62" s="322">
        <v>0</v>
      </c>
      <c r="HU62" s="323">
        <v>0</v>
      </c>
      <c r="HV62" s="331">
        <v>0</v>
      </c>
      <c r="HW62" s="321">
        <v>0</v>
      </c>
      <c r="HX62" s="322">
        <v>0</v>
      </c>
      <c r="HY62" s="322">
        <v>0</v>
      </c>
      <c r="HZ62" s="323">
        <v>0</v>
      </c>
      <c r="IA62" s="331">
        <v>0</v>
      </c>
      <c r="IB62" s="301" t="s">
        <v>214</v>
      </c>
      <c r="IC62" s="321">
        <v>0</v>
      </c>
      <c r="ID62" s="322">
        <v>0</v>
      </c>
      <c r="IE62" s="322">
        <v>0</v>
      </c>
      <c r="IF62" s="322">
        <v>0</v>
      </c>
      <c r="IG62" s="323">
        <v>0</v>
      </c>
      <c r="IH62" s="321">
        <v>0</v>
      </c>
      <c r="II62" s="322">
        <v>0</v>
      </c>
      <c r="IJ62" s="322">
        <v>0</v>
      </c>
      <c r="IK62" s="322">
        <v>0</v>
      </c>
      <c r="IL62" s="323">
        <v>0</v>
      </c>
      <c r="IM62" s="321">
        <v>0</v>
      </c>
      <c r="IN62" s="322">
        <v>0</v>
      </c>
      <c r="IO62" s="322">
        <v>0</v>
      </c>
      <c r="IP62" s="322">
        <v>0</v>
      </c>
      <c r="IQ62" s="323">
        <v>0</v>
      </c>
      <c r="IR62" s="331">
        <v>0</v>
      </c>
      <c r="IS62" s="321">
        <v>0</v>
      </c>
      <c r="IT62" s="322">
        <v>0</v>
      </c>
      <c r="IU62" s="322">
        <v>0</v>
      </c>
      <c r="IV62" s="323">
        <v>0</v>
      </c>
      <c r="IW62" s="331">
        <v>0</v>
      </c>
      <c r="IX62" s="301" t="s">
        <v>214</v>
      </c>
      <c r="IY62" s="321">
        <v>0</v>
      </c>
      <c r="IZ62" s="322">
        <v>0</v>
      </c>
      <c r="JA62" s="322">
        <v>0</v>
      </c>
      <c r="JB62" s="322">
        <v>0</v>
      </c>
      <c r="JC62" s="323">
        <v>0</v>
      </c>
      <c r="JD62" s="321">
        <v>0</v>
      </c>
      <c r="JE62" s="322">
        <v>0</v>
      </c>
      <c r="JF62" s="322">
        <v>0</v>
      </c>
      <c r="JG62" s="322">
        <v>0</v>
      </c>
      <c r="JH62" s="323">
        <v>0</v>
      </c>
      <c r="JI62" s="321">
        <v>0</v>
      </c>
      <c r="JJ62" s="322">
        <v>0</v>
      </c>
      <c r="JK62" s="322">
        <v>0</v>
      </c>
      <c r="JL62" s="322">
        <v>0</v>
      </c>
      <c r="JM62" s="323">
        <v>0</v>
      </c>
      <c r="JN62" s="331">
        <v>0</v>
      </c>
      <c r="JO62" s="321">
        <v>0</v>
      </c>
      <c r="JP62" s="322">
        <v>0</v>
      </c>
      <c r="JQ62" s="322">
        <v>0</v>
      </c>
      <c r="JR62" s="323">
        <v>0</v>
      </c>
      <c r="JS62" s="331">
        <v>0</v>
      </c>
    </row>
    <row r="63" spans="1:279" ht="11.25" customHeight="1" x14ac:dyDescent="0.15">
      <c r="A63" s="301" t="s">
        <v>215</v>
      </c>
      <c r="B63" s="321">
        <v>0</v>
      </c>
      <c r="C63" s="322">
        <v>37</v>
      </c>
      <c r="D63" s="322">
        <v>4</v>
      </c>
      <c r="E63" s="322">
        <v>0</v>
      </c>
      <c r="F63" s="323">
        <v>41</v>
      </c>
      <c r="G63" s="321">
        <v>7</v>
      </c>
      <c r="H63" s="322">
        <v>19</v>
      </c>
      <c r="I63" s="322">
        <v>60</v>
      </c>
      <c r="J63" s="322">
        <v>3</v>
      </c>
      <c r="K63" s="323">
        <v>89</v>
      </c>
      <c r="L63" s="321">
        <v>2</v>
      </c>
      <c r="M63" s="322">
        <v>13</v>
      </c>
      <c r="N63" s="322">
        <v>24</v>
      </c>
      <c r="O63" s="322">
        <v>1</v>
      </c>
      <c r="P63" s="323">
        <v>40</v>
      </c>
      <c r="Q63" s="331">
        <v>13</v>
      </c>
      <c r="R63" s="321">
        <v>0</v>
      </c>
      <c r="S63" s="322">
        <v>1</v>
      </c>
      <c r="T63" s="322">
        <v>0</v>
      </c>
      <c r="U63" s="323">
        <v>1</v>
      </c>
      <c r="V63" s="331">
        <v>186</v>
      </c>
      <c r="W63" s="301" t="s">
        <v>215</v>
      </c>
      <c r="X63" s="321">
        <v>0</v>
      </c>
      <c r="Y63" s="322">
        <v>37</v>
      </c>
      <c r="Z63" s="322">
        <v>4</v>
      </c>
      <c r="AA63" s="322">
        <v>0</v>
      </c>
      <c r="AB63" s="323">
        <v>41</v>
      </c>
      <c r="AC63" s="321">
        <v>7</v>
      </c>
      <c r="AD63" s="322">
        <v>19</v>
      </c>
      <c r="AE63" s="322">
        <v>60</v>
      </c>
      <c r="AF63" s="322">
        <v>3</v>
      </c>
      <c r="AG63" s="323">
        <v>89</v>
      </c>
      <c r="AH63" s="321">
        <v>2</v>
      </c>
      <c r="AI63" s="322">
        <v>13</v>
      </c>
      <c r="AJ63" s="322">
        <v>24</v>
      </c>
      <c r="AK63" s="322">
        <v>1</v>
      </c>
      <c r="AL63" s="323">
        <v>40</v>
      </c>
      <c r="AM63" s="331">
        <v>15</v>
      </c>
      <c r="AN63" s="321">
        <v>0</v>
      </c>
      <c r="AO63" s="322">
        <v>1</v>
      </c>
      <c r="AP63" s="322">
        <v>0</v>
      </c>
      <c r="AQ63" s="323">
        <v>1</v>
      </c>
      <c r="AR63" s="331">
        <v>186</v>
      </c>
      <c r="AS63" s="301" t="s">
        <v>215</v>
      </c>
      <c r="AT63" s="321">
        <v>0</v>
      </c>
      <c r="AU63" s="322">
        <v>0</v>
      </c>
      <c r="AV63" s="322">
        <v>0</v>
      </c>
      <c r="AW63" s="322">
        <v>0</v>
      </c>
      <c r="AX63" s="323">
        <v>0</v>
      </c>
      <c r="AY63" s="321">
        <v>0</v>
      </c>
      <c r="AZ63" s="322">
        <v>0</v>
      </c>
      <c r="BA63" s="322">
        <v>0</v>
      </c>
      <c r="BB63" s="322">
        <v>0</v>
      </c>
      <c r="BC63" s="323">
        <v>0</v>
      </c>
      <c r="BD63" s="321">
        <v>0</v>
      </c>
      <c r="BE63" s="322">
        <v>0</v>
      </c>
      <c r="BF63" s="322">
        <v>0</v>
      </c>
      <c r="BG63" s="322">
        <v>0</v>
      </c>
      <c r="BH63" s="323">
        <v>0</v>
      </c>
      <c r="BI63" s="331">
        <v>0</v>
      </c>
      <c r="BJ63" s="321">
        <v>0</v>
      </c>
      <c r="BK63" s="322">
        <v>0</v>
      </c>
      <c r="BL63" s="322">
        <v>0</v>
      </c>
      <c r="BM63" s="323">
        <v>0</v>
      </c>
      <c r="BN63" s="331">
        <v>0</v>
      </c>
      <c r="BO63" s="301" t="s">
        <v>215</v>
      </c>
      <c r="BP63" s="321">
        <v>0</v>
      </c>
      <c r="BQ63" s="322">
        <v>37</v>
      </c>
      <c r="BR63" s="322">
        <v>4</v>
      </c>
      <c r="BS63" s="322">
        <v>0</v>
      </c>
      <c r="BT63" s="323">
        <v>41</v>
      </c>
      <c r="BU63" s="321">
        <v>7</v>
      </c>
      <c r="BV63" s="322">
        <v>19</v>
      </c>
      <c r="BW63" s="322">
        <v>60</v>
      </c>
      <c r="BX63" s="322">
        <v>3</v>
      </c>
      <c r="BY63" s="323">
        <v>89</v>
      </c>
      <c r="BZ63" s="321">
        <v>2</v>
      </c>
      <c r="CA63" s="322">
        <v>13</v>
      </c>
      <c r="CB63" s="322">
        <v>24</v>
      </c>
      <c r="CC63" s="322">
        <v>1</v>
      </c>
      <c r="CD63" s="323">
        <v>40</v>
      </c>
      <c r="CE63" s="331">
        <v>15</v>
      </c>
      <c r="CF63" s="321">
        <v>0</v>
      </c>
      <c r="CG63" s="322">
        <v>1</v>
      </c>
      <c r="CH63" s="322">
        <v>0</v>
      </c>
      <c r="CI63" s="323">
        <v>1</v>
      </c>
      <c r="CJ63" s="331">
        <v>186</v>
      </c>
      <c r="CK63" s="301" t="s">
        <v>215</v>
      </c>
      <c r="CL63" s="321">
        <v>0</v>
      </c>
      <c r="CM63" s="322">
        <v>0</v>
      </c>
      <c r="CN63" s="322">
        <v>0</v>
      </c>
      <c r="CO63" s="322">
        <v>0</v>
      </c>
      <c r="CP63" s="323">
        <v>0</v>
      </c>
      <c r="CQ63" s="321">
        <v>0</v>
      </c>
      <c r="CR63" s="322">
        <v>0</v>
      </c>
      <c r="CS63" s="322">
        <v>0</v>
      </c>
      <c r="CT63" s="322">
        <v>0</v>
      </c>
      <c r="CU63" s="323">
        <v>0</v>
      </c>
      <c r="CV63" s="321">
        <v>0</v>
      </c>
      <c r="CW63" s="322">
        <v>0</v>
      </c>
      <c r="CX63" s="322">
        <v>0</v>
      </c>
      <c r="CY63" s="322">
        <v>0</v>
      </c>
      <c r="CZ63" s="323">
        <v>0</v>
      </c>
      <c r="DA63" s="331">
        <v>0</v>
      </c>
      <c r="DB63" s="321">
        <v>0</v>
      </c>
      <c r="DC63" s="322">
        <v>0</v>
      </c>
      <c r="DD63" s="322">
        <v>0</v>
      </c>
      <c r="DE63" s="323">
        <v>0</v>
      </c>
      <c r="DF63" s="331">
        <v>0</v>
      </c>
      <c r="DG63" s="301" t="s">
        <v>215</v>
      </c>
      <c r="DH63" s="321">
        <v>0</v>
      </c>
      <c r="DI63" s="322">
        <v>0</v>
      </c>
      <c r="DJ63" s="322">
        <v>0</v>
      </c>
      <c r="DK63" s="322">
        <v>0</v>
      </c>
      <c r="DL63" s="323">
        <v>0</v>
      </c>
      <c r="DM63" s="321">
        <v>0</v>
      </c>
      <c r="DN63" s="322">
        <v>0</v>
      </c>
      <c r="DO63" s="322">
        <v>0</v>
      </c>
      <c r="DP63" s="322">
        <v>0</v>
      </c>
      <c r="DQ63" s="323">
        <v>0</v>
      </c>
      <c r="DR63" s="321">
        <v>0</v>
      </c>
      <c r="DS63" s="322">
        <v>0</v>
      </c>
      <c r="DT63" s="322">
        <v>0</v>
      </c>
      <c r="DU63" s="322">
        <v>0</v>
      </c>
      <c r="DV63" s="323">
        <v>0</v>
      </c>
      <c r="DW63" s="331">
        <v>0</v>
      </c>
      <c r="DX63" s="321">
        <v>0</v>
      </c>
      <c r="DY63" s="322">
        <v>0</v>
      </c>
      <c r="DZ63" s="322">
        <v>0</v>
      </c>
      <c r="EA63" s="323">
        <v>0</v>
      </c>
      <c r="EB63" s="331">
        <v>0</v>
      </c>
      <c r="EC63" s="390" t="s">
        <v>215</v>
      </c>
      <c r="ED63" s="321">
        <v>186</v>
      </c>
      <c r="EE63" s="388">
        <v>1</v>
      </c>
      <c r="EF63" s="321">
        <v>0</v>
      </c>
      <c r="EG63" s="388">
        <v>0</v>
      </c>
      <c r="EH63" s="321">
        <v>186</v>
      </c>
      <c r="EI63" s="388">
        <v>1</v>
      </c>
      <c r="EJ63" s="321">
        <v>0</v>
      </c>
      <c r="EK63" s="388">
        <v>0</v>
      </c>
      <c r="EL63" s="321">
        <v>0</v>
      </c>
      <c r="EM63" s="388">
        <v>0</v>
      </c>
      <c r="EN63" s="331">
        <v>186</v>
      </c>
      <c r="EO63" s="389"/>
      <c r="EP63" s="389"/>
      <c r="EQ63" s="389"/>
      <c r="ER63" s="301" t="s">
        <v>215</v>
      </c>
      <c r="ES63" s="321">
        <v>0</v>
      </c>
      <c r="ET63" s="322">
        <v>37</v>
      </c>
      <c r="EU63" s="322">
        <v>4</v>
      </c>
      <c r="EV63" s="322">
        <v>0</v>
      </c>
      <c r="EW63" s="323">
        <v>41</v>
      </c>
      <c r="EX63" s="321">
        <v>7</v>
      </c>
      <c r="EY63" s="322">
        <v>19</v>
      </c>
      <c r="EZ63" s="322">
        <v>60</v>
      </c>
      <c r="FA63" s="322">
        <v>3</v>
      </c>
      <c r="FB63" s="323">
        <v>89</v>
      </c>
      <c r="FC63" s="321">
        <v>2</v>
      </c>
      <c r="FD63" s="322">
        <v>13</v>
      </c>
      <c r="FE63" s="322">
        <v>24</v>
      </c>
      <c r="FF63" s="322">
        <v>1</v>
      </c>
      <c r="FG63" s="323">
        <v>40</v>
      </c>
      <c r="FH63" s="331">
        <v>15</v>
      </c>
      <c r="FI63" s="321">
        <v>0</v>
      </c>
      <c r="FJ63" s="322">
        <v>1</v>
      </c>
      <c r="FK63" s="322">
        <v>0</v>
      </c>
      <c r="FL63" s="323">
        <v>1</v>
      </c>
      <c r="FM63" s="331">
        <v>186</v>
      </c>
      <c r="FN63" s="301" t="s">
        <v>215</v>
      </c>
      <c r="FO63" s="321">
        <v>0</v>
      </c>
      <c r="FP63" s="322">
        <v>0</v>
      </c>
      <c r="FQ63" s="322">
        <v>0</v>
      </c>
      <c r="FR63" s="322">
        <v>0</v>
      </c>
      <c r="FS63" s="323">
        <v>0</v>
      </c>
      <c r="FT63" s="321">
        <v>0</v>
      </c>
      <c r="FU63" s="322">
        <v>0</v>
      </c>
      <c r="FV63" s="322">
        <v>0</v>
      </c>
      <c r="FW63" s="322">
        <v>0</v>
      </c>
      <c r="FX63" s="323">
        <v>0</v>
      </c>
      <c r="FY63" s="321">
        <v>0</v>
      </c>
      <c r="FZ63" s="322">
        <v>0</v>
      </c>
      <c r="GA63" s="322">
        <v>0</v>
      </c>
      <c r="GB63" s="322">
        <v>0</v>
      </c>
      <c r="GC63" s="323">
        <v>0</v>
      </c>
      <c r="GD63" s="331">
        <v>0</v>
      </c>
      <c r="GE63" s="321">
        <v>0</v>
      </c>
      <c r="GF63" s="322">
        <v>0</v>
      </c>
      <c r="GG63" s="322">
        <v>0</v>
      </c>
      <c r="GH63" s="323">
        <v>0</v>
      </c>
      <c r="GI63" s="331">
        <v>0</v>
      </c>
      <c r="GJ63" s="301" t="s">
        <v>215</v>
      </c>
      <c r="GK63" s="321">
        <v>0</v>
      </c>
      <c r="GL63" s="322">
        <v>0</v>
      </c>
      <c r="GM63" s="322">
        <v>0</v>
      </c>
      <c r="GN63" s="322">
        <v>0</v>
      </c>
      <c r="GO63" s="323">
        <v>0</v>
      </c>
      <c r="GP63" s="321">
        <v>0</v>
      </c>
      <c r="GQ63" s="322">
        <v>0</v>
      </c>
      <c r="GR63" s="322">
        <v>0</v>
      </c>
      <c r="GS63" s="322">
        <v>0</v>
      </c>
      <c r="GT63" s="323">
        <v>0</v>
      </c>
      <c r="GU63" s="321">
        <v>0</v>
      </c>
      <c r="GV63" s="322">
        <v>0</v>
      </c>
      <c r="GW63" s="322">
        <v>0</v>
      </c>
      <c r="GX63" s="322">
        <v>0</v>
      </c>
      <c r="GY63" s="323">
        <v>0</v>
      </c>
      <c r="GZ63" s="331">
        <v>0</v>
      </c>
      <c r="HA63" s="321">
        <v>0</v>
      </c>
      <c r="HB63" s="322">
        <v>0</v>
      </c>
      <c r="HC63" s="322">
        <v>0</v>
      </c>
      <c r="HD63" s="323">
        <v>0</v>
      </c>
      <c r="HE63" s="331">
        <v>0</v>
      </c>
      <c r="HF63" s="301" t="s">
        <v>215</v>
      </c>
      <c r="HG63" s="321">
        <v>0</v>
      </c>
      <c r="HH63" s="322">
        <v>0</v>
      </c>
      <c r="HI63" s="322">
        <v>0</v>
      </c>
      <c r="HJ63" s="322">
        <v>0</v>
      </c>
      <c r="HK63" s="323">
        <v>0</v>
      </c>
      <c r="HL63" s="321">
        <v>0</v>
      </c>
      <c r="HM63" s="322">
        <v>0</v>
      </c>
      <c r="HN63" s="322">
        <v>0</v>
      </c>
      <c r="HO63" s="322">
        <v>0</v>
      </c>
      <c r="HP63" s="323">
        <v>0</v>
      </c>
      <c r="HQ63" s="321">
        <v>0</v>
      </c>
      <c r="HR63" s="322">
        <v>0</v>
      </c>
      <c r="HS63" s="322">
        <v>0</v>
      </c>
      <c r="HT63" s="322">
        <v>0</v>
      </c>
      <c r="HU63" s="323">
        <v>0</v>
      </c>
      <c r="HV63" s="331">
        <v>0</v>
      </c>
      <c r="HW63" s="321">
        <v>0</v>
      </c>
      <c r="HX63" s="322">
        <v>0</v>
      </c>
      <c r="HY63" s="322">
        <v>0</v>
      </c>
      <c r="HZ63" s="323">
        <v>0</v>
      </c>
      <c r="IA63" s="331">
        <v>0</v>
      </c>
      <c r="IB63" s="301" t="s">
        <v>215</v>
      </c>
      <c r="IC63" s="321">
        <v>0</v>
      </c>
      <c r="ID63" s="322">
        <v>0</v>
      </c>
      <c r="IE63" s="322">
        <v>0</v>
      </c>
      <c r="IF63" s="322">
        <v>0</v>
      </c>
      <c r="IG63" s="323">
        <v>0</v>
      </c>
      <c r="IH63" s="321">
        <v>0</v>
      </c>
      <c r="II63" s="322">
        <v>0</v>
      </c>
      <c r="IJ63" s="322">
        <v>0</v>
      </c>
      <c r="IK63" s="322">
        <v>0</v>
      </c>
      <c r="IL63" s="323">
        <v>0</v>
      </c>
      <c r="IM63" s="321">
        <v>0</v>
      </c>
      <c r="IN63" s="322">
        <v>0</v>
      </c>
      <c r="IO63" s="322">
        <v>0</v>
      </c>
      <c r="IP63" s="322">
        <v>0</v>
      </c>
      <c r="IQ63" s="323">
        <v>0</v>
      </c>
      <c r="IR63" s="331">
        <v>0</v>
      </c>
      <c r="IS63" s="321">
        <v>0</v>
      </c>
      <c r="IT63" s="322">
        <v>0</v>
      </c>
      <c r="IU63" s="322">
        <v>0</v>
      </c>
      <c r="IV63" s="323">
        <v>0</v>
      </c>
      <c r="IW63" s="331">
        <v>0</v>
      </c>
      <c r="IX63" s="301" t="s">
        <v>215</v>
      </c>
      <c r="IY63" s="321">
        <v>0</v>
      </c>
      <c r="IZ63" s="322">
        <v>0</v>
      </c>
      <c r="JA63" s="322">
        <v>0</v>
      </c>
      <c r="JB63" s="322">
        <v>0</v>
      </c>
      <c r="JC63" s="323">
        <v>0</v>
      </c>
      <c r="JD63" s="321">
        <v>0</v>
      </c>
      <c r="JE63" s="322">
        <v>0</v>
      </c>
      <c r="JF63" s="322">
        <v>0</v>
      </c>
      <c r="JG63" s="322">
        <v>0</v>
      </c>
      <c r="JH63" s="323">
        <v>0</v>
      </c>
      <c r="JI63" s="321">
        <v>0</v>
      </c>
      <c r="JJ63" s="322">
        <v>0</v>
      </c>
      <c r="JK63" s="322">
        <v>0</v>
      </c>
      <c r="JL63" s="322">
        <v>0</v>
      </c>
      <c r="JM63" s="323">
        <v>0</v>
      </c>
      <c r="JN63" s="331">
        <v>0</v>
      </c>
      <c r="JO63" s="321">
        <v>0</v>
      </c>
      <c r="JP63" s="322">
        <v>0</v>
      </c>
      <c r="JQ63" s="322">
        <v>0</v>
      </c>
      <c r="JR63" s="323">
        <v>0</v>
      </c>
      <c r="JS63" s="331">
        <v>0</v>
      </c>
    </row>
    <row r="64" spans="1:279" ht="11.25" customHeight="1" thickBot="1" x14ac:dyDescent="0.2">
      <c r="A64" s="317"/>
      <c r="B64" s="318"/>
      <c r="C64" s="319"/>
      <c r="D64" s="319"/>
      <c r="E64" s="319"/>
      <c r="F64" s="320"/>
      <c r="G64" s="318"/>
      <c r="H64" s="319"/>
      <c r="I64" s="319"/>
      <c r="J64" s="319"/>
      <c r="K64" s="320"/>
      <c r="L64" s="318"/>
      <c r="M64" s="319"/>
      <c r="N64" s="319"/>
      <c r="O64" s="319"/>
      <c r="P64" s="320"/>
      <c r="Q64" s="319"/>
      <c r="R64" s="318"/>
      <c r="S64" s="319"/>
      <c r="T64" s="319"/>
      <c r="U64" s="320"/>
      <c r="V64" s="317"/>
      <c r="W64" s="317"/>
      <c r="X64" s="318"/>
      <c r="Y64" s="319"/>
      <c r="Z64" s="319"/>
      <c r="AA64" s="319"/>
      <c r="AB64" s="320"/>
      <c r="AC64" s="318"/>
      <c r="AD64" s="319"/>
      <c r="AE64" s="319"/>
      <c r="AF64" s="319"/>
      <c r="AG64" s="320"/>
      <c r="AH64" s="318"/>
      <c r="AI64" s="319"/>
      <c r="AJ64" s="319"/>
      <c r="AK64" s="319"/>
      <c r="AL64" s="320"/>
      <c r="AM64" s="319"/>
      <c r="AN64" s="318"/>
      <c r="AO64" s="319"/>
      <c r="AP64" s="319"/>
      <c r="AQ64" s="320"/>
      <c r="AR64" s="317"/>
      <c r="AS64" s="317"/>
      <c r="AT64" s="318"/>
      <c r="AU64" s="319"/>
      <c r="AV64" s="319"/>
      <c r="AW64" s="319"/>
      <c r="AX64" s="320"/>
      <c r="AY64" s="318"/>
      <c r="AZ64" s="319"/>
      <c r="BA64" s="319"/>
      <c r="BB64" s="319"/>
      <c r="BC64" s="320"/>
      <c r="BD64" s="318"/>
      <c r="BE64" s="319"/>
      <c r="BF64" s="319"/>
      <c r="BG64" s="319"/>
      <c r="BH64" s="320"/>
      <c r="BI64" s="319"/>
      <c r="BJ64" s="318"/>
      <c r="BK64" s="319"/>
      <c r="BL64" s="319"/>
      <c r="BM64" s="320"/>
      <c r="BN64" s="317"/>
      <c r="BO64" s="317"/>
      <c r="BP64" s="318"/>
      <c r="BQ64" s="319"/>
      <c r="BR64" s="319"/>
      <c r="BS64" s="319"/>
      <c r="BT64" s="320"/>
      <c r="BU64" s="318"/>
      <c r="BV64" s="319"/>
      <c r="BW64" s="319"/>
      <c r="BX64" s="319"/>
      <c r="BY64" s="320"/>
      <c r="BZ64" s="318"/>
      <c r="CA64" s="319"/>
      <c r="CB64" s="319"/>
      <c r="CC64" s="319"/>
      <c r="CD64" s="320"/>
      <c r="CE64" s="319"/>
      <c r="CF64" s="318"/>
      <c r="CG64" s="319"/>
      <c r="CH64" s="319"/>
      <c r="CI64" s="320"/>
      <c r="CJ64" s="317"/>
      <c r="CK64" s="317"/>
      <c r="CL64" s="318"/>
      <c r="CM64" s="319"/>
      <c r="CN64" s="319"/>
      <c r="CO64" s="319"/>
      <c r="CP64" s="320"/>
      <c r="CQ64" s="318"/>
      <c r="CR64" s="319"/>
      <c r="CS64" s="319"/>
      <c r="CT64" s="319"/>
      <c r="CU64" s="320"/>
      <c r="CV64" s="318"/>
      <c r="CW64" s="319"/>
      <c r="CX64" s="319"/>
      <c r="CY64" s="319"/>
      <c r="CZ64" s="320"/>
      <c r="DA64" s="319"/>
      <c r="DB64" s="318"/>
      <c r="DC64" s="319"/>
      <c r="DD64" s="319"/>
      <c r="DE64" s="320"/>
      <c r="DF64" s="317"/>
      <c r="DG64" s="317"/>
      <c r="DH64" s="318"/>
      <c r="DI64" s="319"/>
      <c r="DJ64" s="319"/>
      <c r="DK64" s="319"/>
      <c r="DL64" s="320"/>
      <c r="DM64" s="318"/>
      <c r="DN64" s="319"/>
      <c r="DO64" s="319"/>
      <c r="DP64" s="319"/>
      <c r="DQ64" s="320"/>
      <c r="DR64" s="318"/>
      <c r="DS64" s="319"/>
      <c r="DT64" s="319"/>
      <c r="DU64" s="319"/>
      <c r="DV64" s="320"/>
      <c r="DW64" s="319"/>
      <c r="DX64" s="318"/>
      <c r="DY64" s="319"/>
      <c r="DZ64" s="319"/>
      <c r="EA64" s="320"/>
      <c r="EB64" s="317"/>
      <c r="EC64" s="318"/>
      <c r="ED64" s="318"/>
      <c r="EE64" s="320"/>
      <c r="EF64" s="318"/>
      <c r="EG64" s="320"/>
      <c r="EH64" s="318"/>
      <c r="EI64" s="320"/>
      <c r="EJ64" s="318"/>
      <c r="EK64" s="320"/>
      <c r="EL64" s="318"/>
      <c r="EM64" s="320"/>
      <c r="EN64" s="317"/>
      <c r="EO64" s="386"/>
      <c r="EP64" s="386"/>
      <c r="EQ64" s="386"/>
      <c r="ER64" s="317"/>
      <c r="ES64" s="318"/>
      <c r="ET64" s="319"/>
      <c r="EU64" s="319"/>
      <c r="EV64" s="319"/>
      <c r="EW64" s="320"/>
      <c r="EX64" s="318"/>
      <c r="EY64" s="319"/>
      <c r="EZ64" s="319"/>
      <c r="FA64" s="319"/>
      <c r="FB64" s="320"/>
      <c r="FC64" s="318"/>
      <c r="FD64" s="319"/>
      <c r="FE64" s="319"/>
      <c r="FF64" s="319"/>
      <c r="FG64" s="320"/>
      <c r="FH64" s="319"/>
      <c r="FI64" s="318"/>
      <c r="FJ64" s="319"/>
      <c r="FK64" s="319"/>
      <c r="FL64" s="320"/>
      <c r="FM64" s="317"/>
      <c r="FN64" s="317"/>
      <c r="FO64" s="318"/>
      <c r="FP64" s="319"/>
      <c r="FQ64" s="319"/>
      <c r="FR64" s="319"/>
      <c r="FS64" s="320"/>
      <c r="FT64" s="318"/>
      <c r="FU64" s="319"/>
      <c r="FV64" s="319"/>
      <c r="FW64" s="319"/>
      <c r="FX64" s="320"/>
      <c r="FY64" s="318"/>
      <c r="FZ64" s="319"/>
      <c r="GA64" s="319"/>
      <c r="GB64" s="319"/>
      <c r="GC64" s="320"/>
      <c r="GD64" s="319"/>
      <c r="GE64" s="318"/>
      <c r="GF64" s="319"/>
      <c r="GG64" s="319"/>
      <c r="GH64" s="320"/>
      <c r="GI64" s="317"/>
      <c r="GJ64" s="317"/>
      <c r="GK64" s="318"/>
      <c r="GL64" s="319"/>
      <c r="GM64" s="319"/>
      <c r="GN64" s="319"/>
      <c r="GO64" s="320"/>
      <c r="GP64" s="318"/>
      <c r="GQ64" s="319"/>
      <c r="GR64" s="319"/>
      <c r="GS64" s="319"/>
      <c r="GT64" s="320"/>
      <c r="GU64" s="318"/>
      <c r="GV64" s="319"/>
      <c r="GW64" s="319"/>
      <c r="GX64" s="319"/>
      <c r="GY64" s="320"/>
      <c r="GZ64" s="319"/>
      <c r="HA64" s="318"/>
      <c r="HB64" s="319"/>
      <c r="HC64" s="319"/>
      <c r="HD64" s="320"/>
      <c r="HE64" s="317"/>
      <c r="HF64" s="317"/>
      <c r="HG64" s="318"/>
      <c r="HH64" s="319"/>
      <c r="HI64" s="319"/>
      <c r="HJ64" s="319"/>
      <c r="HK64" s="320"/>
      <c r="HL64" s="318"/>
      <c r="HM64" s="319"/>
      <c r="HN64" s="319"/>
      <c r="HO64" s="319"/>
      <c r="HP64" s="320"/>
      <c r="HQ64" s="318"/>
      <c r="HR64" s="319"/>
      <c r="HS64" s="319"/>
      <c r="HT64" s="319"/>
      <c r="HU64" s="320"/>
      <c r="HV64" s="319"/>
      <c r="HW64" s="318"/>
      <c r="HX64" s="319"/>
      <c r="HY64" s="319"/>
      <c r="HZ64" s="320"/>
      <c r="IA64" s="317"/>
      <c r="IB64" s="317"/>
      <c r="IC64" s="318"/>
      <c r="ID64" s="319"/>
      <c r="IE64" s="319"/>
      <c r="IF64" s="319"/>
      <c r="IG64" s="320"/>
      <c r="IH64" s="318"/>
      <c r="II64" s="319"/>
      <c r="IJ64" s="319"/>
      <c r="IK64" s="319"/>
      <c r="IL64" s="320"/>
      <c r="IM64" s="318"/>
      <c r="IN64" s="319"/>
      <c r="IO64" s="319"/>
      <c r="IP64" s="319"/>
      <c r="IQ64" s="320"/>
      <c r="IR64" s="319"/>
      <c r="IS64" s="318"/>
      <c r="IT64" s="319"/>
      <c r="IU64" s="319"/>
      <c r="IV64" s="320"/>
      <c r="IW64" s="317"/>
      <c r="IX64" s="317"/>
      <c r="IY64" s="318"/>
      <c r="IZ64" s="319"/>
      <c r="JA64" s="319"/>
      <c r="JB64" s="319"/>
      <c r="JC64" s="320"/>
      <c r="JD64" s="318"/>
      <c r="JE64" s="319"/>
      <c r="JF64" s="319"/>
      <c r="JG64" s="319"/>
      <c r="JH64" s="320"/>
      <c r="JI64" s="318"/>
      <c r="JJ64" s="319"/>
      <c r="JK64" s="319"/>
      <c r="JL64" s="319"/>
      <c r="JM64" s="320"/>
      <c r="JN64" s="319"/>
      <c r="JO64" s="318"/>
      <c r="JP64" s="319"/>
      <c r="JQ64" s="319"/>
      <c r="JR64" s="320"/>
      <c r="JS64" s="317"/>
    </row>
    <row r="65" spans="1:279" ht="12.75" customHeight="1" x14ac:dyDescent="0.15">
      <c r="A65" s="460" t="s">
        <v>268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0" t="s">
        <v>268</v>
      </c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  <c r="AS65" s="460" t="s">
        <v>268</v>
      </c>
      <c r="AT65" s="461"/>
      <c r="AU65" s="461"/>
      <c r="AV65" s="461"/>
      <c r="AW65" s="461"/>
      <c r="AX65" s="461"/>
      <c r="AY65" s="461"/>
      <c r="AZ65" s="461"/>
      <c r="BA65" s="461"/>
      <c r="BB65" s="461"/>
      <c r="BC65" s="461"/>
      <c r="BD65" s="461"/>
      <c r="BE65" s="461"/>
      <c r="BF65" s="461"/>
      <c r="BG65" s="461"/>
      <c r="BH65" s="461"/>
      <c r="BI65" s="461"/>
      <c r="BJ65" s="461"/>
      <c r="BK65" s="461"/>
      <c r="BL65" s="461"/>
      <c r="BM65" s="461"/>
      <c r="BN65" s="461"/>
      <c r="BO65" s="460" t="s">
        <v>268</v>
      </c>
      <c r="BP65" s="461"/>
      <c r="BQ65" s="461"/>
      <c r="BR65" s="461"/>
      <c r="BS65" s="461"/>
      <c r="BT65" s="461"/>
      <c r="BU65" s="461"/>
      <c r="BV65" s="461"/>
      <c r="BW65" s="461"/>
      <c r="BX65" s="461"/>
      <c r="BY65" s="461"/>
      <c r="BZ65" s="461"/>
      <c r="CA65" s="461"/>
      <c r="CB65" s="461"/>
      <c r="CC65" s="461"/>
      <c r="CD65" s="461"/>
      <c r="CE65" s="461"/>
      <c r="CF65" s="461"/>
      <c r="CG65" s="461"/>
      <c r="CH65" s="461"/>
      <c r="CI65" s="461"/>
      <c r="CJ65" s="461"/>
      <c r="CK65" s="460" t="s">
        <v>268</v>
      </c>
      <c r="CL65" s="461"/>
      <c r="CM65" s="461"/>
      <c r="CN65" s="461"/>
      <c r="CO65" s="461"/>
      <c r="CP65" s="461"/>
      <c r="CQ65" s="461"/>
      <c r="CR65" s="461"/>
      <c r="CS65" s="461"/>
      <c r="CT65" s="461"/>
      <c r="CU65" s="461"/>
      <c r="CV65" s="461"/>
      <c r="CW65" s="461"/>
      <c r="CX65" s="461"/>
      <c r="CY65" s="461"/>
      <c r="CZ65" s="461"/>
      <c r="DA65" s="461"/>
      <c r="DB65" s="461"/>
      <c r="DC65" s="461"/>
      <c r="DD65" s="461"/>
      <c r="DE65" s="461"/>
      <c r="DF65" s="461"/>
      <c r="DG65" s="460" t="s">
        <v>268</v>
      </c>
      <c r="DH65" s="461"/>
      <c r="DI65" s="461"/>
      <c r="DJ65" s="461"/>
      <c r="DK65" s="461"/>
      <c r="DL65" s="461"/>
      <c r="DM65" s="461"/>
      <c r="DN65" s="461"/>
      <c r="DO65" s="461"/>
      <c r="DP65" s="461"/>
      <c r="DQ65" s="461"/>
      <c r="DR65" s="461"/>
      <c r="DS65" s="461"/>
      <c r="DT65" s="461"/>
      <c r="DU65" s="461"/>
      <c r="DV65" s="461"/>
      <c r="DW65" s="461"/>
      <c r="DX65" s="461"/>
      <c r="DY65" s="461"/>
      <c r="DZ65" s="461"/>
      <c r="EA65" s="461"/>
      <c r="EB65" s="461"/>
      <c r="EC65" s="460" t="s">
        <v>268</v>
      </c>
      <c r="ED65" s="461"/>
      <c r="EE65" s="461"/>
      <c r="EF65" s="461"/>
      <c r="EG65" s="461"/>
      <c r="EH65" s="461"/>
      <c r="EI65" s="461"/>
      <c r="EJ65" s="461"/>
      <c r="EK65" s="461"/>
      <c r="EL65" s="461"/>
      <c r="EM65" s="461"/>
      <c r="EN65" s="461"/>
      <c r="EO65" s="461"/>
      <c r="EP65" s="461"/>
      <c r="EQ65" s="461"/>
      <c r="ER65" s="460" t="s">
        <v>268</v>
      </c>
      <c r="ES65" s="461"/>
      <c r="ET65" s="461"/>
      <c r="EU65" s="461"/>
      <c r="EV65" s="461"/>
      <c r="EW65" s="461"/>
      <c r="EX65" s="461"/>
      <c r="EY65" s="461"/>
      <c r="EZ65" s="461"/>
      <c r="FA65" s="461"/>
      <c r="FB65" s="461"/>
      <c r="FC65" s="461"/>
      <c r="FD65" s="461"/>
      <c r="FE65" s="461"/>
      <c r="FF65" s="461"/>
      <c r="FG65" s="461"/>
      <c r="FH65" s="461"/>
      <c r="FI65" s="461"/>
      <c r="FJ65" s="461"/>
      <c r="FK65" s="461"/>
      <c r="FL65" s="461"/>
      <c r="FM65" s="461"/>
      <c r="FN65" s="460" t="s">
        <v>268</v>
      </c>
      <c r="FO65" s="461"/>
      <c r="FP65" s="461"/>
      <c r="FQ65" s="461"/>
      <c r="FR65" s="461"/>
      <c r="FS65" s="461"/>
      <c r="FT65" s="461"/>
      <c r="FU65" s="461"/>
      <c r="FV65" s="461"/>
      <c r="FW65" s="461"/>
      <c r="FX65" s="461"/>
      <c r="FY65" s="461"/>
      <c r="FZ65" s="461"/>
      <c r="GA65" s="461"/>
      <c r="GB65" s="461"/>
      <c r="GC65" s="461"/>
      <c r="GD65" s="461"/>
      <c r="GE65" s="461"/>
      <c r="GF65" s="461"/>
      <c r="GG65" s="461"/>
      <c r="GH65" s="461"/>
      <c r="GI65" s="461"/>
      <c r="GJ65" s="460" t="s">
        <v>268</v>
      </c>
      <c r="GK65" s="461"/>
      <c r="GL65" s="461"/>
      <c r="GM65" s="461"/>
      <c r="GN65" s="461"/>
      <c r="GO65" s="461"/>
      <c r="GP65" s="461"/>
      <c r="GQ65" s="461"/>
      <c r="GR65" s="461"/>
      <c r="GS65" s="461"/>
      <c r="GT65" s="461"/>
      <c r="GU65" s="461"/>
      <c r="GV65" s="461"/>
      <c r="GW65" s="461"/>
      <c r="GX65" s="461"/>
      <c r="GY65" s="461"/>
      <c r="GZ65" s="461"/>
      <c r="HA65" s="461"/>
      <c r="HB65" s="461"/>
      <c r="HC65" s="461"/>
      <c r="HD65" s="461"/>
      <c r="HE65" s="461"/>
      <c r="HF65" s="460" t="s">
        <v>268</v>
      </c>
      <c r="HG65" s="461"/>
      <c r="HH65" s="461"/>
      <c r="HI65" s="461"/>
      <c r="HJ65" s="461"/>
      <c r="HK65" s="461"/>
      <c r="HL65" s="461"/>
      <c r="HM65" s="461"/>
      <c r="HN65" s="461"/>
      <c r="HO65" s="461"/>
      <c r="HP65" s="461"/>
      <c r="HQ65" s="461"/>
      <c r="HR65" s="461"/>
      <c r="HS65" s="461"/>
      <c r="HT65" s="461"/>
      <c r="HU65" s="461"/>
      <c r="HV65" s="461"/>
      <c r="HW65" s="461"/>
      <c r="HX65" s="461"/>
      <c r="HY65" s="461"/>
      <c r="HZ65" s="461"/>
      <c r="IA65" s="461"/>
      <c r="IB65" s="460" t="s">
        <v>268</v>
      </c>
      <c r="IC65" s="461"/>
      <c r="ID65" s="461"/>
      <c r="IE65" s="461"/>
      <c r="IF65" s="461"/>
      <c r="IG65" s="461"/>
      <c r="IH65" s="461"/>
      <c r="II65" s="461"/>
      <c r="IJ65" s="461"/>
      <c r="IK65" s="461"/>
      <c r="IL65" s="461"/>
      <c r="IM65" s="461"/>
      <c r="IN65" s="461"/>
      <c r="IO65" s="461"/>
      <c r="IP65" s="461"/>
      <c r="IQ65" s="461"/>
      <c r="IR65" s="461"/>
      <c r="IS65" s="461"/>
      <c r="IT65" s="461"/>
      <c r="IU65" s="461"/>
      <c r="IV65" s="461"/>
      <c r="IW65" s="461"/>
      <c r="IX65" s="460" t="s">
        <v>268</v>
      </c>
      <c r="IY65" s="461"/>
      <c r="IZ65" s="461"/>
      <c r="JA65" s="461"/>
      <c r="JB65" s="461"/>
      <c r="JC65" s="461"/>
      <c r="JD65" s="461"/>
      <c r="JE65" s="461"/>
      <c r="JF65" s="461"/>
      <c r="JG65" s="461"/>
      <c r="JH65" s="461"/>
      <c r="JI65" s="461"/>
      <c r="JJ65" s="461"/>
      <c r="JK65" s="461"/>
      <c r="JL65" s="461"/>
      <c r="JM65" s="461"/>
      <c r="JN65" s="461"/>
      <c r="JO65" s="461"/>
      <c r="JP65" s="461"/>
      <c r="JQ65" s="461"/>
      <c r="JR65" s="461"/>
      <c r="JS65" s="461"/>
    </row>
    <row r="66" spans="1:279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2" t="s">
        <v>310</v>
      </c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2" t="s">
        <v>311</v>
      </c>
      <c r="AT66" s="461"/>
      <c r="AU66" s="461"/>
      <c r="AV66" s="461"/>
      <c r="AW66" s="461"/>
      <c r="AX66" s="461"/>
      <c r="AY66" s="461"/>
      <c r="AZ66" s="461"/>
      <c r="BA66" s="461"/>
      <c r="BB66" s="461"/>
      <c r="BC66" s="461"/>
      <c r="BD66" s="461"/>
      <c r="BE66" s="461"/>
      <c r="BF66" s="461"/>
      <c r="BG66" s="461"/>
      <c r="BH66" s="461"/>
      <c r="BI66" s="461"/>
      <c r="BJ66" s="461"/>
      <c r="BK66" s="461"/>
      <c r="BL66" s="461"/>
      <c r="BM66" s="461"/>
      <c r="BN66" s="461"/>
      <c r="BO66" s="462" t="s">
        <v>312</v>
      </c>
      <c r="BP66" s="461"/>
      <c r="BQ66" s="461"/>
      <c r="BR66" s="461"/>
      <c r="BS66" s="461"/>
      <c r="BT66" s="461"/>
      <c r="BU66" s="461"/>
      <c r="BV66" s="461"/>
      <c r="BW66" s="461"/>
      <c r="BX66" s="461"/>
      <c r="BY66" s="461"/>
      <c r="BZ66" s="461"/>
      <c r="CA66" s="461"/>
      <c r="CB66" s="461"/>
      <c r="CC66" s="461"/>
      <c r="CD66" s="461"/>
      <c r="CE66" s="461"/>
      <c r="CF66" s="461"/>
      <c r="CG66" s="461"/>
      <c r="CH66" s="461"/>
      <c r="CI66" s="461"/>
      <c r="CJ66" s="461"/>
      <c r="CK66" s="462" t="s">
        <v>313</v>
      </c>
      <c r="CL66" s="461"/>
      <c r="CM66" s="461"/>
      <c r="CN66" s="461"/>
      <c r="CO66" s="461"/>
      <c r="CP66" s="461"/>
      <c r="CQ66" s="461"/>
      <c r="CR66" s="461"/>
      <c r="CS66" s="461"/>
      <c r="CT66" s="461"/>
      <c r="CU66" s="461"/>
      <c r="CV66" s="461"/>
      <c r="CW66" s="461"/>
      <c r="CX66" s="461"/>
      <c r="CY66" s="461"/>
      <c r="CZ66" s="461"/>
      <c r="DA66" s="461"/>
      <c r="DB66" s="461"/>
      <c r="DC66" s="461"/>
      <c r="DD66" s="461"/>
      <c r="DE66" s="461"/>
      <c r="DF66" s="461"/>
      <c r="DG66" s="462" t="s">
        <v>314</v>
      </c>
      <c r="DH66" s="461"/>
      <c r="DI66" s="461"/>
      <c r="DJ66" s="461"/>
      <c r="DK66" s="461"/>
      <c r="DL66" s="461"/>
      <c r="DM66" s="461"/>
      <c r="DN66" s="461"/>
      <c r="DO66" s="461"/>
      <c r="DP66" s="461"/>
      <c r="DQ66" s="461"/>
      <c r="DR66" s="461"/>
      <c r="DS66" s="461"/>
      <c r="DT66" s="461"/>
      <c r="DU66" s="461"/>
      <c r="DV66" s="461"/>
      <c r="DW66" s="461"/>
      <c r="DX66" s="461"/>
      <c r="DY66" s="461"/>
      <c r="DZ66" s="461"/>
      <c r="EA66" s="461"/>
      <c r="EB66" s="461"/>
      <c r="EC66" s="470" t="s">
        <v>315</v>
      </c>
      <c r="ED66" s="461"/>
      <c r="EE66" s="461"/>
      <c r="EF66" s="461"/>
      <c r="EG66" s="461"/>
      <c r="EH66" s="461"/>
      <c r="EI66" s="461"/>
      <c r="EJ66" s="461"/>
      <c r="EK66" s="461"/>
      <c r="EL66" s="461"/>
      <c r="EM66" s="461"/>
      <c r="EN66" s="461"/>
      <c r="EO66" s="461"/>
      <c r="EP66" s="461"/>
      <c r="EQ66" s="461"/>
      <c r="ER66" s="462" t="s">
        <v>316</v>
      </c>
      <c r="ES66" s="461"/>
      <c r="ET66" s="461"/>
      <c r="EU66" s="461"/>
      <c r="EV66" s="461"/>
      <c r="EW66" s="461"/>
      <c r="EX66" s="461"/>
      <c r="EY66" s="461"/>
      <c r="EZ66" s="461"/>
      <c r="FA66" s="461"/>
      <c r="FB66" s="461"/>
      <c r="FC66" s="461"/>
      <c r="FD66" s="461"/>
      <c r="FE66" s="461"/>
      <c r="FF66" s="461"/>
      <c r="FG66" s="461"/>
      <c r="FH66" s="461"/>
      <c r="FI66" s="461"/>
      <c r="FJ66" s="461"/>
      <c r="FK66" s="461"/>
      <c r="FL66" s="461"/>
      <c r="FM66" s="461"/>
      <c r="FN66" s="462" t="s">
        <v>317</v>
      </c>
      <c r="FO66" s="461"/>
      <c r="FP66" s="461"/>
      <c r="FQ66" s="461"/>
      <c r="FR66" s="461"/>
      <c r="FS66" s="461"/>
      <c r="FT66" s="461"/>
      <c r="FU66" s="461"/>
      <c r="FV66" s="461"/>
      <c r="FW66" s="461"/>
      <c r="FX66" s="461"/>
      <c r="FY66" s="461"/>
      <c r="FZ66" s="461"/>
      <c r="GA66" s="461"/>
      <c r="GB66" s="461"/>
      <c r="GC66" s="461"/>
      <c r="GD66" s="461"/>
      <c r="GE66" s="461"/>
      <c r="GF66" s="461"/>
      <c r="GG66" s="461"/>
      <c r="GH66" s="461"/>
      <c r="GI66" s="461"/>
      <c r="GJ66" s="462" t="s">
        <v>318</v>
      </c>
      <c r="GK66" s="461"/>
      <c r="GL66" s="461"/>
      <c r="GM66" s="461"/>
      <c r="GN66" s="461"/>
      <c r="GO66" s="461"/>
      <c r="GP66" s="461"/>
      <c r="GQ66" s="461"/>
      <c r="GR66" s="461"/>
      <c r="GS66" s="461"/>
      <c r="GT66" s="461"/>
      <c r="GU66" s="461"/>
      <c r="GV66" s="461"/>
      <c r="GW66" s="461"/>
      <c r="GX66" s="461"/>
      <c r="GY66" s="461"/>
      <c r="GZ66" s="461"/>
      <c r="HA66" s="461"/>
      <c r="HB66" s="461"/>
      <c r="HC66" s="461"/>
      <c r="HD66" s="461"/>
      <c r="HE66" s="461"/>
      <c r="HF66" s="462" t="s">
        <v>319</v>
      </c>
      <c r="HG66" s="461"/>
      <c r="HH66" s="461"/>
      <c r="HI66" s="461"/>
      <c r="HJ66" s="461"/>
      <c r="HK66" s="461"/>
      <c r="HL66" s="461"/>
      <c r="HM66" s="461"/>
      <c r="HN66" s="461"/>
      <c r="HO66" s="461"/>
      <c r="HP66" s="461"/>
      <c r="HQ66" s="461"/>
      <c r="HR66" s="461"/>
      <c r="HS66" s="461"/>
      <c r="HT66" s="461"/>
      <c r="HU66" s="461"/>
      <c r="HV66" s="461"/>
      <c r="HW66" s="461"/>
      <c r="HX66" s="461"/>
      <c r="HY66" s="461"/>
      <c r="HZ66" s="461"/>
      <c r="IA66" s="461"/>
      <c r="IB66" s="462" t="s">
        <v>320</v>
      </c>
      <c r="IC66" s="461"/>
      <c r="ID66" s="461"/>
      <c r="IE66" s="461"/>
      <c r="IF66" s="461"/>
      <c r="IG66" s="461"/>
      <c r="IH66" s="461"/>
      <c r="II66" s="461"/>
      <c r="IJ66" s="461"/>
      <c r="IK66" s="461"/>
      <c r="IL66" s="461"/>
      <c r="IM66" s="461"/>
      <c r="IN66" s="461"/>
      <c r="IO66" s="461"/>
      <c r="IP66" s="461"/>
      <c r="IQ66" s="461"/>
      <c r="IR66" s="461"/>
      <c r="IS66" s="461"/>
      <c r="IT66" s="461"/>
      <c r="IU66" s="461"/>
      <c r="IV66" s="461"/>
      <c r="IW66" s="461"/>
      <c r="IX66" s="462" t="s">
        <v>321</v>
      </c>
      <c r="IY66" s="461"/>
      <c r="IZ66" s="461"/>
      <c r="JA66" s="461"/>
      <c r="JB66" s="461"/>
      <c r="JC66" s="461"/>
      <c r="JD66" s="461"/>
      <c r="JE66" s="461"/>
      <c r="JF66" s="461"/>
      <c r="JG66" s="461"/>
      <c r="JH66" s="461"/>
      <c r="JI66" s="461"/>
      <c r="JJ66" s="461"/>
      <c r="JK66" s="461"/>
      <c r="JL66" s="461"/>
      <c r="JM66" s="461"/>
      <c r="JN66" s="461"/>
      <c r="JO66" s="461"/>
      <c r="JP66" s="461"/>
      <c r="JQ66" s="461"/>
      <c r="JR66" s="461"/>
      <c r="JS66" s="461"/>
    </row>
    <row r="67" spans="1:279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  <c r="AB67" s="463"/>
      <c r="AC67" s="463"/>
      <c r="AD67" s="463"/>
      <c r="AE67" s="463"/>
      <c r="AF67" s="463"/>
      <c r="AG67" s="463"/>
      <c r="AH67" s="463"/>
      <c r="AI67" s="463"/>
      <c r="AJ67" s="463"/>
      <c r="AK67" s="463"/>
      <c r="AL67" s="463"/>
      <c r="AM67" s="463"/>
      <c r="AN67" s="463"/>
      <c r="AO67" s="463"/>
      <c r="AP67" s="463"/>
      <c r="AQ67" s="463"/>
      <c r="AR67" s="463"/>
      <c r="AS67" s="463"/>
      <c r="AT67" s="463"/>
      <c r="AU67" s="463"/>
      <c r="AV67" s="463"/>
      <c r="AW67" s="463"/>
      <c r="AX67" s="463"/>
      <c r="AY67" s="463"/>
      <c r="AZ67" s="463"/>
      <c r="BA67" s="463"/>
      <c r="BB67" s="463"/>
      <c r="BC67" s="463"/>
      <c r="BD67" s="463"/>
      <c r="BE67" s="463"/>
      <c r="BF67" s="463"/>
      <c r="BG67" s="463"/>
      <c r="BH67" s="463"/>
      <c r="BI67" s="463"/>
      <c r="BJ67" s="463"/>
      <c r="BK67" s="463"/>
      <c r="BL67" s="463"/>
      <c r="BM67" s="463"/>
      <c r="BN67" s="463"/>
      <c r="BO67" s="463"/>
      <c r="BP67" s="463"/>
      <c r="BQ67" s="463"/>
      <c r="BR67" s="463"/>
      <c r="BS67" s="463"/>
      <c r="BT67" s="463"/>
      <c r="BU67" s="463"/>
      <c r="BV67" s="463"/>
      <c r="BW67" s="463"/>
      <c r="BX67" s="463"/>
      <c r="BY67" s="463"/>
      <c r="BZ67" s="463"/>
      <c r="CA67" s="463"/>
      <c r="CB67" s="463"/>
      <c r="CC67" s="463"/>
      <c r="CD67" s="463"/>
      <c r="CE67" s="463"/>
      <c r="CF67" s="463"/>
      <c r="CG67" s="463"/>
      <c r="CH67" s="463"/>
      <c r="CI67" s="463"/>
      <c r="CJ67" s="463"/>
      <c r="CK67" s="463"/>
      <c r="CL67" s="463"/>
      <c r="CM67" s="463"/>
      <c r="CN67" s="463"/>
      <c r="CO67" s="463"/>
      <c r="CP67" s="463"/>
      <c r="CQ67" s="463"/>
      <c r="CR67" s="463"/>
      <c r="CS67" s="463"/>
      <c r="CT67" s="463"/>
      <c r="CU67" s="463"/>
      <c r="CV67" s="463"/>
      <c r="CW67" s="463"/>
      <c r="CX67" s="463"/>
      <c r="CY67" s="463"/>
      <c r="CZ67" s="463"/>
      <c r="DA67" s="463"/>
      <c r="DB67" s="463"/>
      <c r="DC67" s="463"/>
      <c r="DD67" s="463"/>
      <c r="DE67" s="463"/>
      <c r="DF67" s="463"/>
      <c r="DG67" s="463"/>
      <c r="DH67" s="463"/>
      <c r="DI67" s="463"/>
      <c r="DJ67" s="463"/>
      <c r="DK67" s="463"/>
      <c r="DL67" s="463"/>
      <c r="DM67" s="463"/>
      <c r="DN67" s="463"/>
      <c r="DO67" s="463"/>
      <c r="DP67" s="463"/>
      <c r="DQ67" s="463"/>
      <c r="DR67" s="463"/>
      <c r="DS67" s="463"/>
      <c r="DT67" s="463"/>
      <c r="DU67" s="463"/>
      <c r="DV67" s="463"/>
      <c r="DW67" s="463"/>
      <c r="DX67" s="463"/>
      <c r="DY67" s="463"/>
      <c r="DZ67" s="463"/>
      <c r="EA67" s="463"/>
      <c r="EB67" s="463"/>
      <c r="EC67" s="461"/>
      <c r="ED67" s="461"/>
      <c r="EE67" s="461"/>
      <c r="EF67" s="461"/>
      <c r="EG67" s="461"/>
      <c r="EH67" s="461"/>
      <c r="EI67" s="461"/>
      <c r="EJ67" s="461"/>
      <c r="EK67" s="461"/>
      <c r="EL67" s="461"/>
      <c r="EM67" s="461"/>
      <c r="EN67" s="461"/>
      <c r="EO67" s="461"/>
      <c r="EP67" s="461"/>
      <c r="EQ67" s="461"/>
      <c r="ER67" s="463"/>
      <c r="ES67" s="463"/>
      <c r="ET67" s="463"/>
      <c r="EU67" s="463"/>
      <c r="EV67" s="463"/>
      <c r="EW67" s="463"/>
      <c r="EX67" s="463"/>
      <c r="EY67" s="463"/>
      <c r="EZ67" s="463"/>
      <c r="FA67" s="463"/>
      <c r="FB67" s="463"/>
      <c r="FC67" s="463"/>
      <c r="FD67" s="463"/>
      <c r="FE67" s="463"/>
      <c r="FF67" s="463"/>
      <c r="FG67" s="463"/>
      <c r="FH67" s="463"/>
      <c r="FI67" s="463"/>
      <c r="FJ67" s="463"/>
      <c r="FK67" s="463"/>
      <c r="FL67" s="463"/>
      <c r="FM67" s="463"/>
      <c r="FN67" s="463"/>
      <c r="FO67" s="463"/>
      <c r="FP67" s="463"/>
      <c r="FQ67" s="463"/>
      <c r="FR67" s="463"/>
      <c r="FS67" s="463"/>
      <c r="FT67" s="463"/>
      <c r="FU67" s="463"/>
      <c r="FV67" s="463"/>
      <c r="FW67" s="463"/>
      <c r="FX67" s="463"/>
      <c r="FY67" s="463"/>
      <c r="FZ67" s="463"/>
      <c r="GA67" s="463"/>
      <c r="GB67" s="463"/>
      <c r="GC67" s="463"/>
      <c r="GD67" s="463"/>
      <c r="GE67" s="463"/>
      <c r="GF67" s="463"/>
      <c r="GG67" s="463"/>
      <c r="GH67" s="463"/>
      <c r="GI67" s="463"/>
      <c r="GJ67" s="463"/>
      <c r="GK67" s="463"/>
      <c r="GL67" s="463"/>
      <c r="GM67" s="463"/>
      <c r="GN67" s="463"/>
      <c r="GO67" s="463"/>
      <c r="GP67" s="463"/>
      <c r="GQ67" s="463"/>
      <c r="GR67" s="463"/>
      <c r="GS67" s="463"/>
      <c r="GT67" s="463"/>
      <c r="GU67" s="463"/>
      <c r="GV67" s="463"/>
      <c r="GW67" s="463"/>
      <c r="GX67" s="463"/>
      <c r="GY67" s="463"/>
      <c r="GZ67" s="463"/>
      <c r="HA67" s="463"/>
      <c r="HB67" s="463"/>
      <c r="HC67" s="463"/>
      <c r="HD67" s="463"/>
      <c r="HE67" s="463"/>
      <c r="HF67" s="463"/>
      <c r="HG67" s="463"/>
      <c r="HH67" s="463"/>
      <c r="HI67" s="463"/>
      <c r="HJ67" s="463"/>
      <c r="HK67" s="463"/>
      <c r="HL67" s="463"/>
      <c r="HM67" s="463"/>
      <c r="HN67" s="463"/>
      <c r="HO67" s="463"/>
      <c r="HP67" s="463"/>
      <c r="HQ67" s="463"/>
      <c r="HR67" s="463"/>
      <c r="HS67" s="463"/>
      <c r="HT67" s="463"/>
      <c r="HU67" s="463"/>
      <c r="HV67" s="463"/>
      <c r="HW67" s="463"/>
      <c r="HX67" s="463"/>
      <c r="HY67" s="463"/>
      <c r="HZ67" s="463"/>
      <c r="IA67" s="463"/>
      <c r="IB67" s="463"/>
      <c r="IC67" s="463"/>
      <c r="ID67" s="463"/>
      <c r="IE67" s="463"/>
      <c r="IF67" s="463"/>
      <c r="IG67" s="463"/>
      <c r="IH67" s="463"/>
      <c r="II67" s="463"/>
      <c r="IJ67" s="463"/>
      <c r="IK67" s="463"/>
      <c r="IL67" s="463"/>
      <c r="IM67" s="463"/>
      <c r="IN67" s="463"/>
      <c r="IO67" s="463"/>
      <c r="IP67" s="463"/>
      <c r="IQ67" s="463"/>
      <c r="IR67" s="463"/>
      <c r="IS67" s="463"/>
      <c r="IT67" s="463"/>
      <c r="IU67" s="463"/>
      <c r="IV67" s="463"/>
      <c r="IW67" s="463"/>
      <c r="IX67" s="463"/>
      <c r="IY67" s="463"/>
      <c r="IZ67" s="463"/>
      <c r="JA67" s="463"/>
      <c r="JB67" s="463"/>
      <c r="JC67" s="463"/>
      <c r="JD67" s="463"/>
      <c r="JE67" s="463"/>
      <c r="JF67" s="463"/>
      <c r="JG67" s="463"/>
      <c r="JH67" s="463"/>
      <c r="JI67" s="463"/>
      <c r="JJ67" s="463"/>
      <c r="JK67" s="463"/>
      <c r="JL67" s="463"/>
      <c r="JM67" s="463"/>
      <c r="JN67" s="463"/>
      <c r="JO67" s="463"/>
      <c r="JP67" s="463"/>
      <c r="JQ67" s="463"/>
      <c r="JR67" s="463"/>
      <c r="JS67" s="463"/>
    </row>
    <row r="68" spans="1:279" ht="11.25" customHeight="1" x14ac:dyDescent="0.15">
      <c r="A68" s="286" t="s">
        <v>193</v>
      </c>
      <c r="B68" s="467" t="s">
        <v>246</v>
      </c>
      <c r="C68" s="468"/>
      <c r="D68" s="468"/>
      <c r="E68" s="468"/>
      <c r="F68" s="469"/>
      <c r="G68" s="467" t="s">
        <v>281</v>
      </c>
      <c r="H68" s="468"/>
      <c r="I68" s="468"/>
      <c r="J68" s="468"/>
      <c r="K68" s="469"/>
      <c r="L68" s="467" t="s">
        <v>248</v>
      </c>
      <c r="M68" s="468"/>
      <c r="N68" s="468"/>
      <c r="O68" s="468"/>
      <c r="P68" s="469"/>
      <c r="Q68" s="378" t="s">
        <v>282</v>
      </c>
      <c r="R68" s="467" t="s">
        <v>283</v>
      </c>
      <c r="S68" s="468"/>
      <c r="T68" s="468"/>
      <c r="U68" s="469"/>
      <c r="V68" s="458" t="s">
        <v>198</v>
      </c>
      <c r="W68" s="286" t="s">
        <v>193</v>
      </c>
      <c r="X68" s="467" t="s">
        <v>246</v>
      </c>
      <c r="Y68" s="468"/>
      <c r="Z68" s="468"/>
      <c r="AA68" s="468"/>
      <c r="AB68" s="469"/>
      <c r="AC68" s="467" t="s">
        <v>281</v>
      </c>
      <c r="AD68" s="468"/>
      <c r="AE68" s="468"/>
      <c r="AF68" s="468"/>
      <c r="AG68" s="469"/>
      <c r="AH68" s="467" t="s">
        <v>248</v>
      </c>
      <c r="AI68" s="468"/>
      <c r="AJ68" s="468"/>
      <c r="AK68" s="468"/>
      <c r="AL68" s="469"/>
      <c r="AM68" s="378" t="s">
        <v>282</v>
      </c>
      <c r="AN68" s="467" t="s">
        <v>283</v>
      </c>
      <c r="AO68" s="468"/>
      <c r="AP68" s="468"/>
      <c r="AQ68" s="469"/>
      <c r="AR68" s="458" t="s">
        <v>198</v>
      </c>
      <c r="AS68" s="286" t="s">
        <v>193</v>
      </c>
      <c r="AT68" s="467" t="s">
        <v>246</v>
      </c>
      <c r="AU68" s="468"/>
      <c r="AV68" s="468"/>
      <c r="AW68" s="468"/>
      <c r="AX68" s="469"/>
      <c r="AY68" s="467" t="s">
        <v>281</v>
      </c>
      <c r="AZ68" s="468"/>
      <c r="BA68" s="468"/>
      <c r="BB68" s="468"/>
      <c r="BC68" s="469"/>
      <c r="BD68" s="467" t="s">
        <v>248</v>
      </c>
      <c r="BE68" s="468"/>
      <c r="BF68" s="468"/>
      <c r="BG68" s="468"/>
      <c r="BH68" s="469"/>
      <c r="BI68" s="378" t="s">
        <v>282</v>
      </c>
      <c r="BJ68" s="467" t="s">
        <v>283</v>
      </c>
      <c r="BK68" s="468"/>
      <c r="BL68" s="468"/>
      <c r="BM68" s="469"/>
      <c r="BN68" s="458" t="s">
        <v>198</v>
      </c>
      <c r="BO68" s="286" t="s">
        <v>193</v>
      </c>
      <c r="BP68" s="467" t="s">
        <v>246</v>
      </c>
      <c r="BQ68" s="468"/>
      <c r="BR68" s="468"/>
      <c r="BS68" s="468"/>
      <c r="BT68" s="469"/>
      <c r="BU68" s="467" t="s">
        <v>281</v>
      </c>
      <c r="BV68" s="468"/>
      <c r="BW68" s="468"/>
      <c r="BX68" s="468"/>
      <c r="BY68" s="469"/>
      <c r="BZ68" s="467" t="s">
        <v>248</v>
      </c>
      <c r="CA68" s="468"/>
      <c r="CB68" s="468"/>
      <c r="CC68" s="468"/>
      <c r="CD68" s="469"/>
      <c r="CE68" s="378" t="s">
        <v>282</v>
      </c>
      <c r="CF68" s="467" t="s">
        <v>283</v>
      </c>
      <c r="CG68" s="468"/>
      <c r="CH68" s="468"/>
      <c r="CI68" s="469"/>
      <c r="CJ68" s="458" t="s">
        <v>198</v>
      </c>
      <c r="CK68" s="286" t="s">
        <v>193</v>
      </c>
      <c r="CL68" s="467" t="s">
        <v>246</v>
      </c>
      <c r="CM68" s="468"/>
      <c r="CN68" s="468"/>
      <c r="CO68" s="468"/>
      <c r="CP68" s="469"/>
      <c r="CQ68" s="467" t="s">
        <v>281</v>
      </c>
      <c r="CR68" s="468"/>
      <c r="CS68" s="468"/>
      <c r="CT68" s="468"/>
      <c r="CU68" s="469"/>
      <c r="CV68" s="467" t="s">
        <v>248</v>
      </c>
      <c r="CW68" s="468"/>
      <c r="CX68" s="468"/>
      <c r="CY68" s="468"/>
      <c r="CZ68" s="469"/>
      <c r="DA68" s="378" t="s">
        <v>282</v>
      </c>
      <c r="DB68" s="467" t="s">
        <v>283</v>
      </c>
      <c r="DC68" s="468"/>
      <c r="DD68" s="468"/>
      <c r="DE68" s="469"/>
      <c r="DF68" s="458" t="s">
        <v>198</v>
      </c>
      <c r="DG68" s="286" t="s">
        <v>193</v>
      </c>
      <c r="DH68" s="467" t="s">
        <v>246</v>
      </c>
      <c r="DI68" s="468"/>
      <c r="DJ68" s="468"/>
      <c r="DK68" s="468"/>
      <c r="DL68" s="469"/>
      <c r="DM68" s="467" t="s">
        <v>281</v>
      </c>
      <c r="DN68" s="468"/>
      <c r="DO68" s="468"/>
      <c r="DP68" s="468"/>
      <c r="DQ68" s="469"/>
      <c r="DR68" s="467" t="s">
        <v>248</v>
      </c>
      <c r="DS68" s="468"/>
      <c r="DT68" s="468"/>
      <c r="DU68" s="468"/>
      <c r="DV68" s="469"/>
      <c r="DW68" s="378" t="s">
        <v>282</v>
      </c>
      <c r="DX68" s="467" t="s">
        <v>283</v>
      </c>
      <c r="DY68" s="468"/>
      <c r="DZ68" s="468"/>
      <c r="EA68" s="469"/>
      <c r="EB68" s="458" t="s">
        <v>198</v>
      </c>
      <c r="EC68" s="379" t="s">
        <v>62</v>
      </c>
      <c r="ED68" s="471" t="s">
        <v>58</v>
      </c>
      <c r="EE68" s="469"/>
      <c r="EF68" s="471" t="s">
        <v>56</v>
      </c>
      <c r="EG68" s="469"/>
      <c r="EH68" s="471" t="s">
        <v>57</v>
      </c>
      <c r="EI68" s="469"/>
      <c r="EJ68" s="471" t="s">
        <v>55</v>
      </c>
      <c r="EK68" s="469"/>
      <c r="EL68" s="471" t="s">
        <v>59</v>
      </c>
      <c r="EM68" s="469"/>
      <c r="EN68" s="472" t="s">
        <v>63</v>
      </c>
      <c r="EO68" s="380"/>
      <c r="EP68" s="380"/>
      <c r="EQ68" s="380"/>
      <c r="ER68" s="286" t="s">
        <v>193</v>
      </c>
      <c r="ES68" s="467" t="s">
        <v>246</v>
      </c>
      <c r="ET68" s="468"/>
      <c r="EU68" s="468"/>
      <c r="EV68" s="468"/>
      <c r="EW68" s="469"/>
      <c r="EX68" s="467" t="s">
        <v>281</v>
      </c>
      <c r="EY68" s="468"/>
      <c r="EZ68" s="468"/>
      <c r="FA68" s="468"/>
      <c r="FB68" s="469"/>
      <c r="FC68" s="467" t="s">
        <v>248</v>
      </c>
      <c r="FD68" s="468"/>
      <c r="FE68" s="468"/>
      <c r="FF68" s="468"/>
      <c r="FG68" s="469"/>
      <c r="FH68" s="378" t="s">
        <v>282</v>
      </c>
      <c r="FI68" s="467" t="s">
        <v>283</v>
      </c>
      <c r="FJ68" s="468"/>
      <c r="FK68" s="468"/>
      <c r="FL68" s="469"/>
      <c r="FM68" s="458" t="s">
        <v>198</v>
      </c>
      <c r="FN68" s="286" t="s">
        <v>193</v>
      </c>
      <c r="FO68" s="467" t="s">
        <v>246</v>
      </c>
      <c r="FP68" s="468"/>
      <c r="FQ68" s="468"/>
      <c r="FR68" s="468"/>
      <c r="FS68" s="469"/>
      <c r="FT68" s="467" t="s">
        <v>281</v>
      </c>
      <c r="FU68" s="468"/>
      <c r="FV68" s="468"/>
      <c r="FW68" s="468"/>
      <c r="FX68" s="469"/>
      <c r="FY68" s="467" t="s">
        <v>248</v>
      </c>
      <c r="FZ68" s="468"/>
      <c r="GA68" s="468"/>
      <c r="GB68" s="468"/>
      <c r="GC68" s="469"/>
      <c r="GD68" s="378" t="s">
        <v>282</v>
      </c>
      <c r="GE68" s="467" t="s">
        <v>283</v>
      </c>
      <c r="GF68" s="468"/>
      <c r="GG68" s="468"/>
      <c r="GH68" s="469"/>
      <c r="GI68" s="458" t="s">
        <v>198</v>
      </c>
      <c r="GJ68" s="286" t="s">
        <v>193</v>
      </c>
      <c r="GK68" s="467" t="s">
        <v>246</v>
      </c>
      <c r="GL68" s="468"/>
      <c r="GM68" s="468"/>
      <c r="GN68" s="468"/>
      <c r="GO68" s="469"/>
      <c r="GP68" s="467" t="s">
        <v>281</v>
      </c>
      <c r="GQ68" s="468"/>
      <c r="GR68" s="468"/>
      <c r="GS68" s="468"/>
      <c r="GT68" s="469"/>
      <c r="GU68" s="467" t="s">
        <v>248</v>
      </c>
      <c r="GV68" s="468"/>
      <c r="GW68" s="468"/>
      <c r="GX68" s="468"/>
      <c r="GY68" s="469"/>
      <c r="GZ68" s="378" t="s">
        <v>282</v>
      </c>
      <c r="HA68" s="467" t="s">
        <v>283</v>
      </c>
      <c r="HB68" s="468"/>
      <c r="HC68" s="468"/>
      <c r="HD68" s="469"/>
      <c r="HE68" s="458" t="s">
        <v>198</v>
      </c>
      <c r="HF68" s="286" t="s">
        <v>193</v>
      </c>
      <c r="HG68" s="467" t="s">
        <v>246</v>
      </c>
      <c r="HH68" s="468"/>
      <c r="HI68" s="468"/>
      <c r="HJ68" s="468"/>
      <c r="HK68" s="469"/>
      <c r="HL68" s="467" t="s">
        <v>281</v>
      </c>
      <c r="HM68" s="468"/>
      <c r="HN68" s="468"/>
      <c r="HO68" s="468"/>
      <c r="HP68" s="469"/>
      <c r="HQ68" s="467" t="s">
        <v>248</v>
      </c>
      <c r="HR68" s="468"/>
      <c r="HS68" s="468"/>
      <c r="HT68" s="468"/>
      <c r="HU68" s="469"/>
      <c r="HV68" s="378" t="s">
        <v>282</v>
      </c>
      <c r="HW68" s="467" t="s">
        <v>283</v>
      </c>
      <c r="HX68" s="468"/>
      <c r="HY68" s="468"/>
      <c r="HZ68" s="469"/>
      <c r="IA68" s="458" t="s">
        <v>198</v>
      </c>
      <c r="IB68" s="286" t="s">
        <v>193</v>
      </c>
      <c r="IC68" s="467" t="s">
        <v>246</v>
      </c>
      <c r="ID68" s="468"/>
      <c r="IE68" s="468"/>
      <c r="IF68" s="468"/>
      <c r="IG68" s="469"/>
      <c r="IH68" s="467" t="s">
        <v>281</v>
      </c>
      <c r="II68" s="468"/>
      <c r="IJ68" s="468"/>
      <c r="IK68" s="468"/>
      <c r="IL68" s="469"/>
      <c r="IM68" s="467" t="s">
        <v>248</v>
      </c>
      <c r="IN68" s="468"/>
      <c r="IO68" s="468"/>
      <c r="IP68" s="468"/>
      <c r="IQ68" s="469"/>
      <c r="IR68" s="378" t="s">
        <v>282</v>
      </c>
      <c r="IS68" s="467" t="s">
        <v>283</v>
      </c>
      <c r="IT68" s="468"/>
      <c r="IU68" s="468"/>
      <c r="IV68" s="469"/>
      <c r="IW68" s="458" t="s">
        <v>198</v>
      </c>
      <c r="IX68" s="286" t="s">
        <v>193</v>
      </c>
      <c r="IY68" s="467" t="s">
        <v>246</v>
      </c>
      <c r="IZ68" s="468"/>
      <c r="JA68" s="468"/>
      <c r="JB68" s="468"/>
      <c r="JC68" s="469"/>
      <c r="JD68" s="467" t="s">
        <v>281</v>
      </c>
      <c r="JE68" s="468"/>
      <c r="JF68" s="468"/>
      <c r="JG68" s="468"/>
      <c r="JH68" s="469"/>
      <c r="JI68" s="467" t="s">
        <v>248</v>
      </c>
      <c r="JJ68" s="468"/>
      <c r="JK68" s="468"/>
      <c r="JL68" s="468"/>
      <c r="JM68" s="469"/>
      <c r="JN68" s="378" t="s">
        <v>282</v>
      </c>
      <c r="JO68" s="467" t="s">
        <v>283</v>
      </c>
      <c r="JP68" s="468"/>
      <c r="JQ68" s="468"/>
      <c r="JR68" s="469"/>
      <c r="JS68" s="458" t="s">
        <v>198</v>
      </c>
    </row>
    <row r="69" spans="1:279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284</v>
      </c>
      <c r="E69" s="369" t="s">
        <v>285</v>
      </c>
      <c r="F69" s="294" t="s">
        <v>156</v>
      </c>
      <c r="G69" s="292" t="s">
        <v>200</v>
      </c>
      <c r="H69" s="293" t="s">
        <v>284</v>
      </c>
      <c r="I69" s="293" t="s">
        <v>285</v>
      </c>
      <c r="J69" s="293" t="s">
        <v>202</v>
      </c>
      <c r="K69" s="294" t="s">
        <v>156</v>
      </c>
      <c r="L69" s="292" t="s">
        <v>284</v>
      </c>
      <c r="M69" s="370" t="s">
        <v>285</v>
      </c>
      <c r="N69" s="293" t="s">
        <v>201</v>
      </c>
      <c r="O69" s="293" t="s">
        <v>202</v>
      </c>
      <c r="P69" s="294" t="s">
        <v>156</v>
      </c>
      <c r="Q69" s="371" t="s">
        <v>264</v>
      </c>
      <c r="R69" s="292" t="s">
        <v>200</v>
      </c>
      <c r="S69" s="293" t="s">
        <v>201</v>
      </c>
      <c r="T69" s="293" t="s">
        <v>202</v>
      </c>
      <c r="U69" s="294" t="s">
        <v>156</v>
      </c>
      <c r="V69" s="459"/>
      <c r="W69" s="291" t="s">
        <v>199</v>
      </c>
      <c r="X69" s="292" t="s">
        <v>200</v>
      </c>
      <c r="Y69" s="293" t="s">
        <v>201</v>
      </c>
      <c r="Z69" s="293" t="s">
        <v>284</v>
      </c>
      <c r="AA69" s="369" t="s">
        <v>285</v>
      </c>
      <c r="AB69" s="294" t="s">
        <v>156</v>
      </c>
      <c r="AC69" s="292" t="s">
        <v>200</v>
      </c>
      <c r="AD69" s="293" t="s">
        <v>284</v>
      </c>
      <c r="AE69" s="293" t="s">
        <v>285</v>
      </c>
      <c r="AF69" s="293" t="s">
        <v>202</v>
      </c>
      <c r="AG69" s="294" t="s">
        <v>156</v>
      </c>
      <c r="AH69" s="292" t="s">
        <v>284</v>
      </c>
      <c r="AI69" s="370" t="s">
        <v>285</v>
      </c>
      <c r="AJ69" s="293" t="s">
        <v>201</v>
      </c>
      <c r="AK69" s="293" t="s">
        <v>202</v>
      </c>
      <c r="AL69" s="294" t="s">
        <v>156</v>
      </c>
      <c r="AM69" s="371" t="s">
        <v>264</v>
      </c>
      <c r="AN69" s="292" t="s">
        <v>200</v>
      </c>
      <c r="AO69" s="293" t="s">
        <v>201</v>
      </c>
      <c r="AP69" s="293" t="s">
        <v>202</v>
      </c>
      <c r="AQ69" s="294" t="s">
        <v>156</v>
      </c>
      <c r="AR69" s="459"/>
      <c r="AS69" s="291" t="s">
        <v>199</v>
      </c>
      <c r="AT69" s="292" t="s">
        <v>200</v>
      </c>
      <c r="AU69" s="293" t="s">
        <v>201</v>
      </c>
      <c r="AV69" s="293" t="s">
        <v>284</v>
      </c>
      <c r="AW69" s="369" t="s">
        <v>285</v>
      </c>
      <c r="AX69" s="294" t="s">
        <v>156</v>
      </c>
      <c r="AY69" s="292" t="s">
        <v>200</v>
      </c>
      <c r="AZ69" s="293" t="s">
        <v>284</v>
      </c>
      <c r="BA69" s="293" t="s">
        <v>285</v>
      </c>
      <c r="BB69" s="293" t="s">
        <v>202</v>
      </c>
      <c r="BC69" s="294" t="s">
        <v>156</v>
      </c>
      <c r="BD69" s="292" t="s">
        <v>284</v>
      </c>
      <c r="BE69" s="370" t="s">
        <v>285</v>
      </c>
      <c r="BF69" s="293" t="s">
        <v>201</v>
      </c>
      <c r="BG69" s="293" t="s">
        <v>202</v>
      </c>
      <c r="BH69" s="294" t="s">
        <v>156</v>
      </c>
      <c r="BI69" s="371" t="s">
        <v>264</v>
      </c>
      <c r="BJ69" s="292" t="s">
        <v>200</v>
      </c>
      <c r="BK69" s="293" t="s">
        <v>201</v>
      </c>
      <c r="BL69" s="293" t="s">
        <v>202</v>
      </c>
      <c r="BM69" s="294" t="s">
        <v>156</v>
      </c>
      <c r="BN69" s="459"/>
      <c r="BO69" s="291" t="s">
        <v>199</v>
      </c>
      <c r="BP69" s="292" t="s">
        <v>200</v>
      </c>
      <c r="BQ69" s="293" t="s">
        <v>201</v>
      </c>
      <c r="BR69" s="293" t="s">
        <v>284</v>
      </c>
      <c r="BS69" s="369" t="s">
        <v>285</v>
      </c>
      <c r="BT69" s="294" t="s">
        <v>156</v>
      </c>
      <c r="BU69" s="292" t="s">
        <v>200</v>
      </c>
      <c r="BV69" s="293" t="s">
        <v>284</v>
      </c>
      <c r="BW69" s="293" t="s">
        <v>285</v>
      </c>
      <c r="BX69" s="293" t="s">
        <v>202</v>
      </c>
      <c r="BY69" s="294" t="s">
        <v>156</v>
      </c>
      <c r="BZ69" s="292" t="s">
        <v>284</v>
      </c>
      <c r="CA69" s="370" t="s">
        <v>285</v>
      </c>
      <c r="CB69" s="293" t="s">
        <v>201</v>
      </c>
      <c r="CC69" s="293" t="s">
        <v>202</v>
      </c>
      <c r="CD69" s="294" t="s">
        <v>156</v>
      </c>
      <c r="CE69" s="371" t="s">
        <v>264</v>
      </c>
      <c r="CF69" s="292" t="s">
        <v>200</v>
      </c>
      <c r="CG69" s="293" t="s">
        <v>201</v>
      </c>
      <c r="CH69" s="293" t="s">
        <v>202</v>
      </c>
      <c r="CI69" s="294" t="s">
        <v>156</v>
      </c>
      <c r="CJ69" s="459"/>
      <c r="CK69" s="291" t="s">
        <v>199</v>
      </c>
      <c r="CL69" s="292" t="s">
        <v>200</v>
      </c>
      <c r="CM69" s="293" t="s">
        <v>201</v>
      </c>
      <c r="CN69" s="293" t="s">
        <v>284</v>
      </c>
      <c r="CO69" s="369" t="s">
        <v>285</v>
      </c>
      <c r="CP69" s="294" t="s">
        <v>156</v>
      </c>
      <c r="CQ69" s="292" t="s">
        <v>200</v>
      </c>
      <c r="CR69" s="293" t="s">
        <v>284</v>
      </c>
      <c r="CS69" s="293" t="s">
        <v>285</v>
      </c>
      <c r="CT69" s="293" t="s">
        <v>202</v>
      </c>
      <c r="CU69" s="294" t="s">
        <v>156</v>
      </c>
      <c r="CV69" s="292" t="s">
        <v>284</v>
      </c>
      <c r="CW69" s="370" t="s">
        <v>285</v>
      </c>
      <c r="CX69" s="293" t="s">
        <v>201</v>
      </c>
      <c r="CY69" s="293" t="s">
        <v>202</v>
      </c>
      <c r="CZ69" s="294" t="s">
        <v>156</v>
      </c>
      <c r="DA69" s="371" t="s">
        <v>264</v>
      </c>
      <c r="DB69" s="292" t="s">
        <v>200</v>
      </c>
      <c r="DC69" s="293" t="s">
        <v>201</v>
      </c>
      <c r="DD69" s="293" t="s">
        <v>202</v>
      </c>
      <c r="DE69" s="294" t="s">
        <v>156</v>
      </c>
      <c r="DF69" s="459"/>
      <c r="DG69" s="291" t="s">
        <v>199</v>
      </c>
      <c r="DH69" s="292" t="s">
        <v>200</v>
      </c>
      <c r="DI69" s="293" t="s">
        <v>201</v>
      </c>
      <c r="DJ69" s="293" t="s">
        <v>284</v>
      </c>
      <c r="DK69" s="369" t="s">
        <v>285</v>
      </c>
      <c r="DL69" s="294" t="s">
        <v>156</v>
      </c>
      <c r="DM69" s="292" t="s">
        <v>200</v>
      </c>
      <c r="DN69" s="293" t="s">
        <v>284</v>
      </c>
      <c r="DO69" s="293" t="s">
        <v>285</v>
      </c>
      <c r="DP69" s="293" t="s">
        <v>202</v>
      </c>
      <c r="DQ69" s="294" t="s">
        <v>156</v>
      </c>
      <c r="DR69" s="292" t="s">
        <v>284</v>
      </c>
      <c r="DS69" s="370" t="s">
        <v>285</v>
      </c>
      <c r="DT69" s="293" t="s">
        <v>201</v>
      </c>
      <c r="DU69" s="293" t="s">
        <v>202</v>
      </c>
      <c r="DV69" s="294" t="s">
        <v>156</v>
      </c>
      <c r="DW69" s="371" t="s">
        <v>264</v>
      </c>
      <c r="DX69" s="292" t="s">
        <v>200</v>
      </c>
      <c r="DY69" s="293" t="s">
        <v>201</v>
      </c>
      <c r="DZ69" s="293" t="s">
        <v>202</v>
      </c>
      <c r="EA69" s="294" t="s">
        <v>156</v>
      </c>
      <c r="EB69" s="459"/>
      <c r="EC69" s="381" t="s">
        <v>64</v>
      </c>
      <c r="ED69" s="382" t="s">
        <v>65</v>
      </c>
      <c r="EE69" s="383" t="s">
        <v>66</v>
      </c>
      <c r="EF69" s="382" t="s">
        <v>65</v>
      </c>
      <c r="EG69" s="383" t="s">
        <v>66</v>
      </c>
      <c r="EH69" s="382" t="s">
        <v>65</v>
      </c>
      <c r="EI69" s="383" t="s">
        <v>66</v>
      </c>
      <c r="EJ69" s="382" t="s">
        <v>65</v>
      </c>
      <c r="EK69" s="383" t="s">
        <v>66</v>
      </c>
      <c r="EL69" s="382" t="s">
        <v>65</v>
      </c>
      <c r="EM69" s="383" t="s">
        <v>66</v>
      </c>
      <c r="EN69" s="459"/>
      <c r="EO69" s="380"/>
      <c r="EP69" s="380"/>
      <c r="EQ69" s="380"/>
      <c r="ER69" s="291" t="s">
        <v>199</v>
      </c>
      <c r="ES69" s="292" t="s">
        <v>200</v>
      </c>
      <c r="ET69" s="293" t="s">
        <v>201</v>
      </c>
      <c r="EU69" s="293" t="s">
        <v>284</v>
      </c>
      <c r="EV69" s="369" t="s">
        <v>285</v>
      </c>
      <c r="EW69" s="294" t="s">
        <v>156</v>
      </c>
      <c r="EX69" s="292" t="s">
        <v>200</v>
      </c>
      <c r="EY69" s="293" t="s">
        <v>284</v>
      </c>
      <c r="EZ69" s="293" t="s">
        <v>285</v>
      </c>
      <c r="FA69" s="293" t="s">
        <v>202</v>
      </c>
      <c r="FB69" s="294" t="s">
        <v>156</v>
      </c>
      <c r="FC69" s="292" t="s">
        <v>284</v>
      </c>
      <c r="FD69" s="370" t="s">
        <v>285</v>
      </c>
      <c r="FE69" s="293" t="s">
        <v>201</v>
      </c>
      <c r="FF69" s="293" t="s">
        <v>202</v>
      </c>
      <c r="FG69" s="294" t="s">
        <v>156</v>
      </c>
      <c r="FH69" s="371" t="s">
        <v>264</v>
      </c>
      <c r="FI69" s="292" t="s">
        <v>200</v>
      </c>
      <c r="FJ69" s="293" t="s">
        <v>201</v>
      </c>
      <c r="FK69" s="293" t="s">
        <v>202</v>
      </c>
      <c r="FL69" s="294" t="s">
        <v>156</v>
      </c>
      <c r="FM69" s="459"/>
      <c r="FN69" s="291" t="s">
        <v>199</v>
      </c>
      <c r="FO69" s="292" t="s">
        <v>200</v>
      </c>
      <c r="FP69" s="293" t="s">
        <v>201</v>
      </c>
      <c r="FQ69" s="293" t="s">
        <v>284</v>
      </c>
      <c r="FR69" s="369" t="s">
        <v>285</v>
      </c>
      <c r="FS69" s="294" t="s">
        <v>156</v>
      </c>
      <c r="FT69" s="292" t="s">
        <v>200</v>
      </c>
      <c r="FU69" s="293" t="s">
        <v>284</v>
      </c>
      <c r="FV69" s="293" t="s">
        <v>285</v>
      </c>
      <c r="FW69" s="293" t="s">
        <v>202</v>
      </c>
      <c r="FX69" s="294" t="s">
        <v>156</v>
      </c>
      <c r="FY69" s="292" t="s">
        <v>284</v>
      </c>
      <c r="FZ69" s="370" t="s">
        <v>285</v>
      </c>
      <c r="GA69" s="293" t="s">
        <v>201</v>
      </c>
      <c r="GB69" s="293" t="s">
        <v>202</v>
      </c>
      <c r="GC69" s="294" t="s">
        <v>156</v>
      </c>
      <c r="GD69" s="371" t="s">
        <v>264</v>
      </c>
      <c r="GE69" s="292" t="s">
        <v>200</v>
      </c>
      <c r="GF69" s="293" t="s">
        <v>201</v>
      </c>
      <c r="GG69" s="293" t="s">
        <v>202</v>
      </c>
      <c r="GH69" s="294" t="s">
        <v>156</v>
      </c>
      <c r="GI69" s="459"/>
      <c r="GJ69" s="291" t="s">
        <v>199</v>
      </c>
      <c r="GK69" s="292" t="s">
        <v>200</v>
      </c>
      <c r="GL69" s="293" t="s">
        <v>201</v>
      </c>
      <c r="GM69" s="293" t="s">
        <v>284</v>
      </c>
      <c r="GN69" s="369" t="s">
        <v>285</v>
      </c>
      <c r="GO69" s="294" t="s">
        <v>156</v>
      </c>
      <c r="GP69" s="292" t="s">
        <v>200</v>
      </c>
      <c r="GQ69" s="293" t="s">
        <v>284</v>
      </c>
      <c r="GR69" s="293" t="s">
        <v>285</v>
      </c>
      <c r="GS69" s="293" t="s">
        <v>202</v>
      </c>
      <c r="GT69" s="294" t="s">
        <v>156</v>
      </c>
      <c r="GU69" s="292" t="s">
        <v>284</v>
      </c>
      <c r="GV69" s="370" t="s">
        <v>285</v>
      </c>
      <c r="GW69" s="293" t="s">
        <v>201</v>
      </c>
      <c r="GX69" s="293" t="s">
        <v>202</v>
      </c>
      <c r="GY69" s="294" t="s">
        <v>156</v>
      </c>
      <c r="GZ69" s="371" t="s">
        <v>264</v>
      </c>
      <c r="HA69" s="292" t="s">
        <v>200</v>
      </c>
      <c r="HB69" s="293" t="s">
        <v>201</v>
      </c>
      <c r="HC69" s="293" t="s">
        <v>202</v>
      </c>
      <c r="HD69" s="294" t="s">
        <v>156</v>
      </c>
      <c r="HE69" s="459"/>
      <c r="HF69" s="291" t="s">
        <v>199</v>
      </c>
      <c r="HG69" s="292" t="s">
        <v>200</v>
      </c>
      <c r="HH69" s="293" t="s">
        <v>201</v>
      </c>
      <c r="HI69" s="293" t="s">
        <v>284</v>
      </c>
      <c r="HJ69" s="369" t="s">
        <v>285</v>
      </c>
      <c r="HK69" s="294" t="s">
        <v>156</v>
      </c>
      <c r="HL69" s="292" t="s">
        <v>200</v>
      </c>
      <c r="HM69" s="293" t="s">
        <v>284</v>
      </c>
      <c r="HN69" s="293" t="s">
        <v>285</v>
      </c>
      <c r="HO69" s="293" t="s">
        <v>202</v>
      </c>
      <c r="HP69" s="294" t="s">
        <v>156</v>
      </c>
      <c r="HQ69" s="292" t="s">
        <v>284</v>
      </c>
      <c r="HR69" s="370" t="s">
        <v>285</v>
      </c>
      <c r="HS69" s="293" t="s">
        <v>201</v>
      </c>
      <c r="HT69" s="293" t="s">
        <v>202</v>
      </c>
      <c r="HU69" s="294" t="s">
        <v>156</v>
      </c>
      <c r="HV69" s="371" t="s">
        <v>264</v>
      </c>
      <c r="HW69" s="292" t="s">
        <v>200</v>
      </c>
      <c r="HX69" s="293" t="s">
        <v>201</v>
      </c>
      <c r="HY69" s="293" t="s">
        <v>202</v>
      </c>
      <c r="HZ69" s="294" t="s">
        <v>156</v>
      </c>
      <c r="IA69" s="459"/>
      <c r="IB69" s="291" t="s">
        <v>199</v>
      </c>
      <c r="IC69" s="292" t="s">
        <v>200</v>
      </c>
      <c r="ID69" s="293" t="s">
        <v>201</v>
      </c>
      <c r="IE69" s="293" t="s">
        <v>284</v>
      </c>
      <c r="IF69" s="369" t="s">
        <v>285</v>
      </c>
      <c r="IG69" s="294" t="s">
        <v>156</v>
      </c>
      <c r="IH69" s="292" t="s">
        <v>200</v>
      </c>
      <c r="II69" s="293" t="s">
        <v>284</v>
      </c>
      <c r="IJ69" s="293" t="s">
        <v>285</v>
      </c>
      <c r="IK69" s="293" t="s">
        <v>202</v>
      </c>
      <c r="IL69" s="294" t="s">
        <v>156</v>
      </c>
      <c r="IM69" s="292" t="s">
        <v>284</v>
      </c>
      <c r="IN69" s="370" t="s">
        <v>285</v>
      </c>
      <c r="IO69" s="293" t="s">
        <v>201</v>
      </c>
      <c r="IP69" s="293" t="s">
        <v>202</v>
      </c>
      <c r="IQ69" s="294" t="s">
        <v>156</v>
      </c>
      <c r="IR69" s="371" t="s">
        <v>264</v>
      </c>
      <c r="IS69" s="292" t="s">
        <v>200</v>
      </c>
      <c r="IT69" s="293" t="s">
        <v>201</v>
      </c>
      <c r="IU69" s="293" t="s">
        <v>202</v>
      </c>
      <c r="IV69" s="294" t="s">
        <v>156</v>
      </c>
      <c r="IW69" s="459"/>
      <c r="IX69" s="291" t="s">
        <v>199</v>
      </c>
      <c r="IY69" s="292" t="s">
        <v>200</v>
      </c>
      <c r="IZ69" s="293" t="s">
        <v>201</v>
      </c>
      <c r="JA69" s="293" t="s">
        <v>284</v>
      </c>
      <c r="JB69" s="369" t="s">
        <v>285</v>
      </c>
      <c r="JC69" s="294" t="s">
        <v>156</v>
      </c>
      <c r="JD69" s="292" t="s">
        <v>200</v>
      </c>
      <c r="JE69" s="293" t="s">
        <v>284</v>
      </c>
      <c r="JF69" s="293" t="s">
        <v>285</v>
      </c>
      <c r="JG69" s="293" t="s">
        <v>202</v>
      </c>
      <c r="JH69" s="294" t="s">
        <v>156</v>
      </c>
      <c r="JI69" s="292" t="s">
        <v>284</v>
      </c>
      <c r="JJ69" s="370" t="s">
        <v>285</v>
      </c>
      <c r="JK69" s="293" t="s">
        <v>201</v>
      </c>
      <c r="JL69" s="293" t="s">
        <v>202</v>
      </c>
      <c r="JM69" s="294" t="s">
        <v>156</v>
      </c>
      <c r="JN69" s="371" t="s">
        <v>264</v>
      </c>
      <c r="JO69" s="292" t="s">
        <v>200</v>
      </c>
      <c r="JP69" s="293" t="s">
        <v>201</v>
      </c>
      <c r="JQ69" s="293" t="s">
        <v>202</v>
      </c>
      <c r="JR69" s="294" t="s">
        <v>156</v>
      </c>
      <c r="JS69" s="459"/>
    </row>
    <row r="70" spans="1:279" ht="11.25" customHeight="1" x14ac:dyDescent="0.15">
      <c r="A70" s="296"/>
      <c r="B70" s="297"/>
      <c r="C70" s="298"/>
      <c r="D70" s="298"/>
      <c r="E70" s="298"/>
      <c r="F70" s="299"/>
      <c r="G70" s="297"/>
      <c r="H70" s="298"/>
      <c r="I70" s="298"/>
      <c r="J70" s="298"/>
      <c r="K70" s="299"/>
      <c r="L70" s="297"/>
      <c r="M70" s="298"/>
      <c r="N70" s="298"/>
      <c r="O70" s="298"/>
      <c r="P70" s="299"/>
      <c r="Q70" s="298"/>
      <c r="R70" s="297"/>
      <c r="S70" s="298"/>
      <c r="T70" s="298"/>
      <c r="U70" s="299"/>
      <c r="V70" s="300"/>
      <c r="W70" s="296"/>
      <c r="X70" s="297"/>
      <c r="Y70" s="298"/>
      <c r="Z70" s="298"/>
      <c r="AA70" s="298"/>
      <c r="AB70" s="299"/>
      <c r="AC70" s="297"/>
      <c r="AD70" s="298"/>
      <c r="AE70" s="298"/>
      <c r="AF70" s="298"/>
      <c r="AG70" s="299"/>
      <c r="AH70" s="297"/>
      <c r="AI70" s="298"/>
      <c r="AJ70" s="298"/>
      <c r="AK70" s="298"/>
      <c r="AL70" s="299"/>
      <c r="AM70" s="298"/>
      <c r="AN70" s="297"/>
      <c r="AO70" s="298"/>
      <c r="AP70" s="298"/>
      <c r="AQ70" s="299"/>
      <c r="AR70" s="300"/>
      <c r="AS70" s="296"/>
      <c r="AT70" s="297"/>
      <c r="AU70" s="298"/>
      <c r="AV70" s="298"/>
      <c r="AW70" s="298"/>
      <c r="AX70" s="299"/>
      <c r="AY70" s="297"/>
      <c r="AZ70" s="298"/>
      <c r="BA70" s="298"/>
      <c r="BB70" s="298"/>
      <c r="BC70" s="299"/>
      <c r="BD70" s="297"/>
      <c r="BE70" s="298"/>
      <c r="BF70" s="298"/>
      <c r="BG70" s="298"/>
      <c r="BH70" s="299"/>
      <c r="BI70" s="298"/>
      <c r="BJ70" s="297"/>
      <c r="BK70" s="298"/>
      <c r="BL70" s="298"/>
      <c r="BM70" s="299"/>
      <c r="BN70" s="300"/>
      <c r="BO70" s="296"/>
      <c r="BP70" s="297"/>
      <c r="BQ70" s="298"/>
      <c r="BR70" s="298"/>
      <c r="BS70" s="298"/>
      <c r="BT70" s="299"/>
      <c r="BU70" s="297"/>
      <c r="BV70" s="298"/>
      <c r="BW70" s="298"/>
      <c r="BX70" s="298"/>
      <c r="BY70" s="299"/>
      <c r="BZ70" s="297"/>
      <c r="CA70" s="298"/>
      <c r="CB70" s="298"/>
      <c r="CC70" s="298"/>
      <c r="CD70" s="299"/>
      <c r="CE70" s="298"/>
      <c r="CF70" s="297"/>
      <c r="CG70" s="298"/>
      <c r="CH70" s="298"/>
      <c r="CI70" s="299"/>
      <c r="CJ70" s="300"/>
      <c r="CK70" s="296"/>
      <c r="CL70" s="297"/>
      <c r="CM70" s="298"/>
      <c r="CN70" s="298"/>
      <c r="CO70" s="298"/>
      <c r="CP70" s="299"/>
      <c r="CQ70" s="297"/>
      <c r="CR70" s="298"/>
      <c r="CS70" s="298"/>
      <c r="CT70" s="298"/>
      <c r="CU70" s="299"/>
      <c r="CV70" s="297"/>
      <c r="CW70" s="298"/>
      <c r="CX70" s="298"/>
      <c r="CY70" s="298"/>
      <c r="CZ70" s="299"/>
      <c r="DA70" s="298"/>
      <c r="DB70" s="297"/>
      <c r="DC70" s="298"/>
      <c r="DD70" s="298"/>
      <c r="DE70" s="299"/>
      <c r="DF70" s="300"/>
      <c r="DG70" s="296"/>
      <c r="DH70" s="297"/>
      <c r="DI70" s="298"/>
      <c r="DJ70" s="298"/>
      <c r="DK70" s="298"/>
      <c r="DL70" s="299"/>
      <c r="DM70" s="297"/>
      <c r="DN70" s="298"/>
      <c r="DO70" s="298"/>
      <c r="DP70" s="298"/>
      <c r="DQ70" s="299"/>
      <c r="DR70" s="297"/>
      <c r="DS70" s="298"/>
      <c r="DT70" s="298"/>
      <c r="DU70" s="298"/>
      <c r="DV70" s="299"/>
      <c r="DW70" s="298"/>
      <c r="DX70" s="297"/>
      <c r="DY70" s="298"/>
      <c r="DZ70" s="298"/>
      <c r="EA70" s="299"/>
      <c r="EB70" s="300"/>
      <c r="EC70" s="296"/>
      <c r="ED70" s="384"/>
      <c r="EE70" s="385"/>
      <c r="EF70" s="384"/>
      <c r="EG70" s="385"/>
      <c r="EH70" s="384"/>
      <c r="EI70" s="385"/>
      <c r="EJ70" s="384"/>
      <c r="EK70" s="385"/>
      <c r="EL70" s="384"/>
      <c r="EM70" s="385"/>
      <c r="EN70" s="300"/>
      <c r="EO70" s="386"/>
      <c r="EP70" s="386"/>
      <c r="EQ70" s="386"/>
      <c r="ER70" s="296"/>
      <c r="ES70" s="297"/>
      <c r="ET70" s="298"/>
      <c r="EU70" s="298"/>
      <c r="EV70" s="298"/>
      <c r="EW70" s="299"/>
      <c r="EX70" s="297"/>
      <c r="EY70" s="298"/>
      <c r="EZ70" s="298"/>
      <c r="FA70" s="298"/>
      <c r="FB70" s="299"/>
      <c r="FC70" s="297"/>
      <c r="FD70" s="298"/>
      <c r="FE70" s="298"/>
      <c r="FF70" s="298"/>
      <c r="FG70" s="299"/>
      <c r="FH70" s="298"/>
      <c r="FI70" s="297"/>
      <c r="FJ70" s="298"/>
      <c r="FK70" s="298"/>
      <c r="FL70" s="299"/>
      <c r="FM70" s="300"/>
      <c r="FN70" s="296"/>
      <c r="FO70" s="297"/>
      <c r="FP70" s="298"/>
      <c r="FQ70" s="298"/>
      <c r="FR70" s="298"/>
      <c r="FS70" s="299"/>
      <c r="FT70" s="297"/>
      <c r="FU70" s="298"/>
      <c r="FV70" s="298"/>
      <c r="FW70" s="298"/>
      <c r="FX70" s="299"/>
      <c r="FY70" s="297"/>
      <c r="FZ70" s="298"/>
      <c r="GA70" s="298"/>
      <c r="GB70" s="298"/>
      <c r="GC70" s="299"/>
      <c r="GD70" s="298"/>
      <c r="GE70" s="297"/>
      <c r="GF70" s="298"/>
      <c r="GG70" s="298"/>
      <c r="GH70" s="299"/>
      <c r="GI70" s="300"/>
      <c r="GJ70" s="296"/>
      <c r="GK70" s="297"/>
      <c r="GL70" s="298"/>
      <c r="GM70" s="298"/>
      <c r="GN70" s="298"/>
      <c r="GO70" s="299"/>
      <c r="GP70" s="297"/>
      <c r="GQ70" s="298"/>
      <c r="GR70" s="298"/>
      <c r="GS70" s="298"/>
      <c r="GT70" s="299"/>
      <c r="GU70" s="297"/>
      <c r="GV70" s="298"/>
      <c r="GW70" s="298"/>
      <c r="GX70" s="298"/>
      <c r="GY70" s="299"/>
      <c r="GZ70" s="298"/>
      <c r="HA70" s="297"/>
      <c r="HB70" s="298"/>
      <c r="HC70" s="298"/>
      <c r="HD70" s="299"/>
      <c r="HE70" s="300"/>
      <c r="HF70" s="296"/>
      <c r="HG70" s="297"/>
      <c r="HH70" s="298"/>
      <c r="HI70" s="298"/>
      <c r="HJ70" s="298"/>
      <c r="HK70" s="299"/>
      <c r="HL70" s="297"/>
      <c r="HM70" s="298"/>
      <c r="HN70" s="298"/>
      <c r="HO70" s="298"/>
      <c r="HP70" s="299"/>
      <c r="HQ70" s="297"/>
      <c r="HR70" s="298"/>
      <c r="HS70" s="298"/>
      <c r="HT70" s="298"/>
      <c r="HU70" s="299"/>
      <c r="HV70" s="298"/>
      <c r="HW70" s="297"/>
      <c r="HX70" s="298"/>
      <c r="HY70" s="298"/>
      <c r="HZ70" s="299"/>
      <c r="IA70" s="300"/>
      <c r="IB70" s="296"/>
      <c r="IC70" s="297"/>
      <c r="ID70" s="298"/>
      <c r="IE70" s="298"/>
      <c r="IF70" s="298"/>
      <c r="IG70" s="299"/>
      <c r="IH70" s="297"/>
      <c r="II70" s="298"/>
      <c r="IJ70" s="298"/>
      <c r="IK70" s="298"/>
      <c r="IL70" s="299"/>
      <c r="IM70" s="297"/>
      <c r="IN70" s="298"/>
      <c r="IO70" s="298"/>
      <c r="IP70" s="298"/>
      <c r="IQ70" s="299"/>
      <c r="IR70" s="298"/>
      <c r="IS70" s="297"/>
      <c r="IT70" s="298"/>
      <c r="IU70" s="298"/>
      <c r="IV70" s="299"/>
      <c r="IW70" s="300"/>
      <c r="IX70" s="296"/>
      <c r="IY70" s="297"/>
      <c r="IZ70" s="298"/>
      <c r="JA70" s="298"/>
      <c r="JB70" s="298"/>
      <c r="JC70" s="299"/>
      <c r="JD70" s="297"/>
      <c r="JE70" s="298"/>
      <c r="JF70" s="298"/>
      <c r="JG70" s="298"/>
      <c r="JH70" s="299"/>
      <c r="JI70" s="297"/>
      <c r="JJ70" s="298"/>
      <c r="JK70" s="298"/>
      <c r="JL70" s="298"/>
      <c r="JM70" s="299"/>
      <c r="JN70" s="298"/>
      <c r="JO70" s="297"/>
      <c r="JP70" s="298"/>
      <c r="JQ70" s="298"/>
      <c r="JR70" s="299"/>
      <c r="JS70" s="300"/>
    </row>
    <row r="71" spans="1:279" ht="11.25" customHeight="1" x14ac:dyDescent="0.15">
      <c r="A71" s="301" t="s">
        <v>203</v>
      </c>
      <c r="B71" s="321">
        <v>0</v>
      </c>
      <c r="C71" s="322">
        <v>3</v>
      </c>
      <c r="D71" s="322">
        <v>0</v>
      </c>
      <c r="E71" s="363">
        <v>0</v>
      </c>
      <c r="F71" s="323">
        <v>3</v>
      </c>
      <c r="G71" s="321">
        <v>0</v>
      </c>
      <c r="H71" s="322">
        <v>2</v>
      </c>
      <c r="I71" s="322">
        <v>7</v>
      </c>
      <c r="J71" s="322">
        <v>0</v>
      </c>
      <c r="K71" s="323">
        <v>9</v>
      </c>
      <c r="L71" s="321">
        <v>0</v>
      </c>
      <c r="M71" s="357">
        <v>0</v>
      </c>
      <c r="N71" s="322">
        <v>2</v>
      </c>
      <c r="O71" s="322">
        <v>0</v>
      </c>
      <c r="P71" s="323">
        <v>2</v>
      </c>
      <c r="Q71" s="387">
        <v>0</v>
      </c>
      <c r="R71" s="321">
        <v>0</v>
      </c>
      <c r="S71" s="322">
        <v>0</v>
      </c>
      <c r="T71" s="322">
        <v>0</v>
      </c>
      <c r="U71" s="323">
        <v>0</v>
      </c>
      <c r="V71" s="331">
        <v>14</v>
      </c>
      <c r="W71" s="301" t="s">
        <v>203</v>
      </c>
      <c r="X71" s="321">
        <v>0</v>
      </c>
      <c r="Y71" s="322">
        <v>3</v>
      </c>
      <c r="Z71" s="322">
        <v>0</v>
      </c>
      <c r="AA71" s="322">
        <v>0</v>
      </c>
      <c r="AB71" s="323">
        <v>3</v>
      </c>
      <c r="AC71" s="321">
        <v>0</v>
      </c>
      <c r="AD71" s="357">
        <v>2</v>
      </c>
      <c r="AE71" s="322">
        <v>7</v>
      </c>
      <c r="AF71" s="322">
        <v>0</v>
      </c>
      <c r="AG71" s="323">
        <v>9</v>
      </c>
      <c r="AH71" s="321">
        <v>0</v>
      </c>
      <c r="AI71" s="357">
        <v>0</v>
      </c>
      <c r="AJ71" s="322">
        <v>2</v>
      </c>
      <c r="AK71" s="322">
        <v>0</v>
      </c>
      <c r="AL71" s="323">
        <v>2</v>
      </c>
      <c r="AM71" s="387">
        <v>0</v>
      </c>
      <c r="AN71" s="321">
        <v>0</v>
      </c>
      <c r="AO71" s="322">
        <v>0</v>
      </c>
      <c r="AP71" s="322">
        <v>0</v>
      </c>
      <c r="AQ71" s="323">
        <v>0</v>
      </c>
      <c r="AR71" s="321">
        <v>14</v>
      </c>
      <c r="AS71" s="301" t="s">
        <v>203</v>
      </c>
      <c r="AT71" s="321">
        <v>0</v>
      </c>
      <c r="AU71" s="322">
        <v>0</v>
      </c>
      <c r="AV71" s="322">
        <v>0</v>
      </c>
      <c r="AW71" s="322">
        <v>0</v>
      </c>
      <c r="AX71" s="323">
        <v>0</v>
      </c>
      <c r="AY71" s="321">
        <v>0</v>
      </c>
      <c r="AZ71" s="357">
        <v>0</v>
      </c>
      <c r="BA71" s="322">
        <v>0</v>
      </c>
      <c r="BB71" s="322">
        <v>0</v>
      </c>
      <c r="BC71" s="323">
        <v>0</v>
      </c>
      <c r="BD71" s="321">
        <v>0</v>
      </c>
      <c r="BE71" s="357">
        <v>0</v>
      </c>
      <c r="BF71" s="322">
        <v>0</v>
      </c>
      <c r="BG71" s="322">
        <v>0</v>
      </c>
      <c r="BH71" s="323">
        <v>0</v>
      </c>
      <c r="BI71" s="387">
        <v>0</v>
      </c>
      <c r="BJ71" s="321">
        <v>0</v>
      </c>
      <c r="BK71" s="322">
        <v>0</v>
      </c>
      <c r="BL71" s="322">
        <v>0</v>
      </c>
      <c r="BM71" s="323">
        <v>0</v>
      </c>
      <c r="BN71" s="331">
        <v>0</v>
      </c>
      <c r="BO71" s="301" t="s">
        <v>203</v>
      </c>
      <c r="BP71" s="321">
        <v>0</v>
      </c>
      <c r="BQ71" s="322">
        <v>3</v>
      </c>
      <c r="BR71" s="322">
        <v>0</v>
      </c>
      <c r="BS71" s="322">
        <v>0</v>
      </c>
      <c r="BT71" s="323">
        <v>3</v>
      </c>
      <c r="BU71" s="321">
        <v>0</v>
      </c>
      <c r="BV71" s="357">
        <v>2</v>
      </c>
      <c r="BW71" s="322">
        <v>7</v>
      </c>
      <c r="BX71" s="322">
        <v>0</v>
      </c>
      <c r="BY71" s="323">
        <v>9</v>
      </c>
      <c r="BZ71" s="321">
        <v>0</v>
      </c>
      <c r="CA71" s="357">
        <v>0</v>
      </c>
      <c r="CB71" s="322">
        <v>2</v>
      </c>
      <c r="CC71" s="322">
        <v>0</v>
      </c>
      <c r="CD71" s="323">
        <v>2</v>
      </c>
      <c r="CE71" s="387">
        <v>0</v>
      </c>
      <c r="CF71" s="321">
        <v>0</v>
      </c>
      <c r="CG71" s="322">
        <v>0</v>
      </c>
      <c r="CH71" s="322">
        <v>0</v>
      </c>
      <c r="CI71" s="323">
        <v>0</v>
      </c>
      <c r="CJ71" s="331">
        <v>14</v>
      </c>
      <c r="CK71" s="301" t="s">
        <v>203</v>
      </c>
      <c r="CL71" s="321">
        <v>0</v>
      </c>
      <c r="CM71" s="322">
        <v>0</v>
      </c>
      <c r="CN71" s="322">
        <v>0</v>
      </c>
      <c r="CO71" s="322">
        <v>0</v>
      </c>
      <c r="CP71" s="323">
        <v>0</v>
      </c>
      <c r="CQ71" s="321">
        <v>0</v>
      </c>
      <c r="CR71" s="322">
        <v>0</v>
      </c>
      <c r="CS71" s="322">
        <v>0</v>
      </c>
      <c r="CT71" s="322">
        <v>0</v>
      </c>
      <c r="CU71" s="323">
        <v>0</v>
      </c>
      <c r="CV71" s="321">
        <v>0</v>
      </c>
      <c r="CW71" s="357">
        <v>0</v>
      </c>
      <c r="CX71" s="322">
        <v>0</v>
      </c>
      <c r="CY71" s="322">
        <v>0</v>
      </c>
      <c r="CZ71" s="323">
        <v>0</v>
      </c>
      <c r="DA71" s="387">
        <v>0</v>
      </c>
      <c r="DB71" s="321">
        <v>0</v>
      </c>
      <c r="DC71" s="322">
        <v>0</v>
      </c>
      <c r="DD71" s="322">
        <v>0</v>
      </c>
      <c r="DE71" s="323">
        <v>0</v>
      </c>
      <c r="DF71" s="331">
        <v>0</v>
      </c>
      <c r="DG71" s="301" t="s">
        <v>203</v>
      </c>
      <c r="DH71" s="321">
        <v>0</v>
      </c>
      <c r="DI71" s="322">
        <v>0</v>
      </c>
      <c r="DJ71" s="322">
        <v>0</v>
      </c>
      <c r="DK71" s="322">
        <v>0</v>
      </c>
      <c r="DL71" s="323">
        <v>0</v>
      </c>
      <c r="DM71" s="321">
        <v>0</v>
      </c>
      <c r="DN71" s="357">
        <v>0</v>
      </c>
      <c r="DO71" s="322">
        <v>0</v>
      </c>
      <c r="DP71" s="322">
        <v>0</v>
      </c>
      <c r="DQ71" s="323">
        <v>0</v>
      </c>
      <c r="DR71" s="321">
        <v>0</v>
      </c>
      <c r="DS71" s="357">
        <v>0</v>
      </c>
      <c r="DT71" s="322">
        <v>0</v>
      </c>
      <c r="DU71" s="322">
        <v>0</v>
      </c>
      <c r="DV71" s="323">
        <v>0</v>
      </c>
      <c r="DW71" s="387">
        <v>0</v>
      </c>
      <c r="DX71" s="321">
        <v>0</v>
      </c>
      <c r="DY71" s="322">
        <v>0</v>
      </c>
      <c r="DZ71" s="322">
        <v>0</v>
      </c>
      <c r="EA71" s="323">
        <v>0</v>
      </c>
      <c r="EB71" s="331">
        <v>0</v>
      </c>
      <c r="EC71" s="301" t="s">
        <v>203</v>
      </c>
      <c r="ED71" s="321">
        <v>14</v>
      </c>
      <c r="EE71" s="388">
        <v>1</v>
      </c>
      <c r="EF71" s="321">
        <v>0</v>
      </c>
      <c r="EG71" s="388">
        <v>0</v>
      </c>
      <c r="EH71" s="321">
        <v>14</v>
      </c>
      <c r="EI71" s="388">
        <v>1</v>
      </c>
      <c r="EJ71" s="321">
        <v>0</v>
      </c>
      <c r="EK71" s="388">
        <v>0</v>
      </c>
      <c r="EL71" s="321">
        <v>0</v>
      </c>
      <c r="EM71" s="388">
        <v>0</v>
      </c>
      <c r="EN71" s="331">
        <v>14</v>
      </c>
      <c r="EO71" s="389"/>
      <c r="EP71" s="389"/>
      <c r="EQ71" s="389"/>
      <c r="ER71" s="301" t="s">
        <v>203</v>
      </c>
      <c r="ES71" s="321">
        <v>0</v>
      </c>
      <c r="ET71" s="322">
        <v>3</v>
      </c>
      <c r="EU71" s="322">
        <v>0</v>
      </c>
      <c r="EV71" s="363">
        <v>0</v>
      </c>
      <c r="EW71" s="323">
        <v>3</v>
      </c>
      <c r="EX71" s="321">
        <v>0</v>
      </c>
      <c r="EY71" s="322">
        <v>2</v>
      </c>
      <c r="EZ71" s="322">
        <v>7</v>
      </c>
      <c r="FA71" s="322">
        <v>0</v>
      </c>
      <c r="FB71" s="323">
        <v>9</v>
      </c>
      <c r="FC71" s="321">
        <v>0</v>
      </c>
      <c r="FD71" s="357">
        <v>0</v>
      </c>
      <c r="FE71" s="322">
        <v>2</v>
      </c>
      <c r="FF71" s="322">
        <v>0</v>
      </c>
      <c r="FG71" s="323">
        <v>2</v>
      </c>
      <c r="FH71" s="387">
        <v>0</v>
      </c>
      <c r="FI71" s="321">
        <v>0</v>
      </c>
      <c r="FJ71" s="322">
        <v>0</v>
      </c>
      <c r="FK71" s="322">
        <v>0</v>
      </c>
      <c r="FL71" s="323">
        <v>0</v>
      </c>
      <c r="FM71" s="331">
        <v>14</v>
      </c>
      <c r="FN71" s="301" t="s">
        <v>203</v>
      </c>
      <c r="FO71" s="321"/>
      <c r="FP71" s="322"/>
      <c r="FQ71" s="322"/>
      <c r="FR71" s="363"/>
      <c r="FS71" s="323">
        <v>0</v>
      </c>
      <c r="FT71" s="321"/>
      <c r="FU71" s="322"/>
      <c r="FV71" s="322"/>
      <c r="FW71" s="322"/>
      <c r="FX71" s="323">
        <v>0</v>
      </c>
      <c r="FY71" s="321"/>
      <c r="FZ71" s="357"/>
      <c r="GA71" s="322"/>
      <c r="GB71" s="322"/>
      <c r="GC71" s="323">
        <v>0</v>
      </c>
      <c r="GD71" s="387"/>
      <c r="GE71" s="321"/>
      <c r="GF71" s="322"/>
      <c r="GG71" s="322"/>
      <c r="GH71" s="323">
        <v>0</v>
      </c>
      <c r="GI71" s="331">
        <v>0</v>
      </c>
      <c r="GJ71" s="301" t="s">
        <v>203</v>
      </c>
      <c r="GK71" s="321"/>
      <c r="GL71" s="322"/>
      <c r="GM71" s="322"/>
      <c r="GN71" s="363"/>
      <c r="GO71" s="323">
        <v>0</v>
      </c>
      <c r="GP71" s="321"/>
      <c r="GQ71" s="322"/>
      <c r="GR71" s="322"/>
      <c r="GS71" s="322"/>
      <c r="GT71" s="323">
        <v>0</v>
      </c>
      <c r="GU71" s="321"/>
      <c r="GV71" s="357"/>
      <c r="GW71" s="322"/>
      <c r="GX71" s="322"/>
      <c r="GY71" s="323">
        <v>0</v>
      </c>
      <c r="GZ71" s="387"/>
      <c r="HA71" s="321"/>
      <c r="HB71" s="322"/>
      <c r="HC71" s="322"/>
      <c r="HD71" s="323">
        <v>0</v>
      </c>
      <c r="HE71" s="331">
        <v>0</v>
      </c>
      <c r="HF71" s="301" t="s">
        <v>203</v>
      </c>
      <c r="HG71" s="321"/>
      <c r="HH71" s="322"/>
      <c r="HI71" s="322"/>
      <c r="HJ71" s="363"/>
      <c r="HK71" s="323">
        <v>0</v>
      </c>
      <c r="HL71" s="321"/>
      <c r="HM71" s="322"/>
      <c r="HN71" s="322"/>
      <c r="HO71" s="322"/>
      <c r="HP71" s="323">
        <v>0</v>
      </c>
      <c r="HQ71" s="321"/>
      <c r="HR71" s="357"/>
      <c r="HS71" s="322"/>
      <c r="HT71" s="322"/>
      <c r="HU71" s="323">
        <v>0</v>
      </c>
      <c r="HV71" s="387"/>
      <c r="HW71" s="321"/>
      <c r="HX71" s="322"/>
      <c r="HY71" s="322"/>
      <c r="HZ71" s="323">
        <v>0</v>
      </c>
      <c r="IA71" s="331">
        <v>0</v>
      </c>
      <c r="IB71" s="301" t="s">
        <v>203</v>
      </c>
      <c r="IC71" s="321"/>
      <c r="ID71" s="322"/>
      <c r="IE71" s="322"/>
      <c r="IF71" s="363"/>
      <c r="IG71" s="323">
        <v>0</v>
      </c>
      <c r="IH71" s="321"/>
      <c r="II71" s="322"/>
      <c r="IJ71" s="322"/>
      <c r="IK71" s="322"/>
      <c r="IL71" s="323">
        <v>0</v>
      </c>
      <c r="IM71" s="321"/>
      <c r="IN71" s="357"/>
      <c r="IO71" s="322"/>
      <c r="IP71" s="322"/>
      <c r="IQ71" s="323">
        <v>0</v>
      </c>
      <c r="IR71" s="387"/>
      <c r="IS71" s="321"/>
      <c r="IT71" s="322"/>
      <c r="IU71" s="322"/>
      <c r="IV71" s="323">
        <v>0</v>
      </c>
      <c r="IW71" s="331">
        <v>0</v>
      </c>
      <c r="IX71" s="301" t="s">
        <v>203</v>
      </c>
      <c r="IY71" s="321"/>
      <c r="IZ71" s="322"/>
      <c r="JA71" s="322"/>
      <c r="JB71" s="363"/>
      <c r="JC71" s="323">
        <v>0</v>
      </c>
      <c r="JD71" s="321"/>
      <c r="JE71" s="322"/>
      <c r="JF71" s="322"/>
      <c r="JG71" s="322"/>
      <c r="JH71" s="323">
        <v>0</v>
      </c>
      <c r="JI71" s="321"/>
      <c r="JJ71" s="357"/>
      <c r="JK71" s="322"/>
      <c r="JL71" s="322"/>
      <c r="JM71" s="323">
        <v>0</v>
      </c>
      <c r="JN71" s="387"/>
      <c r="JO71" s="321"/>
      <c r="JP71" s="322"/>
      <c r="JQ71" s="322"/>
      <c r="JR71" s="323">
        <v>0</v>
      </c>
      <c r="JS71" s="331">
        <v>0</v>
      </c>
    </row>
    <row r="72" spans="1:279" ht="11.25" customHeight="1" x14ac:dyDescent="0.15">
      <c r="A72" s="301" t="s">
        <v>204</v>
      </c>
      <c r="B72" s="321">
        <v>0</v>
      </c>
      <c r="C72" s="322">
        <v>2</v>
      </c>
      <c r="D72" s="322">
        <v>0</v>
      </c>
      <c r="E72" s="363">
        <v>0</v>
      </c>
      <c r="F72" s="323">
        <v>2</v>
      </c>
      <c r="G72" s="321">
        <v>1</v>
      </c>
      <c r="H72" s="322">
        <v>0</v>
      </c>
      <c r="I72" s="322">
        <v>9</v>
      </c>
      <c r="J72" s="322">
        <v>0</v>
      </c>
      <c r="K72" s="323">
        <v>10</v>
      </c>
      <c r="L72" s="321">
        <v>1</v>
      </c>
      <c r="M72" s="357">
        <v>2</v>
      </c>
      <c r="N72" s="322">
        <v>11</v>
      </c>
      <c r="O72" s="322">
        <v>0</v>
      </c>
      <c r="P72" s="323">
        <v>14</v>
      </c>
      <c r="Q72" s="387">
        <v>2</v>
      </c>
      <c r="R72" s="321">
        <v>0</v>
      </c>
      <c r="S72" s="322">
        <v>0</v>
      </c>
      <c r="T72" s="322">
        <v>0</v>
      </c>
      <c r="U72" s="323">
        <v>0</v>
      </c>
      <c r="V72" s="331">
        <v>27</v>
      </c>
      <c r="W72" s="301" t="s">
        <v>204</v>
      </c>
      <c r="X72" s="321">
        <v>0</v>
      </c>
      <c r="Y72" s="322">
        <v>2</v>
      </c>
      <c r="Z72" s="322">
        <v>0</v>
      </c>
      <c r="AA72" s="322">
        <v>0</v>
      </c>
      <c r="AB72" s="323">
        <v>2</v>
      </c>
      <c r="AC72" s="321">
        <v>1</v>
      </c>
      <c r="AD72" s="357">
        <v>0</v>
      </c>
      <c r="AE72" s="322">
        <v>9</v>
      </c>
      <c r="AF72" s="322">
        <v>0</v>
      </c>
      <c r="AG72" s="323">
        <v>10</v>
      </c>
      <c r="AH72" s="321">
        <v>1</v>
      </c>
      <c r="AI72" s="357">
        <v>2</v>
      </c>
      <c r="AJ72" s="322">
        <v>11</v>
      </c>
      <c r="AK72" s="322">
        <v>0</v>
      </c>
      <c r="AL72" s="323">
        <v>14</v>
      </c>
      <c r="AM72" s="387">
        <v>1</v>
      </c>
      <c r="AN72" s="321">
        <v>0</v>
      </c>
      <c r="AO72" s="322">
        <v>0</v>
      </c>
      <c r="AP72" s="322">
        <v>0</v>
      </c>
      <c r="AQ72" s="323">
        <v>0</v>
      </c>
      <c r="AR72" s="321">
        <v>27</v>
      </c>
      <c r="AS72" s="301" t="s">
        <v>204</v>
      </c>
      <c r="AT72" s="321">
        <v>0</v>
      </c>
      <c r="AU72" s="322">
        <v>0</v>
      </c>
      <c r="AV72" s="322">
        <v>0</v>
      </c>
      <c r="AW72" s="322">
        <v>0</v>
      </c>
      <c r="AX72" s="323">
        <v>0</v>
      </c>
      <c r="AY72" s="321">
        <v>0</v>
      </c>
      <c r="AZ72" s="357">
        <v>0</v>
      </c>
      <c r="BA72" s="322">
        <v>0</v>
      </c>
      <c r="BB72" s="322">
        <v>0</v>
      </c>
      <c r="BC72" s="323">
        <v>0</v>
      </c>
      <c r="BD72" s="321">
        <v>0</v>
      </c>
      <c r="BE72" s="357">
        <v>0</v>
      </c>
      <c r="BF72" s="322">
        <v>0</v>
      </c>
      <c r="BG72" s="322">
        <v>0</v>
      </c>
      <c r="BH72" s="323">
        <v>0</v>
      </c>
      <c r="BI72" s="387">
        <v>0</v>
      </c>
      <c r="BJ72" s="321">
        <v>0</v>
      </c>
      <c r="BK72" s="322">
        <v>0</v>
      </c>
      <c r="BL72" s="322">
        <v>0</v>
      </c>
      <c r="BM72" s="323">
        <v>0</v>
      </c>
      <c r="BN72" s="331">
        <v>0</v>
      </c>
      <c r="BO72" s="301" t="s">
        <v>204</v>
      </c>
      <c r="BP72" s="321">
        <v>0</v>
      </c>
      <c r="BQ72" s="322">
        <v>2</v>
      </c>
      <c r="BR72" s="322">
        <v>0</v>
      </c>
      <c r="BS72" s="322">
        <v>0</v>
      </c>
      <c r="BT72" s="323">
        <v>2</v>
      </c>
      <c r="BU72" s="321">
        <v>1</v>
      </c>
      <c r="BV72" s="357">
        <v>0</v>
      </c>
      <c r="BW72" s="322">
        <v>9</v>
      </c>
      <c r="BX72" s="322">
        <v>0</v>
      </c>
      <c r="BY72" s="323">
        <v>10</v>
      </c>
      <c r="BZ72" s="321">
        <v>1</v>
      </c>
      <c r="CA72" s="357">
        <v>2</v>
      </c>
      <c r="CB72" s="322">
        <v>11</v>
      </c>
      <c r="CC72" s="322">
        <v>0</v>
      </c>
      <c r="CD72" s="323">
        <v>14</v>
      </c>
      <c r="CE72" s="387">
        <v>1</v>
      </c>
      <c r="CF72" s="321">
        <v>0</v>
      </c>
      <c r="CG72" s="322">
        <v>0</v>
      </c>
      <c r="CH72" s="322">
        <v>0</v>
      </c>
      <c r="CI72" s="323">
        <v>0</v>
      </c>
      <c r="CJ72" s="331">
        <v>27</v>
      </c>
      <c r="CK72" s="301" t="s">
        <v>204</v>
      </c>
      <c r="CL72" s="321">
        <v>0</v>
      </c>
      <c r="CM72" s="322">
        <v>0</v>
      </c>
      <c r="CN72" s="322">
        <v>0</v>
      </c>
      <c r="CO72" s="322">
        <v>0</v>
      </c>
      <c r="CP72" s="323">
        <v>0</v>
      </c>
      <c r="CQ72" s="321">
        <v>0</v>
      </c>
      <c r="CR72" s="322">
        <v>0</v>
      </c>
      <c r="CS72" s="322">
        <v>0</v>
      </c>
      <c r="CT72" s="322">
        <v>0</v>
      </c>
      <c r="CU72" s="323">
        <v>0</v>
      </c>
      <c r="CV72" s="321">
        <v>0</v>
      </c>
      <c r="CW72" s="357">
        <v>0</v>
      </c>
      <c r="CX72" s="322">
        <v>0</v>
      </c>
      <c r="CY72" s="322">
        <v>0</v>
      </c>
      <c r="CZ72" s="323">
        <v>0</v>
      </c>
      <c r="DA72" s="387">
        <v>0</v>
      </c>
      <c r="DB72" s="321">
        <v>0</v>
      </c>
      <c r="DC72" s="322">
        <v>0</v>
      </c>
      <c r="DD72" s="322">
        <v>0</v>
      </c>
      <c r="DE72" s="323">
        <v>0</v>
      </c>
      <c r="DF72" s="331">
        <v>0</v>
      </c>
      <c r="DG72" s="301" t="s">
        <v>204</v>
      </c>
      <c r="DH72" s="321">
        <v>0</v>
      </c>
      <c r="DI72" s="322">
        <v>0</v>
      </c>
      <c r="DJ72" s="322">
        <v>0</v>
      </c>
      <c r="DK72" s="322">
        <v>0</v>
      </c>
      <c r="DL72" s="323">
        <v>0</v>
      </c>
      <c r="DM72" s="321">
        <v>0</v>
      </c>
      <c r="DN72" s="357">
        <v>0</v>
      </c>
      <c r="DO72" s="322">
        <v>0</v>
      </c>
      <c r="DP72" s="322">
        <v>0</v>
      </c>
      <c r="DQ72" s="323">
        <v>0</v>
      </c>
      <c r="DR72" s="321">
        <v>0</v>
      </c>
      <c r="DS72" s="357">
        <v>0</v>
      </c>
      <c r="DT72" s="322">
        <v>0</v>
      </c>
      <c r="DU72" s="322">
        <v>0</v>
      </c>
      <c r="DV72" s="323">
        <v>0</v>
      </c>
      <c r="DW72" s="387">
        <v>0</v>
      </c>
      <c r="DX72" s="321">
        <v>0</v>
      </c>
      <c r="DY72" s="322">
        <v>0</v>
      </c>
      <c r="DZ72" s="322">
        <v>0</v>
      </c>
      <c r="EA72" s="323">
        <v>0</v>
      </c>
      <c r="EB72" s="331">
        <v>0</v>
      </c>
      <c r="EC72" s="301" t="s">
        <v>204</v>
      </c>
      <c r="ED72" s="321">
        <v>27</v>
      </c>
      <c r="EE72" s="388">
        <v>1</v>
      </c>
      <c r="EF72" s="321">
        <v>0</v>
      </c>
      <c r="EG72" s="388">
        <v>0</v>
      </c>
      <c r="EH72" s="321">
        <v>27</v>
      </c>
      <c r="EI72" s="388">
        <v>1</v>
      </c>
      <c r="EJ72" s="321">
        <v>0</v>
      </c>
      <c r="EK72" s="388">
        <v>0</v>
      </c>
      <c r="EL72" s="321">
        <v>0</v>
      </c>
      <c r="EM72" s="388">
        <v>0</v>
      </c>
      <c r="EN72" s="331">
        <v>27</v>
      </c>
      <c r="EO72" s="389"/>
      <c r="EP72" s="389"/>
      <c r="EQ72" s="389"/>
      <c r="ER72" s="301" t="s">
        <v>204</v>
      </c>
      <c r="ES72" s="321">
        <v>0</v>
      </c>
      <c r="ET72" s="322">
        <v>2</v>
      </c>
      <c r="EU72" s="322">
        <v>0</v>
      </c>
      <c r="EV72" s="363">
        <v>0</v>
      </c>
      <c r="EW72" s="323">
        <v>2</v>
      </c>
      <c r="EX72" s="321">
        <v>1</v>
      </c>
      <c r="EY72" s="322">
        <v>0</v>
      </c>
      <c r="EZ72" s="322">
        <v>9</v>
      </c>
      <c r="FA72" s="322">
        <v>0</v>
      </c>
      <c r="FB72" s="323">
        <v>10</v>
      </c>
      <c r="FC72" s="321">
        <v>1</v>
      </c>
      <c r="FD72" s="357">
        <v>2</v>
      </c>
      <c r="FE72" s="322">
        <v>11</v>
      </c>
      <c r="FF72" s="322">
        <v>0</v>
      </c>
      <c r="FG72" s="323">
        <v>14</v>
      </c>
      <c r="FH72" s="387">
        <v>1</v>
      </c>
      <c r="FI72" s="321">
        <v>0</v>
      </c>
      <c r="FJ72" s="322">
        <v>0</v>
      </c>
      <c r="FK72" s="322">
        <v>0</v>
      </c>
      <c r="FL72" s="323">
        <v>0</v>
      </c>
      <c r="FM72" s="331">
        <v>27</v>
      </c>
      <c r="FN72" s="301" t="s">
        <v>204</v>
      </c>
      <c r="FO72" s="321"/>
      <c r="FP72" s="322"/>
      <c r="FQ72" s="322"/>
      <c r="FR72" s="363"/>
      <c r="FS72" s="323">
        <v>0</v>
      </c>
      <c r="FT72" s="321"/>
      <c r="FU72" s="322"/>
      <c r="FV72" s="322"/>
      <c r="FW72" s="322"/>
      <c r="FX72" s="323">
        <v>0</v>
      </c>
      <c r="FY72" s="321"/>
      <c r="FZ72" s="357"/>
      <c r="GA72" s="322"/>
      <c r="GB72" s="322"/>
      <c r="GC72" s="323">
        <v>0</v>
      </c>
      <c r="GD72" s="387"/>
      <c r="GE72" s="321"/>
      <c r="GF72" s="322"/>
      <c r="GG72" s="322"/>
      <c r="GH72" s="323">
        <v>0</v>
      </c>
      <c r="GI72" s="331">
        <v>0</v>
      </c>
      <c r="GJ72" s="301" t="s">
        <v>204</v>
      </c>
      <c r="GK72" s="321"/>
      <c r="GL72" s="322"/>
      <c r="GM72" s="322"/>
      <c r="GN72" s="363"/>
      <c r="GO72" s="323">
        <v>0</v>
      </c>
      <c r="GP72" s="321"/>
      <c r="GQ72" s="322"/>
      <c r="GR72" s="322"/>
      <c r="GS72" s="322"/>
      <c r="GT72" s="323">
        <v>0</v>
      </c>
      <c r="GU72" s="321"/>
      <c r="GV72" s="357"/>
      <c r="GW72" s="322"/>
      <c r="GX72" s="322"/>
      <c r="GY72" s="323">
        <v>0</v>
      </c>
      <c r="GZ72" s="387"/>
      <c r="HA72" s="321"/>
      <c r="HB72" s="322"/>
      <c r="HC72" s="322"/>
      <c r="HD72" s="323">
        <v>0</v>
      </c>
      <c r="HE72" s="331">
        <v>0</v>
      </c>
      <c r="HF72" s="301" t="s">
        <v>204</v>
      </c>
      <c r="HG72" s="321"/>
      <c r="HH72" s="322"/>
      <c r="HI72" s="322"/>
      <c r="HJ72" s="363"/>
      <c r="HK72" s="323">
        <v>0</v>
      </c>
      <c r="HL72" s="321"/>
      <c r="HM72" s="322"/>
      <c r="HN72" s="322"/>
      <c r="HO72" s="322"/>
      <c r="HP72" s="323">
        <v>0</v>
      </c>
      <c r="HQ72" s="321"/>
      <c r="HR72" s="357"/>
      <c r="HS72" s="322"/>
      <c r="HT72" s="322"/>
      <c r="HU72" s="323">
        <v>0</v>
      </c>
      <c r="HV72" s="387"/>
      <c r="HW72" s="321"/>
      <c r="HX72" s="322"/>
      <c r="HY72" s="322"/>
      <c r="HZ72" s="323">
        <v>0</v>
      </c>
      <c r="IA72" s="331">
        <v>0</v>
      </c>
      <c r="IB72" s="301" t="s">
        <v>204</v>
      </c>
      <c r="IC72" s="321"/>
      <c r="ID72" s="322"/>
      <c r="IE72" s="322"/>
      <c r="IF72" s="363"/>
      <c r="IG72" s="323">
        <v>0</v>
      </c>
      <c r="IH72" s="321"/>
      <c r="II72" s="322"/>
      <c r="IJ72" s="322"/>
      <c r="IK72" s="322"/>
      <c r="IL72" s="323">
        <v>0</v>
      </c>
      <c r="IM72" s="321"/>
      <c r="IN72" s="357"/>
      <c r="IO72" s="322"/>
      <c r="IP72" s="322"/>
      <c r="IQ72" s="323">
        <v>0</v>
      </c>
      <c r="IR72" s="387"/>
      <c r="IS72" s="321"/>
      <c r="IT72" s="322"/>
      <c r="IU72" s="322"/>
      <c r="IV72" s="323">
        <v>0</v>
      </c>
      <c r="IW72" s="331">
        <v>0</v>
      </c>
      <c r="IX72" s="301" t="s">
        <v>204</v>
      </c>
      <c r="IY72" s="321"/>
      <c r="IZ72" s="322"/>
      <c r="JA72" s="322"/>
      <c r="JB72" s="363"/>
      <c r="JC72" s="323">
        <v>0</v>
      </c>
      <c r="JD72" s="321"/>
      <c r="JE72" s="322"/>
      <c r="JF72" s="322"/>
      <c r="JG72" s="322"/>
      <c r="JH72" s="323">
        <v>0</v>
      </c>
      <c r="JI72" s="321"/>
      <c r="JJ72" s="357"/>
      <c r="JK72" s="322"/>
      <c r="JL72" s="322"/>
      <c r="JM72" s="323">
        <v>0</v>
      </c>
      <c r="JN72" s="387"/>
      <c r="JO72" s="321"/>
      <c r="JP72" s="322"/>
      <c r="JQ72" s="322"/>
      <c r="JR72" s="323">
        <v>0</v>
      </c>
      <c r="JS72" s="331">
        <v>0</v>
      </c>
    </row>
    <row r="73" spans="1:279" ht="11.25" customHeight="1" x14ac:dyDescent="0.15">
      <c r="A73" s="301" t="s">
        <v>205</v>
      </c>
      <c r="B73" s="321">
        <v>0</v>
      </c>
      <c r="C73" s="322">
        <v>3</v>
      </c>
      <c r="D73" s="322">
        <v>0</v>
      </c>
      <c r="E73" s="363">
        <v>0</v>
      </c>
      <c r="F73" s="323">
        <v>3</v>
      </c>
      <c r="G73" s="321">
        <v>0</v>
      </c>
      <c r="H73" s="322">
        <v>4</v>
      </c>
      <c r="I73" s="322">
        <v>17</v>
      </c>
      <c r="J73" s="322">
        <v>0</v>
      </c>
      <c r="K73" s="323">
        <v>21</v>
      </c>
      <c r="L73" s="321">
        <v>0</v>
      </c>
      <c r="M73" s="357">
        <v>3</v>
      </c>
      <c r="N73" s="322">
        <v>5</v>
      </c>
      <c r="O73" s="322">
        <v>0</v>
      </c>
      <c r="P73" s="323">
        <v>8</v>
      </c>
      <c r="Q73" s="387">
        <v>2</v>
      </c>
      <c r="R73" s="321">
        <v>0</v>
      </c>
      <c r="S73" s="322">
        <v>0</v>
      </c>
      <c r="T73" s="322">
        <v>0</v>
      </c>
      <c r="U73" s="323">
        <v>0</v>
      </c>
      <c r="V73" s="331">
        <v>34</v>
      </c>
      <c r="W73" s="301" t="s">
        <v>205</v>
      </c>
      <c r="X73" s="321">
        <v>0</v>
      </c>
      <c r="Y73" s="322">
        <v>3</v>
      </c>
      <c r="Z73" s="322">
        <v>0</v>
      </c>
      <c r="AA73" s="322">
        <v>0</v>
      </c>
      <c r="AB73" s="323">
        <v>3</v>
      </c>
      <c r="AC73" s="321">
        <v>0</v>
      </c>
      <c r="AD73" s="357">
        <v>4</v>
      </c>
      <c r="AE73" s="322">
        <v>17</v>
      </c>
      <c r="AF73" s="322">
        <v>0</v>
      </c>
      <c r="AG73" s="323">
        <v>21</v>
      </c>
      <c r="AH73" s="321">
        <v>0</v>
      </c>
      <c r="AI73" s="357">
        <v>3</v>
      </c>
      <c r="AJ73" s="322">
        <v>5</v>
      </c>
      <c r="AK73" s="322">
        <v>0</v>
      </c>
      <c r="AL73" s="323">
        <v>8</v>
      </c>
      <c r="AM73" s="387">
        <v>2</v>
      </c>
      <c r="AN73" s="321">
        <v>0</v>
      </c>
      <c r="AO73" s="322">
        <v>0</v>
      </c>
      <c r="AP73" s="322">
        <v>0</v>
      </c>
      <c r="AQ73" s="323">
        <v>0</v>
      </c>
      <c r="AR73" s="321">
        <v>34</v>
      </c>
      <c r="AS73" s="301" t="s">
        <v>205</v>
      </c>
      <c r="AT73" s="321">
        <v>0</v>
      </c>
      <c r="AU73" s="322">
        <v>0</v>
      </c>
      <c r="AV73" s="322">
        <v>0</v>
      </c>
      <c r="AW73" s="322">
        <v>0</v>
      </c>
      <c r="AX73" s="323">
        <v>0</v>
      </c>
      <c r="AY73" s="321">
        <v>0</v>
      </c>
      <c r="AZ73" s="357">
        <v>0</v>
      </c>
      <c r="BA73" s="322">
        <v>0</v>
      </c>
      <c r="BB73" s="322">
        <v>0</v>
      </c>
      <c r="BC73" s="323">
        <v>0</v>
      </c>
      <c r="BD73" s="321">
        <v>0</v>
      </c>
      <c r="BE73" s="357">
        <v>0</v>
      </c>
      <c r="BF73" s="322">
        <v>0</v>
      </c>
      <c r="BG73" s="322">
        <v>0</v>
      </c>
      <c r="BH73" s="323">
        <v>0</v>
      </c>
      <c r="BI73" s="387">
        <v>0</v>
      </c>
      <c r="BJ73" s="321">
        <v>0</v>
      </c>
      <c r="BK73" s="322">
        <v>0</v>
      </c>
      <c r="BL73" s="322">
        <v>0</v>
      </c>
      <c r="BM73" s="323">
        <v>0</v>
      </c>
      <c r="BN73" s="331">
        <v>0</v>
      </c>
      <c r="BO73" s="301" t="s">
        <v>205</v>
      </c>
      <c r="BP73" s="321">
        <v>0</v>
      </c>
      <c r="BQ73" s="322">
        <v>3</v>
      </c>
      <c r="BR73" s="322">
        <v>0</v>
      </c>
      <c r="BS73" s="322">
        <v>0</v>
      </c>
      <c r="BT73" s="323">
        <v>3</v>
      </c>
      <c r="BU73" s="321">
        <v>0</v>
      </c>
      <c r="BV73" s="357">
        <v>4</v>
      </c>
      <c r="BW73" s="322">
        <v>17</v>
      </c>
      <c r="BX73" s="322">
        <v>0</v>
      </c>
      <c r="BY73" s="323">
        <v>21</v>
      </c>
      <c r="BZ73" s="321">
        <v>0</v>
      </c>
      <c r="CA73" s="357">
        <v>3</v>
      </c>
      <c r="CB73" s="322">
        <v>5</v>
      </c>
      <c r="CC73" s="322">
        <v>0</v>
      </c>
      <c r="CD73" s="323">
        <v>8</v>
      </c>
      <c r="CE73" s="387">
        <v>2</v>
      </c>
      <c r="CF73" s="321">
        <v>0</v>
      </c>
      <c r="CG73" s="322">
        <v>0</v>
      </c>
      <c r="CH73" s="322">
        <v>0</v>
      </c>
      <c r="CI73" s="323">
        <v>0</v>
      </c>
      <c r="CJ73" s="331">
        <v>34</v>
      </c>
      <c r="CK73" s="301" t="s">
        <v>205</v>
      </c>
      <c r="CL73" s="321">
        <v>0</v>
      </c>
      <c r="CM73" s="322">
        <v>0</v>
      </c>
      <c r="CN73" s="322">
        <v>0</v>
      </c>
      <c r="CO73" s="322">
        <v>0</v>
      </c>
      <c r="CP73" s="323">
        <v>0</v>
      </c>
      <c r="CQ73" s="321">
        <v>0</v>
      </c>
      <c r="CR73" s="322">
        <v>0</v>
      </c>
      <c r="CS73" s="322">
        <v>0</v>
      </c>
      <c r="CT73" s="322">
        <v>0</v>
      </c>
      <c r="CU73" s="323">
        <v>0</v>
      </c>
      <c r="CV73" s="321">
        <v>0</v>
      </c>
      <c r="CW73" s="357">
        <v>0</v>
      </c>
      <c r="CX73" s="322">
        <v>0</v>
      </c>
      <c r="CY73" s="322">
        <v>0</v>
      </c>
      <c r="CZ73" s="323">
        <v>0</v>
      </c>
      <c r="DA73" s="387">
        <v>0</v>
      </c>
      <c r="DB73" s="321">
        <v>0</v>
      </c>
      <c r="DC73" s="322">
        <v>0</v>
      </c>
      <c r="DD73" s="322">
        <v>0</v>
      </c>
      <c r="DE73" s="323">
        <v>0</v>
      </c>
      <c r="DF73" s="331">
        <v>0</v>
      </c>
      <c r="DG73" s="301" t="s">
        <v>205</v>
      </c>
      <c r="DH73" s="321">
        <v>0</v>
      </c>
      <c r="DI73" s="322">
        <v>0</v>
      </c>
      <c r="DJ73" s="322">
        <v>0</v>
      </c>
      <c r="DK73" s="322">
        <v>0</v>
      </c>
      <c r="DL73" s="323">
        <v>0</v>
      </c>
      <c r="DM73" s="321">
        <v>0</v>
      </c>
      <c r="DN73" s="357">
        <v>0</v>
      </c>
      <c r="DO73" s="322">
        <v>0</v>
      </c>
      <c r="DP73" s="322">
        <v>0</v>
      </c>
      <c r="DQ73" s="323">
        <v>0</v>
      </c>
      <c r="DR73" s="321">
        <v>0</v>
      </c>
      <c r="DS73" s="357">
        <v>0</v>
      </c>
      <c r="DT73" s="322">
        <v>0</v>
      </c>
      <c r="DU73" s="322">
        <v>0</v>
      </c>
      <c r="DV73" s="323">
        <v>0</v>
      </c>
      <c r="DW73" s="387">
        <v>0</v>
      </c>
      <c r="DX73" s="321">
        <v>0</v>
      </c>
      <c r="DY73" s="322">
        <v>0</v>
      </c>
      <c r="DZ73" s="322">
        <v>0</v>
      </c>
      <c r="EA73" s="323">
        <v>0</v>
      </c>
      <c r="EB73" s="331">
        <v>0</v>
      </c>
      <c r="EC73" s="301" t="s">
        <v>205</v>
      </c>
      <c r="ED73" s="321">
        <v>34</v>
      </c>
      <c r="EE73" s="388">
        <v>1</v>
      </c>
      <c r="EF73" s="321">
        <v>0</v>
      </c>
      <c r="EG73" s="388">
        <v>0</v>
      </c>
      <c r="EH73" s="321">
        <v>34</v>
      </c>
      <c r="EI73" s="388">
        <v>1</v>
      </c>
      <c r="EJ73" s="321">
        <v>0</v>
      </c>
      <c r="EK73" s="388">
        <v>0</v>
      </c>
      <c r="EL73" s="321">
        <v>0</v>
      </c>
      <c r="EM73" s="388">
        <v>0</v>
      </c>
      <c r="EN73" s="331">
        <v>34</v>
      </c>
      <c r="EO73" s="389"/>
      <c r="EP73" s="389"/>
      <c r="EQ73" s="389"/>
      <c r="ER73" s="301" t="s">
        <v>205</v>
      </c>
      <c r="ES73" s="321">
        <v>0</v>
      </c>
      <c r="ET73" s="322">
        <v>3</v>
      </c>
      <c r="EU73" s="322">
        <v>0</v>
      </c>
      <c r="EV73" s="363">
        <v>0</v>
      </c>
      <c r="EW73" s="323">
        <v>3</v>
      </c>
      <c r="EX73" s="321">
        <v>0</v>
      </c>
      <c r="EY73" s="322">
        <v>4</v>
      </c>
      <c r="EZ73" s="322">
        <v>17</v>
      </c>
      <c r="FA73" s="322">
        <v>0</v>
      </c>
      <c r="FB73" s="323">
        <v>21</v>
      </c>
      <c r="FC73" s="321">
        <v>0</v>
      </c>
      <c r="FD73" s="357">
        <v>3</v>
      </c>
      <c r="FE73" s="322">
        <v>5</v>
      </c>
      <c r="FF73" s="322">
        <v>0</v>
      </c>
      <c r="FG73" s="323">
        <v>8</v>
      </c>
      <c r="FH73" s="387">
        <v>2</v>
      </c>
      <c r="FI73" s="321">
        <v>0</v>
      </c>
      <c r="FJ73" s="322">
        <v>0</v>
      </c>
      <c r="FK73" s="322">
        <v>0</v>
      </c>
      <c r="FL73" s="323">
        <v>0</v>
      </c>
      <c r="FM73" s="331">
        <v>34</v>
      </c>
      <c r="FN73" s="301" t="s">
        <v>205</v>
      </c>
      <c r="FO73" s="321"/>
      <c r="FP73" s="322"/>
      <c r="FQ73" s="322"/>
      <c r="FR73" s="363"/>
      <c r="FS73" s="323">
        <v>0</v>
      </c>
      <c r="FT73" s="321"/>
      <c r="FU73" s="322"/>
      <c r="FV73" s="322"/>
      <c r="FW73" s="322"/>
      <c r="FX73" s="323">
        <v>0</v>
      </c>
      <c r="FY73" s="321"/>
      <c r="FZ73" s="357"/>
      <c r="GA73" s="322"/>
      <c r="GB73" s="322"/>
      <c r="GC73" s="323">
        <v>0</v>
      </c>
      <c r="GD73" s="387"/>
      <c r="GE73" s="321"/>
      <c r="GF73" s="322"/>
      <c r="GG73" s="322"/>
      <c r="GH73" s="323">
        <v>0</v>
      </c>
      <c r="GI73" s="331">
        <v>0</v>
      </c>
      <c r="GJ73" s="301" t="s">
        <v>205</v>
      </c>
      <c r="GK73" s="321"/>
      <c r="GL73" s="322"/>
      <c r="GM73" s="322"/>
      <c r="GN73" s="363"/>
      <c r="GO73" s="323">
        <v>0</v>
      </c>
      <c r="GP73" s="321"/>
      <c r="GQ73" s="322"/>
      <c r="GR73" s="322"/>
      <c r="GS73" s="322"/>
      <c r="GT73" s="323">
        <v>0</v>
      </c>
      <c r="GU73" s="321"/>
      <c r="GV73" s="357"/>
      <c r="GW73" s="322"/>
      <c r="GX73" s="322"/>
      <c r="GY73" s="323">
        <v>0</v>
      </c>
      <c r="GZ73" s="387"/>
      <c r="HA73" s="321"/>
      <c r="HB73" s="322"/>
      <c r="HC73" s="322"/>
      <c r="HD73" s="323">
        <v>0</v>
      </c>
      <c r="HE73" s="331">
        <v>0</v>
      </c>
      <c r="HF73" s="301" t="s">
        <v>205</v>
      </c>
      <c r="HG73" s="321"/>
      <c r="HH73" s="322"/>
      <c r="HI73" s="322"/>
      <c r="HJ73" s="363"/>
      <c r="HK73" s="323">
        <v>0</v>
      </c>
      <c r="HL73" s="321"/>
      <c r="HM73" s="322"/>
      <c r="HN73" s="322"/>
      <c r="HO73" s="322"/>
      <c r="HP73" s="323">
        <v>0</v>
      </c>
      <c r="HQ73" s="321"/>
      <c r="HR73" s="357"/>
      <c r="HS73" s="322"/>
      <c r="HT73" s="322"/>
      <c r="HU73" s="323">
        <v>0</v>
      </c>
      <c r="HV73" s="387"/>
      <c r="HW73" s="321"/>
      <c r="HX73" s="322"/>
      <c r="HY73" s="322"/>
      <c r="HZ73" s="323">
        <v>0</v>
      </c>
      <c r="IA73" s="331">
        <v>0</v>
      </c>
      <c r="IB73" s="301" t="s">
        <v>205</v>
      </c>
      <c r="IC73" s="321"/>
      <c r="ID73" s="322"/>
      <c r="IE73" s="322"/>
      <c r="IF73" s="363"/>
      <c r="IG73" s="323">
        <v>0</v>
      </c>
      <c r="IH73" s="321"/>
      <c r="II73" s="322"/>
      <c r="IJ73" s="322"/>
      <c r="IK73" s="322"/>
      <c r="IL73" s="323">
        <v>0</v>
      </c>
      <c r="IM73" s="321"/>
      <c r="IN73" s="357"/>
      <c r="IO73" s="322"/>
      <c r="IP73" s="322"/>
      <c r="IQ73" s="323">
        <v>0</v>
      </c>
      <c r="IR73" s="387"/>
      <c r="IS73" s="321"/>
      <c r="IT73" s="322"/>
      <c r="IU73" s="322"/>
      <c r="IV73" s="323">
        <v>0</v>
      </c>
      <c r="IW73" s="331">
        <v>0</v>
      </c>
      <c r="IX73" s="301" t="s">
        <v>205</v>
      </c>
      <c r="IY73" s="321"/>
      <c r="IZ73" s="322"/>
      <c r="JA73" s="322"/>
      <c r="JB73" s="363"/>
      <c r="JC73" s="323">
        <v>0</v>
      </c>
      <c r="JD73" s="321"/>
      <c r="JE73" s="322"/>
      <c r="JF73" s="322"/>
      <c r="JG73" s="322"/>
      <c r="JH73" s="323">
        <v>0</v>
      </c>
      <c r="JI73" s="321"/>
      <c r="JJ73" s="357"/>
      <c r="JK73" s="322"/>
      <c r="JL73" s="322"/>
      <c r="JM73" s="323">
        <v>0</v>
      </c>
      <c r="JN73" s="387"/>
      <c r="JO73" s="321"/>
      <c r="JP73" s="322"/>
      <c r="JQ73" s="322"/>
      <c r="JR73" s="323">
        <v>0</v>
      </c>
      <c r="JS73" s="331">
        <v>0</v>
      </c>
    </row>
    <row r="74" spans="1:279" ht="11.25" customHeight="1" x14ac:dyDescent="0.15">
      <c r="A74" s="301" t="s">
        <v>206</v>
      </c>
      <c r="B74" s="321">
        <v>0</v>
      </c>
      <c r="C74" s="322">
        <v>0</v>
      </c>
      <c r="D74" s="322">
        <v>10</v>
      </c>
      <c r="E74" s="363">
        <v>0</v>
      </c>
      <c r="F74" s="323">
        <v>10</v>
      </c>
      <c r="G74" s="321">
        <v>2</v>
      </c>
      <c r="H74" s="322">
        <v>4</v>
      </c>
      <c r="I74" s="322">
        <v>19</v>
      </c>
      <c r="J74" s="322">
        <v>2</v>
      </c>
      <c r="K74" s="323">
        <v>27</v>
      </c>
      <c r="L74" s="321">
        <v>2</v>
      </c>
      <c r="M74" s="357">
        <v>1</v>
      </c>
      <c r="N74" s="322">
        <v>12</v>
      </c>
      <c r="O74" s="322">
        <v>0</v>
      </c>
      <c r="P74" s="323">
        <v>15</v>
      </c>
      <c r="Q74" s="387">
        <v>2</v>
      </c>
      <c r="R74" s="321">
        <v>0</v>
      </c>
      <c r="S74" s="322">
        <v>0</v>
      </c>
      <c r="T74" s="322">
        <v>0</v>
      </c>
      <c r="U74" s="323">
        <v>0</v>
      </c>
      <c r="V74" s="331">
        <v>54</v>
      </c>
      <c r="W74" s="301" t="s">
        <v>206</v>
      </c>
      <c r="X74" s="321">
        <v>0</v>
      </c>
      <c r="Y74" s="322">
        <v>0</v>
      </c>
      <c r="Z74" s="322">
        <v>10</v>
      </c>
      <c r="AA74" s="322">
        <v>0</v>
      </c>
      <c r="AB74" s="323">
        <v>10</v>
      </c>
      <c r="AC74" s="321">
        <v>2</v>
      </c>
      <c r="AD74" s="357">
        <v>4</v>
      </c>
      <c r="AE74" s="322">
        <v>19</v>
      </c>
      <c r="AF74" s="322">
        <v>2</v>
      </c>
      <c r="AG74" s="323">
        <v>27</v>
      </c>
      <c r="AH74" s="321">
        <v>2</v>
      </c>
      <c r="AI74" s="357">
        <v>1</v>
      </c>
      <c r="AJ74" s="322">
        <v>12</v>
      </c>
      <c r="AK74" s="322">
        <v>0</v>
      </c>
      <c r="AL74" s="323">
        <v>15</v>
      </c>
      <c r="AM74" s="387">
        <v>2</v>
      </c>
      <c r="AN74" s="321">
        <v>0</v>
      </c>
      <c r="AO74" s="322">
        <v>0</v>
      </c>
      <c r="AP74" s="322">
        <v>0</v>
      </c>
      <c r="AQ74" s="323">
        <v>0</v>
      </c>
      <c r="AR74" s="321">
        <v>54</v>
      </c>
      <c r="AS74" s="301" t="s">
        <v>206</v>
      </c>
      <c r="AT74" s="321">
        <v>0</v>
      </c>
      <c r="AU74" s="322">
        <v>0</v>
      </c>
      <c r="AV74" s="322">
        <v>0</v>
      </c>
      <c r="AW74" s="322">
        <v>0</v>
      </c>
      <c r="AX74" s="323">
        <v>0</v>
      </c>
      <c r="AY74" s="321">
        <v>0</v>
      </c>
      <c r="AZ74" s="357">
        <v>0</v>
      </c>
      <c r="BA74" s="322">
        <v>0</v>
      </c>
      <c r="BB74" s="322">
        <v>0</v>
      </c>
      <c r="BC74" s="323">
        <v>0</v>
      </c>
      <c r="BD74" s="321">
        <v>0</v>
      </c>
      <c r="BE74" s="357">
        <v>0</v>
      </c>
      <c r="BF74" s="322">
        <v>0</v>
      </c>
      <c r="BG74" s="322">
        <v>0</v>
      </c>
      <c r="BH74" s="323">
        <v>0</v>
      </c>
      <c r="BI74" s="387">
        <v>0</v>
      </c>
      <c r="BJ74" s="321">
        <v>0</v>
      </c>
      <c r="BK74" s="322">
        <v>0</v>
      </c>
      <c r="BL74" s="322">
        <v>0</v>
      </c>
      <c r="BM74" s="323">
        <v>0</v>
      </c>
      <c r="BN74" s="331">
        <v>0</v>
      </c>
      <c r="BO74" s="301" t="s">
        <v>206</v>
      </c>
      <c r="BP74" s="321">
        <v>0</v>
      </c>
      <c r="BQ74" s="322">
        <v>0</v>
      </c>
      <c r="BR74" s="322">
        <v>10</v>
      </c>
      <c r="BS74" s="322">
        <v>0</v>
      </c>
      <c r="BT74" s="323">
        <v>10</v>
      </c>
      <c r="BU74" s="321">
        <v>2</v>
      </c>
      <c r="BV74" s="357">
        <v>4</v>
      </c>
      <c r="BW74" s="322">
        <v>19</v>
      </c>
      <c r="BX74" s="322">
        <v>2</v>
      </c>
      <c r="BY74" s="323">
        <v>27</v>
      </c>
      <c r="BZ74" s="321">
        <v>2</v>
      </c>
      <c r="CA74" s="357">
        <v>1</v>
      </c>
      <c r="CB74" s="322">
        <v>12</v>
      </c>
      <c r="CC74" s="322">
        <v>0</v>
      </c>
      <c r="CD74" s="323">
        <v>15</v>
      </c>
      <c r="CE74" s="387">
        <v>2</v>
      </c>
      <c r="CF74" s="321">
        <v>0</v>
      </c>
      <c r="CG74" s="322">
        <v>0</v>
      </c>
      <c r="CH74" s="322">
        <v>0</v>
      </c>
      <c r="CI74" s="323">
        <v>0</v>
      </c>
      <c r="CJ74" s="331">
        <v>54</v>
      </c>
      <c r="CK74" s="301" t="s">
        <v>206</v>
      </c>
      <c r="CL74" s="321">
        <v>0</v>
      </c>
      <c r="CM74" s="322">
        <v>0</v>
      </c>
      <c r="CN74" s="322">
        <v>0</v>
      </c>
      <c r="CO74" s="322">
        <v>0</v>
      </c>
      <c r="CP74" s="323">
        <v>0</v>
      </c>
      <c r="CQ74" s="321">
        <v>0</v>
      </c>
      <c r="CR74" s="322">
        <v>0</v>
      </c>
      <c r="CS74" s="322">
        <v>0</v>
      </c>
      <c r="CT74" s="322">
        <v>0</v>
      </c>
      <c r="CU74" s="323">
        <v>0</v>
      </c>
      <c r="CV74" s="321">
        <v>0</v>
      </c>
      <c r="CW74" s="357">
        <v>0</v>
      </c>
      <c r="CX74" s="322">
        <v>0</v>
      </c>
      <c r="CY74" s="322">
        <v>0</v>
      </c>
      <c r="CZ74" s="323">
        <v>0</v>
      </c>
      <c r="DA74" s="387">
        <v>0</v>
      </c>
      <c r="DB74" s="321">
        <v>0</v>
      </c>
      <c r="DC74" s="322">
        <v>0</v>
      </c>
      <c r="DD74" s="322">
        <v>0</v>
      </c>
      <c r="DE74" s="323">
        <v>0</v>
      </c>
      <c r="DF74" s="331">
        <v>0</v>
      </c>
      <c r="DG74" s="301" t="s">
        <v>206</v>
      </c>
      <c r="DH74" s="321">
        <v>0</v>
      </c>
      <c r="DI74" s="322">
        <v>0</v>
      </c>
      <c r="DJ74" s="322">
        <v>0</v>
      </c>
      <c r="DK74" s="322">
        <v>0</v>
      </c>
      <c r="DL74" s="323">
        <v>0</v>
      </c>
      <c r="DM74" s="321">
        <v>0</v>
      </c>
      <c r="DN74" s="357">
        <v>0</v>
      </c>
      <c r="DO74" s="322">
        <v>0</v>
      </c>
      <c r="DP74" s="322">
        <v>0</v>
      </c>
      <c r="DQ74" s="323">
        <v>0</v>
      </c>
      <c r="DR74" s="321">
        <v>0</v>
      </c>
      <c r="DS74" s="357">
        <v>0</v>
      </c>
      <c r="DT74" s="322">
        <v>0</v>
      </c>
      <c r="DU74" s="322">
        <v>0</v>
      </c>
      <c r="DV74" s="323">
        <v>0</v>
      </c>
      <c r="DW74" s="387">
        <v>0</v>
      </c>
      <c r="DX74" s="321">
        <v>0</v>
      </c>
      <c r="DY74" s="322">
        <v>0</v>
      </c>
      <c r="DZ74" s="322">
        <v>0</v>
      </c>
      <c r="EA74" s="323">
        <v>0</v>
      </c>
      <c r="EB74" s="331">
        <v>0</v>
      </c>
      <c r="EC74" s="301" t="s">
        <v>206</v>
      </c>
      <c r="ED74" s="321">
        <v>54</v>
      </c>
      <c r="EE74" s="388">
        <v>1</v>
      </c>
      <c r="EF74" s="321">
        <v>0</v>
      </c>
      <c r="EG74" s="388">
        <v>0</v>
      </c>
      <c r="EH74" s="321">
        <v>54</v>
      </c>
      <c r="EI74" s="388">
        <v>1</v>
      </c>
      <c r="EJ74" s="321">
        <v>0</v>
      </c>
      <c r="EK74" s="388">
        <v>0</v>
      </c>
      <c r="EL74" s="321">
        <v>0</v>
      </c>
      <c r="EM74" s="388">
        <v>0</v>
      </c>
      <c r="EN74" s="331">
        <v>54</v>
      </c>
      <c r="EO74" s="389"/>
      <c r="EP74" s="389"/>
      <c r="EQ74" s="389"/>
      <c r="ER74" s="301" t="s">
        <v>206</v>
      </c>
      <c r="ES74" s="321">
        <v>0</v>
      </c>
      <c r="ET74" s="322">
        <v>0</v>
      </c>
      <c r="EU74" s="322">
        <v>10</v>
      </c>
      <c r="EV74" s="363">
        <v>0</v>
      </c>
      <c r="EW74" s="323">
        <v>10</v>
      </c>
      <c r="EX74" s="321">
        <v>2</v>
      </c>
      <c r="EY74" s="322">
        <v>4</v>
      </c>
      <c r="EZ74" s="322">
        <v>19</v>
      </c>
      <c r="FA74" s="322">
        <v>2</v>
      </c>
      <c r="FB74" s="323">
        <v>27</v>
      </c>
      <c r="FC74" s="321">
        <v>2</v>
      </c>
      <c r="FD74" s="357">
        <v>1</v>
      </c>
      <c r="FE74" s="322">
        <v>12</v>
      </c>
      <c r="FF74" s="322">
        <v>0</v>
      </c>
      <c r="FG74" s="323">
        <v>15</v>
      </c>
      <c r="FH74" s="387">
        <v>2</v>
      </c>
      <c r="FI74" s="321">
        <v>0</v>
      </c>
      <c r="FJ74" s="322">
        <v>0</v>
      </c>
      <c r="FK74" s="322">
        <v>0</v>
      </c>
      <c r="FL74" s="323">
        <v>0</v>
      </c>
      <c r="FM74" s="331">
        <v>54</v>
      </c>
      <c r="FN74" s="301" t="s">
        <v>206</v>
      </c>
      <c r="FO74" s="321"/>
      <c r="FP74" s="322"/>
      <c r="FQ74" s="322"/>
      <c r="FR74" s="363"/>
      <c r="FS74" s="323">
        <v>0</v>
      </c>
      <c r="FT74" s="321"/>
      <c r="FU74" s="322"/>
      <c r="FV74" s="322"/>
      <c r="FW74" s="322"/>
      <c r="FX74" s="323">
        <v>0</v>
      </c>
      <c r="FY74" s="321"/>
      <c r="FZ74" s="357"/>
      <c r="GA74" s="322"/>
      <c r="GB74" s="322"/>
      <c r="GC74" s="323">
        <v>0</v>
      </c>
      <c r="GD74" s="387"/>
      <c r="GE74" s="321"/>
      <c r="GF74" s="322"/>
      <c r="GG74" s="322"/>
      <c r="GH74" s="323">
        <v>0</v>
      </c>
      <c r="GI74" s="331">
        <v>0</v>
      </c>
      <c r="GJ74" s="301" t="s">
        <v>206</v>
      </c>
      <c r="GK74" s="321"/>
      <c r="GL74" s="322"/>
      <c r="GM74" s="322"/>
      <c r="GN74" s="363"/>
      <c r="GO74" s="323">
        <v>0</v>
      </c>
      <c r="GP74" s="321"/>
      <c r="GQ74" s="322"/>
      <c r="GR74" s="322"/>
      <c r="GS74" s="322"/>
      <c r="GT74" s="323">
        <v>0</v>
      </c>
      <c r="GU74" s="321"/>
      <c r="GV74" s="357"/>
      <c r="GW74" s="322"/>
      <c r="GX74" s="322"/>
      <c r="GY74" s="323">
        <v>0</v>
      </c>
      <c r="GZ74" s="387"/>
      <c r="HA74" s="321"/>
      <c r="HB74" s="322"/>
      <c r="HC74" s="322"/>
      <c r="HD74" s="323">
        <v>0</v>
      </c>
      <c r="HE74" s="331">
        <v>0</v>
      </c>
      <c r="HF74" s="301" t="s">
        <v>206</v>
      </c>
      <c r="HG74" s="321"/>
      <c r="HH74" s="322"/>
      <c r="HI74" s="322"/>
      <c r="HJ74" s="363"/>
      <c r="HK74" s="323">
        <v>0</v>
      </c>
      <c r="HL74" s="321"/>
      <c r="HM74" s="322"/>
      <c r="HN74" s="322"/>
      <c r="HO74" s="322"/>
      <c r="HP74" s="323">
        <v>0</v>
      </c>
      <c r="HQ74" s="321"/>
      <c r="HR74" s="357"/>
      <c r="HS74" s="322"/>
      <c r="HT74" s="322"/>
      <c r="HU74" s="323">
        <v>0</v>
      </c>
      <c r="HV74" s="387"/>
      <c r="HW74" s="321"/>
      <c r="HX74" s="322"/>
      <c r="HY74" s="322"/>
      <c r="HZ74" s="323">
        <v>0</v>
      </c>
      <c r="IA74" s="331">
        <v>0</v>
      </c>
      <c r="IB74" s="301" t="s">
        <v>206</v>
      </c>
      <c r="IC74" s="321"/>
      <c r="ID74" s="322"/>
      <c r="IE74" s="322"/>
      <c r="IF74" s="363"/>
      <c r="IG74" s="323">
        <v>0</v>
      </c>
      <c r="IH74" s="321"/>
      <c r="II74" s="322"/>
      <c r="IJ74" s="322"/>
      <c r="IK74" s="322"/>
      <c r="IL74" s="323">
        <v>0</v>
      </c>
      <c r="IM74" s="321"/>
      <c r="IN74" s="357"/>
      <c r="IO74" s="322"/>
      <c r="IP74" s="322"/>
      <c r="IQ74" s="323">
        <v>0</v>
      </c>
      <c r="IR74" s="387"/>
      <c r="IS74" s="321"/>
      <c r="IT74" s="322"/>
      <c r="IU74" s="322"/>
      <c r="IV74" s="323">
        <v>0</v>
      </c>
      <c r="IW74" s="331">
        <v>0</v>
      </c>
      <c r="IX74" s="301" t="s">
        <v>206</v>
      </c>
      <c r="IY74" s="321"/>
      <c r="IZ74" s="322"/>
      <c r="JA74" s="322"/>
      <c r="JB74" s="363"/>
      <c r="JC74" s="323">
        <v>0</v>
      </c>
      <c r="JD74" s="321"/>
      <c r="JE74" s="322"/>
      <c r="JF74" s="322"/>
      <c r="JG74" s="322"/>
      <c r="JH74" s="323">
        <v>0</v>
      </c>
      <c r="JI74" s="321"/>
      <c r="JJ74" s="357"/>
      <c r="JK74" s="322"/>
      <c r="JL74" s="322"/>
      <c r="JM74" s="323">
        <v>0</v>
      </c>
      <c r="JN74" s="387"/>
      <c r="JO74" s="321"/>
      <c r="JP74" s="322"/>
      <c r="JQ74" s="322"/>
      <c r="JR74" s="323">
        <v>0</v>
      </c>
      <c r="JS74" s="331">
        <v>0</v>
      </c>
    </row>
    <row r="75" spans="1:279" ht="11.25" customHeight="1" x14ac:dyDescent="0.15">
      <c r="A75" s="301" t="s">
        <v>207</v>
      </c>
      <c r="B75" s="321">
        <v>0</v>
      </c>
      <c r="C75" s="322">
        <v>17</v>
      </c>
      <c r="D75" s="322">
        <v>0</v>
      </c>
      <c r="E75" s="363">
        <v>0</v>
      </c>
      <c r="F75" s="323">
        <v>17</v>
      </c>
      <c r="G75" s="321">
        <v>1</v>
      </c>
      <c r="H75" s="322">
        <v>2</v>
      </c>
      <c r="I75" s="322">
        <v>9</v>
      </c>
      <c r="J75" s="322">
        <v>2</v>
      </c>
      <c r="K75" s="323">
        <v>14</v>
      </c>
      <c r="L75" s="321">
        <v>0</v>
      </c>
      <c r="M75" s="357">
        <v>4</v>
      </c>
      <c r="N75" s="322">
        <v>5</v>
      </c>
      <c r="O75" s="322">
        <v>0</v>
      </c>
      <c r="P75" s="323">
        <v>9</v>
      </c>
      <c r="Q75" s="387">
        <v>1</v>
      </c>
      <c r="R75" s="321">
        <v>0</v>
      </c>
      <c r="S75" s="322">
        <v>0</v>
      </c>
      <c r="T75" s="322">
        <v>0</v>
      </c>
      <c r="U75" s="323">
        <v>0</v>
      </c>
      <c r="V75" s="331">
        <v>40</v>
      </c>
      <c r="W75" s="301" t="s">
        <v>207</v>
      </c>
      <c r="X75" s="321">
        <v>0</v>
      </c>
      <c r="Y75" s="322">
        <v>17</v>
      </c>
      <c r="Z75" s="322">
        <v>0</v>
      </c>
      <c r="AA75" s="322">
        <v>0</v>
      </c>
      <c r="AB75" s="323">
        <v>17</v>
      </c>
      <c r="AC75" s="321">
        <v>1</v>
      </c>
      <c r="AD75" s="357">
        <v>2</v>
      </c>
      <c r="AE75" s="322">
        <v>9</v>
      </c>
      <c r="AF75" s="322">
        <v>2</v>
      </c>
      <c r="AG75" s="323">
        <v>14</v>
      </c>
      <c r="AH75" s="321">
        <v>0</v>
      </c>
      <c r="AI75" s="357">
        <v>4</v>
      </c>
      <c r="AJ75" s="322">
        <v>5</v>
      </c>
      <c r="AK75" s="322">
        <v>0</v>
      </c>
      <c r="AL75" s="323">
        <v>9</v>
      </c>
      <c r="AM75" s="387">
        <v>0</v>
      </c>
      <c r="AN75" s="321">
        <v>0</v>
      </c>
      <c r="AO75" s="322">
        <v>0</v>
      </c>
      <c r="AP75" s="322">
        <v>0</v>
      </c>
      <c r="AQ75" s="323">
        <v>0</v>
      </c>
      <c r="AR75" s="321">
        <v>40</v>
      </c>
      <c r="AS75" s="301" t="s">
        <v>207</v>
      </c>
      <c r="AT75" s="321">
        <v>0</v>
      </c>
      <c r="AU75" s="322">
        <v>0</v>
      </c>
      <c r="AV75" s="322">
        <v>0</v>
      </c>
      <c r="AW75" s="322">
        <v>0</v>
      </c>
      <c r="AX75" s="323">
        <v>0</v>
      </c>
      <c r="AY75" s="321">
        <v>0</v>
      </c>
      <c r="AZ75" s="357">
        <v>0</v>
      </c>
      <c r="BA75" s="322">
        <v>0</v>
      </c>
      <c r="BB75" s="322">
        <v>0</v>
      </c>
      <c r="BC75" s="323">
        <v>0</v>
      </c>
      <c r="BD75" s="321">
        <v>0</v>
      </c>
      <c r="BE75" s="357">
        <v>0</v>
      </c>
      <c r="BF75" s="322">
        <v>0</v>
      </c>
      <c r="BG75" s="322">
        <v>0</v>
      </c>
      <c r="BH75" s="323">
        <v>0</v>
      </c>
      <c r="BI75" s="387">
        <v>0</v>
      </c>
      <c r="BJ75" s="321">
        <v>0</v>
      </c>
      <c r="BK75" s="322">
        <v>0</v>
      </c>
      <c r="BL75" s="322">
        <v>0</v>
      </c>
      <c r="BM75" s="323">
        <v>0</v>
      </c>
      <c r="BN75" s="331">
        <v>0</v>
      </c>
      <c r="BO75" s="301" t="s">
        <v>207</v>
      </c>
      <c r="BP75" s="321">
        <v>0</v>
      </c>
      <c r="BQ75" s="322">
        <v>17</v>
      </c>
      <c r="BR75" s="322">
        <v>0</v>
      </c>
      <c r="BS75" s="322">
        <v>0</v>
      </c>
      <c r="BT75" s="323">
        <v>17</v>
      </c>
      <c r="BU75" s="321">
        <v>1</v>
      </c>
      <c r="BV75" s="357">
        <v>2</v>
      </c>
      <c r="BW75" s="322">
        <v>9</v>
      </c>
      <c r="BX75" s="322">
        <v>2</v>
      </c>
      <c r="BY75" s="323">
        <v>14</v>
      </c>
      <c r="BZ75" s="321">
        <v>0</v>
      </c>
      <c r="CA75" s="357">
        <v>4</v>
      </c>
      <c r="CB75" s="322">
        <v>5</v>
      </c>
      <c r="CC75" s="322">
        <v>0</v>
      </c>
      <c r="CD75" s="323">
        <v>9</v>
      </c>
      <c r="CE75" s="387">
        <v>0</v>
      </c>
      <c r="CF75" s="321">
        <v>0</v>
      </c>
      <c r="CG75" s="322">
        <v>0</v>
      </c>
      <c r="CH75" s="322">
        <v>0</v>
      </c>
      <c r="CI75" s="323">
        <v>0</v>
      </c>
      <c r="CJ75" s="331">
        <v>40</v>
      </c>
      <c r="CK75" s="301" t="s">
        <v>207</v>
      </c>
      <c r="CL75" s="321">
        <v>0</v>
      </c>
      <c r="CM75" s="322">
        <v>0</v>
      </c>
      <c r="CN75" s="322">
        <v>0</v>
      </c>
      <c r="CO75" s="322">
        <v>0</v>
      </c>
      <c r="CP75" s="323">
        <v>0</v>
      </c>
      <c r="CQ75" s="321">
        <v>0</v>
      </c>
      <c r="CR75" s="322">
        <v>0</v>
      </c>
      <c r="CS75" s="322">
        <v>0</v>
      </c>
      <c r="CT75" s="322">
        <v>0</v>
      </c>
      <c r="CU75" s="323">
        <v>0</v>
      </c>
      <c r="CV75" s="321">
        <v>0</v>
      </c>
      <c r="CW75" s="357">
        <v>0</v>
      </c>
      <c r="CX75" s="322">
        <v>0</v>
      </c>
      <c r="CY75" s="322">
        <v>0</v>
      </c>
      <c r="CZ75" s="323">
        <v>0</v>
      </c>
      <c r="DA75" s="387">
        <v>0</v>
      </c>
      <c r="DB75" s="321">
        <v>0</v>
      </c>
      <c r="DC75" s="322">
        <v>0</v>
      </c>
      <c r="DD75" s="322">
        <v>0</v>
      </c>
      <c r="DE75" s="323">
        <v>0</v>
      </c>
      <c r="DF75" s="331">
        <v>0</v>
      </c>
      <c r="DG75" s="301" t="s">
        <v>207</v>
      </c>
      <c r="DH75" s="321">
        <v>0</v>
      </c>
      <c r="DI75" s="322">
        <v>0</v>
      </c>
      <c r="DJ75" s="322">
        <v>0</v>
      </c>
      <c r="DK75" s="322">
        <v>0</v>
      </c>
      <c r="DL75" s="323">
        <v>0</v>
      </c>
      <c r="DM75" s="321">
        <v>0</v>
      </c>
      <c r="DN75" s="357">
        <v>0</v>
      </c>
      <c r="DO75" s="322">
        <v>0</v>
      </c>
      <c r="DP75" s="322">
        <v>0</v>
      </c>
      <c r="DQ75" s="323">
        <v>0</v>
      </c>
      <c r="DR75" s="321">
        <v>0</v>
      </c>
      <c r="DS75" s="357">
        <v>0</v>
      </c>
      <c r="DT75" s="322">
        <v>0</v>
      </c>
      <c r="DU75" s="322">
        <v>0</v>
      </c>
      <c r="DV75" s="323">
        <v>0</v>
      </c>
      <c r="DW75" s="387">
        <v>0</v>
      </c>
      <c r="DX75" s="321">
        <v>0</v>
      </c>
      <c r="DY75" s="322">
        <v>0</v>
      </c>
      <c r="DZ75" s="322">
        <v>0</v>
      </c>
      <c r="EA75" s="323">
        <v>0</v>
      </c>
      <c r="EB75" s="331">
        <v>0</v>
      </c>
      <c r="EC75" s="301" t="s">
        <v>207</v>
      </c>
      <c r="ED75" s="321">
        <v>40</v>
      </c>
      <c r="EE75" s="388">
        <v>1</v>
      </c>
      <c r="EF75" s="321">
        <v>0</v>
      </c>
      <c r="EG75" s="388">
        <v>0</v>
      </c>
      <c r="EH75" s="321">
        <v>40</v>
      </c>
      <c r="EI75" s="388">
        <v>1</v>
      </c>
      <c r="EJ75" s="321">
        <v>0</v>
      </c>
      <c r="EK75" s="388">
        <v>0</v>
      </c>
      <c r="EL75" s="321">
        <v>0</v>
      </c>
      <c r="EM75" s="388">
        <v>0</v>
      </c>
      <c r="EN75" s="331">
        <v>40</v>
      </c>
      <c r="EO75" s="389"/>
      <c r="EP75" s="389"/>
      <c r="EQ75" s="389"/>
      <c r="ER75" s="301" t="s">
        <v>207</v>
      </c>
      <c r="ES75" s="321">
        <v>0</v>
      </c>
      <c r="ET75" s="322">
        <v>17</v>
      </c>
      <c r="EU75" s="322">
        <v>0</v>
      </c>
      <c r="EV75" s="363">
        <v>0</v>
      </c>
      <c r="EW75" s="323">
        <v>17</v>
      </c>
      <c r="EX75" s="321">
        <v>1</v>
      </c>
      <c r="EY75" s="322">
        <v>2</v>
      </c>
      <c r="EZ75" s="322">
        <v>9</v>
      </c>
      <c r="FA75" s="322">
        <v>2</v>
      </c>
      <c r="FB75" s="323">
        <v>14</v>
      </c>
      <c r="FC75" s="321">
        <v>0</v>
      </c>
      <c r="FD75" s="357">
        <v>4</v>
      </c>
      <c r="FE75" s="322">
        <v>5</v>
      </c>
      <c r="FF75" s="322">
        <v>0</v>
      </c>
      <c r="FG75" s="323">
        <v>9</v>
      </c>
      <c r="FH75" s="387">
        <v>0</v>
      </c>
      <c r="FI75" s="321">
        <v>0</v>
      </c>
      <c r="FJ75" s="322">
        <v>0</v>
      </c>
      <c r="FK75" s="322">
        <v>0</v>
      </c>
      <c r="FL75" s="323">
        <v>0</v>
      </c>
      <c r="FM75" s="331">
        <v>40</v>
      </c>
      <c r="FN75" s="301" t="s">
        <v>207</v>
      </c>
      <c r="FO75" s="321"/>
      <c r="FP75" s="322"/>
      <c r="FQ75" s="322"/>
      <c r="FR75" s="363"/>
      <c r="FS75" s="323">
        <v>0</v>
      </c>
      <c r="FT75" s="321"/>
      <c r="FU75" s="322"/>
      <c r="FV75" s="322"/>
      <c r="FW75" s="322"/>
      <c r="FX75" s="323">
        <v>0</v>
      </c>
      <c r="FY75" s="321"/>
      <c r="FZ75" s="357"/>
      <c r="GA75" s="322"/>
      <c r="GB75" s="322"/>
      <c r="GC75" s="323">
        <v>0</v>
      </c>
      <c r="GD75" s="387"/>
      <c r="GE75" s="321"/>
      <c r="GF75" s="322"/>
      <c r="GG75" s="322"/>
      <c r="GH75" s="323">
        <v>0</v>
      </c>
      <c r="GI75" s="331">
        <v>0</v>
      </c>
      <c r="GJ75" s="301" t="s">
        <v>207</v>
      </c>
      <c r="GK75" s="321"/>
      <c r="GL75" s="322"/>
      <c r="GM75" s="322"/>
      <c r="GN75" s="363"/>
      <c r="GO75" s="323">
        <v>0</v>
      </c>
      <c r="GP75" s="321"/>
      <c r="GQ75" s="322"/>
      <c r="GR75" s="322"/>
      <c r="GS75" s="322"/>
      <c r="GT75" s="323">
        <v>0</v>
      </c>
      <c r="GU75" s="321"/>
      <c r="GV75" s="357"/>
      <c r="GW75" s="322"/>
      <c r="GX75" s="322"/>
      <c r="GY75" s="323">
        <v>0</v>
      </c>
      <c r="GZ75" s="387"/>
      <c r="HA75" s="321"/>
      <c r="HB75" s="322"/>
      <c r="HC75" s="322"/>
      <c r="HD75" s="323">
        <v>0</v>
      </c>
      <c r="HE75" s="331">
        <v>0</v>
      </c>
      <c r="HF75" s="301" t="s">
        <v>207</v>
      </c>
      <c r="HG75" s="321"/>
      <c r="HH75" s="322"/>
      <c r="HI75" s="322"/>
      <c r="HJ75" s="363"/>
      <c r="HK75" s="323">
        <v>0</v>
      </c>
      <c r="HL75" s="321"/>
      <c r="HM75" s="322"/>
      <c r="HN75" s="322"/>
      <c r="HO75" s="322"/>
      <c r="HP75" s="323">
        <v>0</v>
      </c>
      <c r="HQ75" s="321"/>
      <c r="HR75" s="357"/>
      <c r="HS75" s="322"/>
      <c r="HT75" s="322"/>
      <c r="HU75" s="323">
        <v>0</v>
      </c>
      <c r="HV75" s="387"/>
      <c r="HW75" s="321"/>
      <c r="HX75" s="322"/>
      <c r="HY75" s="322"/>
      <c r="HZ75" s="323">
        <v>0</v>
      </c>
      <c r="IA75" s="331">
        <v>0</v>
      </c>
      <c r="IB75" s="301" t="s">
        <v>207</v>
      </c>
      <c r="IC75" s="321"/>
      <c r="ID75" s="322"/>
      <c r="IE75" s="322"/>
      <c r="IF75" s="363"/>
      <c r="IG75" s="323">
        <v>0</v>
      </c>
      <c r="IH75" s="321"/>
      <c r="II75" s="322"/>
      <c r="IJ75" s="322"/>
      <c r="IK75" s="322"/>
      <c r="IL75" s="323">
        <v>0</v>
      </c>
      <c r="IM75" s="321"/>
      <c r="IN75" s="357"/>
      <c r="IO75" s="322"/>
      <c r="IP75" s="322"/>
      <c r="IQ75" s="323">
        <v>0</v>
      </c>
      <c r="IR75" s="387"/>
      <c r="IS75" s="321"/>
      <c r="IT75" s="322"/>
      <c r="IU75" s="322"/>
      <c r="IV75" s="323">
        <v>0</v>
      </c>
      <c r="IW75" s="331">
        <v>0</v>
      </c>
      <c r="IX75" s="301" t="s">
        <v>207</v>
      </c>
      <c r="IY75" s="321"/>
      <c r="IZ75" s="322"/>
      <c r="JA75" s="322"/>
      <c r="JB75" s="363"/>
      <c r="JC75" s="323">
        <v>0</v>
      </c>
      <c r="JD75" s="321"/>
      <c r="JE75" s="322"/>
      <c r="JF75" s="322"/>
      <c r="JG75" s="322"/>
      <c r="JH75" s="323">
        <v>0</v>
      </c>
      <c r="JI75" s="321"/>
      <c r="JJ75" s="357"/>
      <c r="JK75" s="322"/>
      <c r="JL75" s="322"/>
      <c r="JM75" s="323">
        <v>0</v>
      </c>
      <c r="JN75" s="387"/>
      <c r="JO75" s="321"/>
      <c r="JP75" s="322"/>
      <c r="JQ75" s="322"/>
      <c r="JR75" s="323">
        <v>0</v>
      </c>
      <c r="JS75" s="331">
        <v>0</v>
      </c>
    </row>
    <row r="76" spans="1:279" ht="11.25" customHeight="1" x14ac:dyDescent="0.15">
      <c r="A76" s="301" t="s">
        <v>208</v>
      </c>
      <c r="B76" s="321">
        <v>0</v>
      </c>
      <c r="C76" s="322">
        <v>8</v>
      </c>
      <c r="D76" s="322">
        <v>1</v>
      </c>
      <c r="E76" s="363">
        <v>0</v>
      </c>
      <c r="F76" s="323">
        <v>9</v>
      </c>
      <c r="G76" s="321">
        <v>0</v>
      </c>
      <c r="H76" s="322">
        <v>3</v>
      </c>
      <c r="I76" s="322">
        <v>16</v>
      </c>
      <c r="J76" s="322">
        <v>1</v>
      </c>
      <c r="K76" s="323">
        <v>20</v>
      </c>
      <c r="L76" s="321">
        <v>2</v>
      </c>
      <c r="M76" s="357">
        <v>4</v>
      </c>
      <c r="N76" s="322">
        <v>7</v>
      </c>
      <c r="O76" s="322">
        <v>0</v>
      </c>
      <c r="P76" s="323">
        <v>13</v>
      </c>
      <c r="Q76" s="387">
        <v>1</v>
      </c>
      <c r="R76" s="321">
        <v>0</v>
      </c>
      <c r="S76" s="322">
        <v>0</v>
      </c>
      <c r="T76" s="322">
        <v>0</v>
      </c>
      <c r="U76" s="323">
        <v>0</v>
      </c>
      <c r="V76" s="331">
        <v>44</v>
      </c>
      <c r="W76" s="301" t="s">
        <v>208</v>
      </c>
      <c r="X76" s="321">
        <v>0</v>
      </c>
      <c r="Y76" s="322">
        <v>8</v>
      </c>
      <c r="Z76" s="322">
        <v>1</v>
      </c>
      <c r="AA76" s="322">
        <v>0</v>
      </c>
      <c r="AB76" s="323">
        <v>9</v>
      </c>
      <c r="AC76" s="321">
        <v>0</v>
      </c>
      <c r="AD76" s="357">
        <v>3</v>
      </c>
      <c r="AE76" s="322">
        <v>16</v>
      </c>
      <c r="AF76" s="322">
        <v>1</v>
      </c>
      <c r="AG76" s="323">
        <v>20</v>
      </c>
      <c r="AH76" s="321">
        <v>2</v>
      </c>
      <c r="AI76" s="357">
        <v>4</v>
      </c>
      <c r="AJ76" s="322">
        <v>7</v>
      </c>
      <c r="AK76" s="322">
        <v>0</v>
      </c>
      <c r="AL76" s="323">
        <v>13</v>
      </c>
      <c r="AM76" s="387">
        <v>2</v>
      </c>
      <c r="AN76" s="321">
        <v>0</v>
      </c>
      <c r="AO76" s="322">
        <v>0</v>
      </c>
      <c r="AP76" s="322">
        <v>0</v>
      </c>
      <c r="AQ76" s="323">
        <v>0</v>
      </c>
      <c r="AR76" s="321">
        <v>44</v>
      </c>
      <c r="AS76" s="301" t="s">
        <v>208</v>
      </c>
      <c r="AT76" s="321">
        <v>0</v>
      </c>
      <c r="AU76" s="322">
        <v>0</v>
      </c>
      <c r="AV76" s="322">
        <v>0</v>
      </c>
      <c r="AW76" s="322">
        <v>0</v>
      </c>
      <c r="AX76" s="323">
        <v>0</v>
      </c>
      <c r="AY76" s="321">
        <v>0</v>
      </c>
      <c r="AZ76" s="357">
        <v>0</v>
      </c>
      <c r="BA76" s="322">
        <v>0</v>
      </c>
      <c r="BB76" s="322">
        <v>0</v>
      </c>
      <c r="BC76" s="323">
        <v>0</v>
      </c>
      <c r="BD76" s="321">
        <v>0</v>
      </c>
      <c r="BE76" s="357">
        <v>0</v>
      </c>
      <c r="BF76" s="322">
        <v>0</v>
      </c>
      <c r="BG76" s="322">
        <v>0</v>
      </c>
      <c r="BH76" s="323">
        <v>0</v>
      </c>
      <c r="BI76" s="387">
        <v>0</v>
      </c>
      <c r="BJ76" s="321">
        <v>0</v>
      </c>
      <c r="BK76" s="322">
        <v>0</v>
      </c>
      <c r="BL76" s="322">
        <v>0</v>
      </c>
      <c r="BM76" s="323">
        <v>0</v>
      </c>
      <c r="BN76" s="331">
        <v>0</v>
      </c>
      <c r="BO76" s="301" t="s">
        <v>208</v>
      </c>
      <c r="BP76" s="321">
        <v>0</v>
      </c>
      <c r="BQ76" s="322">
        <v>8</v>
      </c>
      <c r="BR76" s="322">
        <v>1</v>
      </c>
      <c r="BS76" s="322">
        <v>0</v>
      </c>
      <c r="BT76" s="323">
        <v>9</v>
      </c>
      <c r="BU76" s="321">
        <v>0</v>
      </c>
      <c r="BV76" s="357">
        <v>3</v>
      </c>
      <c r="BW76" s="322">
        <v>16</v>
      </c>
      <c r="BX76" s="322">
        <v>1</v>
      </c>
      <c r="BY76" s="323">
        <v>20</v>
      </c>
      <c r="BZ76" s="321">
        <v>2</v>
      </c>
      <c r="CA76" s="357">
        <v>4</v>
      </c>
      <c r="CB76" s="322">
        <v>7</v>
      </c>
      <c r="CC76" s="322">
        <v>0</v>
      </c>
      <c r="CD76" s="323">
        <v>13</v>
      </c>
      <c r="CE76" s="387">
        <v>2</v>
      </c>
      <c r="CF76" s="321">
        <v>0</v>
      </c>
      <c r="CG76" s="322">
        <v>0</v>
      </c>
      <c r="CH76" s="322">
        <v>0</v>
      </c>
      <c r="CI76" s="323">
        <v>0</v>
      </c>
      <c r="CJ76" s="331">
        <v>44</v>
      </c>
      <c r="CK76" s="301" t="s">
        <v>208</v>
      </c>
      <c r="CL76" s="321">
        <v>0</v>
      </c>
      <c r="CM76" s="322">
        <v>0</v>
      </c>
      <c r="CN76" s="322">
        <v>0</v>
      </c>
      <c r="CO76" s="322">
        <v>0</v>
      </c>
      <c r="CP76" s="323">
        <v>0</v>
      </c>
      <c r="CQ76" s="321">
        <v>0</v>
      </c>
      <c r="CR76" s="322">
        <v>0</v>
      </c>
      <c r="CS76" s="322">
        <v>0</v>
      </c>
      <c r="CT76" s="322">
        <v>0</v>
      </c>
      <c r="CU76" s="323">
        <v>0</v>
      </c>
      <c r="CV76" s="321">
        <v>0</v>
      </c>
      <c r="CW76" s="357">
        <v>0</v>
      </c>
      <c r="CX76" s="322">
        <v>0</v>
      </c>
      <c r="CY76" s="322">
        <v>0</v>
      </c>
      <c r="CZ76" s="323">
        <v>0</v>
      </c>
      <c r="DA76" s="387">
        <v>0</v>
      </c>
      <c r="DB76" s="321">
        <v>0</v>
      </c>
      <c r="DC76" s="322">
        <v>0</v>
      </c>
      <c r="DD76" s="322">
        <v>0</v>
      </c>
      <c r="DE76" s="323">
        <v>0</v>
      </c>
      <c r="DF76" s="331">
        <v>0</v>
      </c>
      <c r="DG76" s="301" t="s">
        <v>208</v>
      </c>
      <c r="DH76" s="321">
        <v>0</v>
      </c>
      <c r="DI76" s="322">
        <v>0</v>
      </c>
      <c r="DJ76" s="322">
        <v>0</v>
      </c>
      <c r="DK76" s="322">
        <v>0</v>
      </c>
      <c r="DL76" s="323">
        <v>0</v>
      </c>
      <c r="DM76" s="321">
        <v>0</v>
      </c>
      <c r="DN76" s="357">
        <v>0</v>
      </c>
      <c r="DO76" s="322">
        <v>0</v>
      </c>
      <c r="DP76" s="322">
        <v>0</v>
      </c>
      <c r="DQ76" s="323">
        <v>0</v>
      </c>
      <c r="DR76" s="321">
        <v>0</v>
      </c>
      <c r="DS76" s="357">
        <v>0</v>
      </c>
      <c r="DT76" s="322">
        <v>0</v>
      </c>
      <c r="DU76" s="322">
        <v>0</v>
      </c>
      <c r="DV76" s="323">
        <v>0</v>
      </c>
      <c r="DW76" s="387">
        <v>0</v>
      </c>
      <c r="DX76" s="321">
        <v>0</v>
      </c>
      <c r="DY76" s="322">
        <v>0</v>
      </c>
      <c r="DZ76" s="322">
        <v>0</v>
      </c>
      <c r="EA76" s="323">
        <v>0</v>
      </c>
      <c r="EB76" s="331">
        <v>0</v>
      </c>
      <c r="EC76" s="301" t="s">
        <v>208</v>
      </c>
      <c r="ED76" s="321">
        <v>44</v>
      </c>
      <c r="EE76" s="388">
        <v>1</v>
      </c>
      <c r="EF76" s="321">
        <v>0</v>
      </c>
      <c r="EG76" s="388">
        <v>0</v>
      </c>
      <c r="EH76" s="321">
        <v>44</v>
      </c>
      <c r="EI76" s="388">
        <v>1</v>
      </c>
      <c r="EJ76" s="321">
        <v>0</v>
      </c>
      <c r="EK76" s="388">
        <v>0</v>
      </c>
      <c r="EL76" s="321">
        <v>0</v>
      </c>
      <c r="EM76" s="388">
        <v>0</v>
      </c>
      <c r="EN76" s="331">
        <v>44</v>
      </c>
      <c r="EO76" s="389"/>
      <c r="EP76" s="389"/>
      <c r="EQ76" s="389"/>
      <c r="ER76" s="301" t="s">
        <v>208</v>
      </c>
      <c r="ES76" s="321">
        <v>0</v>
      </c>
      <c r="ET76" s="322">
        <v>8</v>
      </c>
      <c r="EU76" s="322">
        <v>1</v>
      </c>
      <c r="EV76" s="363">
        <v>0</v>
      </c>
      <c r="EW76" s="323">
        <v>9</v>
      </c>
      <c r="EX76" s="321">
        <v>0</v>
      </c>
      <c r="EY76" s="322">
        <v>3</v>
      </c>
      <c r="EZ76" s="322">
        <v>16</v>
      </c>
      <c r="FA76" s="322">
        <v>1</v>
      </c>
      <c r="FB76" s="323">
        <v>20</v>
      </c>
      <c r="FC76" s="321">
        <v>2</v>
      </c>
      <c r="FD76" s="357">
        <v>4</v>
      </c>
      <c r="FE76" s="322">
        <v>7</v>
      </c>
      <c r="FF76" s="322">
        <v>0</v>
      </c>
      <c r="FG76" s="323">
        <v>13</v>
      </c>
      <c r="FH76" s="387">
        <v>2</v>
      </c>
      <c r="FI76" s="321">
        <v>0</v>
      </c>
      <c r="FJ76" s="322">
        <v>0</v>
      </c>
      <c r="FK76" s="322">
        <v>0</v>
      </c>
      <c r="FL76" s="323">
        <v>0</v>
      </c>
      <c r="FM76" s="331">
        <v>44</v>
      </c>
      <c r="FN76" s="301" t="s">
        <v>208</v>
      </c>
      <c r="FO76" s="321"/>
      <c r="FP76" s="322"/>
      <c r="FQ76" s="322"/>
      <c r="FR76" s="363"/>
      <c r="FS76" s="323">
        <v>0</v>
      </c>
      <c r="FT76" s="321"/>
      <c r="FU76" s="322"/>
      <c r="FV76" s="322"/>
      <c r="FW76" s="322"/>
      <c r="FX76" s="323">
        <v>0</v>
      </c>
      <c r="FY76" s="321"/>
      <c r="FZ76" s="357"/>
      <c r="GA76" s="322"/>
      <c r="GB76" s="322"/>
      <c r="GC76" s="323">
        <v>0</v>
      </c>
      <c r="GD76" s="387"/>
      <c r="GE76" s="321"/>
      <c r="GF76" s="322"/>
      <c r="GG76" s="322"/>
      <c r="GH76" s="323">
        <v>0</v>
      </c>
      <c r="GI76" s="331">
        <v>0</v>
      </c>
      <c r="GJ76" s="301" t="s">
        <v>208</v>
      </c>
      <c r="GK76" s="321"/>
      <c r="GL76" s="322"/>
      <c r="GM76" s="322"/>
      <c r="GN76" s="363"/>
      <c r="GO76" s="323">
        <v>0</v>
      </c>
      <c r="GP76" s="321"/>
      <c r="GQ76" s="322"/>
      <c r="GR76" s="322"/>
      <c r="GS76" s="322"/>
      <c r="GT76" s="323">
        <v>0</v>
      </c>
      <c r="GU76" s="321"/>
      <c r="GV76" s="357"/>
      <c r="GW76" s="322"/>
      <c r="GX76" s="322"/>
      <c r="GY76" s="323">
        <v>0</v>
      </c>
      <c r="GZ76" s="387"/>
      <c r="HA76" s="321"/>
      <c r="HB76" s="322"/>
      <c r="HC76" s="322"/>
      <c r="HD76" s="323">
        <v>0</v>
      </c>
      <c r="HE76" s="331">
        <v>0</v>
      </c>
      <c r="HF76" s="301" t="s">
        <v>208</v>
      </c>
      <c r="HG76" s="321"/>
      <c r="HH76" s="322"/>
      <c r="HI76" s="322"/>
      <c r="HJ76" s="363"/>
      <c r="HK76" s="323">
        <v>0</v>
      </c>
      <c r="HL76" s="321"/>
      <c r="HM76" s="322"/>
      <c r="HN76" s="322"/>
      <c r="HO76" s="322"/>
      <c r="HP76" s="323">
        <v>0</v>
      </c>
      <c r="HQ76" s="321"/>
      <c r="HR76" s="357"/>
      <c r="HS76" s="322"/>
      <c r="HT76" s="322"/>
      <c r="HU76" s="323">
        <v>0</v>
      </c>
      <c r="HV76" s="387"/>
      <c r="HW76" s="321"/>
      <c r="HX76" s="322"/>
      <c r="HY76" s="322"/>
      <c r="HZ76" s="323">
        <v>0</v>
      </c>
      <c r="IA76" s="331">
        <v>0</v>
      </c>
      <c r="IB76" s="301" t="s">
        <v>208</v>
      </c>
      <c r="IC76" s="321"/>
      <c r="ID76" s="322"/>
      <c r="IE76" s="322"/>
      <c r="IF76" s="363"/>
      <c r="IG76" s="323">
        <v>0</v>
      </c>
      <c r="IH76" s="321"/>
      <c r="II76" s="322"/>
      <c r="IJ76" s="322"/>
      <c r="IK76" s="322"/>
      <c r="IL76" s="323">
        <v>0</v>
      </c>
      <c r="IM76" s="321"/>
      <c r="IN76" s="357"/>
      <c r="IO76" s="322"/>
      <c r="IP76" s="322"/>
      <c r="IQ76" s="323">
        <v>0</v>
      </c>
      <c r="IR76" s="387"/>
      <c r="IS76" s="321"/>
      <c r="IT76" s="322"/>
      <c r="IU76" s="322"/>
      <c r="IV76" s="323">
        <v>0</v>
      </c>
      <c r="IW76" s="331">
        <v>0</v>
      </c>
      <c r="IX76" s="301" t="s">
        <v>208</v>
      </c>
      <c r="IY76" s="321"/>
      <c r="IZ76" s="322"/>
      <c r="JA76" s="322"/>
      <c r="JB76" s="363"/>
      <c r="JC76" s="323">
        <v>0</v>
      </c>
      <c r="JD76" s="321"/>
      <c r="JE76" s="322"/>
      <c r="JF76" s="322"/>
      <c r="JG76" s="322"/>
      <c r="JH76" s="323">
        <v>0</v>
      </c>
      <c r="JI76" s="321"/>
      <c r="JJ76" s="357"/>
      <c r="JK76" s="322"/>
      <c r="JL76" s="322"/>
      <c r="JM76" s="323">
        <v>0</v>
      </c>
      <c r="JN76" s="387"/>
      <c r="JO76" s="321"/>
      <c r="JP76" s="322"/>
      <c r="JQ76" s="322"/>
      <c r="JR76" s="323">
        <v>0</v>
      </c>
      <c r="JS76" s="331">
        <v>0</v>
      </c>
    </row>
    <row r="77" spans="1:279" ht="11.25" customHeight="1" x14ac:dyDescent="0.15">
      <c r="A77" s="301" t="s">
        <v>209</v>
      </c>
      <c r="B77" s="321">
        <v>0</v>
      </c>
      <c r="C77" s="322">
        <v>10</v>
      </c>
      <c r="D77" s="322">
        <v>1</v>
      </c>
      <c r="E77" s="363">
        <v>0</v>
      </c>
      <c r="F77" s="323">
        <v>11</v>
      </c>
      <c r="G77" s="321">
        <v>0</v>
      </c>
      <c r="H77" s="322">
        <v>5</v>
      </c>
      <c r="I77" s="322">
        <v>10</v>
      </c>
      <c r="J77" s="322">
        <v>1</v>
      </c>
      <c r="K77" s="323">
        <v>16</v>
      </c>
      <c r="L77" s="321">
        <v>2</v>
      </c>
      <c r="M77" s="357">
        <v>6</v>
      </c>
      <c r="N77" s="322">
        <v>7</v>
      </c>
      <c r="O77" s="322">
        <v>0</v>
      </c>
      <c r="P77" s="323">
        <v>15</v>
      </c>
      <c r="Q77" s="387">
        <v>1</v>
      </c>
      <c r="R77" s="321">
        <v>0</v>
      </c>
      <c r="S77" s="322">
        <v>0</v>
      </c>
      <c r="T77" s="322">
        <v>0</v>
      </c>
      <c r="U77" s="323">
        <v>0</v>
      </c>
      <c r="V77" s="331">
        <v>48</v>
      </c>
      <c r="W77" s="301" t="s">
        <v>209</v>
      </c>
      <c r="X77" s="321">
        <v>0</v>
      </c>
      <c r="Y77" s="322">
        <v>10</v>
      </c>
      <c r="Z77" s="322">
        <v>1</v>
      </c>
      <c r="AA77" s="322">
        <v>0</v>
      </c>
      <c r="AB77" s="323">
        <v>11</v>
      </c>
      <c r="AC77" s="321">
        <v>0</v>
      </c>
      <c r="AD77" s="357">
        <v>5</v>
      </c>
      <c r="AE77" s="322">
        <v>10</v>
      </c>
      <c r="AF77" s="322">
        <v>1</v>
      </c>
      <c r="AG77" s="323">
        <v>16</v>
      </c>
      <c r="AH77" s="321">
        <v>2</v>
      </c>
      <c r="AI77" s="357">
        <v>6</v>
      </c>
      <c r="AJ77" s="322">
        <v>7</v>
      </c>
      <c r="AK77" s="322">
        <v>0</v>
      </c>
      <c r="AL77" s="323">
        <v>15</v>
      </c>
      <c r="AM77" s="387">
        <v>6</v>
      </c>
      <c r="AN77" s="321">
        <v>0</v>
      </c>
      <c r="AO77" s="322">
        <v>0</v>
      </c>
      <c r="AP77" s="322">
        <v>0</v>
      </c>
      <c r="AQ77" s="323">
        <v>0</v>
      </c>
      <c r="AR77" s="321">
        <v>48</v>
      </c>
      <c r="AS77" s="301" t="s">
        <v>209</v>
      </c>
      <c r="AT77" s="321">
        <v>0</v>
      </c>
      <c r="AU77" s="322">
        <v>0</v>
      </c>
      <c r="AV77" s="322">
        <v>0</v>
      </c>
      <c r="AW77" s="322">
        <v>0</v>
      </c>
      <c r="AX77" s="323">
        <v>0</v>
      </c>
      <c r="AY77" s="321">
        <v>0</v>
      </c>
      <c r="AZ77" s="357">
        <v>0</v>
      </c>
      <c r="BA77" s="322">
        <v>0</v>
      </c>
      <c r="BB77" s="322">
        <v>0</v>
      </c>
      <c r="BC77" s="323">
        <v>0</v>
      </c>
      <c r="BD77" s="321">
        <v>0</v>
      </c>
      <c r="BE77" s="357">
        <v>0</v>
      </c>
      <c r="BF77" s="322">
        <v>0</v>
      </c>
      <c r="BG77" s="322">
        <v>0</v>
      </c>
      <c r="BH77" s="323">
        <v>0</v>
      </c>
      <c r="BI77" s="387">
        <v>0</v>
      </c>
      <c r="BJ77" s="321">
        <v>0</v>
      </c>
      <c r="BK77" s="322">
        <v>0</v>
      </c>
      <c r="BL77" s="322">
        <v>0</v>
      </c>
      <c r="BM77" s="323">
        <v>0</v>
      </c>
      <c r="BN77" s="331">
        <v>0</v>
      </c>
      <c r="BO77" s="301" t="s">
        <v>209</v>
      </c>
      <c r="BP77" s="321">
        <v>0</v>
      </c>
      <c r="BQ77" s="322">
        <v>10</v>
      </c>
      <c r="BR77" s="322">
        <v>1</v>
      </c>
      <c r="BS77" s="322">
        <v>0</v>
      </c>
      <c r="BT77" s="323">
        <v>11</v>
      </c>
      <c r="BU77" s="321">
        <v>0</v>
      </c>
      <c r="BV77" s="357">
        <v>5</v>
      </c>
      <c r="BW77" s="322">
        <v>10</v>
      </c>
      <c r="BX77" s="322">
        <v>1</v>
      </c>
      <c r="BY77" s="323">
        <v>16</v>
      </c>
      <c r="BZ77" s="321">
        <v>2</v>
      </c>
      <c r="CA77" s="357">
        <v>6</v>
      </c>
      <c r="CB77" s="322">
        <v>7</v>
      </c>
      <c r="CC77" s="322">
        <v>0</v>
      </c>
      <c r="CD77" s="323">
        <v>15</v>
      </c>
      <c r="CE77" s="387">
        <v>6</v>
      </c>
      <c r="CF77" s="321">
        <v>0</v>
      </c>
      <c r="CG77" s="322">
        <v>0</v>
      </c>
      <c r="CH77" s="322">
        <v>0</v>
      </c>
      <c r="CI77" s="323">
        <v>0</v>
      </c>
      <c r="CJ77" s="331">
        <v>48</v>
      </c>
      <c r="CK77" s="301" t="s">
        <v>209</v>
      </c>
      <c r="CL77" s="321">
        <v>0</v>
      </c>
      <c r="CM77" s="322">
        <v>0</v>
      </c>
      <c r="CN77" s="322">
        <v>0</v>
      </c>
      <c r="CO77" s="322">
        <v>0</v>
      </c>
      <c r="CP77" s="323">
        <v>0</v>
      </c>
      <c r="CQ77" s="321">
        <v>0</v>
      </c>
      <c r="CR77" s="322">
        <v>0</v>
      </c>
      <c r="CS77" s="322">
        <v>0</v>
      </c>
      <c r="CT77" s="322">
        <v>0</v>
      </c>
      <c r="CU77" s="323">
        <v>0</v>
      </c>
      <c r="CV77" s="321">
        <v>0</v>
      </c>
      <c r="CW77" s="357">
        <v>0</v>
      </c>
      <c r="CX77" s="322">
        <v>0</v>
      </c>
      <c r="CY77" s="322">
        <v>0</v>
      </c>
      <c r="CZ77" s="323">
        <v>0</v>
      </c>
      <c r="DA77" s="387">
        <v>0</v>
      </c>
      <c r="DB77" s="321">
        <v>0</v>
      </c>
      <c r="DC77" s="322">
        <v>0</v>
      </c>
      <c r="DD77" s="322">
        <v>0</v>
      </c>
      <c r="DE77" s="323">
        <v>0</v>
      </c>
      <c r="DF77" s="331">
        <v>0</v>
      </c>
      <c r="DG77" s="301" t="s">
        <v>209</v>
      </c>
      <c r="DH77" s="321">
        <v>0</v>
      </c>
      <c r="DI77" s="322">
        <v>0</v>
      </c>
      <c r="DJ77" s="322">
        <v>0</v>
      </c>
      <c r="DK77" s="322">
        <v>0</v>
      </c>
      <c r="DL77" s="323">
        <v>0</v>
      </c>
      <c r="DM77" s="321">
        <v>0</v>
      </c>
      <c r="DN77" s="357">
        <v>0</v>
      </c>
      <c r="DO77" s="322">
        <v>0</v>
      </c>
      <c r="DP77" s="322">
        <v>0</v>
      </c>
      <c r="DQ77" s="323">
        <v>0</v>
      </c>
      <c r="DR77" s="321">
        <v>0</v>
      </c>
      <c r="DS77" s="357">
        <v>0</v>
      </c>
      <c r="DT77" s="322">
        <v>0</v>
      </c>
      <c r="DU77" s="322">
        <v>0</v>
      </c>
      <c r="DV77" s="323">
        <v>0</v>
      </c>
      <c r="DW77" s="387">
        <v>0</v>
      </c>
      <c r="DX77" s="321">
        <v>0</v>
      </c>
      <c r="DY77" s="322">
        <v>0</v>
      </c>
      <c r="DZ77" s="322">
        <v>0</v>
      </c>
      <c r="EA77" s="323">
        <v>0</v>
      </c>
      <c r="EB77" s="331">
        <v>0</v>
      </c>
      <c r="EC77" s="301" t="s">
        <v>209</v>
      </c>
      <c r="ED77" s="321">
        <v>48</v>
      </c>
      <c r="EE77" s="388">
        <v>1</v>
      </c>
      <c r="EF77" s="321">
        <v>0</v>
      </c>
      <c r="EG77" s="388">
        <v>0</v>
      </c>
      <c r="EH77" s="321">
        <v>48</v>
      </c>
      <c r="EI77" s="388">
        <v>1</v>
      </c>
      <c r="EJ77" s="321">
        <v>0</v>
      </c>
      <c r="EK77" s="388">
        <v>0</v>
      </c>
      <c r="EL77" s="321">
        <v>0</v>
      </c>
      <c r="EM77" s="388">
        <v>0</v>
      </c>
      <c r="EN77" s="331">
        <v>48</v>
      </c>
      <c r="EO77" s="389"/>
      <c r="EP77" s="389"/>
      <c r="EQ77" s="389"/>
      <c r="ER77" s="301" t="s">
        <v>209</v>
      </c>
      <c r="ES77" s="321">
        <v>0</v>
      </c>
      <c r="ET77" s="322">
        <v>10</v>
      </c>
      <c r="EU77" s="322">
        <v>1</v>
      </c>
      <c r="EV77" s="363">
        <v>0</v>
      </c>
      <c r="EW77" s="323">
        <v>11</v>
      </c>
      <c r="EX77" s="321">
        <v>0</v>
      </c>
      <c r="EY77" s="322">
        <v>5</v>
      </c>
      <c r="EZ77" s="322">
        <v>10</v>
      </c>
      <c r="FA77" s="322">
        <v>1</v>
      </c>
      <c r="FB77" s="323">
        <v>16</v>
      </c>
      <c r="FC77" s="321">
        <v>2</v>
      </c>
      <c r="FD77" s="357">
        <v>6</v>
      </c>
      <c r="FE77" s="322">
        <v>7</v>
      </c>
      <c r="FF77" s="322">
        <v>0</v>
      </c>
      <c r="FG77" s="323">
        <v>15</v>
      </c>
      <c r="FH77" s="387">
        <v>6</v>
      </c>
      <c r="FI77" s="321">
        <v>0</v>
      </c>
      <c r="FJ77" s="322">
        <v>0</v>
      </c>
      <c r="FK77" s="322">
        <v>0</v>
      </c>
      <c r="FL77" s="323">
        <v>0</v>
      </c>
      <c r="FM77" s="331">
        <v>48</v>
      </c>
      <c r="FN77" s="301" t="s">
        <v>209</v>
      </c>
      <c r="FO77" s="321"/>
      <c r="FP77" s="322"/>
      <c r="FQ77" s="322"/>
      <c r="FR77" s="363"/>
      <c r="FS77" s="323">
        <v>0</v>
      </c>
      <c r="FT77" s="321"/>
      <c r="FU77" s="322"/>
      <c r="FV77" s="322"/>
      <c r="FW77" s="322"/>
      <c r="FX77" s="323">
        <v>0</v>
      </c>
      <c r="FY77" s="321"/>
      <c r="FZ77" s="357"/>
      <c r="GA77" s="322"/>
      <c r="GB77" s="322"/>
      <c r="GC77" s="323">
        <v>0</v>
      </c>
      <c r="GD77" s="387"/>
      <c r="GE77" s="321"/>
      <c r="GF77" s="322"/>
      <c r="GG77" s="322"/>
      <c r="GH77" s="323">
        <v>0</v>
      </c>
      <c r="GI77" s="331">
        <v>0</v>
      </c>
      <c r="GJ77" s="301" t="s">
        <v>209</v>
      </c>
      <c r="GK77" s="321"/>
      <c r="GL77" s="322"/>
      <c r="GM77" s="322"/>
      <c r="GN77" s="363"/>
      <c r="GO77" s="323">
        <v>0</v>
      </c>
      <c r="GP77" s="321"/>
      <c r="GQ77" s="322"/>
      <c r="GR77" s="322"/>
      <c r="GS77" s="322"/>
      <c r="GT77" s="323">
        <v>0</v>
      </c>
      <c r="GU77" s="321"/>
      <c r="GV77" s="357"/>
      <c r="GW77" s="322"/>
      <c r="GX77" s="322"/>
      <c r="GY77" s="323">
        <v>0</v>
      </c>
      <c r="GZ77" s="387"/>
      <c r="HA77" s="321"/>
      <c r="HB77" s="322"/>
      <c r="HC77" s="322"/>
      <c r="HD77" s="323">
        <v>0</v>
      </c>
      <c r="HE77" s="331">
        <v>0</v>
      </c>
      <c r="HF77" s="301" t="s">
        <v>209</v>
      </c>
      <c r="HG77" s="321"/>
      <c r="HH77" s="322"/>
      <c r="HI77" s="322"/>
      <c r="HJ77" s="363"/>
      <c r="HK77" s="323">
        <v>0</v>
      </c>
      <c r="HL77" s="321"/>
      <c r="HM77" s="322"/>
      <c r="HN77" s="322"/>
      <c r="HO77" s="322"/>
      <c r="HP77" s="323">
        <v>0</v>
      </c>
      <c r="HQ77" s="321"/>
      <c r="HR77" s="357"/>
      <c r="HS77" s="322"/>
      <c r="HT77" s="322"/>
      <c r="HU77" s="323">
        <v>0</v>
      </c>
      <c r="HV77" s="387"/>
      <c r="HW77" s="321"/>
      <c r="HX77" s="322"/>
      <c r="HY77" s="322"/>
      <c r="HZ77" s="323">
        <v>0</v>
      </c>
      <c r="IA77" s="331">
        <v>0</v>
      </c>
      <c r="IB77" s="301" t="s">
        <v>209</v>
      </c>
      <c r="IC77" s="321"/>
      <c r="ID77" s="322"/>
      <c r="IE77" s="322"/>
      <c r="IF77" s="363"/>
      <c r="IG77" s="323">
        <v>0</v>
      </c>
      <c r="IH77" s="321"/>
      <c r="II77" s="322"/>
      <c r="IJ77" s="322"/>
      <c r="IK77" s="322"/>
      <c r="IL77" s="323">
        <v>0</v>
      </c>
      <c r="IM77" s="321"/>
      <c r="IN77" s="357"/>
      <c r="IO77" s="322"/>
      <c r="IP77" s="322"/>
      <c r="IQ77" s="323">
        <v>0</v>
      </c>
      <c r="IR77" s="387"/>
      <c r="IS77" s="321"/>
      <c r="IT77" s="322"/>
      <c r="IU77" s="322"/>
      <c r="IV77" s="323">
        <v>0</v>
      </c>
      <c r="IW77" s="331">
        <v>0</v>
      </c>
      <c r="IX77" s="301" t="s">
        <v>209</v>
      </c>
      <c r="IY77" s="321"/>
      <c r="IZ77" s="322"/>
      <c r="JA77" s="322"/>
      <c r="JB77" s="363"/>
      <c r="JC77" s="323">
        <v>0</v>
      </c>
      <c r="JD77" s="321"/>
      <c r="JE77" s="322"/>
      <c r="JF77" s="322"/>
      <c r="JG77" s="322"/>
      <c r="JH77" s="323">
        <v>0</v>
      </c>
      <c r="JI77" s="321"/>
      <c r="JJ77" s="357"/>
      <c r="JK77" s="322"/>
      <c r="JL77" s="322"/>
      <c r="JM77" s="323">
        <v>0</v>
      </c>
      <c r="JN77" s="387"/>
      <c r="JO77" s="321"/>
      <c r="JP77" s="322"/>
      <c r="JQ77" s="322"/>
      <c r="JR77" s="323">
        <v>0</v>
      </c>
      <c r="JS77" s="331">
        <v>0</v>
      </c>
    </row>
    <row r="78" spans="1:279" ht="11.25" customHeight="1" x14ac:dyDescent="0.15">
      <c r="A78" s="301" t="s">
        <v>210</v>
      </c>
      <c r="B78" s="321">
        <v>0</v>
      </c>
      <c r="C78" s="322">
        <v>10</v>
      </c>
      <c r="D78" s="322">
        <v>1</v>
      </c>
      <c r="E78" s="363">
        <v>0</v>
      </c>
      <c r="F78" s="323">
        <v>11</v>
      </c>
      <c r="G78" s="321">
        <v>2</v>
      </c>
      <c r="H78" s="322">
        <v>4</v>
      </c>
      <c r="I78" s="322">
        <v>17</v>
      </c>
      <c r="J78" s="322">
        <v>0</v>
      </c>
      <c r="K78" s="323">
        <v>23</v>
      </c>
      <c r="L78" s="321">
        <v>0</v>
      </c>
      <c r="M78" s="357">
        <v>6</v>
      </c>
      <c r="N78" s="322">
        <v>9</v>
      </c>
      <c r="O78" s="322">
        <v>0</v>
      </c>
      <c r="P78" s="323">
        <v>15</v>
      </c>
      <c r="Q78" s="387">
        <v>1</v>
      </c>
      <c r="R78" s="321">
        <v>0</v>
      </c>
      <c r="S78" s="322">
        <v>0</v>
      </c>
      <c r="T78" s="322">
        <v>0</v>
      </c>
      <c r="U78" s="323">
        <v>0</v>
      </c>
      <c r="V78" s="331">
        <v>50</v>
      </c>
      <c r="W78" s="301" t="s">
        <v>210</v>
      </c>
      <c r="X78" s="321">
        <v>0</v>
      </c>
      <c r="Y78" s="322">
        <v>10</v>
      </c>
      <c r="Z78" s="322">
        <v>1</v>
      </c>
      <c r="AA78" s="322">
        <v>0</v>
      </c>
      <c r="AB78" s="323">
        <v>11</v>
      </c>
      <c r="AC78" s="321">
        <v>2</v>
      </c>
      <c r="AD78" s="357">
        <v>4</v>
      </c>
      <c r="AE78" s="322">
        <v>17</v>
      </c>
      <c r="AF78" s="322">
        <v>0</v>
      </c>
      <c r="AG78" s="323">
        <v>23</v>
      </c>
      <c r="AH78" s="321">
        <v>0</v>
      </c>
      <c r="AI78" s="357">
        <v>6</v>
      </c>
      <c r="AJ78" s="322">
        <v>9</v>
      </c>
      <c r="AK78" s="322">
        <v>0</v>
      </c>
      <c r="AL78" s="323">
        <v>15</v>
      </c>
      <c r="AM78" s="387">
        <v>1</v>
      </c>
      <c r="AN78" s="321">
        <v>0</v>
      </c>
      <c r="AO78" s="322">
        <v>0</v>
      </c>
      <c r="AP78" s="322">
        <v>0</v>
      </c>
      <c r="AQ78" s="323">
        <v>0</v>
      </c>
      <c r="AR78" s="321">
        <v>50</v>
      </c>
      <c r="AS78" s="301" t="s">
        <v>210</v>
      </c>
      <c r="AT78" s="321">
        <v>0</v>
      </c>
      <c r="AU78" s="322">
        <v>0</v>
      </c>
      <c r="AV78" s="322">
        <v>0</v>
      </c>
      <c r="AW78" s="322">
        <v>0</v>
      </c>
      <c r="AX78" s="323">
        <v>0</v>
      </c>
      <c r="AY78" s="321">
        <v>0</v>
      </c>
      <c r="AZ78" s="357">
        <v>0</v>
      </c>
      <c r="BA78" s="322">
        <v>0</v>
      </c>
      <c r="BB78" s="322">
        <v>0</v>
      </c>
      <c r="BC78" s="323">
        <v>0</v>
      </c>
      <c r="BD78" s="321">
        <v>0</v>
      </c>
      <c r="BE78" s="357">
        <v>0</v>
      </c>
      <c r="BF78" s="322">
        <v>0</v>
      </c>
      <c r="BG78" s="322">
        <v>0</v>
      </c>
      <c r="BH78" s="323">
        <v>0</v>
      </c>
      <c r="BI78" s="387">
        <v>0</v>
      </c>
      <c r="BJ78" s="321">
        <v>0</v>
      </c>
      <c r="BK78" s="322">
        <v>0</v>
      </c>
      <c r="BL78" s="322">
        <v>0</v>
      </c>
      <c r="BM78" s="323">
        <v>0</v>
      </c>
      <c r="BN78" s="331">
        <v>0</v>
      </c>
      <c r="BO78" s="301" t="s">
        <v>210</v>
      </c>
      <c r="BP78" s="321">
        <v>0</v>
      </c>
      <c r="BQ78" s="322">
        <v>10</v>
      </c>
      <c r="BR78" s="322">
        <v>1</v>
      </c>
      <c r="BS78" s="322">
        <v>0</v>
      </c>
      <c r="BT78" s="323">
        <v>11</v>
      </c>
      <c r="BU78" s="321">
        <v>2</v>
      </c>
      <c r="BV78" s="357">
        <v>4</v>
      </c>
      <c r="BW78" s="322">
        <v>17</v>
      </c>
      <c r="BX78" s="322">
        <v>0</v>
      </c>
      <c r="BY78" s="323">
        <v>23</v>
      </c>
      <c r="BZ78" s="321">
        <v>0</v>
      </c>
      <c r="CA78" s="357">
        <v>6</v>
      </c>
      <c r="CB78" s="322">
        <v>9</v>
      </c>
      <c r="CC78" s="322">
        <v>0</v>
      </c>
      <c r="CD78" s="323">
        <v>15</v>
      </c>
      <c r="CE78" s="387">
        <v>1</v>
      </c>
      <c r="CF78" s="321">
        <v>0</v>
      </c>
      <c r="CG78" s="322">
        <v>0</v>
      </c>
      <c r="CH78" s="322">
        <v>0</v>
      </c>
      <c r="CI78" s="323">
        <v>0</v>
      </c>
      <c r="CJ78" s="331">
        <v>50</v>
      </c>
      <c r="CK78" s="301" t="s">
        <v>210</v>
      </c>
      <c r="CL78" s="321">
        <v>0</v>
      </c>
      <c r="CM78" s="322">
        <v>0</v>
      </c>
      <c r="CN78" s="322">
        <v>0</v>
      </c>
      <c r="CO78" s="322">
        <v>0</v>
      </c>
      <c r="CP78" s="323">
        <v>0</v>
      </c>
      <c r="CQ78" s="321">
        <v>0</v>
      </c>
      <c r="CR78" s="322">
        <v>0</v>
      </c>
      <c r="CS78" s="322">
        <v>0</v>
      </c>
      <c r="CT78" s="322">
        <v>0</v>
      </c>
      <c r="CU78" s="323">
        <v>0</v>
      </c>
      <c r="CV78" s="321">
        <v>0</v>
      </c>
      <c r="CW78" s="357">
        <v>0</v>
      </c>
      <c r="CX78" s="322">
        <v>0</v>
      </c>
      <c r="CY78" s="322">
        <v>0</v>
      </c>
      <c r="CZ78" s="323">
        <v>0</v>
      </c>
      <c r="DA78" s="387">
        <v>0</v>
      </c>
      <c r="DB78" s="321">
        <v>0</v>
      </c>
      <c r="DC78" s="322">
        <v>0</v>
      </c>
      <c r="DD78" s="322">
        <v>0</v>
      </c>
      <c r="DE78" s="323">
        <v>0</v>
      </c>
      <c r="DF78" s="331">
        <v>0</v>
      </c>
      <c r="DG78" s="301" t="s">
        <v>210</v>
      </c>
      <c r="DH78" s="321">
        <v>0</v>
      </c>
      <c r="DI78" s="322">
        <v>0</v>
      </c>
      <c r="DJ78" s="322">
        <v>0</v>
      </c>
      <c r="DK78" s="322">
        <v>0</v>
      </c>
      <c r="DL78" s="323">
        <v>0</v>
      </c>
      <c r="DM78" s="321">
        <v>0</v>
      </c>
      <c r="DN78" s="357">
        <v>0</v>
      </c>
      <c r="DO78" s="322">
        <v>0</v>
      </c>
      <c r="DP78" s="322">
        <v>0</v>
      </c>
      <c r="DQ78" s="323">
        <v>0</v>
      </c>
      <c r="DR78" s="321">
        <v>0</v>
      </c>
      <c r="DS78" s="357">
        <v>0</v>
      </c>
      <c r="DT78" s="322">
        <v>0</v>
      </c>
      <c r="DU78" s="322">
        <v>0</v>
      </c>
      <c r="DV78" s="323">
        <v>0</v>
      </c>
      <c r="DW78" s="387">
        <v>0</v>
      </c>
      <c r="DX78" s="321">
        <v>0</v>
      </c>
      <c r="DY78" s="322">
        <v>0</v>
      </c>
      <c r="DZ78" s="322">
        <v>0</v>
      </c>
      <c r="EA78" s="323">
        <v>0</v>
      </c>
      <c r="EB78" s="331">
        <v>0</v>
      </c>
      <c r="EC78" s="390" t="s">
        <v>210</v>
      </c>
      <c r="ED78" s="321">
        <v>50</v>
      </c>
      <c r="EE78" s="388">
        <v>1</v>
      </c>
      <c r="EF78" s="321">
        <v>0</v>
      </c>
      <c r="EG78" s="388">
        <v>0</v>
      </c>
      <c r="EH78" s="321">
        <v>50</v>
      </c>
      <c r="EI78" s="388">
        <v>1</v>
      </c>
      <c r="EJ78" s="321">
        <v>0</v>
      </c>
      <c r="EK78" s="388">
        <v>0</v>
      </c>
      <c r="EL78" s="321">
        <v>0</v>
      </c>
      <c r="EM78" s="388">
        <v>0</v>
      </c>
      <c r="EN78" s="331">
        <v>50</v>
      </c>
      <c r="EO78" s="389"/>
      <c r="EP78" s="389"/>
      <c r="EQ78" s="389"/>
      <c r="ER78" s="301" t="s">
        <v>210</v>
      </c>
      <c r="ES78" s="321">
        <v>0</v>
      </c>
      <c r="ET78" s="322">
        <v>10</v>
      </c>
      <c r="EU78" s="322">
        <v>1</v>
      </c>
      <c r="EV78" s="363">
        <v>0</v>
      </c>
      <c r="EW78" s="323">
        <v>11</v>
      </c>
      <c r="EX78" s="321">
        <v>2</v>
      </c>
      <c r="EY78" s="322">
        <v>4</v>
      </c>
      <c r="EZ78" s="322">
        <v>17</v>
      </c>
      <c r="FA78" s="322">
        <v>0</v>
      </c>
      <c r="FB78" s="323">
        <v>23</v>
      </c>
      <c r="FC78" s="321">
        <v>0</v>
      </c>
      <c r="FD78" s="357">
        <v>6</v>
      </c>
      <c r="FE78" s="322">
        <v>9</v>
      </c>
      <c r="FF78" s="322">
        <v>0</v>
      </c>
      <c r="FG78" s="323">
        <v>15</v>
      </c>
      <c r="FH78" s="387">
        <v>1</v>
      </c>
      <c r="FI78" s="321">
        <v>0</v>
      </c>
      <c r="FJ78" s="322">
        <v>0</v>
      </c>
      <c r="FK78" s="322">
        <v>0</v>
      </c>
      <c r="FL78" s="323">
        <v>0</v>
      </c>
      <c r="FM78" s="331">
        <v>50</v>
      </c>
      <c r="FN78" s="301" t="s">
        <v>210</v>
      </c>
      <c r="FO78" s="321"/>
      <c r="FP78" s="322"/>
      <c r="FQ78" s="322"/>
      <c r="FR78" s="363"/>
      <c r="FS78" s="323">
        <v>0</v>
      </c>
      <c r="FT78" s="321"/>
      <c r="FU78" s="322"/>
      <c r="FV78" s="322"/>
      <c r="FW78" s="322"/>
      <c r="FX78" s="323">
        <v>0</v>
      </c>
      <c r="FY78" s="321"/>
      <c r="FZ78" s="357"/>
      <c r="GA78" s="322"/>
      <c r="GB78" s="322"/>
      <c r="GC78" s="323">
        <v>0</v>
      </c>
      <c r="GD78" s="387"/>
      <c r="GE78" s="321"/>
      <c r="GF78" s="322"/>
      <c r="GG78" s="322"/>
      <c r="GH78" s="323">
        <v>0</v>
      </c>
      <c r="GI78" s="331">
        <v>0</v>
      </c>
      <c r="GJ78" s="301" t="s">
        <v>210</v>
      </c>
      <c r="GK78" s="321"/>
      <c r="GL78" s="322"/>
      <c r="GM78" s="322"/>
      <c r="GN78" s="363"/>
      <c r="GO78" s="323">
        <v>0</v>
      </c>
      <c r="GP78" s="321"/>
      <c r="GQ78" s="322"/>
      <c r="GR78" s="322"/>
      <c r="GS78" s="322"/>
      <c r="GT78" s="323">
        <v>0</v>
      </c>
      <c r="GU78" s="321"/>
      <c r="GV78" s="357"/>
      <c r="GW78" s="322"/>
      <c r="GX78" s="322"/>
      <c r="GY78" s="323">
        <v>0</v>
      </c>
      <c r="GZ78" s="387"/>
      <c r="HA78" s="321"/>
      <c r="HB78" s="322"/>
      <c r="HC78" s="322"/>
      <c r="HD78" s="323">
        <v>0</v>
      </c>
      <c r="HE78" s="331">
        <v>0</v>
      </c>
      <c r="HF78" s="301" t="s">
        <v>210</v>
      </c>
      <c r="HG78" s="321"/>
      <c r="HH78" s="322"/>
      <c r="HI78" s="322"/>
      <c r="HJ78" s="363"/>
      <c r="HK78" s="323">
        <v>0</v>
      </c>
      <c r="HL78" s="321"/>
      <c r="HM78" s="322"/>
      <c r="HN78" s="322"/>
      <c r="HO78" s="322"/>
      <c r="HP78" s="323">
        <v>0</v>
      </c>
      <c r="HQ78" s="321"/>
      <c r="HR78" s="357"/>
      <c r="HS78" s="322"/>
      <c r="HT78" s="322"/>
      <c r="HU78" s="323">
        <v>0</v>
      </c>
      <c r="HV78" s="387"/>
      <c r="HW78" s="321"/>
      <c r="HX78" s="322"/>
      <c r="HY78" s="322"/>
      <c r="HZ78" s="323">
        <v>0</v>
      </c>
      <c r="IA78" s="331">
        <v>0</v>
      </c>
      <c r="IB78" s="301" t="s">
        <v>210</v>
      </c>
      <c r="IC78" s="321"/>
      <c r="ID78" s="322"/>
      <c r="IE78" s="322"/>
      <c r="IF78" s="363"/>
      <c r="IG78" s="323">
        <v>0</v>
      </c>
      <c r="IH78" s="321"/>
      <c r="II78" s="322"/>
      <c r="IJ78" s="322"/>
      <c r="IK78" s="322"/>
      <c r="IL78" s="323">
        <v>0</v>
      </c>
      <c r="IM78" s="321"/>
      <c r="IN78" s="357"/>
      <c r="IO78" s="322"/>
      <c r="IP78" s="322"/>
      <c r="IQ78" s="323">
        <v>0</v>
      </c>
      <c r="IR78" s="387"/>
      <c r="IS78" s="321"/>
      <c r="IT78" s="322"/>
      <c r="IU78" s="322"/>
      <c r="IV78" s="323">
        <v>0</v>
      </c>
      <c r="IW78" s="331">
        <v>0</v>
      </c>
      <c r="IX78" s="301" t="s">
        <v>210</v>
      </c>
      <c r="IY78" s="321"/>
      <c r="IZ78" s="322"/>
      <c r="JA78" s="322"/>
      <c r="JB78" s="363"/>
      <c r="JC78" s="323">
        <v>0</v>
      </c>
      <c r="JD78" s="321"/>
      <c r="JE78" s="322"/>
      <c r="JF78" s="322"/>
      <c r="JG78" s="322"/>
      <c r="JH78" s="323">
        <v>0</v>
      </c>
      <c r="JI78" s="321"/>
      <c r="JJ78" s="357"/>
      <c r="JK78" s="322"/>
      <c r="JL78" s="322"/>
      <c r="JM78" s="323">
        <v>0</v>
      </c>
      <c r="JN78" s="387"/>
      <c r="JO78" s="321"/>
      <c r="JP78" s="322"/>
      <c r="JQ78" s="322"/>
      <c r="JR78" s="323">
        <v>0</v>
      </c>
      <c r="JS78" s="331">
        <v>0</v>
      </c>
    </row>
    <row r="79" spans="1:279" ht="11.25" customHeight="1" thickBot="1" x14ac:dyDescent="0.2">
      <c r="A79" s="307"/>
      <c r="B79" s="325"/>
      <c r="C79" s="326"/>
      <c r="D79" s="326"/>
      <c r="E79" s="326"/>
      <c r="F79" s="327"/>
      <c r="G79" s="325"/>
      <c r="H79" s="326"/>
      <c r="I79" s="326"/>
      <c r="J79" s="326"/>
      <c r="K79" s="327"/>
      <c r="L79" s="325"/>
      <c r="M79" s="326"/>
      <c r="N79" s="326"/>
      <c r="O79" s="326"/>
      <c r="P79" s="327"/>
      <c r="Q79" s="326"/>
      <c r="R79" s="325"/>
      <c r="S79" s="326"/>
      <c r="T79" s="326"/>
      <c r="U79" s="327"/>
      <c r="V79" s="317"/>
      <c r="W79" s="307"/>
      <c r="X79" s="325"/>
      <c r="Y79" s="326"/>
      <c r="Z79" s="326"/>
      <c r="AA79" s="326"/>
      <c r="AB79" s="327"/>
      <c r="AC79" s="325"/>
      <c r="AD79" s="326"/>
      <c r="AE79" s="326"/>
      <c r="AF79" s="326"/>
      <c r="AG79" s="327"/>
      <c r="AH79" s="325"/>
      <c r="AI79" s="326"/>
      <c r="AJ79" s="326"/>
      <c r="AK79" s="326"/>
      <c r="AL79" s="327"/>
      <c r="AM79" s="326"/>
      <c r="AN79" s="325"/>
      <c r="AO79" s="326"/>
      <c r="AP79" s="326"/>
      <c r="AQ79" s="327"/>
      <c r="AR79" s="317"/>
      <c r="AS79" s="307"/>
      <c r="AT79" s="325"/>
      <c r="AU79" s="326"/>
      <c r="AV79" s="326"/>
      <c r="AW79" s="326"/>
      <c r="AX79" s="327"/>
      <c r="AY79" s="325"/>
      <c r="AZ79" s="326"/>
      <c r="BA79" s="326"/>
      <c r="BB79" s="326"/>
      <c r="BC79" s="327"/>
      <c r="BD79" s="325"/>
      <c r="BE79" s="326"/>
      <c r="BF79" s="326"/>
      <c r="BG79" s="326"/>
      <c r="BH79" s="327"/>
      <c r="BI79" s="326"/>
      <c r="BJ79" s="325"/>
      <c r="BK79" s="326"/>
      <c r="BL79" s="326"/>
      <c r="BM79" s="327"/>
      <c r="BN79" s="317"/>
      <c r="BO79" s="307"/>
      <c r="BP79" s="325"/>
      <c r="BQ79" s="326"/>
      <c r="BR79" s="326"/>
      <c r="BS79" s="326"/>
      <c r="BT79" s="327"/>
      <c r="BU79" s="325"/>
      <c r="BV79" s="326"/>
      <c r="BW79" s="326"/>
      <c r="BX79" s="326"/>
      <c r="BY79" s="327"/>
      <c r="BZ79" s="325"/>
      <c r="CA79" s="326"/>
      <c r="CB79" s="326"/>
      <c r="CC79" s="326"/>
      <c r="CD79" s="327"/>
      <c r="CE79" s="326"/>
      <c r="CF79" s="325"/>
      <c r="CG79" s="326"/>
      <c r="CH79" s="326"/>
      <c r="CI79" s="327"/>
      <c r="CJ79" s="317"/>
      <c r="CK79" s="307"/>
      <c r="CL79" s="325"/>
      <c r="CM79" s="326"/>
      <c r="CN79" s="326"/>
      <c r="CO79" s="326"/>
      <c r="CP79" s="327"/>
      <c r="CQ79" s="325"/>
      <c r="CR79" s="326"/>
      <c r="CS79" s="326"/>
      <c r="CT79" s="326"/>
      <c r="CU79" s="327"/>
      <c r="CV79" s="325"/>
      <c r="CW79" s="326"/>
      <c r="CX79" s="326"/>
      <c r="CY79" s="326"/>
      <c r="CZ79" s="327"/>
      <c r="DA79" s="326"/>
      <c r="DB79" s="325"/>
      <c r="DC79" s="326"/>
      <c r="DD79" s="326"/>
      <c r="DE79" s="327"/>
      <c r="DF79" s="317"/>
      <c r="DG79" s="307"/>
      <c r="DH79" s="325"/>
      <c r="DI79" s="326"/>
      <c r="DJ79" s="326"/>
      <c r="DK79" s="326"/>
      <c r="DL79" s="327"/>
      <c r="DM79" s="325"/>
      <c r="DN79" s="326"/>
      <c r="DO79" s="326"/>
      <c r="DP79" s="326"/>
      <c r="DQ79" s="327"/>
      <c r="DR79" s="325"/>
      <c r="DS79" s="326"/>
      <c r="DT79" s="326"/>
      <c r="DU79" s="326"/>
      <c r="DV79" s="327"/>
      <c r="DW79" s="326"/>
      <c r="DX79" s="325"/>
      <c r="DY79" s="326"/>
      <c r="DZ79" s="326"/>
      <c r="EA79" s="327"/>
      <c r="EB79" s="317"/>
      <c r="EC79" s="307"/>
      <c r="ED79" s="297"/>
      <c r="EE79" s="299"/>
      <c r="EF79" s="325"/>
      <c r="EG79" s="327"/>
      <c r="EH79" s="325"/>
      <c r="EI79" s="327"/>
      <c r="EJ79" s="325"/>
      <c r="EK79" s="327"/>
      <c r="EL79" s="325"/>
      <c r="EM79" s="327"/>
      <c r="EN79" s="327"/>
      <c r="EO79" s="386"/>
      <c r="EP79" s="386"/>
      <c r="EQ79" s="386"/>
      <c r="ER79" s="307"/>
      <c r="ES79" s="325"/>
      <c r="ET79" s="326"/>
      <c r="EU79" s="326"/>
      <c r="EV79" s="326"/>
      <c r="EW79" s="327"/>
      <c r="EX79" s="325"/>
      <c r="EY79" s="326"/>
      <c r="EZ79" s="326"/>
      <c r="FA79" s="326"/>
      <c r="FB79" s="327"/>
      <c r="FC79" s="325"/>
      <c r="FD79" s="326"/>
      <c r="FE79" s="326"/>
      <c r="FF79" s="326"/>
      <c r="FG79" s="327"/>
      <c r="FH79" s="326"/>
      <c r="FI79" s="325"/>
      <c r="FJ79" s="326"/>
      <c r="FK79" s="326"/>
      <c r="FL79" s="327"/>
      <c r="FM79" s="317"/>
      <c r="FN79" s="307"/>
      <c r="FO79" s="325"/>
      <c r="FP79" s="326"/>
      <c r="FQ79" s="326"/>
      <c r="FR79" s="326"/>
      <c r="FS79" s="327"/>
      <c r="FT79" s="325"/>
      <c r="FU79" s="326"/>
      <c r="FV79" s="326"/>
      <c r="FW79" s="326"/>
      <c r="FX79" s="327"/>
      <c r="FY79" s="325"/>
      <c r="FZ79" s="326"/>
      <c r="GA79" s="326"/>
      <c r="GB79" s="326"/>
      <c r="GC79" s="327"/>
      <c r="GD79" s="326"/>
      <c r="GE79" s="325"/>
      <c r="GF79" s="326"/>
      <c r="GG79" s="326"/>
      <c r="GH79" s="327"/>
      <c r="GI79" s="317"/>
      <c r="GJ79" s="307"/>
      <c r="GK79" s="325"/>
      <c r="GL79" s="326"/>
      <c r="GM79" s="326"/>
      <c r="GN79" s="326"/>
      <c r="GO79" s="327"/>
      <c r="GP79" s="325"/>
      <c r="GQ79" s="326"/>
      <c r="GR79" s="326"/>
      <c r="GS79" s="326"/>
      <c r="GT79" s="327"/>
      <c r="GU79" s="325"/>
      <c r="GV79" s="326"/>
      <c r="GW79" s="326"/>
      <c r="GX79" s="326"/>
      <c r="GY79" s="327"/>
      <c r="GZ79" s="326"/>
      <c r="HA79" s="325"/>
      <c r="HB79" s="326"/>
      <c r="HC79" s="326"/>
      <c r="HD79" s="327"/>
      <c r="HE79" s="317"/>
      <c r="HF79" s="307"/>
      <c r="HG79" s="325"/>
      <c r="HH79" s="326"/>
      <c r="HI79" s="326"/>
      <c r="HJ79" s="326"/>
      <c r="HK79" s="327"/>
      <c r="HL79" s="325"/>
      <c r="HM79" s="326"/>
      <c r="HN79" s="326"/>
      <c r="HO79" s="326"/>
      <c r="HP79" s="327"/>
      <c r="HQ79" s="325"/>
      <c r="HR79" s="326"/>
      <c r="HS79" s="326"/>
      <c r="HT79" s="326"/>
      <c r="HU79" s="327"/>
      <c r="HV79" s="326"/>
      <c r="HW79" s="325"/>
      <c r="HX79" s="326"/>
      <c r="HY79" s="326"/>
      <c r="HZ79" s="327"/>
      <c r="IA79" s="317"/>
      <c r="IB79" s="307"/>
      <c r="IC79" s="325"/>
      <c r="ID79" s="326"/>
      <c r="IE79" s="326"/>
      <c r="IF79" s="326"/>
      <c r="IG79" s="327"/>
      <c r="IH79" s="325"/>
      <c r="II79" s="326"/>
      <c r="IJ79" s="326"/>
      <c r="IK79" s="326"/>
      <c r="IL79" s="327"/>
      <c r="IM79" s="325"/>
      <c r="IN79" s="326"/>
      <c r="IO79" s="326"/>
      <c r="IP79" s="326"/>
      <c r="IQ79" s="327"/>
      <c r="IR79" s="326"/>
      <c r="IS79" s="325"/>
      <c r="IT79" s="326"/>
      <c r="IU79" s="326"/>
      <c r="IV79" s="327"/>
      <c r="IW79" s="317"/>
      <c r="IX79" s="307"/>
      <c r="IY79" s="325"/>
      <c r="IZ79" s="326"/>
      <c r="JA79" s="326"/>
      <c r="JB79" s="326"/>
      <c r="JC79" s="327"/>
      <c r="JD79" s="325"/>
      <c r="JE79" s="326"/>
      <c r="JF79" s="326"/>
      <c r="JG79" s="326"/>
      <c r="JH79" s="327"/>
      <c r="JI79" s="325"/>
      <c r="JJ79" s="326"/>
      <c r="JK79" s="326"/>
      <c r="JL79" s="326"/>
      <c r="JM79" s="327"/>
      <c r="JN79" s="326"/>
      <c r="JO79" s="325"/>
      <c r="JP79" s="326"/>
      <c r="JQ79" s="326"/>
      <c r="JR79" s="327"/>
      <c r="JS79" s="317"/>
    </row>
    <row r="80" spans="1:279" ht="11.25" customHeight="1" x14ac:dyDescent="0.15">
      <c r="A80" s="312"/>
      <c r="B80" s="328"/>
      <c r="C80" s="329"/>
      <c r="D80" s="329"/>
      <c r="E80" s="329"/>
      <c r="F80" s="330"/>
      <c r="G80" s="328"/>
      <c r="H80" s="329"/>
      <c r="I80" s="329"/>
      <c r="J80" s="329"/>
      <c r="K80" s="330"/>
      <c r="L80" s="328"/>
      <c r="M80" s="329"/>
      <c r="N80" s="329"/>
      <c r="O80" s="329"/>
      <c r="P80" s="330"/>
      <c r="Q80" s="329"/>
      <c r="R80" s="328"/>
      <c r="S80" s="329"/>
      <c r="T80" s="329"/>
      <c r="U80" s="330"/>
      <c r="V80" s="312"/>
      <c r="W80" s="312"/>
      <c r="X80" s="328"/>
      <c r="Y80" s="329"/>
      <c r="Z80" s="329"/>
      <c r="AA80" s="329"/>
      <c r="AB80" s="330"/>
      <c r="AC80" s="328"/>
      <c r="AD80" s="329"/>
      <c r="AE80" s="329"/>
      <c r="AF80" s="329"/>
      <c r="AG80" s="330"/>
      <c r="AH80" s="328"/>
      <c r="AI80" s="329"/>
      <c r="AJ80" s="329"/>
      <c r="AK80" s="329"/>
      <c r="AL80" s="330"/>
      <c r="AM80" s="329"/>
      <c r="AN80" s="328"/>
      <c r="AO80" s="329"/>
      <c r="AP80" s="329"/>
      <c r="AQ80" s="330"/>
      <c r="AR80" s="312"/>
      <c r="AS80" s="312"/>
      <c r="AT80" s="328"/>
      <c r="AU80" s="329"/>
      <c r="AV80" s="329"/>
      <c r="AW80" s="329"/>
      <c r="AX80" s="330"/>
      <c r="AY80" s="328"/>
      <c r="AZ80" s="329"/>
      <c r="BA80" s="329"/>
      <c r="BB80" s="329"/>
      <c r="BC80" s="330"/>
      <c r="BD80" s="328"/>
      <c r="BE80" s="329"/>
      <c r="BF80" s="329"/>
      <c r="BG80" s="329"/>
      <c r="BH80" s="330"/>
      <c r="BI80" s="329"/>
      <c r="BJ80" s="328"/>
      <c r="BK80" s="329"/>
      <c r="BL80" s="329"/>
      <c r="BM80" s="330"/>
      <c r="BN80" s="312"/>
      <c r="BO80" s="312"/>
      <c r="BP80" s="328"/>
      <c r="BQ80" s="329"/>
      <c r="BR80" s="329"/>
      <c r="BS80" s="329"/>
      <c r="BT80" s="330"/>
      <c r="BU80" s="328"/>
      <c r="BV80" s="329"/>
      <c r="BW80" s="329"/>
      <c r="BX80" s="329"/>
      <c r="BY80" s="330"/>
      <c r="BZ80" s="328"/>
      <c r="CA80" s="329"/>
      <c r="CB80" s="329"/>
      <c r="CC80" s="329"/>
      <c r="CD80" s="330"/>
      <c r="CE80" s="329"/>
      <c r="CF80" s="328"/>
      <c r="CG80" s="329"/>
      <c r="CH80" s="329"/>
      <c r="CI80" s="330"/>
      <c r="CJ80" s="312"/>
      <c r="CK80" s="312"/>
      <c r="CL80" s="328"/>
      <c r="CM80" s="329"/>
      <c r="CN80" s="329"/>
      <c r="CO80" s="329"/>
      <c r="CP80" s="330"/>
      <c r="CQ80" s="328"/>
      <c r="CR80" s="329"/>
      <c r="CS80" s="329"/>
      <c r="CT80" s="329"/>
      <c r="CU80" s="330"/>
      <c r="CV80" s="328"/>
      <c r="CW80" s="329"/>
      <c r="CX80" s="329"/>
      <c r="CY80" s="329"/>
      <c r="CZ80" s="330"/>
      <c r="DA80" s="329"/>
      <c r="DB80" s="328"/>
      <c r="DC80" s="329"/>
      <c r="DD80" s="329"/>
      <c r="DE80" s="330"/>
      <c r="DF80" s="312"/>
      <c r="DG80" s="312"/>
      <c r="DH80" s="328"/>
      <c r="DI80" s="329"/>
      <c r="DJ80" s="329"/>
      <c r="DK80" s="329"/>
      <c r="DL80" s="330"/>
      <c r="DM80" s="328"/>
      <c r="DN80" s="329"/>
      <c r="DO80" s="329"/>
      <c r="DP80" s="329"/>
      <c r="DQ80" s="330"/>
      <c r="DR80" s="328"/>
      <c r="DS80" s="329"/>
      <c r="DT80" s="329"/>
      <c r="DU80" s="329"/>
      <c r="DV80" s="330"/>
      <c r="DW80" s="329"/>
      <c r="DX80" s="328"/>
      <c r="DY80" s="329"/>
      <c r="DZ80" s="329"/>
      <c r="EA80" s="330"/>
      <c r="EB80" s="312"/>
      <c r="EC80" s="384"/>
      <c r="ED80" s="391"/>
      <c r="EE80" s="392"/>
      <c r="EF80" s="391"/>
      <c r="EG80" s="392"/>
      <c r="EH80" s="391"/>
      <c r="EI80" s="392"/>
      <c r="EJ80" s="391"/>
      <c r="EK80" s="392"/>
      <c r="EL80" s="391"/>
      <c r="EM80" s="392"/>
      <c r="EN80" s="393"/>
      <c r="EO80" s="386"/>
      <c r="EP80" s="386"/>
      <c r="EQ80" s="386"/>
      <c r="ER80" s="312"/>
      <c r="ES80" s="328"/>
      <c r="ET80" s="329"/>
      <c r="EU80" s="329"/>
      <c r="EV80" s="329"/>
      <c r="EW80" s="330"/>
      <c r="EX80" s="328"/>
      <c r="EY80" s="329"/>
      <c r="EZ80" s="329"/>
      <c r="FA80" s="329"/>
      <c r="FB80" s="330"/>
      <c r="FC80" s="328"/>
      <c r="FD80" s="329"/>
      <c r="FE80" s="329"/>
      <c r="FF80" s="329"/>
      <c r="FG80" s="330"/>
      <c r="FH80" s="329"/>
      <c r="FI80" s="328"/>
      <c r="FJ80" s="329"/>
      <c r="FK80" s="329"/>
      <c r="FL80" s="330"/>
      <c r="FM80" s="312"/>
      <c r="FN80" s="312"/>
      <c r="FO80" s="328"/>
      <c r="FP80" s="329"/>
      <c r="FQ80" s="329"/>
      <c r="FR80" s="329"/>
      <c r="FS80" s="330"/>
      <c r="FT80" s="328"/>
      <c r="FU80" s="329"/>
      <c r="FV80" s="329"/>
      <c r="FW80" s="329"/>
      <c r="FX80" s="330"/>
      <c r="FY80" s="328"/>
      <c r="FZ80" s="329"/>
      <c r="GA80" s="329"/>
      <c r="GB80" s="329"/>
      <c r="GC80" s="330"/>
      <c r="GD80" s="329"/>
      <c r="GE80" s="328"/>
      <c r="GF80" s="329"/>
      <c r="GG80" s="329"/>
      <c r="GH80" s="330"/>
      <c r="GI80" s="312"/>
      <c r="GJ80" s="312"/>
      <c r="GK80" s="328"/>
      <c r="GL80" s="329"/>
      <c r="GM80" s="329"/>
      <c r="GN80" s="329"/>
      <c r="GO80" s="330"/>
      <c r="GP80" s="328"/>
      <c r="GQ80" s="329"/>
      <c r="GR80" s="329"/>
      <c r="GS80" s="329"/>
      <c r="GT80" s="330"/>
      <c r="GU80" s="328"/>
      <c r="GV80" s="329"/>
      <c r="GW80" s="329"/>
      <c r="GX80" s="329"/>
      <c r="GY80" s="330"/>
      <c r="GZ80" s="329"/>
      <c r="HA80" s="328"/>
      <c r="HB80" s="329"/>
      <c r="HC80" s="329"/>
      <c r="HD80" s="330"/>
      <c r="HE80" s="312"/>
      <c r="HF80" s="312"/>
      <c r="HG80" s="328"/>
      <c r="HH80" s="329"/>
      <c r="HI80" s="329"/>
      <c r="HJ80" s="329"/>
      <c r="HK80" s="330"/>
      <c r="HL80" s="328"/>
      <c r="HM80" s="329"/>
      <c r="HN80" s="329"/>
      <c r="HO80" s="329"/>
      <c r="HP80" s="330"/>
      <c r="HQ80" s="328"/>
      <c r="HR80" s="329"/>
      <c r="HS80" s="329"/>
      <c r="HT80" s="329"/>
      <c r="HU80" s="330"/>
      <c r="HV80" s="329"/>
      <c r="HW80" s="328"/>
      <c r="HX80" s="329"/>
      <c r="HY80" s="329"/>
      <c r="HZ80" s="330"/>
      <c r="IA80" s="312"/>
      <c r="IB80" s="312"/>
      <c r="IC80" s="328"/>
      <c r="ID80" s="329"/>
      <c r="IE80" s="329"/>
      <c r="IF80" s="329"/>
      <c r="IG80" s="330"/>
      <c r="IH80" s="328"/>
      <c r="II80" s="329"/>
      <c r="IJ80" s="329"/>
      <c r="IK80" s="329"/>
      <c r="IL80" s="330"/>
      <c r="IM80" s="328"/>
      <c r="IN80" s="329"/>
      <c r="IO80" s="329"/>
      <c r="IP80" s="329"/>
      <c r="IQ80" s="330"/>
      <c r="IR80" s="329"/>
      <c r="IS80" s="328"/>
      <c r="IT80" s="329"/>
      <c r="IU80" s="329"/>
      <c r="IV80" s="330"/>
      <c r="IW80" s="312"/>
      <c r="IX80" s="312"/>
      <c r="IY80" s="328"/>
      <c r="IZ80" s="329"/>
      <c r="JA80" s="329"/>
      <c r="JB80" s="329"/>
      <c r="JC80" s="330"/>
      <c r="JD80" s="328"/>
      <c r="JE80" s="329"/>
      <c r="JF80" s="329"/>
      <c r="JG80" s="329"/>
      <c r="JH80" s="330"/>
      <c r="JI80" s="328"/>
      <c r="JJ80" s="329"/>
      <c r="JK80" s="329"/>
      <c r="JL80" s="329"/>
      <c r="JM80" s="330"/>
      <c r="JN80" s="329"/>
      <c r="JO80" s="328"/>
      <c r="JP80" s="329"/>
      <c r="JQ80" s="329"/>
      <c r="JR80" s="330"/>
      <c r="JS80" s="312"/>
    </row>
    <row r="81" spans="1:279" ht="11.25" customHeight="1" x14ac:dyDescent="0.15">
      <c r="A81" s="301" t="s">
        <v>211</v>
      </c>
      <c r="B81" s="321">
        <v>0</v>
      </c>
      <c r="C81" s="322">
        <v>8</v>
      </c>
      <c r="D81" s="322">
        <v>10</v>
      </c>
      <c r="E81" s="322">
        <v>0</v>
      </c>
      <c r="F81" s="323">
        <v>18</v>
      </c>
      <c r="G81" s="321">
        <v>3</v>
      </c>
      <c r="H81" s="322">
        <v>10</v>
      </c>
      <c r="I81" s="322">
        <v>52</v>
      </c>
      <c r="J81" s="322">
        <v>2</v>
      </c>
      <c r="K81" s="323">
        <v>67</v>
      </c>
      <c r="L81" s="321">
        <v>3</v>
      </c>
      <c r="M81" s="322">
        <v>6</v>
      </c>
      <c r="N81" s="322">
        <v>30</v>
      </c>
      <c r="O81" s="322">
        <v>0</v>
      </c>
      <c r="P81" s="323">
        <v>39</v>
      </c>
      <c r="Q81" s="331">
        <v>6</v>
      </c>
      <c r="R81" s="321">
        <v>0</v>
      </c>
      <c r="S81" s="322">
        <v>0</v>
      </c>
      <c r="T81" s="322">
        <v>0</v>
      </c>
      <c r="U81" s="323">
        <v>0</v>
      </c>
      <c r="V81" s="331">
        <v>129</v>
      </c>
      <c r="W81" s="301" t="s">
        <v>211</v>
      </c>
      <c r="X81" s="321">
        <v>0</v>
      </c>
      <c r="Y81" s="322">
        <v>8</v>
      </c>
      <c r="Z81" s="322">
        <v>10</v>
      </c>
      <c r="AA81" s="322">
        <v>0</v>
      </c>
      <c r="AB81" s="323">
        <v>18</v>
      </c>
      <c r="AC81" s="321">
        <v>3</v>
      </c>
      <c r="AD81" s="322">
        <v>10</v>
      </c>
      <c r="AE81" s="322">
        <v>52</v>
      </c>
      <c r="AF81" s="322">
        <v>2</v>
      </c>
      <c r="AG81" s="323">
        <v>67</v>
      </c>
      <c r="AH81" s="321">
        <v>3</v>
      </c>
      <c r="AI81" s="322">
        <v>6</v>
      </c>
      <c r="AJ81" s="322">
        <v>30</v>
      </c>
      <c r="AK81" s="322">
        <v>0</v>
      </c>
      <c r="AL81" s="323">
        <v>39</v>
      </c>
      <c r="AM81" s="331">
        <v>5</v>
      </c>
      <c r="AN81" s="321">
        <v>0</v>
      </c>
      <c r="AO81" s="322">
        <v>0</v>
      </c>
      <c r="AP81" s="322">
        <v>0</v>
      </c>
      <c r="AQ81" s="323">
        <v>0</v>
      </c>
      <c r="AR81" s="331">
        <v>129</v>
      </c>
      <c r="AS81" s="301" t="s">
        <v>211</v>
      </c>
      <c r="AT81" s="321">
        <v>0</v>
      </c>
      <c r="AU81" s="322">
        <v>0</v>
      </c>
      <c r="AV81" s="322">
        <v>0</v>
      </c>
      <c r="AW81" s="322">
        <v>0</v>
      </c>
      <c r="AX81" s="323">
        <v>0</v>
      </c>
      <c r="AY81" s="321">
        <v>0</v>
      </c>
      <c r="AZ81" s="322">
        <v>0</v>
      </c>
      <c r="BA81" s="322">
        <v>0</v>
      </c>
      <c r="BB81" s="322">
        <v>0</v>
      </c>
      <c r="BC81" s="323">
        <v>0</v>
      </c>
      <c r="BD81" s="321">
        <v>0</v>
      </c>
      <c r="BE81" s="322">
        <v>0</v>
      </c>
      <c r="BF81" s="322">
        <v>0</v>
      </c>
      <c r="BG81" s="322">
        <v>0</v>
      </c>
      <c r="BH81" s="323">
        <v>0</v>
      </c>
      <c r="BI81" s="331">
        <v>0</v>
      </c>
      <c r="BJ81" s="321">
        <v>0</v>
      </c>
      <c r="BK81" s="322">
        <v>0</v>
      </c>
      <c r="BL81" s="322">
        <v>0</v>
      </c>
      <c r="BM81" s="323">
        <v>0</v>
      </c>
      <c r="BN81" s="331">
        <v>0</v>
      </c>
      <c r="BO81" s="301" t="s">
        <v>211</v>
      </c>
      <c r="BP81" s="321">
        <v>0</v>
      </c>
      <c r="BQ81" s="322">
        <v>8</v>
      </c>
      <c r="BR81" s="322">
        <v>10</v>
      </c>
      <c r="BS81" s="322">
        <v>0</v>
      </c>
      <c r="BT81" s="323">
        <v>18</v>
      </c>
      <c r="BU81" s="321">
        <v>3</v>
      </c>
      <c r="BV81" s="322">
        <v>10</v>
      </c>
      <c r="BW81" s="322">
        <v>52</v>
      </c>
      <c r="BX81" s="322">
        <v>2</v>
      </c>
      <c r="BY81" s="323">
        <v>67</v>
      </c>
      <c r="BZ81" s="321">
        <v>3</v>
      </c>
      <c r="CA81" s="322">
        <v>6</v>
      </c>
      <c r="CB81" s="322">
        <v>30</v>
      </c>
      <c r="CC81" s="322">
        <v>0</v>
      </c>
      <c r="CD81" s="323">
        <v>39</v>
      </c>
      <c r="CE81" s="331">
        <v>5</v>
      </c>
      <c r="CF81" s="321">
        <v>0</v>
      </c>
      <c r="CG81" s="322">
        <v>0</v>
      </c>
      <c r="CH81" s="322">
        <v>0</v>
      </c>
      <c r="CI81" s="323">
        <v>0</v>
      </c>
      <c r="CJ81" s="331">
        <v>129</v>
      </c>
      <c r="CK81" s="301" t="s">
        <v>211</v>
      </c>
      <c r="CL81" s="321">
        <v>0</v>
      </c>
      <c r="CM81" s="322">
        <v>0</v>
      </c>
      <c r="CN81" s="322">
        <v>0</v>
      </c>
      <c r="CO81" s="322">
        <v>0</v>
      </c>
      <c r="CP81" s="323">
        <v>0</v>
      </c>
      <c r="CQ81" s="321">
        <v>0</v>
      </c>
      <c r="CR81" s="322">
        <v>0</v>
      </c>
      <c r="CS81" s="322">
        <v>0</v>
      </c>
      <c r="CT81" s="322">
        <v>0</v>
      </c>
      <c r="CU81" s="323">
        <v>0</v>
      </c>
      <c r="CV81" s="321">
        <v>0</v>
      </c>
      <c r="CW81" s="322">
        <v>0</v>
      </c>
      <c r="CX81" s="322">
        <v>0</v>
      </c>
      <c r="CY81" s="322">
        <v>0</v>
      </c>
      <c r="CZ81" s="323">
        <v>0</v>
      </c>
      <c r="DA81" s="331">
        <v>0</v>
      </c>
      <c r="DB81" s="321">
        <v>0</v>
      </c>
      <c r="DC81" s="322">
        <v>0</v>
      </c>
      <c r="DD81" s="322">
        <v>0</v>
      </c>
      <c r="DE81" s="323">
        <v>0</v>
      </c>
      <c r="DF81" s="331">
        <v>0</v>
      </c>
      <c r="DG81" s="301" t="s">
        <v>211</v>
      </c>
      <c r="DH81" s="321">
        <v>0</v>
      </c>
      <c r="DI81" s="322">
        <v>0</v>
      </c>
      <c r="DJ81" s="322">
        <v>0</v>
      </c>
      <c r="DK81" s="322">
        <v>0</v>
      </c>
      <c r="DL81" s="323">
        <v>0</v>
      </c>
      <c r="DM81" s="321">
        <v>0</v>
      </c>
      <c r="DN81" s="322">
        <v>0</v>
      </c>
      <c r="DO81" s="322">
        <v>0</v>
      </c>
      <c r="DP81" s="322">
        <v>0</v>
      </c>
      <c r="DQ81" s="323">
        <v>0</v>
      </c>
      <c r="DR81" s="321">
        <v>0</v>
      </c>
      <c r="DS81" s="322">
        <v>0</v>
      </c>
      <c r="DT81" s="322">
        <v>0</v>
      </c>
      <c r="DU81" s="322">
        <v>0</v>
      </c>
      <c r="DV81" s="323">
        <v>0</v>
      </c>
      <c r="DW81" s="331">
        <v>0</v>
      </c>
      <c r="DX81" s="321">
        <v>0</v>
      </c>
      <c r="DY81" s="322">
        <v>0</v>
      </c>
      <c r="DZ81" s="322">
        <v>0</v>
      </c>
      <c r="EA81" s="323">
        <v>0</v>
      </c>
      <c r="EB81" s="331">
        <v>0</v>
      </c>
      <c r="EC81" s="390" t="s">
        <v>211</v>
      </c>
      <c r="ED81" s="321">
        <v>129</v>
      </c>
      <c r="EE81" s="388">
        <v>1</v>
      </c>
      <c r="EF81" s="321">
        <v>0</v>
      </c>
      <c r="EG81" s="388">
        <v>0</v>
      </c>
      <c r="EH81" s="321">
        <v>129</v>
      </c>
      <c r="EI81" s="388">
        <v>1</v>
      </c>
      <c r="EJ81" s="321">
        <v>0</v>
      </c>
      <c r="EK81" s="388">
        <v>0</v>
      </c>
      <c r="EL81" s="321">
        <v>0</v>
      </c>
      <c r="EM81" s="388">
        <v>0</v>
      </c>
      <c r="EN81" s="331">
        <v>129</v>
      </c>
      <c r="EO81" s="389"/>
      <c r="EP81" s="389"/>
      <c r="EQ81" s="389"/>
      <c r="ER81" s="301" t="s">
        <v>211</v>
      </c>
      <c r="ES81" s="321">
        <v>0</v>
      </c>
      <c r="ET81" s="322">
        <v>8</v>
      </c>
      <c r="EU81" s="322">
        <v>10</v>
      </c>
      <c r="EV81" s="322">
        <v>0</v>
      </c>
      <c r="EW81" s="323">
        <v>18</v>
      </c>
      <c r="EX81" s="321">
        <v>3</v>
      </c>
      <c r="EY81" s="322">
        <v>10</v>
      </c>
      <c r="EZ81" s="322">
        <v>52</v>
      </c>
      <c r="FA81" s="322">
        <v>2</v>
      </c>
      <c r="FB81" s="323">
        <v>67</v>
      </c>
      <c r="FC81" s="321">
        <v>3</v>
      </c>
      <c r="FD81" s="322">
        <v>6</v>
      </c>
      <c r="FE81" s="322">
        <v>30</v>
      </c>
      <c r="FF81" s="322">
        <v>0</v>
      </c>
      <c r="FG81" s="323">
        <v>39</v>
      </c>
      <c r="FH81" s="331">
        <v>5</v>
      </c>
      <c r="FI81" s="321">
        <v>0</v>
      </c>
      <c r="FJ81" s="322">
        <v>0</v>
      </c>
      <c r="FK81" s="322">
        <v>0</v>
      </c>
      <c r="FL81" s="323">
        <v>0</v>
      </c>
      <c r="FM81" s="331">
        <v>129</v>
      </c>
      <c r="FN81" s="301" t="s">
        <v>211</v>
      </c>
      <c r="FO81" s="321">
        <v>0</v>
      </c>
      <c r="FP81" s="322">
        <v>0</v>
      </c>
      <c r="FQ81" s="322">
        <v>0</v>
      </c>
      <c r="FR81" s="322">
        <v>0</v>
      </c>
      <c r="FS81" s="323">
        <v>0</v>
      </c>
      <c r="FT81" s="321">
        <v>0</v>
      </c>
      <c r="FU81" s="322">
        <v>0</v>
      </c>
      <c r="FV81" s="322">
        <v>0</v>
      </c>
      <c r="FW81" s="322">
        <v>0</v>
      </c>
      <c r="FX81" s="323">
        <v>0</v>
      </c>
      <c r="FY81" s="321">
        <v>0</v>
      </c>
      <c r="FZ81" s="322">
        <v>0</v>
      </c>
      <c r="GA81" s="322">
        <v>0</v>
      </c>
      <c r="GB81" s="322">
        <v>0</v>
      </c>
      <c r="GC81" s="323">
        <v>0</v>
      </c>
      <c r="GD81" s="331">
        <v>0</v>
      </c>
      <c r="GE81" s="321">
        <v>0</v>
      </c>
      <c r="GF81" s="322">
        <v>0</v>
      </c>
      <c r="GG81" s="322">
        <v>0</v>
      </c>
      <c r="GH81" s="323">
        <v>0</v>
      </c>
      <c r="GI81" s="331">
        <v>0</v>
      </c>
      <c r="GJ81" s="301" t="s">
        <v>211</v>
      </c>
      <c r="GK81" s="321">
        <v>0</v>
      </c>
      <c r="GL81" s="322">
        <v>0</v>
      </c>
      <c r="GM81" s="322">
        <v>0</v>
      </c>
      <c r="GN81" s="322">
        <v>0</v>
      </c>
      <c r="GO81" s="323">
        <v>0</v>
      </c>
      <c r="GP81" s="321">
        <v>0</v>
      </c>
      <c r="GQ81" s="322">
        <v>0</v>
      </c>
      <c r="GR81" s="322">
        <v>0</v>
      </c>
      <c r="GS81" s="322">
        <v>0</v>
      </c>
      <c r="GT81" s="323">
        <v>0</v>
      </c>
      <c r="GU81" s="321">
        <v>0</v>
      </c>
      <c r="GV81" s="322">
        <v>0</v>
      </c>
      <c r="GW81" s="322">
        <v>0</v>
      </c>
      <c r="GX81" s="322">
        <v>0</v>
      </c>
      <c r="GY81" s="323">
        <v>0</v>
      </c>
      <c r="GZ81" s="331">
        <v>0</v>
      </c>
      <c r="HA81" s="321">
        <v>0</v>
      </c>
      <c r="HB81" s="322">
        <v>0</v>
      </c>
      <c r="HC81" s="322">
        <v>0</v>
      </c>
      <c r="HD81" s="323">
        <v>0</v>
      </c>
      <c r="HE81" s="331">
        <v>0</v>
      </c>
      <c r="HF81" s="301" t="s">
        <v>211</v>
      </c>
      <c r="HG81" s="321">
        <v>0</v>
      </c>
      <c r="HH81" s="322">
        <v>0</v>
      </c>
      <c r="HI81" s="322">
        <v>0</v>
      </c>
      <c r="HJ81" s="322">
        <v>0</v>
      </c>
      <c r="HK81" s="323">
        <v>0</v>
      </c>
      <c r="HL81" s="321">
        <v>0</v>
      </c>
      <c r="HM81" s="322">
        <v>0</v>
      </c>
      <c r="HN81" s="322">
        <v>0</v>
      </c>
      <c r="HO81" s="322">
        <v>0</v>
      </c>
      <c r="HP81" s="323">
        <v>0</v>
      </c>
      <c r="HQ81" s="321">
        <v>0</v>
      </c>
      <c r="HR81" s="322">
        <v>0</v>
      </c>
      <c r="HS81" s="322">
        <v>0</v>
      </c>
      <c r="HT81" s="322">
        <v>0</v>
      </c>
      <c r="HU81" s="323">
        <v>0</v>
      </c>
      <c r="HV81" s="331">
        <v>0</v>
      </c>
      <c r="HW81" s="321">
        <v>0</v>
      </c>
      <c r="HX81" s="322">
        <v>0</v>
      </c>
      <c r="HY81" s="322">
        <v>0</v>
      </c>
      <c r="HZ81" s="323">
        <v>0</v>
      </c>
      <c r="IA81" s="331">
        <v>0</v>
      </c>
      <c r="IB81" s="301" t="s">
        <v>211</v>
      </c>
      <c r="IC81" s="321">
        <v>0</v>
      </c>
      <c r="ID81" s="322">
        <v>0</v>
      </c>
      <c r="IE81" s="322">
        <v>0</v>
      </c>
      <c r="IF81" s="322">
        <v>0</v>
      </c>
      <c r="IG81" s="323">
        <v>0</v>
      </c>
      <c r="IH81" s="321">
        <v>0</v>
      </c>
      <c r="II81" s="322">
        <v>0</v>
      </c>
      <c r="IJ81" s="322">
        <v>0</v>
      </c>
      <c r="IK81" s="322">
        <v>0</v>
      </c>
      <c r="IL81" s="323">
        <v>0</v>
      </c>
      <c r="IM81" s="321">
        <v>0</v>
      </c>
      <c r="IN81" s="322">
        <v>0</v>
      </c>
      <c r="IO81" s="322">
        <v>0</v>
      </c>
      <c r="IP81" s="322">
        <v>0</v>
      </c>
      <c r="IQ81" s="323">
        <v>0</v>
      </c>
      <c r="IR81" s="331">
        <v>0</v>
      </c>
      <c r="IS81" s="321">
        <v>0</v>
      </c>
      <c r="IT81" s="322">
        <v>0</v>
      </c>
      <c r="IU81" s="322">
        <v>0</v>
      </c>
      <c r="IV81" s="323">
        <v>0</v>
      </c>
      <c r="IW81" s="331">
        <v>0</v>
      </c>
      <c r="IX81" s="301" t="s">
        <v>211</v>
      </c>
      <c r="IY81" s="321">
        <v>0</v>
      </c>
      <c r="IZ81" s="322">
        <v>0</v>
      </c>
      <c r="JA81" s="322">
        <v>0</v>
      </c>
      <c r="JB81" s="322">
        <v>0</v>
      </c>
      <c r="JC81" s="323">
        <v>0</v>
      </c>
      <c r="JD81" s="321">
        <v>0</v>
      </c>
      <c r="JE81" s="322">
        <v>0</v>
      </c>
      <c r="JF81" s="322">
        <v>0</v>
      </c>
      <c r="JG81" s="322">
        <v>0</v>
      </c>
      <c r="JH81" s="323">
        <v>0</v>
      </c>
      <c r="JI81" s="321">
        <v>0</v>
      </c>
      <c r="JJ81" s="322">
        <v>0</v>
      </c>
      <c r="JK81" s="322">
        <v>0</v>
      </c>
      <c r="JL81" s="322">
        <v>0</v>
      </c>
      <c r="JM81" s="323">
        <v>0</v>
      </c>
      <c r="JN81" s="331">
        <v>0</v>
      </c>
      <c r="JO81" s="321">
        <v>0</v>
      </c>
      <c r="JP81" s="322">
        <v>0</v>
      </c>
      <c r="JQ81" s="322">
        <v>0</v>
      </c>
      <c r="JR81" s="323">
        <v>0</v>
      </c>
      <c r="JS81" s="331">
        <v>0</v>
      </c>
    </row>
    <row r="82" spans="1:279" ht="11.25" customHeight="1" x14ac:dyDescent="0.15">
      <c r="A82" s="301" t="s">
        <v>212</v>
      </c>
      <c r="B82" s="321">
        <v>0</v>
      </c>
      <c r="C82" s="322">
        <v>22</v>
      </c>
      <c r="D82" s="322">
        <v>10</v>
      </c>
      <c r="E82" s="322">
        <v>0</v>
      </c>
      <c r="F82" s="323">
        <v>32</v>
      </c>
      <c r="G82" s="321">
        <v>4</v>
      </c>
      <c r="H82" s="322">
        <v>10</v>
      </c>
      <c r="I82" s="322">
        <v>54</v>
      </c>
      <c r="J82" s="322">
        <v>4</v>
      </c>
      <c r="K82" s="323">
        <v>72</v>
      </c>
      <c r="L82" s="321">
        <v>3</v>
      </c>
      <c r="M82" s="322">
        <v>10</v>
      </c>
      <c r="N82" s="322">
        <v>33</v>
      </c>
      <c r="O82" s="322">
        <v>0</v>
      </c>
      <c r="P82" s="323">
        <v>46</v>
      </c>
      <c r="Q82" s="331">
        <v>7</v>
      </c>
      <c r="R82" s="321">
        <v>0</v>
      </c>
      <c r="S82" s="322">
        <v>0</v>
      </c>
      <c r="T82" s="322">
        <v>0</v>
      </c>
      <c r="U82" s="323">
        <v>0</v>
      </c>
      <c r="V82" s="331">
        <v>155</v>
      </c>
      <c r="W82" s="301" t="s">
        <v>212</v>
      </c>
      <c r="X82" s="321">
        <v>0</v>
      </c>
      <c r="Y82" s="322">
        <v>22</v>
      </c>
      <c r="Z82" s="322">
        <v>10</v>
      </c>
      <c r="AA82" s="322">
        <v>0</v>
      </c>
      <c r="AB82" s="323">
        <v>32</v>
      </c>
      <c r="AC82" s="321">
        <v>4</v>
      </c>
      <c r="AD82" s="322">
        <v>10</v>
      </c>
      <c r="AE82" s="322">
        <v>54</v>
      </c>
      <c r="AF82" s="322">
        <v>4</v>
      </c>
      <c r="AG82" s="323">
        <v>72</v>
      </c>
      <c r="AH82" s="321">
        <v>3</v>
      </c>
      <c r="AI82" s="322">
        <v>10</v>
      </c>
      <c r="AJ82" s="322">
        <v>33</v>
      </c>
      <c r="AK82" s="322">
        <v>0</v>
      </c>
      <c r="AL82" s="323">
        <v>46</v>
      </c>
      <c r="AM82" s="331">
        <v>5</v>
      </c>
      <c r="AN82" s="321">
        <v>0</v>
      </c>
      <c r="AO82" s="322">
        <v>0</v>
      </c>
      <c r="AP82" s="322">
        <v>0</v>
      </c>
      <c r="AQ82" s="323">
        <v>0</v>
      </c>
      <c r="AR82" s="331">
        <v>155</v>
      </c>
      <c r="AS82" s="301" t="s">
        <v>212</v>
      </c>
      <c r="AT82" s="321">
        <v>0</v>
      </c>
      <c r="AU82" s="322">
        <v>0</v>
      </c>
      <c r="AV82" s="322">
        <v>0</v>
      </c>
      <c r="AW82" s="322">
        <v>0</v>
      </c>
      <c r="AX82" s="323">
        <v>0</v>
      </c>
      <c r="AY82" s="321">
        <v>0</v>
      </c>
      <c r="AZ82" s="322">
        <v>0</v>
      </c>
      <c r="BA82" s="322">
        <v>0</v>
      </c>
      <c r="BB82" s="322">
        <v>0</v>
      </c>
      <c r="BC82" s="323">
        <v>0</v>
      </c>
      <c r="BD82" s="321">
        <v>0</v>
      </c>
      <c r="BE82" s="322">
        <v>0</v>
      </c>
      <c r="BF82" s="322">
        <v>0</v>
      </c>
      <c r="BG82" s="322">
        <v>0</v>
      </c>
      <c r="BH82" s="323">
        <v>0</v>
      </c>
      <c r="BI82" s="331">
        <v>0</v>
      </c>
      <c r="BJ82" s="321">
        <v>0</v>
      </c>
      <c r="BK82" s="322">
        <v>0</v>
      </c>
      <c r="BL82" s="322">
        <v>0</v>
      </c>
      <c r="BM82" s="323">
        <v>0</v>
      </c>
      <c r="BN82" s="331">
        <v>0</v>
      </c>
      <c r="BO82" s="301" t="s">
        <v>212</v>
      </c>
      <c r="BP82" s="321">
        <v>0</v>
      </c>
      <c r="BQ82" s="322">
        <v>22</v>
      </c>
      <c r="BR82" s="322">
        <v>10</v>
      </c>
      <c r="BS82" s="322">
        <v>0</v>
      </c>
      <c r="BT82" s="323">
        <v>32</v>
      </c>
      <c r="BU82" s="321">
        <v>4</v>
      </c>
      <c r="BV82" s="322">
        <v>10</v>
      </c>
      <c r="BW82" s="322">
        <v>54</v>
      </c>
      <c r="BX82" s="322">
        <v>4</v>
      </c>
      <c r="BY82" s="323">
        <v>72</v>
      </c>
      <c r="BZ82" s="321">
        <v>3</v>
      </c>
      <c r="CA82" s="322">
        <v>10</v>
      </c>
      <c r="CB82" s="322">
        <v>33</v>
      </c>
      <c r="CC82" s="322">
        <v>0</v>
      </c>
      <c r="CD82" s="323">
        <v>46</v>
      </c>
      <c r="CE82" s="331">
        <v>5</v>
      </c>
      <c r="CF82" s="321">
        <v>0</v>
      </c>
      <c r="CG82" s="322">
        <v>0</v>
      </c>
      <c r="CH82" s="322">
        <v>0</v>
      </c>
      <c r="CI82" s="323">
        <v>0</v>
      </c>
      <c r="CJ82" s="331">
        <v>155</v>
      </c>
      <c r="CK82" s="301" t="s">
        <v>212</v>
      </c>
      <c r="CL82" s="321">
        <v>0</v>
      </c>
      <c r="CM82" s="322">
        <v>0</v>
      </c>
      <c r="CN82" s="322">
        <v>0</v>
      </c>
      <c r="CO82" s="322">
        <v>0</v>
      </c>
      <c r="CP82" s="323">
        <v>0</v>
      </c>
      <c r="CQ82" s="321">
        <v>0</v>
      </c>
      <c r="CR82" s="322">
        <v>0</v>
      </c>
      <c r="CS82" s="322">
        <v>0</v>
      </c>
      <c r="CT82" s="322">
        <v>0</v>
      </c>
      <c r="CU82" s="323">
        <v>0</v>
      </c>
      <c r="CV82" s="321">
        <v>0</v>
      </c>
      <c r="CW82" s="322">
        <v>0</v>
      </c>
      <c r="CX82" s="322">
        <v>0</v>
      </c>
      <c r="CY82" s="322">
        <v>0</v>
      </c>
      <c r="CZ82" s="323">
        <v>0</v>
      </c>
      <c r="DA82" s="331">
        <v>0</v>
      </c>
      <c r="DB82" s="321">
        <v>0</v>
      </c>
      <c r="DC82" s="322">
        <v>0</v>
      </c>
      <c r="DD82" s="322">
        <v>0</v>
      </c>
      <c r="DE82" s="323">
        <v>0</v>
      </c>
      <c r="DF82" s="331">
        <v>0</v>
      </c>
      <c r="DG82" s="301" t="s">
        <v>212</v>
      </c>
      <c r="DH82" s="321">
        <v>0</v>
      </c>
      <c r="DI82" s="322">
        <v>0</v>
      </c>
      <c r="DJ82" s="322">
        <v>0</v>
      </c>
      <c r="DK82" s="322">
        <v>0</v>
      </c>
      <c r="DL82" s="323">
        <v>0</v>
      </c>
      <c r="DM82" s="321">
        <v>0</v>
      </c>
      <c r="DN82" s="322">
        <v>0</v>
      </c>
      <c r="DO82" s="322">
        <v>0</v>
      </c>
      <c r="DP82" s="322">
        <v>0</v>
      </c>
      <c r="DQ82" s="323">
        <v>0</v>
      </c>
      <c r="DR82" s="321">
        <v>0</v>
      </c>
      <c r="DS82" s="322">
        <v>0</v>
      </c>
      <c r="DT82" s="322">
        <v>0</v>
      </c>
      <c r="DU82" s="322">
        <v>0</v>
      </c>
      <c r="DV82" s="323">
        <v>0</v>
      </c>
      <c r="DW82" s="331">
        <v>0</v>
      </c>
      <c r="DX82" s="321">
        <v>0</v>
      </c>
      <c r="DY82" s="322">
        <v>0</v>
      </c>
      <c r="DZ82" s="322">
        <v>0</v>
      </c>
      <c r="EA82" s="323">
        <v>0</v>
      </c>
      <c r="EB82" s="331">
        <v>0</v>
      </c>
      <c r="EC82" s="390" t="s">
        <v>212</v>
      </c>
      <c r="ED82" s="321">
        <v>155</v>
      </c>
      <c r="EE82" s="388">
        <v>1</v>
      </c>
      <c r="EF82" s="321">
        <v>0</v>
      </c>
      <c r="EG82" s="388">
        <v>0</v>
      </c>
      <c r="EH82" s="321">
        <v>155</v>
      </c>
      <c r="EI82" s="388">
        <v>1</v>
      </c>
      <c r="EJ82" s="321">
        <v>0</v>
      </c>
      <c r="EK82" s="388">
        <v>0</v>
      </c>
      <c r="EL82" s="321">
        <v>0</v>
      </c>
      <c r="EM82" s="388">
        <v>0</v>
      </c>
      <c r="EN82" s="331">
        <v>155</v>
      </c>
      <c r="EO82" s="389"/>
      <c r="EP82" s="389"/>
      <c r="EQ82" s="389"/>
      <c r="ER82" s="301" t="s">
        <v>212</v>
      </c>
      <c r="ES82" s="321">
        <v>0</v>
      </c>
      <c r="ET82" s="322">
        <v>22</v>
      </c>
      <c r="EU82" s="322">
        <v>10</v>
      </c>
      <c r="EV82" s="322">
        <v>0</v>
      </c>
      <c r="EW82" s="323">
        <v>32</v>
      </c>
      <c r="EX82" s="321">
        <v>4</v>
      </c>
      <c r="EY82" s="322">
        <v>10</v>
      </c>
      <c r="EZ82" s="322">
        <v>54</v>
      </c>
      <c r="FA82" s="322">
        <v>4</v>
      </c>
      <c r="FB82" s="323">
        <v>72</v>
      </c>
      <c r="FC82" s="321">
        <v>3</v>
      </c>
      <c r="FD82" s="322">
        <v>10</v>
      </c>
      <c r="FE82" s="322">
        <v>33</v>
      </c>
      <c r="FF82" s="322">
        <v>0</v>
      </c>
      <c r="FG82" s="323">
        <v>46</v>
      </c>
      <c r="FH82" s="331">
        <v>5</v>
      </c>
      <c r="FI82" s="321">
        <v>0</v>
      </c>
      <c r="FJ82" s="322">
        <v>0</v>
      </c>
      <c r="FK82" s="322">
        <v>0</v>
      </c>
      <c r="FL82" s="323">
        <v>0</v>
      </c>
      <c r="FM82" s="331">
        <v>155</v>
      </c>
      <c r="FN82" s="301" t="s">
        <v>212</v>
      </c>
      <c r="FO82" s="321">
        <v>0</v>
      </c>
      <c r="FP82" s="322">
        <v>0</v>
      </c>
      <c r="FQ82" s="322">
        <v>0</v>
      </c>
      <c r="FR82" s="322">
        <v>0</v>
      </c>
      <c r="FS82" s="323">
        <v>0</v>
      </c>
      <c r="FT82" s="321">
        <v>0</v>
      </c>
      <c r="FU82" s="322">
        <v>0</v>
      </c>
      <c r="FV82" s="322">
        <v>0</v>
      </c>
      <c r="FW82" s="322">
        <v>0</v>
      </c>
      <c r="FX82" s="323">
        <v>0</v>
      </c>
      <c r="FY82" s="321">
        <v>0</v>
      </c>
      <c r="FZ82" s="322">
        <v>0</v>
      </c>
      <c r="GA82" s="322">
        <v>0</v>
      </c>
      <c r="GB82" s="322">
        <v>0</v>
      </c>
      <c r="GC82" s="323">
        <v>0</v>
      </c>
      <c r="GD82" s="331">
        <v>0</v>
      </c>
      <c r="GE82" s="321">
        <v>0</v>
      </c>
      <c r="GF82" s="322">
        <v>0</v>
      </c>
      <c r="GG82" s="322">
        <v>0</v>
      </c>
      <c r="GH82" s="323">
        <v>0</v>
      </c>
      <c r="GI82" s="331">
        <v>0</v>
      </c>
      <c r="GJ82" s="301" t="s">
        <v>212</v>
      </c>
      <c r="GK82" s="321">
        <v>0</v>
      </c>
      <c r="GL82" s="322">
        <v>0</v>
      </c>
      <c r="GM82" s="322">
        <v>0</v>
      </c>
      <c r="GN82" s="322">
        <v>0</v>
      </c>
      <c r="GO82" s="323">
        <v>0</v>
      </c>
      <c r="GP82" s="321">
        <v>0</v>
      </c>
      <c r="GQ82" s="322">
        <v>0</v>
      </c>
      <c r="GR82" s="322">
        <v>0</v>
      </c>
      <c r="GS82" s="322">
        <v>0</v>
      </c>
      <c r="GT82" s="323">
        <v>0</v>
      </c>
      <c r="GU82" s="321">
        <v>0</v>
      </c>
      <c r="GV82" s="322">
        <v>0</v>
      </c>
      <c r="GW82" s="322">
        <v>0</v>
      </c>
      <c r="GX82" s="322">
        <v>0</v>
      </c>
      <c r="GY82" s="323">
        <v>0</v>
      </c>
      <c r="GZ82" s="331">
        <v>0</v>
      </c>
      <c r="HA82" s="321">
        <v>0</v>
      </c>
      <c r="HB82" s="322">
        <v>0</v>
      </c>
      <c r="HC82" s="322">
        <v>0</v>
      </c>
      <c r="HD82" s="323">
        <v>0</v>
      </c>
      <c r="HE82" s="331">
        <v>0</v>
      </c>
      <c r="HF82" s="301" t="s">
        <v>212</v>
      </c>
      <c r="HG82" s="321">
        <v>0</v>
      </c>
      <c r="HH82" s="322">
        <v>0</v>
      </c>
      <c r="HI82" s="322">
        <v>0</v>
      </c>
      <c r="HJ82" s="322">
        <v>0</v>
      </c>
      <c r="HK82" s="323">
        <v>0</v>
      </c>
      <c r="HL82" s="321">
        <v>0</v>
      </c>
      <c r="HM82" s="322">
        <v>0</v>
      </c>
      <c r="HN82" s="322">
        <v>0</v>
      </c>
      <c r="HO82" s="322">
        <v>0</v>
      </c>
      <c r="HP82" s="323">
        <v>0</v>
      </c>
      <c r="HQ82" s="321">
        <v>0</v>
      </c>
      <c r="HR82" s="322">
        <v>0</v>
      </c>
      <c r="HS82" s="322">
        <v>0</v>
      </c>
      <c r="HT82" s="322">
        <v>0</v>
      </c>
      <c r="HU82" s="323">
        <v>0</v>
      </c>
      <c r="HV82" s="331">
        <v>0</v>
      </c>
      <c r="HW82" s="321">
        <v>0</v>
      </c>
      <c r="HX82" s="322">
        <v>0</v>
      </c>
      <c r="HY82" s="322">
        <v>0</v>
      </c>
      <c r="HZ82" s="323">
        <v>0</v>
      </c>
      <c r="IA82" s="331">
        <v>0</v>
      </c>
      <c r="IB82" s="301" t="s">
        <v>212</v>
      </c>
      <c r="IC82" s="321">
        <v>0</v>
      </c>
      <c r="ID82" s="322">
        <v>0</v>
      </c>
      <c r="IE82" s="322">
        <v>0</v>
      </c>
      <c r="IF82" s="322">
        <v>0</v>
      </c>
      <c r="IG82" s="323">
        <v>0</v>
      </c>
      <c r="IH82" s="321">
        <v>0</v>
      </c>
      <c r="II82" s="322">
        <v>0</v>
      </c>
      <c r="IJ82" s="322">
        <v>0</v>
      </c>
      <c r="IK82" s="322">
        <v>0</v>
      </c>
      <c r="IL82" s="323">
        <v>0</v>
      </c>
      <c r="IM82" s="321">
        <v>0</v>
      </c>
      <c r="IN82" s="322">
        <v>0</v>
      </c>
      <c r="IO82" s="322">
        <v>0</v>
      </c>
      <c r="IP82" s="322">
        <v>0</v>
      </c>
      <c r="IQ82" s="323">
        <v>0</v>
      </c>
      <c r="IR82" s="331">
        <v>0</v>
      </c>
      <c r="IS82" s="321">
        <v>0</v>
      </c>
      <c r="IT82" s="322">
        <v>0</v>
      </c>
      <c r="IU82" s="322">
        <v>0</v>
      </c>
      <c r="IV82" s="323">
        <v>0</v>
      </c>
      <c r="IW82" s="331">
        <v>0</v>
      </c>
      <c r="IX82" s="301" t="s">
        <v>212</v>
      </c>
      <c r="IY82" s="321">
        <v>0</v>
      </c>
      <c r="IZ82" s="322">
        <v>0</v>
      </c>
      <c r="JA82" s="322">
        <v>0</v>
      </c>
      <c r="JB82" s="322">
        <v>0</v>
      </c>
      <c r="JC82" s="323">
        <v>0</v>
      </c>
      <c r="JD82" s="321">
        <v>0</v>
      </c>
      <c r="JE82" s="322">
        <v>0</v>
      </c>
      <c r="JF82" s="322">
        <v>0</v>
      </c>
      <c r="JG82" s="322">
        <v>0</v>
      </c>
      <c r="JH82" s="323">
        <v>0</v>
      </c>
      <c r="JI82" s="321">
        <v>0</v>
      </c>
      <c r="JJ82" s="322">
        <v>0</v>
      </c>
      <c r="JK82" s="322">
        <v>0</v>
      </c>
      <c r="JL82" s="322">
        <v>0</v>
      </c>
      <c r="JM82" s="323">
        <v>0</v>
      </c>
      <c r="JN82" s="331">
        <v>0</v>
      </c>
      <c r="JO82" s="321">
        <v>0</v>
      </c>
      <c r="JP82" s="322">
        <v>0</v>
      </c>
      <c r="JQ82" s="322">
        <v>0</v>
      </c>
      <c r="JR82" s="323">
        <v>0</v>
      </c>
      <c r="JS82" s="331">
        <v>0</v>
      </c>
    </row>
    <row r="83" spans="1:279" ht="11.25" customHeight="1" x14ac:dyDescent="0.15">
      <c r="A83" s="301" t="s">
        <v>213</v>
      </c>
      <c r="B83" s="321">
        <v>0</v>
      </c>
      <c r="C83" s="322">
        <v>28</v>
      </c>
      <c r="D83" s="322">
        <v>11</v>
      </c>
      <c r="E83" s="322">
        <v>0</v>
      </c>
      <c r="F83" s="323">
        <v>39</v>
      </c>
      <c r="G83" s="321">
        <v>3</v>
      </c>
      <c r="H83" s="322">
        <v>13</v>
      </c>
      <c r="I83" s="322">
        <v>61</v>
      </c>
      <c r="J83" s="322">
        <v>5</v>
      </c>
      <c r="K83" s="323">
        <v>82</v>
      </c>
      <c r="L83" s="321">
        <v>4</v>
      </c>
      <c r="M83" s="322">
        <v>12</v>
      </c>
      <c r="N83" s="322">
        <v>29</v>
      </c>
      <c r="O83" s="322">
        <v>0</v>
      </c>
      <c r="P83" s="323">
        <v>45</v>
      </c>
      <c r="Q83" s="331">
        <v>6</v>
      </c>
      <c r="R83" s="321">
        <v>0</v>
      </c>
      <c r="S83" s="322">
        <v>0</v>
      </c>
      <c r="T83" s="322">
        <v>0</v>
      </c>
      <c r="U83" s="323">
        <v>0</v>
      </c>
      <c r="V83" s="331">
        <v>172</v>
      </c>
      <c r="W83" s="301" t="s">
        <v>213</v>
      </c>
      <c r="X83" s="321">
        <v>0</v>
      </c>
      <c r="Y83" s="322">
        <v>28</v>
      </c>
      <c r="Z83" s="322">
        <v>11</v>
      </c>
      <c r="AA83" s="322">
        <v>0</v>
      </c>
      <c r="AB83" s="323">
        <v>39</v>
      </c>
      <c r="AC83" s="321">
        <v>3</v>
      </c>
      <c r="AD83" s="322">
        <v>13</v>
      </c>
      <c r="AE83" s="322">
        <v>61</v>
      </c>
      <c r="AF83" s="322">
        <v>5</v>
      </c>
      <c r="AG83" s="323">
        <v>82</v>
      </c>
      <c r="AH83" s="321">
        <v>4</v>
      </c>
      <c r="AI83" s="322">
        <v>12</v>
      </c>
      <c r="AJ83" s="322">
        <v>29</v>
      </c>
      <c r="AK83" s="322">
        <v>0</v>
      </c>
      <c r="AL83" s="323">
        <v>45</v>
      </c>
      <c r="AM83" s="331">
        <v>6</v>
      </c>
      <c r="AN83" s="321">
        <v>0</v>
      </c>
      <c r="AO83" s="322">
        <v>0</v>
      </c>
      <c r="AP83" s="322">
        <v>0</v>
      </c>
      <c r="AQ83" s="323">
        <v>0</v>
      </c>
      <c r="AR83" s="331">
        <v>172</v>
      </c>
      <c r="AS83" s="301" t="s">
        <v>213</v>
      </c>
      <c r="AT83" s="321">
        <v>0</v>
      </c>
      <c r="AU83" s="322">
        <v>0</v>
      </c>
      <c r="AV83" s="322">
        <v>0</v>
      </c>
      <c r="AW83" s="322">
        <v>0</v>
      </c>
      <c r="AX83" s="323">
        <v>0</v>
      </c>
      <c r="AY83" s="321">
        <v>0</v>
      </c>
      <c r="AZ83" s="322">
        <v>0</v>
      </c>
      <c r="BA83" s="322">
        <v>0</v>
      </c>
      <c r="BB83" s="322">
        <v>0</v>
      </c>
      <c r="BC83" s="323">
        <v>0</v>
      </c>
      <c r="BD83" s="321">
        <v>0</v>
      </c>
      <c r="BE83" s="322">
        <v>0</v>
      </c>
      <c r="BF83" s="322">
        <v>0</v>
      </c>
      <c r="BG83" s="322">
        <v>0</v>
      </c>
      <c r="BH83" s="323">
        <v>0</v>
      </c>
      <c r="BI83" s="331">
        <v>0</v>
      </c>
      <c r="BJ83" s="321">
        <v>0</v>
      </c>
      <c r="BK83" s="322">
        <v>0</v>
      </c>
      <c r="BL83" s="322">
        <v>0</v>
      </c>
      <c r="BM83" s="323">
        <v>0</v>
      </c>
      <c r="BN83" s="331">
        <v>0</v>
      </c>
      <c r="BO83" s="301" t="s">
        <v>213</v>
      </c>
      <c r="BP83" s="321">
        <v>0</v>
      </c>
      <c r="BQ83" s="322">
        <v>28</v>
      </c>
      <c r="BR83" s="322">
        <v>11</v>
      </c>
      <c r="BS83" s="322">
        <v>0</v>
      </c>
      <c r="BT83" s="323">
        <v>39</v>
      </c>
      <c r="BU83" s="321">
        <v>3</v>
      </c>
      <c r="BV83" s="322">
        <v>13</v>
      </c>
      <c r="BW83" s="322">
        <v>61</v>
      </c>
      <c r="BX83" s="322">
        <v>5</v>
      </c>
      <c r="BY83" s="323">
        <v>82</v>
      </c>
      <c r="BZ83" s="321">
        <v>4</v>
      </c>
      <c r="CA83" s="322">
        <v>12</v>
      </c>
      <c r="CB83" s="322">
        <v>29</v>
      </c>
      <c r="CC83" s="322">
        <v>0</v>
      </c>
      <c r="CD83" s="323">
        <v>45</v>
      </c>
      <c r="CE83" s="331">
        <v>6</v>
      </c>
      <c r="CF83" s="321">
        <v>0</v>
      </c>
      <c r="CG83" s="322">
        <v>0</v>
      </c>
      <c r="CH83" s="322">
        <v>0</v>
      </c>
      <c r="CI83" s="323">
        <v>0</v>
      </c>
      <c r="CJ83" s="331">
        <v>172</v>
      </c>
      <c r="CK83" s="301" t="s">
        <v>213</v>
      </c>
      <c r="CL83" s="321">
        <v>0</v>
      </c>
      <c r="CM83" s="322">
        <v>0</v>
      </c>
      <c r="CN83" s="322">
        <v>0</v>
      </c>
      <c r="CO83" s="322">
        <v>0</v>
      </c>
      <c r="CP83" s="323">
        <v>0</v>
      </c>
      <c r="CQ83" s="321">
        <v>0</v>
      </c>
      <c r="CR83" s="322">
        <v>0</v>
      </c>
      <c r="CS83" s="322">
        <v>0</v>
      </c>
      <c r="CT83" s="322">
        <v>0</v>
      </c>
      <c r="CU83" s="323">
        <v>0</v>
      </c>
      <c r="CV83" s="321">
        <v>0</v>
      </c>
      <c r="CW83" s="322">
        <v>0</v>
      </c>
      <c r="CX83" s="322">
        <v>0</v>
      </c>
      <c r="CY83" s="322">
        <v>0</v>
      </c>
      <c r="CZ83" s="323">
        <v>0</v>
      </c>
      <c r="DA83" s="331">
        <v>0</v>
      </c>
      <c r="DB83" s="321">
        <v>0</v>
      </c>
      <c r="DC83" s="322">
        <v>0</v>
      </c>
      <c r="DD83" s="322">
        <v>0</v>
      </c>
      <c r="DE83" s="323">
        <v>0</v>
      </c>
      <c r="DF83" s="331">
        <v>0</v>
      </c>
      <c r="DG83" s="301" t="s">
        <v>213</v>
      </c>
      <c r="DH83" s="321">
        <v>0</v>
      </c>
      <c r="DI83" s="322">
        <v>0</v>
      </c>
      <c r="DJ83" s="322">
        <v>0</v>
      </c>
      <c r="DK83" s="322">
        <v>0</v>
      </c>
      <c r="DL83" s="323">
        <v>0</v>
      </c>
      <c r="DM83" s="321">
        <v>0</v>
      </c>
      <c r="DN83" s="322">
        <v>0</v>
      </c>
      <c r="DO83" s="322">
        <v>0</v>
      </c>
      <c r="DP83" s="322">
        <v>0</v>
      </c>
      <c r="DQ83" s="323">
        <v>0</v>
      </c>
      <c r="DR83" s="321">
        <v>0</v>
      </c>
      <c r="DS83" s="322">
        <v>0</v>
      </c>
      <c r="DT83" s="322">
        <v>0</v>
      </c>
      <c r="DU83" s="322">
        <v>0</v>
      </c>
      <c r="DV83" s="323">
        <v>0</v>
      </c>
      <c r="DW83" s="331">
        <v>0</v>
      </c>
      <c r="DX83" s="321">
        <v>0</v>
      </c>
      <c r="DY83" s="322">
        <v>0</v>
      </c>
      <c r="DZ83" s="322">
        <v>0</v>
      </c>
      <c r="EA83" s="323">
        <v>0</v>
      </c>
      <c r="EB83" s="331">
        <v>0</v>
      </c>
      <c r="EC83" s="390" t="s">
        <v>213</v>
      </c>
      <c r="ED83" s="321">
        <v>172</v>
      </c>
      <c r="EE83" s="388">
        <v>1</v>
      </c>
      <c r="EF83" s="321">
        <v>0</v>
      </c>
      <c r="EG83" s="388">
        <v>0</v>
      </c>
      <c r="EH83" s="321">
        <v>172</v>
      </c>
      <c r="EI83" s="388">
        <v>1</v>
      </c>
      <c r="EJ83" s="321">
        <v>0</v>
      </c>
      <c r="EK83" s="388">
        <v>0</v>
      </c>
      <c r="EL83" s="321">
        <v>0</v>
      </c>
      <c r="EM83" s="388">
        <v>0</v>
      </c>
      <c r="EN83" s="331">
        <v>172</v>
      </c>
      <c r="EO83" s="389"/>
      <c r="EP83" s="389"/>
      <c r="EQ83" s="389"/>
      <c r="ER83" s="301" t="s">
        <v>213</v>
      </c>
      <c r="ES83" s="321">
        <v>0</v>
      </c>
      <c r="ET83" s="322">
        <v>28</v>
      </c>
      <c r="EU83" s="322">
        <v>11</v>
      </c>
      <c r="EV83" s="322">
        <v>0</v>
      </c>
      <c r="EW83" s="323">
        <v>39</v>
      </c>
      <c r="EX83" s="321">
        <v>3</v>
      </c>
      <c r="EY83" s="322">
        <v>13</v>
      </c>
      <c r="EZ83" s="322">
        <v>61</v>
      </c>
      <c r="FA83" s="322">
        <v>5</v>
      </c>
      <c r="FB83" s="323">
        <v>82</v>
      </c>
      <c r="FC83" s="321">
        <v>4</v>
      </c>
      <c r="FD83" s="322">
        <v>12</v>
      </c>
      <c r="FE83" s="322">
        <v>29</v>
      </c>
      <c r="FF83" s="322">
        <v>0</v>
      </c>
      <c r="FG83" s="323">
        <v>45</v>
      </c>
      <c r="FH83" s="331">
        <v>6</v>
      </c>
      <c r="FI83" s="321">
        <v>0</v>
      </c>
      <c r="FJ83" s="322">
        <v>0</v>
      </c>
      <c r="FK83" s="322">
        <v>0</v>
      </c>
      <c r="FL83" s="323">
        <v>0</v>
      </c>
      <c r="FM83" s="331">
        <v>172</v>
      </c>
      <c r="FN83" s="301" t="s">
        <v>213</v>
      </c>
      <c r="FO83" s="321">
        <v>0</v>
      </c>
      <c r="FP83" s="322">
        <v>0</v>
      </c>
      <c r="FQ83" s="322">
        <v>0</v>
      </c>
      <c r="FR83" s="322">
        <v>0</v>
      </c>
      <c r="FS83" s="323">
        <v>0</v>
      </c>
      <c r="FT83" s="321">
        <v>0</v>
      </c>
      <c r="FU83" s="322">
        <v>0</v>
      </c>
      <c r="FV83" s="322">
        <v>0</v>
      </c>
      <c r="FW83" s="322">
        <v>0</v>
      </c>
      <c r="FX83" s="323">
        <v>0</v>
      </c>
      <c r="FY83" s="321">
        <v>0</v>
      </c>
      <c r="FZ83" s="322">
        <v>0</v>
      </c>
      <c r="GA83" s="322">
        <v>0</v>
      </c>
      <c r="GB83" s="322">
        <v>0</v>
      </c>
      <c r="GC83" s="323">
        <v>0</v>
      </c>
      <c r="GD83" s="331">
        <v>0</v>
      </c>
      <c r="GE83" s="321">
        <v>0</v>
      </c>
      <c r="GF83" s="322">
        <v>0</v>
      </c>
      <c r="GG83" s="322">
        <v>0</v>
      </c>
      <c r="GH83" s="323">
        <v>0</v>
      </c>
      <c r="GI83" s="331">
        <v>0</v>
      </c>
      <c r="GJ83" s="301" t="s">
        <v>213</v>
      </c>
      <c r="GK83" s="321">
        <v>0</v>
      </c>
      <c r="GL83" s="322">
        <v>0</v>
      </c>
      <c r="GM83" s="322">
        <v>0</v>
      </c>
      <c r="GN83" s="322">
        <v>0</v>
      </c>
      <c r="GO83" s="323">
        <v>0</v>
      </c>
      <c r="GP83" s="321">
        <v>0</v>
      </c>
      <c r="GQ83" s="322">
        <v>0</v>
      </c>
      <c r="GR83" s="322">
        <v>0</v>
      </c>
      <c r="GS83" s="322">
        <v>0</v>
      </c>
      <c r="GT83" s="323">
        <v>0</v>
      </c>
      <c r="GU83" s="321">
        <v>0</v>
      </c>
      <c r="GV83" s="322">
        <v>0</v>
      </c>
      <c r="GW83" s="322">
        <v>0</v>
      </c>
      <c r="GX83" s="322">
        <v>0</v>
      </c>
      <c r="GY83" s="323">
        <v>0</v>
      </c>
      <c r="GZ83" s="331">
        <v>0</v>
      </c>
      <c r="HA83" s="321">
        <v>0</v>
      </c>
      <c r="HB83" s="322">
        <v>0</v>
      </c>
      <c r="HC83" s="322">
        <v>0</v>
      </c>
      <c r="HD83" s="323">
        <v>0</v>
      </c>
      <c r="HE83" s="331">
        <v>0</v>
      </c>
      <c r="HF83" s="301" t="s">
        <v>213</v>
      </c>
      <c r="HG83" s="321">
        <v>0</v>
      </c>
      <c r="HH83" s="322">
        <v>0</v>
      </c>
      <c r="HI83" s="322">
        <v>0</v>
      </c>
      <c r="HJ83" s="322">
        <v>0</v>
      </c>
      <c r="HK83" s="323">
        <v>0</v>
      </c>
      <c r="HL83" s="321">
        <v>0</v>
      </c>
      <c r="HM83" s="322">
        <v>0</v>
      </c>
      <c r="HN83" s="322">
        <v>0</v>
      </c>
      <c r="HO83" s="322">
        <v>0</v>
      </c>
      <c r="HP83" s="323">
        <v>0</v>
      </c>
      <c r="HQ83" s="321">
        <v>0</v>
      </c>
      <c r="HR83" s="322">
        <v>0</v>
      </c>
      <c r="HS83" s="322">
        <v>0</v>
      </c>
      <c r="HT83" s="322">
        <v>0</v>
      </c>
      <c r="HU83" s="323">
        <v>0</v>
      </c>
      <c r="HV83" s="331">
        <v>0</v>
      </c>
      <c r="HW83" s="321">
        <v>0</v>
      </c>
      <c r="HX83" s="322">
        <v>0</v>
      </c>
      <c r="HY83" s="322">
        <v>0</v>
      </c>
      <c r="HZ83" s="323">
        <v>0</v>
      </c>
      <c r="IA83" s="331">
        <v>0</v>
      </c>
      <c r="IB83" s="301" t="s">
        <v>213</v>
      </c>
      <c r="IC83" s="321">
        <v>0</v>
      </c>
      <c r="ID83" s="322">
        <v>0</v>
      </c>
      <c r="IE83" s="322">
        <v>0</v>
      </c>
      <c r="IF83" s="322">
        <v>0</v>
      </c>
      <c r="IG83" s="323">
        <v>0</v>
      </c>
      <c r="IH83" s="321">
        <v>0</v>
      </c>
      <c r="II83" s="322">
        <v>0</v>
      </c>
      <c r="IJ83" s="322">
        <v>0</v>
      </c>
      <c r="IK83" s="322">
        <v>0</v>
      </c>
      <c r="IL83" s="323">
        <v>0</v>
      </c>
      <c r="IM83" s="321">
        <v>0</v>
      </c>
      <c r="IN83" s="322">
        <v>0</v>
      </c>
      <c r="IO83" s="322">
        <v>0</v>
      </c>
      <c r="IP83" s="322">
        <v>0</v>
      </c>
      <c r="IQ83" s="323">
        <v>0</v>
      </c>
      <c r="IR83" s="331">
        <v>0</v>
      </c>
      <c r="IS83" s="321">
        <v>0</v>
      </c>
      <c r="IT83" s="322">
        <v>0</v>
      </c>
      <c r="IU83" s="322">
        <v>0</v>
      </c>
      <c r="IV83" s="323">
        <v>0</v>
      </c>
      <c r="IW83" s="331">
        <v>0</v>
      </c>
      <c r="IX83" s="301" t="s">
        <v>213</v>
      </c>
      <c r="IY83" s="321">
        <v>0</v>
      </c>
      <c r="IZ83" s="322">
        <v>0</v>
      </c>
      <c r="JA83" s="322">
        <v>0</v>
      </c>
      <c r="JB83" s="322">
        <v>0</v>
      </c>
      <c r="JC83" s="323">
        <v>0</v>
      </c>
      <c r="JD83" s="321">
        <v>0</v>
      </c>
      <c r="JE83" s="322">
        <v>0</v>
      </c>
      <c r="JF83" s="322">
        <v>0</v>
      </c>
      <c r="JG83" s="322">
        <v>0</v>
      </c>
      <c r="JH83" s="323">
        <v>0</v>
      </c>
      <c r="JI83" s="321">
        <v>0</v>
      </c>
      <c r="JJ83" s="322">
        <v>0</v>
      </c>
      <c r="JK83" s="322">
        <v>0</v>
      </c>
      <c r="JL83" s="322">
        <v>0</v>
      </c>
      <c r="JM83" s="323">
        <v>0</v>
      </c>
      <c r="JN83" s="331">
        <v>0</v>
      </c>
      <c r="JO83" s="321">
        <v>0</v>
      </c>
      <c r="JP83" s="322">
        <v>0</v>
      </c>
      <c r="JQ83" s="322">
        <v>0</v>
      </c>
      <c r="JR83" s="323">
        <v>0</v>
      </c>
      <c r="JS83" s="331">
        <v>0</v>
      </c>
    </row>
    <row r="84" spans="1:279" ht="11.25" customHeight="1" x14ac:dyDescent="0.15">
      <c r="A84" s="301" t="s">
        <v>214</v>
      </c>
      <c r="B84" s="321">
        <v>0</v>
      </c>
      <c r="C84" s="322">
        <v>35</v>
      </c>
      <c r="D84" s="322">
        <v>12</v>
      </c>
      <c r="E84" s="322">
        <v>0</v>
      </c>
      <c r="F84" s="323">
        <v>47</v>
      </c>
      <c r="G84" s="321">
        <v>3</v>
      </c>
      <c r="H84" s="322">
        <v>14</v>
      </c>
      <c r="I84" s="322">
        <v>54</v>
      </c>
      <c r="J84" s="322">
        <v>6</v>
      </c>
      <c r="K84" s="323">
        <v>77</v>
      </c>
      <c r="L84" s="321">
        <v>6</v>
      </c>
      <c r="M84" s="322">
        <v>15</v>
      </c>
      <c r="N84" s="322">
        <v>31</v>
      </c>
      <c r="O84" s="322">
        <v>0</v>
      </c>
      <c r="P84" s="323">
        <v>52</v>
      </c>
      <c r="Q84" s="331">
        <v>5</v>
      </c>
      <c r="R84" s="321">
        <v>0</v>
      </c>
      <c r="S84" s="322">
        <v>0</v>
      </c>
      <c r="T84" s="322">
        <v>0</v>
      </c>
      <c r="U84" s="323">
        <v>0</v>
      </c>
      <c r="V84" s="331">
        <v>186</v>
      </c>
      <c r="W84" s="301" t="s">
        <v>214</v>
      </c>
      <c r="X84" s="321">
        <v>0</v>
      </c>
      <c r="Y84" s="322">
        <v>35</v>
      </c>
      <c r="Z84" s="322">
        <v>12</v>
      </c>
      <c r="AA84" s="322">
        <v>0</v>
      </c>
      <c r="AB84" s="323">
        <v>47</v>
      </c>
      <c r="AC84" s="321">
        <v>3</v>
      </c>
      <c r="AD84" s="322">
        <v>14</v>
      </c>
      <c r="AE84" s="322">
        <v>54</v>
      </c>
      <c r="AF84" s="322">
        <v>6</v>
      </c>
      <c r="AG84" s="323">
        <v>77</v>
      </c>
      <c r="AH84" s="321">
        <v>6</v>
      </c>
      <c r="AI84" s="322">
        <v>15</v>
      </c>
      <c r="AJ84" s="322">
        <v>31</v>
      </c>
      <c r="AK84" s="322">
        <v>0</v>
      </c>
      <c r="AL84" s="323">
        <v>52</v>
      </c>
      <c r="AM84" s="331">
        <v>10</v>
      </c>
      <c r="AN84" s="321">
        <v>0</v>
      </c>
      <c r="AO84" s="322">
        <v>0</v>
      </c>
      <c r="AP84" s="322">
        <v>0</v>
      </c>
      <c r="AQ84" s="323">
        <v>0</v>
      </c>
      <c r="AR84" s="331">
        <v>186</v>
      </c>
      <c r="AS84" s="301" t="s">
        <v>214</v>
      </c>
      <c r="AT84" s="321">
        <v>0</v>
      </c>
      <c r="AU84" s="322">
        <v>0</v>
      </c>
      <c r="AV84" s="322">
        <v>0</v>
      </c>
      <c r="AW84" s="322">
        <v>0</v>
      </c>
      <c r="AX84" s="323">
        <v>0</v>
      </c>
      <c r="AY84" s="321">
        <v>0</v>
      </c>
      <c r="AZ84" s="322">
        <v>0</v>
      </c>
      <c r="BA84" s="322">
        <v>0</v>
      </c>
      <c r="BB84" s="322">
        <v>0</v>
      </c>
      <c r="BC84" s="323">
        <v>0</v>
      </c>
      <c r="BD84" s="321">
        <v>0</v>
      </c>
      <c r="BE84" s="322">
        <v>0</v>
      </c>
      <c r="BF84" s="322">
        <v>0</v>
      </c>
      <c r="BG84" s="322">
        <v>0</v>
      </c>
      <c r="BH84" s="323">
        <v>0</v>
      </c>
      <c r="BI84" s="331">
        <v>0</v>
      </c>
      <c r="BJ84" s="321">
        <v>0</v>
      </c>
      <c r="BK84" s="322">
        <v>0</v>
      </c>
      <c r="BL84" s="322">
        <v>0</v>
      </c>
      <c r="BM84" s="323">
        <v>0</v>
      </c>
      <c r="BN84" s="331">
        <v>0</v>
      </c>
      <c r="BO84" s="301" t="s">
        <v>214</v>
      </c>
      <c r="BP84" s="321">
        <v>0</v>
      </c>
      <c r="BQ84" s="322">
        <v>35</v>
      </c>
      <c r="BR84" s="322">
        <v>12</v>
      </c>
      <c r="BS84" s="322">
        <v>0</v>
      </c>
      <c r="BT84" s="323">
        <v>47</v>
      </c>
      <c r="BU84" s="321">
        <v>3</v>
      </c>
      <c r="BV84" s="322">
        <v>14</v>
      </c>
      <c r="BW84" s="322">
        <v>54</v>
      </c>
      <c r="BX84" s="322">
        <v>6</v>
      </c>
      <c r="BY84" s="323">
        <v>77</v>
      </c>
      <c r="BZ84" s="321">
        <v>6</v>
      </c>
      <c r="CA84" s="322">
        <v>15</v>
      </c>
      <c r="CB84" s="322">
        <v>31</v>
      </c>
      <c r="CC84" s="322">
        <v>0</v>
      </c>
      <c r="CD84" s="323">
        <v>52</v>
      </c>
      <c r="CE84" s="331">
        <v>10</v>
      </c>
      <c r="CF84" s="321">
        <v>0</v>
      </c>
      <c r="CG84" s="322">
        <v>0</v>
      </c>
      <c r="CH84" s="322">
        <v>0</v>
      </c>
      <c r="CI84" s="323">
        <v>0</v>
      </c>
      <c r="CJ84" s="331">
        <v>186</v>
      </c>
      <c r="CK84" s="301" t="s">
        <v>214</v>
      </c>
      <c r="CL84" s="321">
        <v>0</v>
      </c>
      <c r="CM84" s="322">
        <v>0</v>
      </c>
      <c r="CN84" s="322">
        <v>0</v>
      </c>
      <c r="CO84" s="322">
        <v>0</v>
      </c>
      <c r="CP84" s="323">
        <v>0</v>
      </c>
      <c r="CQ84" s="321">
        <v>0</v>
      </c>
      <c r="CR84" s="322">
        <v>0</v>
      </c>
      <c r="CS84" s="322">
        <v>0</v>
      </c>
      <c r="CT84" s="322">
        <v>0</v>
      </c>
      <c r="CU84" s="323">
        <v>0</v>
      </c>
      <c r="CV84" s="321">
        <v>0</v>
      </c>
      <c r="CW84" s="322">
        <v>0</v>
      </c>
      <c r="CX84" s="322">
        <v>0</v>
      </c>
      <c r="CY84" s="322">
        <v>0</v>
      </c>
      <c r="CZ84" s="323">
        <v>0</v>
      </c>
      <c r="DA84" s="331">
        <v>0</v>
      </c>
      <c r="DB84" s="321">
        <v>0</v>
      </c>
      <c r="DC84" s="322">
        <v>0</v>
      </c>
      <c r="DD84" s="322">
        <v>0</v>
      </c>
      <c r="DE84" s="323">
        <v>0</v>
      </c>
      <c r="DF84" s="331">
        <v>0</v>
      </c>
      <c r="DG84" s="301" t="s">
        <v>214</v>
      </c>
      <c r="DH84" s="321">
        <v>0</v>
      </c>
      <c r="DI84" s="322">
        <v>0</v>
      </c>
      <c r="DJ84" s="322">
        <v>0</v>
      </c>
      <c r="DK84" s="322">
        <v>0</v>
      </c>
      <c r="DL84" s="323">
        <v>0</v>
      </c>
      <c r="DM84" s="321">
        <v>0</v>
      </c>
      <c r="DN84" s="322">
        <v>0</v>
      </c>
      <c r="DO84" s="322">
        <v>0</v>
      </c>
      <c r="DP84" s="322">
        <v>0</v>
      </c>
      <c r="DQ84" s="323">
        <v>0</v>
      </c>
      <c r="DR84" s="321">
        <v>0</v>
      </c>
      <c r="DS84" s="322">
        <v>0</v>
      </c>
      <c r="DT84" s="322">
        <v>0</v>
      </c>
      <c r="DU84" s="322">
        <v>0</v>
      </c>
      <c r="DV84" s="323">
        <v>0</v>
      </c>
      <c r="DW84" s="331">
        <v>0</v>
      </c>
      <c r="DX84" s="321">
        <v>0</v>
      </c>
      <c r="DY84" s="322">
        <v>0</v>
      </c>
      <c r="DZ84" s="322">
        <v>0</v>
      </c>
      <c r="EA84" s="323">
        <v>0</v>
      </c>
      <c r="EB84" s="331">
        <v>0</v>
      </c>
      <c r="EC84" s="390" t="s">
        <v>214</v>
      </c>
      <c r="ED84" s="321">
        <v>186</v>
      </c>
      <c r="EE84" s="388">
        <v>1</v>
      </c>
      <c r="EF84" s="321">
        <v>0</v>
      </c>
      <c r="EG84" s="388">
        <v>0</v>
      </c>
      <c r="EH84" s="321">
        <v>186</v>
      </c>
      <c r="EI84" s="388">
        <v>1</v>
      </c>
      <c r="EJ84" s="321">
        <v>0</v>
      </c>
      <c r="EK84" s="388">
        <v>0</v>
      </c>
      <c r="EL84" s="321">
        <v>0</v>
      </c>
      <c r="EM84" s="388">
        <v>0</v>
      </c>
      <c r="EN84" s="331">
        <v>186</v>
      </c>
      <c r="EO84" s="389"/>
      <c r="EP84" s="389"/>
      <c r="EQ84" s="389"/>
      <c r="ER84" s="301" t="s">
        <v>214</v>
      </c>
      <c r="ES84" s="321">
        <v>0</v>
      </c>
      <c r="ET84" s="322">
        <v>35</v>
      </c>
      <c r="EU84" s="322">
        <v>12</v>
      </c>
      <c r="EV84" s="322">
        <v>0</v>
      </c>
      <c r="EW84" s="323">
        <v>47</v>
      </c>
      <c r="EX84" s="321">
        <v>3</v>
      </c>
      <c r="EY84" s="322">
        <v>14</v>
      </c>
      <c r="EZ84" s="322">
        <v>54</v>
      </c>
      <c r="FA84" s="322">
        <v>6</v>
      </c>
      <c r="FB84" s="323">
        <v>77</v>
      </c>
      <c r="FC84" s="321">
        <v>6</v>
      </c>
      <c r="FD84" s="322">
        <v>15</v>
      </c>
      <c r="FE84" s="322">
        <v>31</v>
      </c>
      <c r="FF84" s="322">
        <v>0</v>
      </c>
      <c r="FG84" s="323">
        <v>52</v>
      </c>
      <c r="FH84" s="331">
        <v>10</v>
      </c>
      <c r="FI84" s="321">
        <v>0</v>
      </c>
      <c r="FJ84" s="322">
        <v>0</v>
      </c>
      <c r="FK84" s="322">
        <v>0</v>
      </c>
      <c r="FL84" s="323">
        <v>0</v>
      </c>
      <c r="FM84" s="331">
        <v>186</v>
      </c>
      <c r="FN84" s="301" t="s">
        <v>214</v>
      </c>
      <c r="FO84" s="321">
        <v>0</v>
      </c>
      <c r="FP84" s="322">
        <v>0</v>
      </c>
      <c r="FQ84" s="322">
        <v>0</v>
      </c>
      <c r="FR84" s="322">
        <v>0</v>
      </c>
      <c r="FS84" s="323">
        <v>0</v>
      </c>
      <c r="FT84" s="321">
        <v>0</v>
      </c>
      <c r="FU84" s="322">
        <v>0</v>
      </c>
      <c r="FV84" s="322">
        <v>0</v>
      </c>
      <c r="FW84" s="322">
        <v>0</v>
      </c>
      <c r="FX84" s="323">
        <v>0</v>
      </c>
      <c r="FY84" s="321">
        <v>0</v>
      </c>
      <c r="FZ84" s="322">
        <v>0</v>
      </c>
      <c r="GA84" s="322">
        <v>0</v>
      </c>
      <c r="GB84" s="322">
        <v>0</v>
      </c>
      <c r="GC84" s="323">
        <v>0</v>
      </c>
      <c r="GD84" s="331">
        <v>0</v>
      </c>
      <c r="GE84" s="321">
        <v>0</v>
      </c>
      <c r="GF84" s="322">
        <v>0</v>
      </c>
      <c r="GG84" s="322">
        <v>0</v>
      </c>
      <c r="GH84" s="323">
        <v>0</v>
      </c>
      <c r="GI84" s="331">
        <v>0</v>
      </c>
      <c r="GJ84" s="301" t="s">
        <v>214</v>
      </c>
      <c r="GK84" s="321">
        <v>0</v>
      </c>
      <c r="GL84" s="322">
        <v>0</v>
      </c>
      <c r="GM84" s="322">
        <v>0</v>
      </c>
      <c r="GN84" s="322">
        <v>0</v>
      </c>
      <c r="GO84" s="323">
        <v>0</v>
      </c>
      <c r="GP84" s="321">
        <v>0</v>
      </c>
      <c r="GQ84" s="322">
        <v>0</v>
      </c>
      <c r="GR84" s="322">
        <v>0</v>
      </c>
      <c r="GS84" s="322">
        <v>0</v>
      </c>
      <c r="GT84" s="323">
        <v>0</v>
      </c>
      <c r="GU84" s="321">
        <v>0</v>
      </c>
      <c r="GV84" s="322">
        <v>0</v>
      </c>
      <c r="GW84" s="322">
        <v>0</v>
      </c>
      <c r="GX84" s="322">
        <v>0</v>
      </c>
      <c r="GY84" s="323">
        <v>0</v>
      </c>
      <c r="GZ84" s="331">
        <v>0</v>
      </c>
      <c r="HA84" s="321">
        <v>0</v>
      </c>
      <c r="HB84" s="322">
        <v>0</v>
      </c>
      <c r="HC84" s="322">
        <v>0</v>
      </c>
      <c r="HD84" s="323">
        <v>0</v>
      </c>
      <c r="HE84" s="331">
        <v>0</v>
      </c>
      <c r="HF84" s="301" t="s">
        <v>214</v>
      </c>
      <c r="HG84" s="321">
        <v>0</v>
      </c>
      <c r="HH84" s="322">
        <v>0</v>
      </c>
      <c r="HI84" s="322">
        <v>0</v>
      </c>
      <c r="HJ84" s="322">
        <v>0</v>
      </c>
      <c r="HK84" s="323">
        <v>0</v>
      </c>
      <c r="HL84" s="321">
        <v>0</v>
      </c>
      <c r="HM84" s="322">
        <v>0</v>
      </c>
      <c r="HN84" s="322">
        <v>0</v>
      </c>
      <c r="HO84" s="322">
        <v>0</v>
      </c>
      <c r="HP84" s="323">
        <v>0</v>
      </c>
      <c r="HQ84" s="321">
        <v>0</v>
      </c>
      <c r="HR84" s="322">
        <v>0</v>
      </c>
      <c r="HS84" s="322">
        <v>0</v>
      </c>
      <c r="HT84" s="322">
        <v>0</v>
      </c>
      <c r="HU84" s="323">
        <v>0</v>
      </c>
      <c r="HV84" s="331">
        <v>0</v>
      </c>
      <c r="HW84" s="321">
        <v>0</v>
      </c>
      <c r="HX84" s="322">
        <v>0</v>
      </c>
      <c r="HY84" s="322">
        <v>0</v>
      </c>
      <c r="HZ84" s="323">
        <v>0</v>
      </c>
      <c r="IA84" s="331">
        <v>0</v>
      </c>
      <c r="IB84" s="301" t="s">
        <v>214</v>
      </c>
      <c r="IC84" s="321">
        <v>0</v>
      </c>
      <c r="ID84" s="322">
        <v>0</v>
      </c>
      <c r="IE84" s="322">
        <v>0</v>
      </c>
      <c r="IF84" s="322">
        <v>0</v>
      </c>
      <c r="IG84" s="323">
        <v>0</v>
      </c>
      <c r="IH84" s="321">
        <v>0</v>
      </c>
      <c r="II84" s="322">
        <v>0</v>
      </c>
      <c r="IJ84" s="322">
        <v>0</v>
      </c>
      <c r="IK84" s="322">
        <v>0</v>
      </c>
      <c r="IL84" s="323">
        <v>0</v>
      </c>
      <c r="IM84" s="321">
        <v>0</v>
      </c>
      <c r="IN84" s="322">
        <v>0</v>
      </c>
      <c r="IO84" s="322">
        <v>0</v>
      </c>
      <c r="IP84" s="322">
        <v>0</v>
      </c>
      <c r="IQ84" s="323">
        <v>0</v>
      </c>
      <c r="IR84" s="331">
        <v>0</v>
      </c>
      <c r="IS84" s="321">
        <v>0</v>
      </c>
      <c r="IT84" s="322">
        <v>0</v>
      </c>
      <c r="IU84" s="322">
        <v>0</v>
      </c>
      <c r="IV84" s="323">
        <v>0</v>
      </c>
      <c r="IW84" s="331">
        <v>0</v>
      </c>
      <c r="IX84" s="301" t="s">
        <v>214</v>
      </c>
      <c r="IY84" s="321">
        <v>0</v>
      </c>
      <c r="IZ84" s="322">
        <v>0</v>
      </c>
      <c r="JA84" s="322">
        <v>0</v>
      </c>
      <c r="JB84" s="322">
        <v>0</v>
      </c>
      <c r="JC84" s="323">
        <v>0</v>
      </c>
      <c r="JD84" s="321">
        <v>0</v>
      </c>
      <c r="JE84" s="322">
        <v>0</v>
      </c>
      <c r="JF84" s="322">
        <v>0</v>
      </c>
      <c r="JG84" s="322">
        <v>0</v>
      </c>
      <c r="JH84" s="323">
        <v>0</v>
      </c>
      <c r="JI84" s="321">
        <v>0</v>
      </c>
      <c r="JJ84" s="322">
        <v>0</v>
      </c>
      <c r="JK84" s="322">
        <v>0</v>
      </c>
      <c r="JL84" s="322">
        <v>0</v>
      </c>
      <c r="JM84" s="323">
        <v>0</v>
      </c>
      <c r="JN84" s="331">
        <v>0</v>
      </c>
      <c r="JO84" s="321">
        <v>0</v>
      </c>
      <c r="JP84" s="322">
        <v>0</v>
      </c>
      <c r="JQ84" s="322">
        <v>0</v>
      </c>
      <c r="JR84" s="323">
        <v>0</v>
      </c>
      <c r="JS84" s="331">
        <v>0</v>
      </c>
    </row>
    <row r="85" spans="1:279" ht="11.25" customHeight="1" x14ac:dyDescent="0.15">
      <c r="A85" s="301" t="s">
        <v>215</v>
      </c>
      <c r="B85" s="321">
        <v>0</v>
      </c>
      <c r="C85" s="322">
        <v>45</v>
      </c>
      <c r="D85" s="322">
        <v>3</v>
      </c>
      <c r="E85" s="322">
        <v>0</v>
      </c>
      <c r="F85" s="323">
        <v>48</v>
      </c>
      <c r="G85" s="321">
        <v>3</v>
      </c>
      <c r="H85" s="322">
        <v>14</v>
      </c>
      <c r="I85" s="322">
        <v>52</v>
      </c>
      <c r="J85" s="322">
        <v>4</v>
      </c>
      <c r="K85" s="323">
        <v>73</v>
      </c>
      <c r="L85" s="321">
        <v>4</v>
      </c>
      <c r="M85" s="322">
        <v>20</v>
      </c>
      <c r="N85" s="322">
        <v>28</v>
      </c>
      <c r="O85" s="322">
        <v>0</v>
      </c>
      <c r="P85" s="323">
        <v>52</v>
      </c>
      <c r="Q85" s="331">
        <v>4</v>
      </c>
      <c r="R85" s="321">
        <v>0</v>
      </c>
      <c r="S85" s="322">
        <v>0</v>
      </c>
      <c r="T85" s="322">
        <v>0</v>
      </c>
      <c r="U85" s="323">
        <v>0</v>
      </c>
      <c r="V85" s="331">
        <v>182</v>
      </c>
      <c r="W85" s="301" t="s">
        <v>215</v>
      </c>
      <c r="X85" s="321">
        <v>0</v>
      </c>
      <c r="Y85" s="322">
        <v>45</v>
      </c>
      <c r="Z85" s="322">
        <v>3</v>
      </c>
      <c r="AA85" s="322">
        <v>0</v>
      </c>
      <c r="AB85" s="323">
        <v>48</v>
      </c>
      <c r="AC85" s="321">
        <v>3</v>
      </c>
      <c r="AD85" s="322">
        <v>14</v>
      </c>
      <c r="AE85" s="322">
        <v>52</v>
      </c>
      <c r="AF85" s="322">
        <v>4</v>
      </c>
      <c r="AG85" s="323">
        <v>73</v>
      </c>
      <c r="AH85" s="321">
        <v>4</v>
      </c>
      <c r="AI85" s="322">
        <v>20</v>
      </c>
      <c r="AJ85" s="322">
        <v>28</v>
      </c>
      <c r="AK85" s="322">
        <v>0</v>
      </c>
      <c r="AL85" s="323">
        <v>52</v>
      </c>
      <c r="AM85" s="331">
        <v>9</v>
      </c>
      <c r="AN85" s="321">
        <v>0</v>
      </c>
      <c r="AO85" s="322">
        <v>0</v>
      </c>
      <c r="AP85" s="322">
        <v>0</v>
      </c>
      <c r="AQ85" s="323">
        <v>0</v>
      </c>
      <c r="AR85" s="331">
        <v>182</v>
      </c>
      <c r="AS85" s="301" t="s">
        <v>215</v>
      </c>
      <c r="AT85" s="321">
        <v>0</v>
      </c>
      <c r="AU85" s="322">
        <v>0</v>
      </c>
      <c r="AV85" s="322">
        <v>0</v>
      </c>
      <c r="AW85" s="322">
        <v>0</v>
      </c>
      <c r="AX85" s="323">
        <v>0</v>
      </c>
      <c r="AY85" s="321">
        <v>0</v>
      </c>
      <c r="AZ85" s="322">
        <v>0</v>
      </c>
      <c r="BA85" s="322">
        <v>0</v>
      </c>
      <c r="BB85" s="322">
        <v>0</v>
      </c>
      <c r="BC85" s="323">
        <v>0</v>
      </c>
      <c r="BD85" s="321">
        <v>0</v>
      </c>
      <c r="BE85" s="322">
        <v>0</v>
      </c>
      <c r="BF85" s="322">
        <v>0</v>
      </c>
      <c r="BG85" s="322">
        <v>0</v>
      </c>
      <c r="BH85" s="323">
        <v>0</v>
      </c>
      <c r="BI85" s="331">
        <v>0</v>
      </c>
      <c r="BJ85" s="321">
        <v>0</v>
      </c>
      <c r="BK85" s="322">
        <v>0</v>
      </c>
      <c r="BL85" s="322">
        <v>0</v>
      </c>
      <c r="BM85" s="323">
        <v>0</v>
      </c>
      <c r="BN85" s="331">
        <v>0</v>
      </c>
      <c r="BO85" s="301" t="s">
        <v>215</v>
      </c>
      <c r="BP85" s="321">
        <v>0</v>
      </c>
      <c r="BQ85" s="322">
        <v>45</v>
      </c>
      <c r="BR85" s="322">
        <v>3</v>
      </c>
      <c r="BS85" s="322">
        <v>0</v>
      </c>
      <c r="BT85" s="323">
        <v>48</v>
      </c>
      <c r="BU85" s="321">
        <v>3</v>
      </c>
      <c r="BV85" s="322">
        <v>14</v>
      </c>
      <c r="BW85" s="322">
        <v>52</v>
      </c>
      <c r="BX85" s="322">
        <v>4</v>
      </c>
      <c r="BY85" s="323">
        <v>73</v>
      </c>
      <c r="BZ85" s="321">
        <v>4</v>
      </c>
      <c r="CA85" s="322">
        <v>20</v>
      </c>
      <c r="CB85" s="322">
        <v>28</v>
      </c>
      <c r="CC85" s="322">
        <v>0</v>
      </c>
      <c r="CD85" s="323">
        <v>52</v>
      </c>
      <c r="CE85" s="331">
        <v>9</v>
      </c>
      <c r="CF85" s="321">
        <v>0</v>
      </c>
      <c r="CG85" s="322">
        <v>0</v>
      </c>
      <c r="CH85" s="322">
        <v>0</v>
      </c>
      <c r="CI85" s="323">
        <v>0</v>
      </c>
      <c r="CJ85" s="331">
        <v>182</v>
      </c>
      <c r="CK85" s="301" t="s">
        <v>215</v>
      </c>
      <c r="CL85" s="321">
        <v>0</v>
      </c>
      <c r="CM85" s="322">
        <v>0</v>
      </c>
      <c r="CN85" s="322">
        <v>0</v>
      </c>
      <c r="CO85" s="322">
        <v>0</v>
      </c>
      <c r="CP85" s="323">
        <v>0</v>
      </c>
      <c r="CQ85" s="321">
        <v>0</v>
      </c>
      <c r="CR85" s="322">
        <v>0</v>
      </c>
      <c r="CS85" s="322">
        <v>0</v>
      </c>
      <c r="CT85" s="322">
        <v>0</v>
      </c>
      <c r="CU85" s="323">
        <v>0</v>
      </c>
      <c r="CV85" s="321">
        <v>0</v>
      </c>
      <c r="CW85" s="322">
        <v>0</v>
      </c>
      <c r="CX85" s="322">
        <v>0</v>
      </c>
      <c r="CY85" s="322">
        <v>0</v>
      </c>
      <c r="CZ85" s="323">
        <v>0</v>
      </c>
      <c r="DA85" s="331">
        <v>0</v>
      </c>
      <c r="DB85" s="321">
        <v>0</v>
      </c>
      <c r="DC85" s="322">
        <v>0</v>
      </c>
      <c r="DD85" s="322">
        <v>0</v>
      </c>
      <c r="DE85" s="323">
        <v>0</v>
      </c>
      <c r="DF85" s="331">
        <v>0</v>
      </c>
      <c r="DG85" s="301" t="s">
        <v>215</v>
      </c>
      <c r="DH85" s="321">
        <v>0</v>
      </c>
      <c r="DI85" s="322">
        <v>0</v>
      </c>
      <c r="DJ85" s="322">
        <v>0</v>
      </c>
      <c r="DK85" s="322">
        <v>0</v>
      </c>
      <c r="DL85" s="323">
        <v>0</v>
      </c>
      <c r="DM85" s="321">
        <v>0</v>
      </c>
      <c r="DN85" s="322">
        <v>0</v>
      </c>
      <c r="DO85" s="322">
        <v>0</v>
      </c>
      <c r="DP85" s="322">
        <v>0</v>
      </c>
      <c r="DQ85" s="323">
        <v>0</v>
      </c>
      <c r="DR85" s="321">
        <v>0</v>
      </c>
      <c r="DS85" s="322">
        <v>0</v>
      </c>
      <c r="DT85" s="322">
        <v>0</v>
      </c>
      <c r="DU85" s="322">
        <v>0</v>
      </c>
      <c r="DV85" s="323">
        <v>0</v>
      </c>
      <c r="DW85" s="331">
        <v>0</v>
      </c>
      <c r="DX85" s="321">
        <v>0</v>
      </c>
      <c r="DY85" s="322">
        <v>0</v>
      </c>
      <c r="DZ85" s="322">
        <v>0</v>
      </c>
      <c r="EA85" s="323">
        <v>0</v>
      </c>
      <c r="EB85" s="331">
        <v>0</v>
      </c>
      <c r="EC85" s="390" t="s">
        <v>215</v>
      </c>
      <c r="ED85" s="321">
        <v>182</v>
      </c>
      <c r="EE85" s="388">
        <v>1</v>
      </c>
      <c r="EF85" s="321">
        <v>0</v>
      </c>
      <c r="EG85" s="388">
        <v>0</v>
      </c>
      <c r="EH85" s="321">
        <v>182</v>
      </c>
      <c r="EI85" s="388">
        <v>1</v>
      </c>
      <c r="EJ85" s="321">
        <v>0</v>
      </c>
      <c r="EK85" s="388">
        <v>0</v>
      </c>
      <c r="EL85" s="321">
        <v>0</v>
      </c>
      <c r="EM85" s="388">
        <v>0</v>
      </c>
      <c r="EN85" s="331">
        <v>182</v>
      </c>
      <c r="EO85" s="389"/>
      <c r="EP85" s="389"/>
      <c r="EQ85" s="389"/>
      <c r="ER85" s="301" t="s">
        <v>215</v>
      </c>
      <c r="ES85" s="321">
        <v>0</v>
      </c>
      <c r="ET85" s="322">
        <v>45</v>
      </c>
      <c r="EU85" s="322">
        <v>3</v>
      </c>
      <c r="EV85" s="322">
        <v>0</v>
      </c>
      <c r="EW85" s="323">
        <v>48</v>
      </c>
      <c r="EX85" s="321">
        <v>3</v>
      </c>
      <c r="EY85" s="322">
        <v>14</v>
      </c>
      <c r="EZ85" s="322">
        <v>52</v>
      </c>
      <c r="FA85" s="322">
        <v>4</v>
      </c>
      <c r="FB85" s="323">
        <v>73</v>
      </c>
      <c r="FC85" s="321">
        <v>4</v>
      </c>
      <c r="FD85" s="322">
        <v>20</v>
      </c>
      <c r="FE85" s="322">
        <v>28</v>
      </c>
      <c r="FF85" s="322">
        <v>0</v>
      </c>
      <c r="FG85" s="323">
        <v>52</v>
      </c>
      <c r="FH85" s="331">
        <v>9</v>
      </c>
      <c r="FI85" s="321">
        <v>0</v>
      </c>
      <c r="FJ85" s="322">
        <v>0</v>
      </c>
      <c r="FK85" s="322">
        <v>0</v>
      </c>
      <c r="FL85" s="323">
        <v>0</v>
      </c>
      <c r="FM85" s="331">
        <v>182</v>
      </c>
      <c r="FN85" s="301" t="s">
        <v>215</v>
      </c>
      <c r="FO85" s="321">
        <v>0</v>
      </c>
      <c r="FP85" s="322">
        <v>0</v>
      </c>
      <c r="FQ85" s="322">
        <v>0</v>
      </c>
      <c r="FR85" s="322">
        <v>0</v>
      </c>
      <c r="FS85" s="323">
        <v>0</v>
      </c>
      <c r="FT85" s="321">
        <v>0</v>
      </c>
      <c r="FU85" s="322">
        <v>0</v>
      </c>
      <c r="FV85" s="322">
        <v>0</v>
      </c>
      <c r="FW85" s="322">
        <v>0</v>
      </c>
      <c r="FX85" s="323">
        <v>0</v>
      </c>
      <c r="FY85" s="321">
        <v>0</v>
      </c>
      <c r="FZ85" s="322">
        <v>0</v>
      </c>
      <c r="GA85" s="322">
        <v>0</v>
      </c>
      <c r="GB85" s="322">
        <v>0</v>
      </c>
      <c r="GC85" s="323">
        <v>0</v>
      </c>
      <c r="GD85" s="331">
        <v>0</v>
      </c>
      <c r="GE85" s="321">
        <v>0</v>
      </c>
      <c r="GF85" s="322">
        <v>0</v>
      </c>
      <c r="GG85" s="322">
        <v>0</v>
      </c>
      <c r="GH85" s="323">
        <v>0</v>
      </c>
      <c r="GI85" s="331">
        <v>0</v>
      </c>
      <c r="GJ85" s="301" t="s">
        <v>215</v>
      </c>
      <c r="GK85" s="321">
        <v>0</v>
      </c>
      <c r="GL85" s="322">
        <v>0</v>
      </c>
      <c r="GM85" s="322">
        <v>0</v>
      </c>
      <c r="GN85" s="322">
        <v>0</v>
      </c>
      <c r="GO85" s="323">
        <v>0</v>
      </c>
      <c r="GP85" s="321">
        <v>0</v>
      </c>
      <c r="GQ85" s="322">
        <v>0</v>
      </c>
      <c r="GR85" s="322">
        <v>0</v>
      </c>
      <c r="GS85" s="322">
        <v>0</v>
      </c>
      <c r="GT85" s="323">
        <v>0</v>
      </c>
      <c r="GU85" s="321">
        <v>0</v>
      </c>
      <c r="GV85" s="322">
        <v>0</v>
      </c>
      <c r="GW85" s="322">
        <v>0</v>
      </c>
      <c r="GX85" s="322">
        <v>0</v>
      </c>
      <c r="GY85" s="323">
        <v>0</v>
      </c>
      <c r="GZ85" s="331">
        <v>0</v>
      </c>
      <c r="HA85" s="321">
        <v>0</v>
      </c>
      <c r="HB85" s="322">
        <v>0</v>
      </c>
      <c r="HC85" s="322">
        <v>0</v>
      </c>
      <c r="HD85" s="323">
        <v>0</v>
      </c>
      <c r="HE85" s="331">
        <v>0</v>
      </c>
      <c r="HF85" s="301" t="s">
        <v>215</v>
      </c>
      <c r="HG85" s="321">
        <v>0</v>
      </c>
      <c r="HH85" s="322">
        <v>0</v>
      </c>
      <c r="HI85" s="322">
        <v>0</v>
      </c>
      <c r="HJ85" s="322">
        <v>0</v>
      </c>
      <c r="HK85" s="323">
        <v>0</v>
      </c>
      <c r="HL85" s="321">
        <v>0</v>
      </c>
      <c r="HM85" s="322">
        <v>0</v>
      </c>
      <c r="HN85" s="322">
        <v>0</v>
      </c>
      <c r="HO85" s="322">
        <v>0</v>
      </c>
      <c r="HP85" s="323">
        <v>0</v>
      </c>
      <c r="HQ85" s="321">
        <v>0</v>
      </c>
      <c r="HR85" s="322">
        <v>0</v>
      </c>
      <c r="HS85" s="322">
        <v>0</v>
      </c>
      <c r="HT85" s="322">
        <v>0</v>
      </c>
      <c r="HU85" s="323">
        <v>0</v>
      </c>
      <c r="HV85" s="331">
        <v>0</v>
      </c>
      <c r="HW85" s="321">
        <v>0</v>
      </c>
      <c r="HX85" s="322">
        <v>0</v>
      </c>
      <c r="HY85" s="322">
        <v>0</v>
      </c>
      <c r="HZ85" s="323">
        <v>0</v>
      </c>
      <c r="IA85" s="331">
        <v>0</v>
      </c>
      <c r="IB85" s="301" t="s">
        <v>215</v>
      </c>
      <c r="IC85" s="321">
        <v>0</v>
      </c>
      <c r="ID85" s="322">
        <v>0</v>
      </c>
      <c r="IE85" s="322">
        <v>0</v>
      </c>
      <c r="IF85" s="322">
        <v>0</v>
      </c>
      <c r="IG85" s="323">
        <v>0</v>
      </c>
      <c r="IH85" s="321">
        <v>0</v>
      </c>
      <c r="II85" s="322">
        <v>0</v>
      </c>
      <c r="IJ85" s="322">
        <v>0</v>
      </c>
      <c r="IK85" s="322">
        <v>0</v>
      </c>
      <c r="IL85" s="323">
        <v>0</v>
      </c>
      <c r="IM85" s="321">
        <v>0</v>
      </c>
      <c r="IN85" s="322">
        <v>0</v>
      </c>
      <c r="IO85" s="322">
        <v>0</v>
      </c>
      <c r="IP85" s="322">
        <v>0</v>
      </c>
      <c r="IQ85" s="323">
        <v>0</v>
      </c>
      <c r="IR85" s="331">
        <v>0</v>
      </c>
      <c r="IS85" s="321">
        <v>0</v>
      </c>
      <c r="IT85" s="322">
        <v>0</v>
      </c>
      <c r="IU85" s="322">
        <v>0</v>
      </c>
      <c r="IV85" s="323">
        <v>0</v>
      </c>
      <c r="IW85" s="331">
        <v>0</v>
      </c>
      <c r="IX85" s="301" t="s">
        <v>215</v>
      </c>
      <c r="IY85" s="321">
        <v>0</v>
      </c>
      <c r="IZ85" s="322">
        <v>0</v>
      </c>
      <c r="JA85" s="322">
        <v>0</v>
      </c>
      <c r="JB85" s="322">
        <v>0</v>
      </c>
      <c r="JC85" s="323">
        <v>0</v>
      </c>
      <c r="JD85" s="321">
        <v>0</v>
      </c>
      <c r="JE85" s="322">
        <v>0</v>
      </c>
      <c r="JF85" s="322">
        <v>0</v>
      </c>
      <c r="JG85" s="322">
        <v>0</v>
      </c>
      <c r="JH85" s="323">
        <v>0</v>
      </c>
      <c r="JI85" s="321">
        <v>0</v>
      </c>
      <c r="JJ85" s="322">
        <v>0</v>
      </c>
      <c r="JK85" s="322">
        <v>0</v>
      </c>
      <c r="JL85" s="322">
        <v>0</v>
      </c>
      <c r="JM85" s="323">
        <v>0</v>
      </c>
      <c r="JN85" s="331">
        <v>0</v>
      </c>
      <c r="JO85" s="321">
        <v>0</v>
      </c>
      <c r="JP85" s="322">
        <v>0</v>
      </c>
      <c r="JQ85" s="322">
        <v>0</v>
      </c>
      <c r="JR85" s="323">
        <v>0</v>
      </c>
      <c r="JS85" s="331">
        <v>0</v>
      </c>
    </row>
    <row r="86" spans="1:279" ht="11.25" customHeight="1" thickBot="1" x14ac:dyDescent="0.2">
      <c r="A86" s="317"/>
      <c r="B86" s="318"/>
      <c r="C86" s="319"/>
      <c r="D86" s="319"/>
      <c r="E86" s="319"/>
      <c r="F86" s="320"/>
      <c r="G86" s="318"/>
      <c r="H86" s="319"/>
      <c r="I86" s="319"/>
      <c r="J86" s="319"/>
      <c r="K86" s="320"/>
      <c r="L86" s="318"/>
      <c r="M86" s="319"/>
      <c r="N86" s="319"/>
      <c r="O86" s="319"/>
      <c r="P86" s="320"/>
      <c r="Q86" s="319"/>
      <c r="R86" s="318"/>
      <c r="S86" s="319"/>
      <c r="T86" s="319"/>
      <c r="U86" s="320"/>
      <c r="V86" s="317"/>
      <c r="W86" s="317"/>
      <c r="X86" s="318"/>
      <c r="Y86" s="319"/>
      <c r="Z86" s="319"/>
      <c r="AA86" s="319"/>
      <c r="AB86" s="320"/>
      <c r="AC86" s="318"/>
      <c r="AD86" s="319"/>
      <c r="AE86" s="319"/>
      <c r="AF86" s="319"/>
      <c r="AG86" s="320"/>
      <c r="AH86" s="318"/>
      <c r="AI86" s="319"/>
      <c r="AJ86" s="319"/>
      <c r="AK86" s="319"/>
      <c r="AL86" s="320"/>
      <c r="AM86" s="319"/>
      <c r="AN86" s="318"/>
      <c r="AO86" s="319"/>
      <c r="AP86" s="319"/>
      <c r="AQ86" s="320"/>
      <c r="AR86" s="317"/>
      <c r="AS86" s="317"/>
      <c r="AT86" s="318"/>
      <c r="AU86" s="319"/>
      <c r="AV86" s="319"/>
      <c r="AW86" s="319"/>
      <c r="AX86" s="320"/>
      <c r="AY86" s="318"/>
      <c r="AZ86" s="319"/>
      <c r="BA86" s="319"/>
      <c r="BB86" s="319"/>
      <c r="BC86" s="320"/>
      <c r="BD86" s="318"/>
      <c r="BE86" s="319"/>
      <c r="BF86" s="319"/>
      <c r="BG86" s="319"/>
      <c r="BH86" s="320"/>
      <c r="BI86" s="319"/>
      <c r="BJ86" s="318"/>
      <c r="BK86" s="319"/>
      <c r="BL86" s="319"/>
      <c r="BM86" s="320"/>
      <c r="BN86" s="317"/>
      <c r="BO86" s="317"/>
      <c r="BP86" s="318"/>
      <c r="BQ86" s="319"/>
      <c r="BR86" s="319"/>
      <c r="BS86" s="319"/>
      <c r="BT86" s="320"/>
      <c r="BU86" s="318"/>
      <c r="BV86" s="319"/>
      <c r="BW86" s="319"/>
      <c r="BX86" s="319"/>
      <c r="BY86" s="320"/>
      <c r="BZ86" s="318"/>
      <c r="CA86" s="319"/>
      <c r="CB86" s="319"/>
      <c r="CC86" s="319"/>
      <c r="CD86" s="320"/>
      <c r="CE86" s="319"/>
      <c r="CF86" s="318"/>
      <c r="CG86" s="319"/>
      <c r="CH86" s="319"/>
      <c r="CI86" s="320"/>
      <c r="CJ86" s="317"/>
      <c r="CK86" s="317"/>
      <c r="CL86" s="318"/>
      <c r="CM86" s="319"/>
      <c r="CN86" s="319"/>
      <c r="CO86" s="319"/>
      <c r="CP86" s="320"/>
      <c r="CQ86" s="318"/>
      <c r="CR86" s="319"/>
      <c r="CS86" s="319"/>
      <c r="CT86" s="319"/>
      <c r="CU86" s="320"/>
      <c r="CV86" s="318"/>
      <c r="CW86" s="319"/>
      <c r="CX86" s="319"/>
      <c r="CY86" s="319"/>
      <c r="CZ86" s="320"/>
      <c r="DA86" s="319"/>
      <c r="DB86" s="318"/>
      <c r="DC86" s="319"/>
      <c r="DD86" s="319"/>
      <c r="DE86" s="320"/>
      <c r="DF86" s="317"/>
      <c r="DG86" s="317"/>
      <c r="DH86" s="318"/>
      <c r="DI86" s="319"/>
      <c r="DJ86" s="319"/>
      <c r="DK86" s="319"/>
      <c r="DL86" s="320"/>
      <c r="DM86" s="318"/>
      <c r="DN86" s="319"/>
      <c r="DO86" s="319"/>
      <c r="DP86" s="319"/>
      <c r="DQ86" s="320"/>
      <c r="DR86" s="318"/>
      <c r="DS86" s="319"/>
      <c r="DT86" s="319"/>
      <c r="DU86" s="319"/>
      <c r="DV86" s="320"/>
      <c r="DW86" s="319"/>
      <c r="DX86" s="318"/>
      <c r="DY86" s="319"/>
      <c r="DZ86" s="319"/>
      <c r="EA86" s="320"/>
      <c r="EB86" s="317"/>
      <c r="EC86" s="318"/>
      <c r="ED86" s="318"/>
      <c r="EE86" s="320"/>
      <c r="EF86" s="318"/>
      <c r="EG86" s="320"/>
      <c r="EH86" s="318"/>
      <c r="EI86" s="320"/>
      <c r="EJ86" s="318"/>
      <c r="EK86" s="320"/>
      <c r="EL86" s="318"/>
      <c r="EM86" s="320"/>
      <c r="EN86" s="317"/>
      <c r="EO86" s="386"/>
      <c r="EP86" s="386"/>
      <c r="EQ86" s="386"/>
      <c r="ER86" s="317"/>
      <c r="ES86" s="318"/>
      <c r="ET86" s="319"/>
      <c r="EU86" s="319"/>
      <c r="EV86" s="319"/>
      <c r="EW86" s="320"/>
      <c r="EX86" s="318"/>
      <c r="EY86" s="319"/>
      <c r="EZ86" s="319"/>
      <c r="FA86" s="319"/>
      <c r="FB86" s="320"/>
      <c r="FC86" s="318"/>
      <c r="FD86" s="319"/>
      <c r="FE86" s="319"/>
      <c r="FF86" s="319"/>
      <c r="FG86" s="320"/>
      <c r="FH86" s="319"/>
      <c r="FI86" s="318"/>
      <c r="FJ86" s="319"/>
      <c r="FK86" s="319"/>
      <c r="FL86" s="320"/>
      <c r="FM86" s="317"/>
      <c r="FN86" s="317"/>
      <c r="FO86" s="318"/>
      <c r="FP86" s="319"/>
      <c r="FQ86" s="319"/>
      <c r="FR86" s="319"/>
      <c r="FS86" s="320"/>
      <c r="FT86" s="318"/>
      <c r="FU86" s="319"/>
      <c r="FV86" s="319"/>
      <c r="FW86" s="319"/>
      <c r="FX86" s="320"/>
      <c r="FY86" s="318"/>
      <c r="FZ86" s="319"/>
      <c r="GA86" s="319"/>
      <c r="GB86" s="319"/>
      <c r="GC86" s="320"/>
      <c r="GD86" s="319"/>
      <c r="GE86" s="318"/>
      <c r="GF86" s="319"/>
      <c r="GG86" s="319"/>
      <c r="GH86" s="320"/>
      <c r="GI86" s="317"/>
      <c r="GJ86" s="317"/>
      <c r="GK86" s="318"/>
      <c r="GL86" s="319"/>
      <c r="GM86" s="319"/>
      <c r="GN86" s="319"/>
      <c r="GO86" s="320"/>
      <c r="GP86" s="318"/>
      <c r="GQ86" s="319"/>
      <c r="GR86" s="319"/>
      <c r="GS86" s="319"/>
      <c r="GT86" s="320"/>
      <c r="GU86" s="318"/>
      <c r="GV86" s="319"/>
      <c r="GW86" s="319"/>
      <c r="GX86" s="319"/>
      <c r="GY86" s="320"/>
      <c r="GZ86" s="319"/>
      <c r="HA86" s="318"/>
      <c r="HB86" s="319"/>
      <c r="HC86" s="319"/>
      <c r="HD86" s="320"/>
      <c r="HE86" s="317"/>
      <c r="HF86" s="317"/>
      <c r="HG86" s="318"/>
      <c r="HH86" s="319"/>
      <c r="HI86" s="319"/>
      <c r="HJ86" s="319"/>
      <c r="HK86" s="320"/>
      <c r="HL86" s="318"/>
      <c r="HM86" s="319"/>
      <c r="HN86" s="319"/>
      <c r="HO86" s="319"/>
      <c r="HP86" s="320"/>
      <c r="HQ86" s="318"/>
      <c r="HR86" s="319"/>
      <c r="HS86" s="319"/>
      <c r="HT86" s="319"/>
      <c r="HU86" s="320"/>
      <c r="HV86" s="319"/>
      <c r="HW86" s="318"/>
      <c r="HX86" s="319"/>
      <c r="HY86" s="319"/>
      <c r="HZ86" s="320"/>
      <c r="IA86" s="317"/>
      <c r="IB86" s="317"/>
      <c r="IC86" s="318"/>
      <c r="ID86" s="319"/>
      <c r="IE86" s="319"/>
      <c r="IF86" s="319"/>
      <c r="IG86" s="320"/>
      <c r="IH86" s="318"/>
      <c r="II86" s="319"/>
      <c r="IJ86" s="319"/>
      <c r="IK86" s="319"/>
      <c r="IL86" s="320"/>
      <c r="IM86" s="318"/>
      <c r="IN86" s="319"/>
      <c r="IO86" s="319"/>
      <c r="IP86" s="319"/>
      <c r="IQ86" s="320"/>
      <c r="IR86" s="319"/>
      <c r="IS86" s="318"/>
      <c r="IT86" s="319"/>
      <c r="IU86" s="319"/>
      <c r="IV86" s="320"/>
      <c r="IW86" s="317"/>
      <c r="IX86" s="317"/>
      <c r="IY86" s="318"/>
      <c r="IZ86" s="319"/>
      <c r="JA86" s="319"/>
      <c r="JB86" s="319"/>
      <c r="JC86" s="320"/>
      <c r="JD86" s="318"/>
      <c r="JE86" s="319"/>
      <c r="JF86" s="319"/>
      <c r="JG86" s="319"/>
      <c r="JH86" s="320"/>
      <c r="JI86" s="318"/>
      <c r="JJ86" s="319"/>
      <c r="JK86" s="319"/>
      <c r="JL86" s="319"/>
      <c r="JM86" s="320"/>
      <c r="JN86" s="319"/>
      <c r="JO86" s="318"/>
      <c r="JP86" s="319"/>
      <c r="JQ86" s="319"/>
      <c r="JR86" s="320"/>
      <c r="JS86" s="317"/>
    </row>
    <row r="87" spans="1:279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4" t="s">
        <v>322</v>
      </c>
      <c r="X87" s="465"/>
      <c r="Y87" s="465"/>
      <c r="Z87" s="465"/>
      <c r="AA87" s="465"/>
      <c r="AB87" s="465"/>
      <c r="AC87" s="465"/>
      <c r="AD87" s="465"/>
      <c r="AE87" s="465"/>
      <c r="AF87" s="465"/>
      <c r="AG87" s="465"/>
      <c r="AH87" s="465"/>
      <c r="AI87" s="465"/>
      <c r="AJ87" s="465"/>
      <c r="AK87" s="465"/>
      <c r="AL87" s="465"/>
      <c r="AM87" s="465"/>
      <c r="AN87" s="465"/>
      <c r="AO87" s="465"/>
      <c r="AP87" s="465"/>
      <c r="AQ87" s="465"/>
      <c r="AR87" s="465"/>
      <c r="AS87" s="464" t="s">
        <v>323</v>
      </c>
      <c r="AT87" s="465"/>
      <c r="AU87" s="465"/>
      <c r="AV87" s="465"/>
      <c r="AW87" s="465"/>
      <c r="AX87" s="465"/>
      <c r="AY87" s="465"/>
      <c r="AZ87" s="465"/>
      <c r="BA87" s="465"/>
      <c r="BB87" s="465"/>
      <c r="BC87" s="465"/>
      <c r="BD87" s="465"/>
      <c r="BE87" s="465"/>
      <c r="BF87" s="465"/>
      <c r="BG87" s="465"/>
      <c r="BH87" s="465"/>
      <c r="BI87" s="465"/>
      <c r="BJ87" s="465"/>
      <c r="BK87" s="465"/>
      <c r="BL87" s="465"/>
      <c r="BM87" s="465"/>
      <c r="BN87" s="465"/>
      <c r="BO87" s="464" t="s">
        <v>324</v>
      </c>
      <c r="BP87" s="465"/>
      <c r="BQ87" s="465"/>
      <c r="BR87" s="465"/>
      <c r="BS87" s="465"/>
      <c r="BT87" s="465"/>
      <c r="BU87" s="465"/>
      <c r="BV87" s="465"/>
      <c r="BW87" s="465"/>
      <c r="BX87" s="465"/>
      <c r="BY87" s="465"/>
      <c r="BZ87" s="465"/>
      <c r="CA87" s="465"/>
      <c r="CB87" s="465"/>
      <c r="CC87" s="465"/>
      <c r="CD87" s="465"/>
      <c r="CE87" s="465"/>
      <c r="CF87" s="465"/>
      <c r="CG87" s="465"/>
      <c r="CH87" s="465"/>
      <c r="CI87" s="465"/>
      <c r="CJ87" s="465"/>
      <c r="CK87" s="464" t="s">
        <v>325</v>
      </c>
      <c r="CL87" s="465"/>
      <c r="CM87" s="465"/>
      <c r="CN87" s="465"/>
      <c r="CO87" s="465"/>
      <c r="CP87" s="465"/>
      <c r="CQ87" s="465"/>
      <c r="CR87" s="465"/>
      <c r="CS87" s="465"/>
      <c r="CT87" s="465"/>
      <c r="CU87" s="465"/>
      <c r="CV87" s="465"/>
      <c r="CW87" s="465"/>
      <c r="CX87" s="465"/>
      <c r="CY87" s="465"/>
      <c r="CZ87" s="465"/>
      <c r="DA87" s="465"/>
      <c r="DB87" s="465"/>
      <c r="DC87" s="465"/>
      <c r="DD87" s="465"/>
      <c r="DE87" s="465"/>
      <c r="DF87" s="465"/>
      <c r="DG87" s="464" t="s">
        <v>326</v>
      </c>
      <c r="DH87" s="465"/>
      <c r="DI87" s="465"/>
      <c r="DJ87" s="465"/>
      <c r="DK87" s="465"/>
      <c r="DL87" s="465"/>
      <c r="DM87" s="465"/>
      <c r="DN87" s="465"/>
      <c r="DO87" s="465"/>
      <c r="DP87" s="465"/>
      <c r="DQ87" s="465"/>
      <c r="DR87" s="465"/>
      <c r="DS87" s="465"/>
      <c r="DT87" s="465"/>
      <c r="DU87" s="465"/>
      <c r="DV87" s="465"/>
      <c r="DW87" s="465"/>
      <c r="DX87" s="465"/>
      <c r="DY87" s="465"/>
      <c r="DZ87" s="465"/>
      <c r="EA87" s="465"/>
      <c r="EB87" s="465"/>
      <c r="EC87" s="470" t="s">
        <v>327</v>
      </c>
      <c r="ED87" s="461"/>
      <c r="EE87" s="461"/>
      <c r="EF87" s="461"/>
      <c r="EG87" s="461"/>
      <c r="EH87" s="461"/>
      <c r="EI87" s="461"/>
      <c r="EJ87" s="461"/>
      <c r="EK87" s="461"/>
      <c r="EL87" s="461"/>
      <c r="EM87" s="461"/>
      <c r="EN87" s="461"/>
      <c r="EO87" s="461"/>
      <c r="EP87" s="461"/>
      <c r="EQ87" s="461"/>
      <c r="ER87" s="464" t="s">
        <v>328</v>
      </c>
      <c r="ES87" s="465"/>
      <c r="ET87" s="465"/>
      <c r="EU87" s="465"/>
      <c r="EV87" s="465"/>
      <c r="EW87" s="465"/>
      <c r="EX87" s="465"/>
      <c r="EY87" s="465"/>
      <c r="EZ87" s="465"/>
      <c r="FA87" s="465"/>
      <c r="FB87" s="465"/>
      <c r="FC87" s="465"/>
      <c r="FD87" s="465"/>
      <c r="FE87" s="465"/>
      <c r="FF87" s="465"/>
      <c r="FG87" s="465"/>
      <c r="FH87" s="465"/>
      <c r="FI87" s="465"/>
      <c r="FJ87" s="465"/>
      <c r="FK87" s="465"/>
      <c r="FL87" s="465"/>
      <c r="FM87" s="465"/>
      <c r="FN87" s="464" t="s">
        <v>329</v>
      </c>
      <c r="FO87" s="465"/>
      <c r="FP87" s="465"/>
      <c r="FQ87" s="465"/>
      <c r="FR87" s="465"/>
      <c r="FS87" s="465"/>
      <c r="FT87" s="465"/>
      <c r="FU87" s="465"/>
      <c r="FV87" s="465"/>
      <c r="FW87" s="465"/>
      <c r="FX87" s="465"/>
      <c r="FY87" s="465"/>
      <c r="FZ87" s="465"/>
      <c r="GA87" s="465"/>
      <c r="GB87" s="465"/>
      <c r="GC87" s="465"/>
      <c r="GD87" s="465"/>
      <c r="GE87" s="465"/>
      <c r="GF87" s="465"/>
      <c r="GG87" s="465"/>
      <c r="GH87" s="465"/>
      <c r="GI87" s="465"/>
      <c r="GJ87" s="464" t="s">
        <v>330</v>
      </c>
      <c r="GK87" s="465"/>
      <c r="GL87" s="465"/>
      <c r="GM87" s="465"/>
      <c r="GN87" s="465"/>
      <c r="GO87" s="465"/>
      <c r="GP87" s="465"/>
      <c r="GQ87" s="465"/>
      <c r="GR87" s="465"/>
      <c r="GS87" s="465"/>
      <c r="GT87" s="465"/>
      <c r="GU87" s="465"/>
      <c r="GV87" s="465"/>
      <c r="GW87" s="465"/>
      <c r="GX87" s="465"/>
      <c r="GY87" s="465"/>
      <c r="GZ87" s="465"/>
      <c r="HA87" s="465"/>
      <c r="HB87" s="465"/>
      <c r="HC87" s="465"/>
      <c r="HD87" s="465"/>
      <c r="HE87" s="465"/>
      <c r="HF87" s="464" t="s">
        <v>331</v>
      </c>
      <c r="HG87" s="465"/>
      <c r="HH87" s="465"/>
      <c r="HI87" s="465"/>
      <c r="HJ87" s="465"/>
      <c r="HK87" s="465"/>
      <c r="HL87" s="465"/>
      <c r="HM87" s="465"/>
      <c r="HN87" s="465"/>
      <c r="HO87" s="465"/>
      <c r="HP87" s="465"/>
      <c r="HQ87" s="465"/>
      <c r="HR87" s="465"/>
      <c r="HS87" s="465"/>
      <c r="HT87" s="465"/>
      <c r="HU87" s="465"/>
      <c r="HV87" s="465"/>
      <c r="HW87" s="465"/>
      <c r="HX87" s="465"/>
      <c r="HY87" s="465"/>
      <c r="HZ87" s="465"/>
      <c r="IA87" s="465"/>
      <c r="IB87" s="464" t="s">
        <v>332</v>
      </c>
      <c r="IC87" s="465"/>
      <c r="ID87" s="465"/>
      <c r="IE87" s="465"/>
      <c r="IF87" s="465"/>
      <c r="IG87" s="465"/>
      <c r="IH87" s="465"/>
      <c r="II87" s="465"/>
      <c r="IJ87" s="465"/>
      <c r="IK87" s="465"/>
      <c r="IL87" s="465"/>
      <c r="IM87" s="465"/>
      <c r="IN87" s="465"/>
      <c r="IO87" s="465"/>
      <c r="IP87" s="465"/>
      <c r="IQ87" s="465"/>
      <c r="IR87" s="465"/>
      <c r="IS87" s="465"/>
      <c r="IT87" s="465"/>
      <c r="IU87" s="465"/>
      <c r="IV87" s="465"/>
      <c r="IW87" s="465"/>
      <c r="IX87" s="464" t="s">
        <v>333</v>
      </c>
      <c r="IY87" s="465"/>
      <c r="IZ87" s="465"/>
      <c r="JA87" s="465"/>
      <c r="JB87" s="465"/>
      <c r="JC87" s="465"/>
      <c r="JD87" s="465"/>
      <c r="JE87" s="465"/>
      <c r="JF87" s="465"/>
      <c r="JG87" s="465"/>
      <c r="JH87" s="465"/>
      <c r="JI87" s="465"/>
      <c r="JJ87" s="465"/>
      <c r="JK87" s="465"/>
      <c r="JL87" s="465"/>
      <c r="JM87" s="465"/>
      <c r="JN87" s="465"/>
      <c r="JO87" s="465"/>
      <c r="JP87" s="465"/>
      <c r="JQ87" s="465"/>
      <c r="JR87" s="465"/>
      <c r="JS87" s="465"/>
    </row>
    <row r="88" spans="1:279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  <c r="AC88" s="463"/>
      <c r="AD88" s="463"/>
      <c r="AE88" s="463"/>
      <c r="AF88" s="463"/>
      <c r="AG88" s="463"/>
      <c r="AH88" s="463"/>
      <c r="AI88" s="463"/>
      <c r="AJ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1"/>
      <c r="ED88" s="461"/>
      <c r="EE88" s="461"/>
      <c r="EF88" s="461"/>
      <c r="EG88" s="461"/>
      <c r="EH88" s="461"/>
      <c r="EI88" s="461"/>
      <c r="EJ88" s="461"/>
      <c r="EK88" s="461"/>
      <c r="EL88" s="461"/>
      <c r="EM88" s="461"/>
      <c r="EN88" s="461"/>
      <c r="EO88" s="461"/>
      <c r="EP88" s="461"/>
      <c r="EQ88" s="461"/>
      <c r="ER88" s="463"/>
      <c r="ES88" s="463"/>
      <c r="ET88" s="463"/>
      <c r="EU88" s="463"/>
      <c r="EV88" s="463"/>
      <c r="EW88" s="463"/>
      <c r="EX88" s="463"/>
      <c r="EY88" s="463"/>
      <c r="EZ88" s="463"/>
      <c r="FA88" s="463"/>
      <c r="FB88" s="463"/>
      <c r="FC88" s="463"/>
      <c r="FD88" s="463"/>
      <c r="FE88" s="463"/>
      <c r="FF88" s="463"/>
      <c r="FG88" s="463"/>
      <c r="FH88" s="463"/>
      <c r="FI88" s="463"/>
      <c r="FJ88" s="463"/>
      <c r="FK88" s="463"/>
      <c r="FL88" s="463"/>
      <c r="FM88" s="463"/>
      <c r="FN88" s="463"/>
      <c r="FO88" s="463"/>
      <c r="FP88" s="463"/>
      <c r="FQ88" s="463"/>
      <c r="FR88" s="463"/>
      <c r="FS88" s="463"/>
      <c r="FT88" s="463"/>
      <c r="FU88" s="463"/>
      <c r="FV88" s="463"/>
      <c r="FW88" s="463"/>
      <c r="FX88" s="463"/>
      <c r="FY88" s="463"/>
      <c r="FZ88" s="463"/>
      <c r="GA88" s="463"/>
      <c r="GB88" s="463"/>
      <c r="GC88" s="463"/>
      <c r="GD88" s="463"/>
      <c r="GE88" s="463"/>
      <c r="GF88" s="463"/>
      <c r="GG88" s="463"/>
      <c r="GH88" s="463"/>
      <c r="GI88" s="463"/>
      <c r="GJ88" s="463"/>
      <c r="GK88" s="463"/>
      <c r="GL88" s="463"/>
      <c r="GM88" s="463"/>
      <c r="GN88" s="463"/>
      <c r="GO88" s="463"/>
      <c r="GP88" s="463"/>
      <c r="GQ88" s="463"/>
      <c r="GR88" s="463"/>
      <c r="GS88" s="463"/>
      <c r="GT88" s="463"/>
      <c r="GU88" s="463"/>
      <c r="GV88" s="463"/>
      <c r="GW88" s="463"/>
      <c r="GX88" s="463"/>
      <c r="GY88" s="463"/>
      <c r="GZ88" s="463"/>
      <c r="HA88" s="463"/>
      <c r="HB88" s="463"/>
      <c r="HC88" s="463"/>
      <c r="HD88" s="463"/>
      <c r="HE88" s="463"/>
      <c r="HF88" s="463"/>
      <c r="HG88" s="463"/>
      <c r="HH88" s="463"/>
      <c r="HI88" s="463"/>
      <c r="HJ88" s="463"/>
      <c r="HK88" s="463"/>
      <c r="HL88" s="463"/>
      <c r="HM88" s="463"/>
      <c r="HN88" s="463"/>
      <c r="HO88" s="463"/>
      <c r="HP88" s="463"/>
      <c r="HQ88" s="463"/>
      <c r="HR88" s="463"/>
      <c r="HS88" s="463"/>
      <c r="HT88" s="463"/>
      <c r="HU88" s="463"/>
      <c r="HV88" s="463"/>
      <c r="HW88" s="463"/>
      <c r="HX88" s="463"/>
      <c r="HY88" s="463"/>
      <c r="HZ88" s="463"/>
      <c r="IA88" s="463"/>
      <c r="IB88" s="463"/>
      <c r="IC88" s="463"/>
      <c r="ID88" s="463"/>
      <c r="IE88" s="463"/>
      <c r="IF88" s="463"/>
      <c r="IG88" s="463"/>
      <c r="IH88" s="463"/>
      <c r="II88" s="463"/>
      <c r="IJ88" s="463"/>
      <c r="IK88" s="463"/>
      <c r="IL88" s="463"/>
      <c r="IM88" s="463"/>
      <c r="IN88" s="463"/>
      <c r="IO88" s="463"/>
      <c r="IP88" s="463"/>
      <c r="IQ88" s="463"/>
      <c r="IR88" s="463"/>
      <c r="IS88" s="463"/>
      <c r="IT88" s="463"/>
      <c r="IU88" s="463"/>
      <c r="IV88" s="463"/>
      <c r="IW88" s="463"/>
      <c r="IX88" s="463"/>
      <c r="IY88" s="463"/>
      <c r="IZ88" s="463"/>
      <c r="JA88" s="463"/>
      <c r="JB88" s="463"/>
      <c r="JC88" s="463"/>
      <c r="JD88" s="463"/>
      <c r="JE88" s="463"/>
      <c r="JF88" s="463"/>
      <c r="JG88" s="463"/>
      <c r="JH88" s="463"/>
      <c r="JI88" s="463"/>
      <c r="JJ88" s="463"/>
      <c r="JK88" s="463"/>
      <c r="JL88" s="463"/>
      <c r="JM88" s="463"/>
      <c r="JN88" s="463"/>
      <c r="JO88" s="463"/>
      <c r="JP88" s="463"/>
      <c r="JQ88" s="463"/>
      <c r="JR88" s="463"/>
      <c r="JS88" s="463"/>
    </row>
    <row r="89" spans="1:279" ht="11.25" customHeight="1" x14ac:dyDescent="0.15">
      <c r="A89" s="286" t="s">
        <v>193</v>
      </c>
      <c r="B89" s="467" t="s">
        <v>246</v>
      </c>
      <c r="C89" s="468"/>
      <c r="D89" s="468"/>
      <c r="E89" s="468"/>
      <c r="F89" s="469"/>
      <c r="G89" s="467" t="s">
        <v>281</v>
      </c>
      <c r="H89" s="468"/>
      <c r="I89" s="468"/>
      <c r="J89" s="468"/>
      <c r="K89" s="469"/>
      <c r="L89" s="467" t="s">
        <v>248</v>
      </c>
      <c r="M89" s="468"/>
      <c r="N89" s="468"/>
      <c r="O89" s="468"/>
      <c r="P89" s="469"/>
      <c r="Q89" s="378" t="s">
        <v>282</v>
      </c>
      <c r="R89" s="467" t="s">
        <v>283</v>
      </c>
      <c r="S89" s="468"/>
      <c r="T89" s="468"/>
      <c r="U89" s="469"/>
      <c r="V89" s="458" t="s">
        <v>198</v>
      </c>
      <c r="W89" s="286" t="s">
        <v>193</v>
      </c>
      <c r="X89" s="467" t="s">
        <v>246</v>
      </c>
      <c r="Y89" s="468"/>
      <c r="Z89" s="468"/>
      <c r="AA89" s="468"/>
      <c r="AB89" s="469"/>
      <c r="AC89" s="467" t="s">
        <v>281</v>
      </c>
      <c r="AD89" s="468"/>
      <c r="AE89" s="468"/>
      <c r="AF89" s="468"/>
      <c r="AG89" s="469"/>
      <c r="AH89" s="467" t="s">
        <v>248</v>
      </c>
      <c r="AI89" s="468"/>
      <c r="AJ89" s="468"/>
      <c r="AK89" s="468"/>
      <c r="AL89" s="469"/>
      <c r="AM89" s="378" t="s">
        <v>282</v>
      </c>
      <c r="AN89" s="467" t="s">
        <v>283</v>
      </c>
      <c r="AO89" s="468"/>
      <c r="AP89" s="468"/>
      <c r="AQ89" s="469"/>
      <c r="AR89" s="458" t="s">
        <v>198</v>
      </c>
      <c r="AS89" s="286" t="s">
        <v>193</v>
      </c>
      <c r="AT89" s="467" t="s">
        <v>246</v>
      </c>
      <c r="AU89" s="468"/>
      <c r="AV89" s="468"/>
      <c r="AW89" s="468"/>
      <c r="AX89" s="469"/>
      <c r="AY89" s="467" t="s">
        <v>281</v>
      </c>
      <c r="AZ89" s="468"/>
      <c r="BA89" s="468"/>
      <c r="BB89" s="468"/>
      <c r="BC89" s="469"/>
      <c r="BD89" s="467" t="s">
        <v>248</v>
      </c>
      <c r="BE89" s="468"/>
      <c r="BF89" s="468"/>
      <c r="BG89" s="468"/>
      <c r="BH89" s="469"/>
      <c r="BI89" s="378" t="s">
        <v>282</v>
      </c>
      <c r="BJ89" s="467" t="s">
        <v>283</v>
      </c>
      <c r="BK89" s="468"/>
      <c r="BL89" s="468"/>
      <c r="BM89" s="469"/>
      <c r="BN89" s="458" t="s">
        <v>198</v>
      </c>
      <c r="BO89" s="286" t="s">
        <v>193</v>
      </c>
      <c r="BP89" s="467" t="s">
        <v>246</v>
      </c>
      <c r="BQ89" s="468"/>
      <c r="BR89" s="468"/>
      <c r="BS89" s="468"/>
      <c r="BT89" s="469"/>
      <c r="BU89" s="467" t="s">
        <v>281</v>
      </c>
      <c r="BV89" s="468"/>
      <c r="BW89" s="468"/>
      <c r="BX89" s="468"/>
      <c r="BY89" s="469"/>
      <c r="BZ89" s="467" t="s">
        <v>248</v>
      </c>
      <c r="CA89" s="468"/>
      <c r="CB89" s="468"/>
      <c r="CC89" s="468"/>
      <c r="CD89" s="469"/>
      <c r="CE89" s="378" t="s">
        <v>282</v>
      </c>
      <c r="CF89" s="467" t="s">
        <v>283</v>
      </c>
      <c r="CG89" s="468"/>
      <c r="CH89" s="468"/>
      <c r="CI89" s="469"/>
      <c r="CJ89" s="458" t="s">
        <v>198</v>
      </c>
      <c r="CK89" s="286" t="s">
        <v>193</v>
      </c>
      <c r="CL89" s="467" t="s">
        <v>246</v>
      </c>
      <c r="CM89" s="468"/>
      <c r="CN89" s="468"/>
      <c r="CO89" s="468"/>
      <c r="CP89" s="469"/>
      <c r="CQ89" s="467" t="s">
        <v>281</v>
      </c>
      <c r="CR89" s="468"/>
      <c r="CS89" s="468"/>
      <c r="CT89" s="468"/>
      <c r="CU89" s="469"/>
      <c r="CV89" s="467" t="s">
        <v>248</v>
      </c>
      <c r="CW89" s="468"/>
      <c r="CX89" s="468"/>
      <c r="CY89" s="468"/>
      <c r="CZ89" s="469"/>
      <c r="DA89" s="378" t="s">
        <v>282</v>
      </c>
      <c r="DB89" s="467" t="s">
        <v>283</v>
      </c>
      <c r="DC89" s="468"/>
      <c r="DD89" s="468"/>
      <c r="DE89" s="469"/>
      <c r="DF89" s="458" t="s">
        <v>198</v>
      </c>
      <c r="DG89" s="286" t="s">
        <v>193</v>
      </c>
      <c r="DH89" s="467" t="s">
        <v>246</v>
      </c>
      <c r="DI89" s="468"/>
      <c r="DJ89" s="468"/>
      <c r="DK89" s="468"/>
      <c r="DL89" s="469"/>
      <c r="DM89" s="467" t="s">
        <v>281</v>
      </c>
      <c r="DN89" s="468"/>
      <c r="DO89" s="468"/>
      <c r="DP89" s="468"/>
      <c r="DQ89" s="469"/>
      <c r="DR89" s="467" t="s">
        <v>248</v>
      </c>
      <c r="DS89" s="468"/>
      <c r="DT89" s="468"/>
      <c r="DU89" s="468"/>
      <c r="DV89" s="469"/>
      <c r="DW89" s="378" t="s">
        <v>282</v>
      </c>
      <c r="DX89" s="467" t="s">
        <v>283</v>
      </c>
      <c r="DY89" s="468"/>
      <c r="DZ89" s="468"/>
      <c r="EA89" s="469"/>
      <c r="EB89" s="458" t="s">
        <v>198</v>
      </c>
      <c r="EC89" s="379" t="s">
        <v>62</v>
      </c>
      <c r="ED89" s="471" t="s">
        <v>58</v>
      </c>
      <c r="EE89" s="469"/>
      <c r="EF89" s="471" t="s">
        <v>56</v>
      </c>
      <c r="EG89" s="469"/>
      <c r="EH89" s="471" t="s">
        <v>57</v>
      </c>
      <c r="EI89" s="469"/>
      <c r="EJ89" s="471" t="s">
        <v>55</v>
      </c>
      <c r="EK89" s="469"/>
      <c r="EL89" s="471" t="s">
        <v>59</v>
      </c>
      <c r="EM89" s="469"/>
      <c r="EN89" s="472" t="s">
        <v>63</v>
      </c>
      <c r="EO89" s="380"/>
      <c r="EP89" s="380"/>
      <c r="EQ89" s="380"/>
      <c r="ER89" s="286" t="s">
        <v>193</v>
      </c>
      <c r="ES89" s="467" t="s">
        <v>246</v>
      </c>
      <c r="ET89" s="468"/>
      <c r="EU89" s="468"/>
      <c r="EV89" s="468"/>
      <c r="EW89" s="469"/>
      <c r="EX89" s="467" t="s">
        <v>281</v>
      </c>
      <c r="EY89" s="468"/>
      <c r="EZ89" s="468"/>
      <c r="FA89" s="468"/>
      <c r="FB89" s="469"/>
      <c r="FC89" s="467" t="s">
        <v>248</v>
      </c>
      <c r="FD89" s="468"/>
      <c r="FE89" s="468"/>
      <c r="FF89" s="468"/>
      <c r="FG89" s="469"/>
      <c r="FH89" s="378" t="s">
        <v>282</v>
      </c>
      <c r="FI89" s="467" t="s">
        <v>283</v>
      </c>
      <c r="FJ89" s="468"/>
      <c r="FK89" s="468"/>
      <c r="FL89" s="469"/>
      <c r="FM89" s="458" t="s">
        <v>198</v>
      </c>
      <c r="FN89" s="286" t="s">
        <v>193</v>
      </c>
      <c r="FO89" s="467" t="s">
        <v>246</v>
      </c>
      <c r="FP89" s="468"/>
      <c r="FQ89" s="468"/>
      <c r="FR89" s="468"/>
      <c r="FS89" s="469"/>
      <c r="FT89" s="467" t="s">
        <v>281</v>
      </c>
      <c r="FU89" s="468"/>
      <c r="FV89" s="468"/>
      <c r="FW89" s="468"/>
      <c r="FX89" s="469"/>
      <c r="FY89" s="467" t="s">
        <v>248</v>
      </c>
      <c r="FZ89" s="468"/>
      <c r="GA89" s="468"/>
      <c r="GB89" s="468"/>
      <c r="GC89" s="469"/>
      <c r="GD89" s="378" t="s">
        <v>282</v>
      </c>
      <c r="GE89" s="467" t="s">
        <v>283</v>
      </c>
      <c r="GF89" s="468"/>
      <c r="GG89" s="468"/>
      <c r="GH89" s="469"/>
      <c r="GI89" s="458" t="s">
        <v>198</v>
      </c>
      <c r="GJ89" s="286" t="s">
        <v>193</v>
      </c>
      <c r="GK89" s="467" t="s">
        <v>246</v>
      </c>
      <c r="GL89" s="468"/>
      <c r="GM89" s="468"/>
      <c r="GN89" s="468"/>
      <c r="GO89" s="469"/>
      <c r="GP89" s="467" t="s">
        <v>281</v>
      </c>
      <c r="GQ89" s="468"/>
      <c r="GR89" s="468"/>
      <c r="GS89" s="468"/>
      <c r="GT89" s="469"/>
      <c r="GU89" s="467" t="s">
        <v>248</v>
      </c>
      <c r="GV89" s="468"/>
      <c r="GW89" s="468"/>
      <c r="GX89" s="468"/>
      <c r="GY89" s="469"/>
      <c r="GZ89" s="378" t="s">
        <v>282</v>
      </c>
      <c r="HA89" s="467" t="s">
        <v>283</v>
      </c>
      <c r="HB89" s="468"/>
      <c r="HC89" s="468"/>
      <c r="HD89" s="469"/>
      <c r="HE89" s="458" t="s">
        <v>198</v>
      </c>
      <c r="HF89" s="286" t="s">
        <v>193</v>
      </c>
      <c r="HG89" s="467" t="s">
        <v>246</v>
      </c>
      <c r="HH89" s="468"/>
      <c r="HI89" s="468"/>
      <c r="HJ89" s="468"/>
      <c r="HK89" s="469"/>
      <c r="HL89" s="467" t="s">
        <v>281</v>
      </c>
      <c r="HM89" s="468"/>
      <c r="HN89" s="468"/>
      <c r="HO89" s="468"/>
      <c r="HP89" s="469"/>
      <c r="HQ89" s="467" t="s">
        <v>248</v>
      </c>
      <c r="HR89" s="468"/>
      <c r="HS89" s="468"/>
      <c r="HT89" s="468"/>
      <c r="HU89" s="469"/>
      <c r="HV89" s="378" t="s">
        <v>282</v>
      </c>
      <c r="HW89" s="467" t="s">
        <v>283</v>
      </c>
      <c r="HX89" s="468"/>
      <c r="HY89" s="468"/>
      <c r="HZ89" s="469"/>
      <c r="IA89" s="458" t="s">
        <v>198</v>
      </c>
      <c r="IB89" s="286" t="s">
        <v>193</v>
      </c>
      <c r="IC89" s="467" t="s">
        <v>246</v>
      </c>
      <c r="ID89" s="468"/>
      <c r="IE89" s="468"/>
      <c r="IF89" s="468"/>
      <c r="IG89" s="469"/>
      <c r="IH89" s="467" t="s">
        <v>281</v>
      </c>
      <c r="II89" s="468"/>
      <c r="IJ89" s="468"/>
      <c r="IK89" s="468"/>
      <c r="IL89" s="469"/>
      <c r="IM89" s="467" t="s">
        <v>248</v>
      </c>
      <c r="IN89" s="468"/>
      <c r="IO89" s="468"/>
      <c r="IP89" s="468"/>
      <c r="IQ89" s="469"/>
      <c r="IR89" s="378" t="s">
        <v>282</v>
      </c>
      <c r="IS89" s="467" t="s">
        <v>283</v>
      </c>
      <c r="IT89" s="468"/>
      <c r="IU89" s="468"/>
      <c r="IV89" s="469"/>
      <c r="IW89" s="458" t="s">
        <v>198</v>
      </c>
      <c r="IX89" s="286" t="s">
        <v>193</v>
      </c>
      <c r="IY89" s="467" t="s">
        <v>246</v>
      </c>
      <c r="IZ89" s="468"/>
      <c r="JA89" s="468"/>
      <c r="JB89" s="468"/>
      <c r="JC89" s="469"/>
      <c r="JD89" s="467" t="s">
        <v>281</v>
      </c>
      <c r="JE89" s="468"/>
      <c r="JF89" s="468"/>
      <c r="JG89" s="468"/>
      <c r="JH89" s="469"/>
      <c r="JI89" s="467" t="s">
        <v>248</v>
      </c>
      <c r="JJ89" s="468"/>
      <c r="JK89" s="468"/>
      <c r="JL89" s="468"/>
      <c r="JM89" s="469"/>
      <c r="JN89" s="378" t="s">
        <v>282</v>
      </c>
      <c r="JO89" s="467" t="s">
        <v>283</v>
      </c>
      <c r="JP89" s="468"/>
      <c r="JQ89" s="468"/>
      <c r="JR89" s="469"/>
      <c r="JS89" s="458" t="s">
        <v>198</v>
      </c>
    </row>
    <row r="90" spans="1:279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284</v>
      </c>
      <c r="E90" s="369" t="s">
        <v>285</v>
      </c>
      <c r="F90" s="294" t="s">
        <v>156</v>
      </c>
      <c r="G90" s="292" t="s">
        <v>200</v>
      </c>
      <c r="H90" s="293" t="s">
        <v>284</v>
      </c>
      <c r="I90" s="293" t="s">
        <v>285</v>
      </c>
      <c r="J90" s="293" t="s">
        <v>202</v>
      </c>
      <c r="K90" s="294" t="s">
        <v>156</v>
      </c>
      <c r="L90" s="292" t="s">
        <v>284</v>
      </c>
      <c r="M90" s="370" t="s">
        <v>285</v>
      </c>
      <c r="N90" s="293" t="s">
        <v>201</v>
      </c>
      <c r="O90" s="293" t="s">
        <v>202</v>
      </c>
      <c r="P90" s="294" t="s">
        <v>156</v>
      </c>
      <c r="Q90" s="371" t="s">
        <v>264</v>
      </c>
      <c r="R90" s="292" t="s">
        <v>200</v>
      </c>
      <c r="S90" s="293" t="s">
        <v>201</v>
      </c>
      <c r="T90" s="293" t="s">
        <v>202</v>
      </c>
      <c r="U90" s="294" t="s">
        <v>156</v>
      </c>
      <c r="V90" s="459"/>
      <c r="W90" s="291" t="s">
        <v>199</v>
      </c>
      <c r="X90" s="292" t="s">
        <v>200</v>
      </c>
      <c r="Y90" s="293" t="s">
        <v>201</v>
      </c>
      <c r="Z90" s="293" t="s">
        <v>284</v>
      </c>
      <c r="AA90" s="369" t="s">
        <v>285</v>
      </c>
      <c r="AB90" s="294" t="s">
        <v>156</v>
      </c>
      <c r="AC90" s="292" t="s">
        <v>200</v>
      </c>
      <c r="AD90" s="293" t="s">
        <v>284</v>
      </c>
      <c r="AE90" s="293" t="s">
        <v>285</v>
      </c>
      <c r="AF90" s="293" t="s">
        <v>202</v>
      </c>
      <c r="AG90" s="294" t="s">
        <v>156</v>
      </c>
      <c r="AH90" s="292" t="s">
        <v>284</v>
      </c>
      <c r="AI90" s="370" t="s">
        <v>285</v>
      </c>
      <c r="AJ90" s="293" t="s">
        <v>201</v>
      </c>
      <c r="AK90" s="293" t="s">
        <v>202</v>
      </c>
      <c r="AL90" s="294" t="s">
        <v>156</v>
      </c>
      <c r="AM90" s="371" t="s">
        <v>264</v>
      </c>
      <c r="AN90" s="292" t="s">
        <v>200</v>
      </c>
      <c r="AO90" s="293" t="s">
        <v>201</v>
      </c>
      <c r="AP90" s="293" t="s">
        <v>202</v>
      </c>
      <c r="AQ90" s="294" t="s">
        <v>156</v>
      </c>
      <c r="AR90" s="459"/>
      <c r="AS90" s="291" t="s">
        <v>199</v>
      </c>
      <c r="AT90" s="292" t="s">
        <v>200</v>
      </c>
      <c r="AU90" s="293" t="s">
        <v>201</v>
      </c>
      <c r="AV90" s="293" t="s">
        <v>284</v>
      </c>
      <c r="AW90" s="369" t="s">
        <v>285</v>
      </c>
      <c r="AX90" s="294" t="s">
        <v>156</v>
      </c>
      <c r="AY90" s="292" t="s">
        <v>200</v>
      </c>
      <c r="AZ90" s="293" t="s">
        <v>284</v>
      </c>
      <c r="BA90" s="293" t="s">
        <v>285</v>
      </c>
      <c r="BB90" s="293" t="s">
        <v>202</v>
      </c>
      <c r="BC90" s="294" t="s">
        <v>156</v>
      </c>
      <c r="BD90" s="292" t="s">
        <v>284</v>
      </c>
      <c r="BE90" s="370" t="s">
        <v>285</v>
      </c>
      <c r="BF90" s="293" t="s">
        <v>201</v>
      </c>
      <c r="BG90" s="293" t="s">
        <v>202</v>
      </c>
      <c r="BH90" s="294" t="s">
        <v>156</v>
      </c>
      <c r="BI90" s="371" t="s">
        <v>264</v>
      </c>
      <c r="BJ90" s="292" t="s">
        <v>200</v>
      </c>
      <c r="BK90" s="293" t="s">
        <v>201</v>
      </c>
      <c r="BL90" s="293" t="s">
        <v>202</v>
      </c>
      <c r="BM90" s="294" t="s">
        <v>156</v>
      </c>
      <c r="BN90" s="459"/>
      <c r="BO90" s="291" t="s">
        <v>199</v>
      </c>
      <c r="BP90" s="292" t="s">
        <v>200</v>
      </c>
      <c r="BQ90" s="293" t="s">
        <v>201</v>
      </c>
      <c r="BR90" s="293" t="s">
        <v>284</v>
      </c>
      <c r="BS90" s="369" t="s">
        <v>285</v>
      </c>
      <c r="BT90" s="294" t="s">
        <v>156</v>
      </c>
      <c r="BU90" s="292" t="s">
        <v>200</v>
      </c>
      <c r="BV90" s="293" t="s">
        <v>284</v>
      </c>
      <c r="BW90" s="293" t="s">
        <v>285</v>
      </c>
      <c r="BX90" s="293" t="s">
        <v>202</v>
      </c>
      <c r="BY90" s="294" t="s">
        <v>156</v>
      </c>
      <c r="BZ90" s="292" t="s">
        <v>284</v>
      </c>
      <c r="CA90" s="370" t="s">
        <v>285</v>
      </c>
      <c r="CB90" s="293" t="s">
        <v>201</v>
      </c>
      <c r="CC90" s="293" t="s">
        <v>202</v>
      </c>
      <c r="CD90" s="294" t="s">
        <v>156</v>
      </c>
      <c r="CE90" s="371" t="s">
        <v>264</v>
      </c>
      <c r="CF90" s="292" t="s">
        <v>200</v>
      </c>
      <c r="CG90" s="293" t="s">
        <v>201</v>
      </c>
      <c r="CH90" s="293" t="s">
        <v>202</v>
      </c>
      <c r="CI90" s="294" t="s">
        <v>156</v>
      </c>
      <c r="CJ90" s="459"/>
      <c r="CK90" s="291" t="s">
        <v>199</v>
      </c>
      <c r="CL90" s="292" t="s">
        <v>200</v>
      </c>
      <c r="CM90" s="293" t="s">
        <v>201</v>
      </c>
      <c r="CN90" s="293" t="s">
        <v>284</v>
      </c>
      <c r="CO90" s="369" t="s">
        <v>285</v>
      </c>
      <c r="CP90" s="294" t="s">
        <v>156</v>
      </c>
      <c r="CQ90" s="292" t="s">
        <v>200</v>
      </c>
      <c r="CR90" s="293" t="s">
        <v>284</v>
      </c>
      <c r="CS90" s="293" t="s">
        <v>285</v>
      </c>
      <c r="CT90" s="293" t="s">
        <v>202</v>
      </c>
      <c r="CU90" s="294" t="s">
        <v>156</v>
      </c>
      <c r="CV90" s="292" t="s">
        <v>284</v>
      </c>
      <c r="CW90" s="370" t="s">
        <v>285</v>
      </c>
      <c r="CX90" s="293" t="s">
        <v>201</v>
      </c>
      <c r="CY90" s="293" t="s">
        <v>202</v>
      </c>
      <c r="CZ90" s="294" t="s">
        <v>156</v>
      </c>
      <c r="DA90" s="371" t="s">
        <v>264</v>
      </c>
      <c r="DB90" s="292" t="s">
        <v>200</v>
      </c>
      <c r="DC90" s="293" t="s">
        <v>201</v>
      </c>
      <c r="DD90" s="293" t="s">
        <v>202</v>
      </c>
      <c r="DE90" s="294" t="s">
        <v>156</v>
      </c>
      <c r="DF90" s="459"/>
      <c r="DG90" s="291" t="s">
        <v>199</v>
      </c>
      <c r="DH90" s="292" t="s">
        <v>200</v>
      </c>
      <c r="DI90" s="293" t="s">
        <v>201</v>
      </c>
      <c r="DJ90" s="293" t="s">
        <v>284</v>
      </c>
      <c r="DK90" s="369" t="s">
        <v>285</v>
      </c>
      <c r="DL90" s="294" t="s">
        <v>156</v>
      </c>
      <c r="DM90" s="292" t="s">
        <v>200</v>
      </c>
      <c r="DN90" s="293" t="s">
        <v>284</v>
      </c>
      <c r="DO90" s="293" t="s">
        <v>285</v>
      </c>
      <c r="DP90" s="293" t="s">
        <v>202</v>
      </c>
      <c r="DQ90" s="294" t="s">
        <v>156</v>
      </c>
      <c r="DR90" s="292" t="s">
        <v>284</v>
      </c>
      <c r="DS90" s="370" t="s">
        <v>285</v>
      </c>
      <c r="DT90" s="293" t="s">
        <v>201</v>
      </c>
      <c r="DU90" s="293" t="s">
        <v>202</v>
      </c>
      <c r="DV90" s="294" t="s">
        <v>156</v>
      </c>
      <c r="DW90" s="371" t="s">
        <v>264</v>
      </c>
      <c r="DX90" s="292" t="s">
        <v>200</v>
      </c>
      <c r="DY90" s="293" t="s">
        <v>201</v>
      </c>
      <c r="DZ90" s="293" t="s">
        <v>202</v>
      </c>
      <c r="EA90" s="294" t="s">
        <v>156</v>
      </c>
      <c r="EB90" s="459"/>
      <c r="EC90" s="381" t="s">
        <v>64</v>
      </c>
      <c r="ED90" s="382" t="s">
        <v>65</v>
      </c>
      <c r="EE90" s="383" t="s">
        <v>66</v>
      </c>
      <c r="EF90" s="382" t="s">
        <v>65</v>
      </c>
      <c r="EG90" s="383" t="s">
        <v>66</v>
      </c>
      <c r="EH90" s="382" t="s">
        <v>65</v>
      </c>
      <c r="EI90" s="383" t="s">
        <v>66</v>
      </c>
      <c r="EJ90" s="382" t="s">
        <v>65</v>
      </c>
      <c r="EK90" s="383" t="s">
        <v>66</v>
      </c>
      <c r="EL90" s="382" t="s">
        <v>65</v>
      </c>
      <c r="EM90" s="383" t="s">
        <v>66</v>
      </c>
      <c r="EN90" s="459"/>
      <c r="EO90" s="380"/>
      <c r="EP90" s="380"/>
      <c r="EQ90" s="380"/>
      <c r="ER90" s="291" t="s">
        <v>199</v>
      </c>
      <c r="ES90" s="292" t="s">
        <v>200</v>
      </c>
      <c r="ET90" s="293" t="s">
        <v>201</v>
      </c>
      <c r="EU90" s="293" t="s">
        <v>284</v>
      </c>
      <c r="EV90" s="369" t="s">
        <v>285</v>
      </c>
      <c r="EW90" s="294" t="s">
        <v>156</v>
      </c>
      <c r="EX90" s="292" t="s">
        <v>200</v>
      </c>
      <c r="EY90" s="293" t="s">
        <v>284</v>
      </c>
      <c r="EZ90" s="293" t="s">
        <v>285</v>
      </c>
      <c r="FA90" s="293" t="s">
        <v>202</v>
      </c>
      <c r="FB90" s="294" t="s">
        <v>156</v>
      </c>
      <c r="FC90" s="292" t="s">
        <v>284</v>
      </c>
      <c r="FD90" s="370" t="s">
        <v>285</v>
      </c>
      <c r="FE90" s="293" t="s">
        <v>201</v>
      </c>
      <c r="FF90" s="293" t="s">
        <v>202</v>
      </c>
      <c r="FG90" s="294" t="s">
        <v>156</v>
      </c>
      <c r="FH90" s="371" t="s">
        <v>264</v>
      </c>
      <c r="FI90" s="292" t="s">
        <v>200</v>
      </c>
      <c r="FJ90" s="293" t="s">
        <v>201</v>
      </c>
      <c r="FK90" s="293" t="s">
        <v>202</v>
      </c>
      <c r="FL90" s="294" t="s">
        <v>156</v>
      </c>
      <c r="FM90" s="459"/>
      <c r="FN90" s="291" t="s">
        <v>199</v>
      </c>
      <c r="FO90" s="292" t="s">
        <v>200</v>
      </c>
      <c r="FP90" s="293" t="s">
        <v>201</v>
      </c>
      <c r="FQ90" s="293" t="s">
        <v>284</v>
      </c>
      <c r="FR90" s="369" t="s">
        <v>285</v>
      </c>
      <c r="FS90" s="294" t="s">
        <v>156</v>
      </c>
      <c r="FT90" s="292" t="s">
        <v>200</v>
      </c>
      <c r="FU90" s="293" t="s">
        <v>284</v>
      </c>
      <c r="FV90" s="293" t="s">
        <v>285</v>
      </c>
      <c r="FW90" s="293" t="s">
        <v>202</v>
      </c>
      <c r="FX90" s="294" t="s">
        <v>156</v>
      </c>
      <c r="FY90" s="292" t="s">
        <v>284</v>
      </c>
      <c r="FZ90" s="370" t="s">
        <v>285</v>
      </c>
      <c r="GA90" s="293" t="s">
        <v>201</v>
      </c>
      <c r="GB90" s="293" t="s">
        <v>202</v>
      </c>
      <c r="GC90" s="294" t="s">
        <v>156</v>
      </c>
      <c r="GD90" s="371" t="s">
        <v>264</v>
      </c>
      <c r="GE90" s="292" t="s">
        <v>200</v>
      </c>
      <c r="GF90" s="293" t="s">
        <v>201</v>
      </c>
      <c r="GG90" s="293" t="s">
        <v>202</v>
      </c>
      <c r="GH90" s="294" t="s">
        <v>156</v>
      </c>
      <c r="GI90" s="459"/>
      <c r="GJ90" s="291" t="s">
        <v>199</v>
      </c>
      <c r="GK90" s="292" t="s">
        <v>200</v>
      </c>
      <c r="GL90" s="293" t="s">
        <v>201</v>
      </c>
      <c r="GM90" s="293" t="s">
        <v>284</v>
      </c>
      <c r="GN90" s="369" t="s">
        <v>285</v>
      </c>
      <c r="GO90" s="294" t="s">
        <v>156</v>
      </c>
      <c r="GP90" s="292" t="s">
        <v>200</v>
      </c>
      <c r="GQ90" s="293" t="s">
        <v>284</v>
      </c>
      <c r="GR90" s="293" t="s">
        <v>285</v>
      </c>
      <c r="GS90" s="293" t="s">
        <v>202</v>
      </c>
      <c r="GT90" s="294" t="s">
        <v>156</v>
      </c>
      <c r="GU90" s="292" t="s">
        <v>284</v>
      </c>
      <c r="GV90" s="370" t="s">
        <v>285</v>
      </c>
      <c r="GW90" s="293" t="s">
        <v>201</v>
      </c>
      <c r="GX90" s="293" t="s">
        <v>202</v>
      </c>
      <c r="GY90" s="294" t="s">
        <v>156</v>
      </c>
      <c r="GZ90" s="371" t="s">
        <v>264</v>
      </c>
      <c r="HA90" s="292" t="s">
        <v>200</v>
      </c>
      <c r="HB90" s="293" t="s">
        <v>201</v>
      </c>
      <c r="HC90" s="293" t="s">
        <v>202</v>
      </c>
      <c r="HD90" s="294" t="s">
        <v>156</v>
      </c>
      <c r="HE90" s="459"/>
      <c r="HF90" s="291" t="s">
        <v>199</v>
      </c>
      <c r="HG90" s="292" t="s">
        <v>200</v>
      </c>
      <c r="HH90" s="293" t="s">
        <v>201</v>
      </c>
      <c r="HI90" s="293" t="s">
        <v>284</v>
      </c>
      <c r="HJ90" s="369" t="s">
        <v>285</v>
      </c>
      <c r="HK90" s="294" t="s">
        <v>156</v>
      </c>
      <c r="HL90" s="292" t="s">
        <v>200</v>
      </c>
      <c r="HM90" s="293" t="s">
        <v>284</v>
      </c>
      <c r="HN90" s="293" t="s">
        <v>285</v>
      </c>
      <c r="HO90" s="293" t="s">
        <v>202</v>
      </c>
      <c r="HP90" s="294" t="s">
        <v>156</v>
      </c>
      <c r="HQ90" s="292" t="s">
        <v>284</v>
      </c>
      <c r="HR90" s="370" t="s">
        <v>285</v>
      </c>
      <c r="HS90" s="293" t="s">
        <v>201</v>
      </c>
      <c r="HT90" s="293" t="s">
        <v>202</v>
      </c>
      <c r="HU90" s="294" t="s">
        <v>156</v>
      </c>
      <c r="HV90" s="371" t="s">
        <v>264</v>
      </c>
      <c r="HW90" s="292" t="s">
        <v>200</v>
      </c>
      <c r="HX90" s="293" t="s">
        <v>201</v>
      </c>
      <c r="HY90" s="293" t="s">
        <v>202</v>
      </c>
      <c r="HZ90" s="294" t="s">
        <v>156</v>
      </c>
      <c r="IA90" s="459"/>
      <c r="IB90" s="291" t="s">
        <v>199</v>
      </c>
      <c r="IC90" s="292" t="s">
        <v>200</v>
      </c>
      <c r="ID90" s="293" t="s">
        <v>201</v>
      </c>
      <c r="IE90" s="293" t="s">
        <v>284</v>
      </c>
      <c r="IF90" s="369" t="s">
        <v>285</v>
      </c>
      <c r="IG90" s="294" t="s">
        <v>156</v>
      </c>
      <c r="IH90" s="292" t="s">
        <v>200</v>
      </c>
      <c r="II90" s="293" t="s">
        <v>284</v>
      </c>
      <c r="IJ90" s="293" t="s">
        <v>285</v>
      </c>
      <c r="IK90" s="293" t="s">
        <v>202</v>
      </c>
      <c r="IL90" s="294" t="s">
        <v>156</v>
      </c>
      <c r="IM90" s="292" t="s">
        <v>284</v>
      </c>
      <c r="IN90" s="370" t="s">
        <v>285</v>
      </c>
      <c r="IO90" s="293" t="s">
        <v>201</v>
      </c>
      <c r="IP90" s="293" t="s">
        <v>202</v>
      </c>
      <c r="IQ90" s="294" t="s">
        <v>156</v>
      </c>
      <c r="IR90" s="371" t="s">
        <v>264</v>
      </c>
      <c r="IS90" s="292" t="s">
        <v>200</v>
      </c>
      <c r="IT90" s="293" t="s">
        <v>201</v>
      </c>
      <c r="IU90" s="293" t="s">
        <v>202</v>
      </c>
      <c r="IV90" s="294" t="s">
        <v>156</v>
      </c>
      <c r="IW90" s="459"/>
      <c r="IX90" s="291" t="s">
        <v>199</v>
      </c>
      <c r="IY90" s="292" t="s">
        <v>200</v>
      </c>
      <c r="IZ90" s="293" t="s">
        <v>201</v>
      </c>
      <c r="JA90" s="293" t="s">
        <v>284</v>
      </c>
      <c r="JB90" s="369" t="s">
        <v>285</v>
      </c>
      <c r="JC90" s="294" t="s">
        <v>156</v>
      </c>
      <c r="JD90" s="292" t="s">
        <v>200</v>
      </c>
      <c r="JE90" s="293" t="s">
        <v>284</v>
      </c>
      <c r="JF90" s="293" t="s">
        <v>285</v>
      </c>
      <c r="JG90" s="293" t="s">
        <v>202</v>
      </c>
      <c r="JH90" s="294" t="s">
        <v>156</v>
      </c>
      <c r="JI90" s="292" t="s">
        <v>284</v>
      </c>
      <c r="JJ90" s="370" t="s">
        <v>285</v>
      </c>
      <c r="JK90" s="293" t="s">
        <v>201</v>
      </c>
      <c r="JL90" s="293" t="s">
        <v>202</v>
      </c>
      <c r="JM90" s="294" t="s">
        <v>156</v>
      </c>
      <c r="JN90" s="371" t="s">
        <v>264</v>
      </c>
      <c r="JO90" s="292" t="s">
        <v>200</v>
      </c>
      <c r="JP90" s="293" t="s">
        <v>201</v>
      </c>
      <c r="JQ90" s="293" t="s">
        <v>202</v>
      </c>
      <c r="JR90" s="294" t="s">
        <v>156</v>
      </c>
      <c r="JS90" s="459"/>
    </row>
    <row r="91" spans="1:279" ht="11.25" customHeight="1" x14ac:dyDescent="0.15">
      <c r="A91" s="296"/>
      <c r="B91" s="297"/>
      <c r="C91" s="298"/>
      <c r="D91" s="298"/>
      <c r="E91" s="298"/>
      <c r="F91" s="299"/>
      <c r="G91" s="297"/>
      <c r="H91" s="298"/>
      <c r="I91" s="298"/>
      <c r="J91" s="298"/>
      <c r="K91" s="299"/>
      <c r="L91" s="297"/>
      <c r="M91" s="298"/>
      <c r="N91" s="298"/>
      <c r="O91" s="298"/>
      <c r="P91" s="299"/>
      <c r="Q91" s="298"/>
      <c r="R91" s="297"/>
      <c r="S91" s="298"/>
      <c r="T91" s="298"/>
      <c r="U91" s="299"/>
      <c r="V91" s="300"/>
      <c r="W91" s="296"/>
      <c r="X91" s="297"/>
      <c r="Y91" s="298"/>
      <c r="Z91" s="298"/>
      <c r="AA91" s="298"/>
      <c r="AB91" s="299"/>
      <c r="AC91" s="297"/>
      <c r="AD91" s="298"/>
      <c r="AE91" s="298"/>
      <c r="AF91" s="298"/>
      <c r="AG91" s="299"/>
      <c r="AH91" s="297"/>
      <c r="AI91" s="298"/>
      <c r="AJ91" s="298"/>
      <c r="AK91" s="298"/>
      <c r="AL91" s="299"/>
      <c r="AM91" s="298"/>
      <c r="AN91" s="297"/>
      <c r="AO91" s="298"/>
      <c r="AP91" s="298"/>
      <c r="AQ91" s="299"/>
      <c r="AR91" s="300"/>
      <c r="AS91" s="296"/>
      <c r="AT91" s="297"/>
      <c r="AU91" s="298"/>
      <c r="AV91" s="298"/>
      <c r="AW91" s="298"/>
      <c r="AX91" s="299"/>
      <c r="AY91" s="297"/>
      <c r="AZ91" s="298"/>
      <c r="BA91" s="298"/>
      <c r="BB91" s="298"/>
      <c r="BC91" s="299"/>
      <c r="BD91" s="297"/>
      <c r="BE91" s="298"/>
      <c r="BF91" s="298"/>
      <c r="BG91" s="298"/>
      <c r="BH91" s="299"/>
      <c r="BI91" s="298"/>
      <c r="BJ91" s="297"/>
      <c r="BK91" s="298"/>
      <c r="BL91" s="298"/>
      <c r="BM91" s="299"/>
      <c r="BN91" s="300"/>
      <c r="BO91" s="296"/>
      <c r="BP91" s="297"/>
      <c r="BQ91" s="298"/>
      <c r="BR91" s="298"/>
      <c r="BS91" s="298"/>
      <c r="BT91" s="299"/>
      <c r="BU91" s="297"/>
      <c r="BV91" s="298"/>
      <c r="BW91" s="298"/>
      <c r="BX91" s="298"/>
      <c r="BY91" s="299"/>
      <c r="BZ91" s="297"/>
      <c r="CA91" s="298"/>
      <c r="CB91" s="298"/>
      <c r="CC91" s="298"/>
      <c r="CD91" s="299"/>
      <c r="CE91" s="298"/>
      <c r="CF91" s="297"/>
      <c r="CG91" s="298"/>
      <c r="CH91" s="298"/>
      <c r="CI91" s="299"/>
      <c r="CJ91" s="300"/>
      <c r="CK91" s="296"/>
      <c r="CL91" s="297"/>
      <c r="CM91" s="298"/>
      <c r="CN91" s="298"/>
      <c r="CO91" s="298"/>
      <c r="CP91" s="299"/>
      <c r="CQ91" s="297"/>
      <c r="CR91" s="298"/>
      <c r="CS91" s="298"/>
      <c r="CT91" s="298"/>
      <c r="CU91" s="299"/>
      <c r="CV91" s="297"/>
      <c r="CW91" s="298"/>
      <c r="CX91" s="298"/>
      <c r="CY91" s="298"/>
      <c r="CZ91" s="299"/>
      <c r="DA91" s="298"/>
      <c r="DB91" s="297"/>
      <c r="DC91" s="298"/>
      <c r="DD91" s="298"/>
      <c r="DE91" s="299"/>
      <c r="DF91" s="300"/>
      <c r="DG91" s="296"/>
      <c r="DH91" s="297"/>
      <c r="DI91" s="298"/>
      <c r="DJ91" s="298"/>
      <c r="DK91" s="298"/>
      <c r="DL91" s="299"/>
      <c r="DM91" s="297"/>
      <c r="DN91" s="298"/>
      <c r="DO91" s="298"/>
      <c r="DP91" s="298"/>
      <c r="DQ91" s="299"/>
      <c r="DR91" s="297"/>
      <c r="DS91" s="298"/>
      <c r="DT91" s="298"/>
      <c r="DU91" s="298"/>
      <c r="DV91" s="299"/>
      <c r="DW91" s="298"/>
      <c r="DX91" s="297"/>
      <c r="DY91" s="298"/>
      <c r="DZ91" s="298"/>
      <c r="EA91" s="299"/>
      <c r="EB91" s="300"/>
      <c r="EC91" s="296"/>
      <c r="ED91" s="384"/>
      <c r="EE91" s="385"/>
      <c r="EF91" s="384"/>
      <c r="EG91" s="385"/>
      <c r="EH91" s="384"/>
      <c r="EI91" s="385"/>
      <c r="EJ91" s="384"/>
      <c r="EK91" s="385"/>
      <c r="EL91" s="384"/>
      <c r="EM91" s="385"/>
      <c r="EN91" s="300"/>
      <c r="EO91" s="386"/>
      <c r="EP91" s="386"/>
      <c r="EQ91" s="386"/>
      <c r="ER91" s="296"/>
      <c r="ES91" s="297"/>
      <c r="ET91" s="298"/>
      <c r="EU91" s="298"/>
      <c r="EV91" s="298"/>
      <c r="EW91" s="299"/>
      <c r="EX91" s="297"/>
      <c r="EY91" s="298"/>
      <c r="EZ91" s="298"/>
      <c r="FA91" s="298"/>
      <c r="FB91" s="299"/>
      <c r="FC91" s="297"/>
      <c r="FD91" s="298"/>
      <c r="FE91" s="298"/>
      <c r="FF91" s="298"/>
      <c r="FG91" s="299"/>
      <c r="FH91" s="298"/>
      <c r="FI91" s="297"/>
      <c r="FJ91" s="298"/>
      <c r="FK91" s="298"/>
      <c r="FL91" s="299"/>
      <c r="FM91" s="300"/>
      <c r="FN91" s="296"/>
      <c r="FO91" s="297"/>
      <c r="FP91" s="298"/>
      <c r="FQ91" s="298"/>
      <c r="FR91" s="298"/>
      <c r="FS91" s="299"/>
      <c r="FT91" s="297"/>
      <c r="FU91" s="298"/>
      <c r="FV91" s="298"/>
      <c r="FW91" s="298"/>
      <c r="FX91" s="299"/>
      <c r="FY91" s="297"/>
      <c r="FZ91" s="298"/>
      <c r="GA91" s="298"/>
      <c r="GB91" s="298"/>
      <c r="GC91" s="299"/>
      <c r="GD91" s="298"/>
      <c r="GE91" s="297"/>
      <c r="GF91" s="298"/>
      <c r="GG91" s="298"/>
      <c r="GH91" s="299"/>
      <c r="GI91" s="300"/>
      <c r="GJ91" s="296"/>
      <c r="GK91" s="297"/>
      <c r="GL91" s="298"/>
      <c r="GM91" s="298"/>
      <c r="GN91" s="298"/>
      <c r="GO91" s="299"/>
      <c r="GP91" s="297"/>
      <c r="GQ91" s="298"/>
      <c r="GR91" s="298"/>
      <c r="GS91" s="298"/>
      <c r="GT91" s="299"/>
      <c r="GU91" s="297"/>
      <c r="GV91" s="298"/>
      <c r="GW91" s="298"/>
      <c r="GX91" s="298"/>
      <c r="GY91" s="299"/>
      <c r="GZ91" s="298"/>
      <c r="HA91" s="297"/>
      <c r="HB91" s="298"/>
      <c r="HC91" s="298"/>
      <c r="HD91" s="299"/>
      <c r="HE91" s="300"/>
      <c r="HF91" s="296"/>
      <c r="HG91" s="297"/>
      <c r="HH91" s="298"/>
      <c r="HI91" s="298"/>
      <c r="HJ91" s="298"/>
      <c r="HK91" s="299"/>
      <c r="HL91" s="297"/>
      <c r="HM91" s="298"/>
      <c r="HN91" s="298"/>
      <c r="HO91" s="298"/>
      <c r="HP91" s="299"/>
      <c r="HQ91" s="297"/>
      <c r="HR91" s="298"/>
      <c r="HS91" s="298"/>
      <c r="HT91" s="298"/>
      <c r="HU91" s="299"/>
      <c r="HV91" s="298"/>
      <c r="HW91" s="297"/>
      <c r="HX91" s="298"/>
      <c r="HY91" s="298"/>
      <c r="HZ91" s="299"/>
      <c r="IA91" s="300"/>
      <c r="IB91" s="296"/>
      <c r="IC91" s="297"/>
      <c r="ID91" s="298"/>
      <c r="IE91" s="298"/>
      <c r="IF91" s="298"/>
      <c r="IG91" s="299"/>
      <c r="IH91" s="297"/>
      <c r="II91" s="298"/>
      <c r="IJ91" s="298"/>
      <c r="IK91" s="298"/>
      <c r="IL91" s="299"/>
      <c r="IM91" s="297"/>
      <c r="IN91" s="298"/>
      <c r="IO91" s="298"/>
      <c r="IP91" s="298"/>
      <c r="IQ91" s="299"/>
      <c r="IR91" s="298"/>
      <c r="IS91" s="297"/>
      <c r="IT91" s="298"/>
      <c r="IU91" s="298"/>
      <c r="IV91" s="299"/>
      <c r="IW91" s="300"/>
      <c r="IX91" s="296"/>
      <c r="IY91" s="297"/>
      <c r="IZ91" s="298"/>
      <c r="JA91" s="298"/>
      <c r="JB91" s="298"/>
      <c r="JC91" s="299"/>
      <c r="JD91" s="297"/>
      <c r="JE91" s="298"/>
      <c r="JF91" s="298"/>
      <c r="JG91" s="298"/>
      <c r="JH91" s="299"/>
      <c r="JI91" s="297"/>
      <c r="JJ91" s="298"/>
      <c r="JK91" s="298"/>
      <c r="JL91" s="298"/>
      <c r="JM91" s="299"/>
      <c r="JN91" s="298"/>
      <c r="JO91" s="297"/>
      <c r="JP91" s="298"/>
      <c r="JQ91" s="298"/>
      <c r="JR91" s="299"/>
      <c r="JS91" s="300"/>
    </row>
    <row r="92" spans="1:279" ht="11.25" customHeight="1" x14ac:dyDescent="0.15">
      <c r="A92" s="301" t="s">
        <v>203</v>
      </c>
      <c r="B92" s="321">
        <v>0</v>
      </c>
      <c r="C92" s="322">
        <v>6</v>
      </c>
      <c r="D92" s="322">
        <v>0</v>
      </c>
      <c r="E92" s="363">
        <v>0</v>
      </c>
      <c r="F92" s="323">
        <v>6</v>
      </c>
      <c r="G92" s="321">
        <v>0</v>
      </c>
      <c r="H92" s="322">
        <v>0</v>
      </c>
      <c r="I92" s="322">
        <v>6</v>
      </c>
      <c r="J92" s="322">
        <v>0</v>
      </c>
      <c r="K92" s="323">
        <v>6</v>
      </c>
      <c r="L92" s="321">
        <v>1</v>
      </c>
      <c r="M92" s="357">
        <v>5</v>
      </c>
      <c r="N92" s="322">
        <v>4</v>
      </c>
      <c r="O92" s="322">
        <v>1</v>
      </c>
      <c r="P92" s="323">
        <v>11</v>
      </c>
      <c r="Q92" s="387">
        <v>0</v>
      </c>
      <c r="R92" s="321">
        <v>0</v>
      </c>
      <c r="S92" s="322">
        <v>0</v>
      </c>
      <c r="T92" s="322">
        <v>0</v>
      </c>
      <c r="U92" s="323">
        <v>0</v>
      </c>
      <c r="V92" s="331">
        <v>23</v>
      </c>
      <c r="W92" s="301" t="s">
        <v>203</v>
      </c>
      <c r="X92" s="321">
        <v>0</v>
      </c>
      <c r="Y92" s="322">
        <v>6</v>
      </c>
      <c r="Z92" s="322">
        <v>0</v>
      </c>
      <c r="AA92" s="322">
        <v>0</v>
      </c>
      <c r="AB92" s="323">
        <v>6</v>
      </c>
      <c r="AC92" s="321">
        <v>0</v>
      </c>
      <c r="AD92" s="357">
        <v>0</v>
      </c>
      <c r="AE92" s="322">
        <v>6</v>
      </c>
      <c r="AF92" s="322">
        <v>0</v>
      </c>
      <c r="AG92" s="323">
        <v>6</v>
      </c>
      <c r="AH92" s="321">
        <v>1</v>
      </c>
      <c r="AI92" s="357">
        <v>5</v>
      </c>
      <c r="AJ92" s="322">
        <v>4</v>
      </c>
      <c r="AK92" s="322">
        <v>1</v>
      </c>
      <c r="AL92" s="323">
        <v>11</v>
      </c>
      <c r="AM92" s="387">
        <v>0</v>
      </c>
      <c r="AN92" s="321">
        <v>0</v>
      </c>
      <c r="AO92" s="322">
        <v>0</v>
      </c>
      <c r="AP92" s="322">
        <v>0</v>
      </c>
      <c r="AQ92" s="323">
        <v>0</v>
      </c>
      <c r="AR92" s="321">
        <v>23</v>
      </c>
      <c r="AS92" s="301" t="s">
        <v>203</v>
      </c>
      <c r="AT92" s="321">
        <v>0</v>
      </c>
      <c r="AU92" s="322">
        <v>0</v>
      </c>
      <c r="AV92" s="322">
        <v>0</v>
      </c>
      <c r="AW92" s="322">
        <v>0</v>
      </c>
      <c r="AX92" s="323">
        <v>0</v>
      </c>
      <c r="AY92" s="321">
        <v>0</v>
      </c>
      <c r="AZ92" s="357">
        <v>0</v>
      </c>
      <c r="BA92" s="322">
        <v>0</v>
      </c>
      <c r="BB92" s="322">
        <v>0</v>
      </c>
      <c r="BC92" s="323">
        <v>0</v>
      </c>
      <c r="BD92" s="321">
        <v>0</v>
      </c>
      <c r="BE92" s="357">
        <v>0</v>
      </c>
      <c r="BF92" s="322">
        <v>0</v>
      </c>
      <c r="BG92" s="322">
        <v>0</v>
      </c>
      <c r="BH92" s="323">
        <v>0</v>
      </c>
      <c r="BI92" s="387">
        <v>0</v>
      </c>
      <c r="BJ92" s="321">
        <v>0</v>
      </c>
      <c r="BK92" s="322">
        <v>0</v>
      </c>
      <c r="BL92" s="322">
        <v>0</v>
      </c>
      <c r="BM92" s="323">
        <v>0</v>
      </c>
      <c r="BN92" s="331">
        <v>0</v>
      </c>
      <c r="BO92" s="301" t="s">
        <v>203</v>
      </c>
      <c r="BP92" s="321">
        <v>0</v>
      </c>
      <c r="BQ92" s="322">
        <v>6</v>
      </c>
      <c r="BR92" s="322">
        <v>0</v>
      </c>
      <c r="BS92" s="322">
        <v>0</v>
      </c>
      <c r="BT92" s="323">
        <v>6</v>
      </c>
      <c r="BU92" s="321">
        <v>0</v>
      </c>
      <c r="BV92" s="357">
        <v>0</v>
      </c>
      <c r="BW92" s="322">
        <v>6</v>
      </c>
      <c r="BX92" s="322">
        <v>0</v>
      </c>
      <c r="BY92" s="323">
        <v>6</v>
      </c>
      <c r="BZ92" s="321">
        <v>1</v>
      </c>
      <c r="CA92" s="357">
        <v>5</v>
      </c>
      <c r="CB92" s="322">
        <v>4</v>
      </c>
      <c r="CC92" s="322">
        <v>1</v>
      </c>
      <c r="CD92" s="323">
        <v>11</v>
      </c>
      <c r="CE92" s="387">
        <v>0</v>
      </c>
      <c r="CF92" s="321">
        <v>0</v>
      </c>
      <c r="CG92" s="322">
        <v>0</v>
      </c>
      <c r="CH92" s="322">
        <v>0</v>
      </c>
      <c r="CI92" s="323">
        <v>0</v>
      </c>
      <c r="CJ92" s="331">
        <v>23</v>
      </c>
      <c r="CK92" s="301" t="s">
        <v>203</v>
      </c>
      <c r="CL92" s="321">
        <v>0</v>
      </c>
      <c r="CM92" s="322">
        <v>0</v>
      </c>
      <c r="CN92" s="322">
        <v>0</v>
      </c>
      <c r="CO92" s="322">
        <v>0</v>
      </c>
      <c r="CP92" s="323">
        <v>0</v>
      </c>
      <c r="CQ92" s="321">
        <v>0</v>
      </c>
      <c r="CR92" s="322">
        <v>0</v>
      </c>
      <c r="CS92" s="322">
        <v>0</v>
      </c>
      <c r="CT92" s="322">
        <v>0</v>
      </c>
      <c r="CU92" s="323">
        <v>0</v>
      </c>
      <c r="CV92" s="321">
        <v>0</v>
      </c>
      <c r="CW92" s="357">
        <v>0</v>
      </c>
      <c r="CX92" s="322">
        <v>0</v>
      </c>
      <c r="CY92" s="322">
        <v>0</v>
      </c>
      <c r="CZ92" s="323">
        <v>0</v>
      </c>
      <c r="DA92" s="387">
        <v>0</v>
      </c>
      <c r="DB92" s="321">
        <v>0</v>
      </c>
      <c r="DC92" s="322">
        <v>0</v>
      </c>
      <c r="DD92" s="322">
        <v>0</v>
      </c>
      <c r="DE92" s="323">
        <v>0</v>
      </c>
      <c r="DF92" s="331">
        <v>0</v>
      </c>
      <c r="DG92" s="301" t="s">
        <v>203</v>
      </c>
      <c r="DH92" s="321">
        <v>0</v>
      </c>
      <c r="DI92" s="322">
        <v>0</v>
      </c>
      <c r="DJ92" s="322">
        <v>0</v>
      </c>
      <c r="DK92" s="322">
        <v>0</v>
      </c>
      <c r="DL92" s="323">
        <v>0</v>
      </c>
      <c r="DM92" s="321">
        <v>0</v>
      </c>
      <c r="DN92" s="357">
        <v>0</v>
      </c>
      <c r="DO92" s="322">
        <v>0</v>
      </c>
      <c r="DP92" s="322">
        <v>0</v>
      </c>
      <c r="DQ92" s="323">
        <v>0</v>
      </c>
      <c r="DR92" s="321">
        <v>0</v>
      </c>
      <c r="DS92" s="357">
        <v>0</v>
      </c>
      <c r="DT92" s="322">
        <v>0</v>
      </c>
      <c r="DU92" s="322">
        <v>0</v>
      </c>
      <c r="DV92" s="323">
        <v>0</v>
      </c>
      <c r="DW92" s="387">
        <v>0</v>
      </c>
      <c r="DX92" s="321">
        <v>0</v>
      </c>
      <c r="DY92" s="322">
        <v>0</v>
      </c>
      <c r="DZ92" s="322">
        <v>0</v>
      </c>
      <c r="EA92" s="323">
        <v>0</v>
      </c>
      <c r="EB92" s="331">
        <v>0</v>
      </c>
      <c r="EC92" s="301" t="s">
        <v>203</v>
      </c>
      <c r="ED92" s="321">
        <v>23</v>
      </c>
      <c r="EE92" s="388">
        <v>1</v>
      </c>
      <c r="EF92" s="321">
        <v>0</v>
      </c>
      <c r="EG92" s="388">
        <v>0</v>
      </c>
      <c r="EH92" s="321">
        <v>23</v>
      </c>
      <c r="EI92" s="388">
        <v>1</v>
      </c>
      <c r="EJ92" s="321">
        <v>0</v>
      </c>
      <c r="EK92" s="388">
        <v>0</v>
      </c>
      <c r="EL92" s="321">
        <v>0</v>
      </c>
      <c r="EM92" s="388">
        <v>0</v>
      </c>
      <c r="EN92" s="331">
        <v>23</v>
      </c>
      <c r="EO92" s="389"/>
      <c r="EP92" s="389"/>
      <c r="EQ92" s="389"/>
      <c r="ER92" s="301" t="s">
        <v>203</v>
      </c>
      <c r="ES92" s="321">
        <v>0</v>
      </c>
      <c r="ET92" s="322">
        <v>6</v>
      </c>
      <c r="EU92" s="322">
        <v>0</v>
      </c>
      <c r="EV92" s="363">
        <v>0</v>
      </c>
      <c r="EW92" s="323">
        <v>6</v>
      </c>
      <c r="EX92" s="321">
        <v>0</v>
      </c>
      <c r="EY92" s="322">
        <v>0</v>
      </c>
      <c r="EZ92" s="322">
        <v>6</v>
      </c>
      <c r="FA92" s="322">
        <v>0</v>
      </c>
      <c r="FB92" s="323">
        <v>6</v>
      </c>
      <c r="FC92" s="321">
        <v>1</v>
      </c>
      <c r="FD92" s="357">
        <v>5</v>
      </c>
      <c r="FE92" s="322">
        <v>4</v>
      </c>
      <c r="FF92" s="322">
        <v>1</v>
      </c>
      <c r="FG92" s="323">
        <v>11</v>
      </c>
      <c r="FH92" s="387">
        <v>0</v>
      </c>
      <c r="FI92" s="321">
        <v>0</v>
      </c>
      <c r="FJ92" s="322">
        <v>0</v>
      </c>
      <c r="FK92" s="322">
        <v>0</v>
      </c>
      <c r="FL92" s="323">
        <v>0</v>
      </c>
      <c r="FM92" s="331">
        <v>23</v>
      </c>
      <c r="FN92" s="301" t="s">
        <v>203</v>
      </c>
      <c r="FO92" s="321"/>
      <c r="FP92" s="322"/>
      <c r="FQ92" s="322"/>
      <c r="FR92" s="363"/>
      <c r="FS92" s="323">
        <v>0</v>
      </c>
      <c r="FT92" s="321"/>
      <c r="FU92" s="322"/>
      <c r="FV92" s="322"/>
      <c r="FW92" s="322"/>
      <c r="FX92" s="323">
        <v>0</v>
      </c>
      <c r="FY92" s="321"/>
      <c r="FZ92" s="357"/>
      <c r="GA92" s="322"/>
      <c r="GB92" s="322"/>
      <c r="GC92" s="323">
        <v>0</v>
      </c>
      <c r="GD92" s="387"/>
      <c r="GE92" s="321"/>
      <c r="GF92" s="322"/>
      <c r="GG92" s="322"/>
      <c r="GH92" s="323">
        <v>0</v>
      </c>
      <c r="GI92" s="331">
        <v>0</v>
      </c>
      <c r="GJ92" s="301" t="s">
        <v>203</v>
      </c>
      <c r="GK92" s="321"/>
      <c r="GL92" s="322"/>
      <c r="GM92" s="322"/>
      <c r="GN92" s="363"/>
      <c r="GO92" s="323">
        <v>0</v>
      </c>
      <c r="GP92" s="321"/>
      <c r="GQ92" s="322"/>
      <c r="GR92" s="322"/>
      <c r="GS92" s="322"/>
      <c r="GT92" s="323">
        <v>0</v>
      </c>
      <c r="GU92" s="321"/>
      <c r="GV92" s="357"/>
      <c r="GW92" s="322"/>
      <c r="GX92" s="322"/>
      <c r="GY92" s="323">
        <v>0</v>
      </c>
      <c r="GZ92" s="387"/>
      <c r="HA92" s="321"/>
      <c r="HB92" s="322"/>
      <c r="HC92" s="322"/>
      <c r="HD92" s="323">
        <v>0</v>
      </c>
      <c r="HE92" s="331">
        <v>0</v>
      </c>
      <c r="HF92" s="301" t="s">
        <v>203</v>
      </c>
      <c r="HG92" s="321"/>
      <c r="HH92" s="322"/>
      <c r="HI92" s="322"/>
      <c r="HJ92" s="363"/>
      <c r="HK92" s="323">
        <v>0</v>
      </c>
      <c r="HL92" s="321"/>
      <c r="HM92" s="322"/>
      <c r="HN92" s="322"/>
      <c r="HO92" s="322"/>
      <c r="HP92" s="323">
        <v>0</v>
      </c>
      <c r="HQ92" s="321"/>
      <c r="HR92" s="357"/>
      <c r="HS92" s="322"/>
      <c r="HT92" s="322"/>
      <c r="HU92" s="323">
        <v>0</v>
      </c>
      <c r="HV92" s="387"/>
      <c r="HW92" s="321"/>
      <c r="HX92" s="322"/>
      <c r="HY92" s="322"/>
      <c r="HZ92" s="323">
        <v>0</v>
      </c>
      <c r="IA92" s="331">
        <v>0</v>
      </c>
      <c r="IB92" s="301" t="s">
        <v>203</v>
      </c>
      <c r="IC92" s="321"/>
      <c r="ID92" s="322"/>
      <c r="IE92" s="322"/>
      <c r="IF92" s="363"/>
      <c r="IG92" s="323">
        <v>0</v>
      </c>
      <c r="IH92" s="321"/>
      <c r="II92" s="322"/>
      <c r="IJ92" s="322"/>
      <c r="IK92" s="322"/>
      <c r="IL92" s="323">
        <v>0</v>
      </c>
      <c r="IM92" s="321"/>
      <c r="IN92" s="357"/>
      <c r="IO92" s="322"/>
      <c r="IP92" s="322"/>
      <c r="IQ92" s="323">
        <v>0</v>
      </c>
      <c r="IR92" s="387"/>
      <c r="IS92" s="321"/>
      <c r="IT92" s="322"/>
      <c r="IU92" s="322"/>
      <c r="IV92" s="323">
        <v>0</v>
      </c>
      <c r="IW92" s="331">
        <v>0</v>
      </c>
      <c r="IX92" s="301" t="s">
        <v>203</v>
      </c>
      <c r="IY92" s="321"/>
      <c r="IZ92" s="322"/>
      <c r="JA92" s="322"/>
      <c r="JB92" s="363"/>
      <c r="JC92" s="323">
        <v>0</v>
      </c>
      <c r="JD92" s="321"/>
      <c r="JE92" s="322"/>
      <c r="JF92" s="322"/>
      <c r="JG92" s="322"/>
      <c r="JH92" s="323">
        <v>0</v>
      </c>
      <c r="JI92" s="321"/>
      <c r="JJ92" s="357"/>
      <c r="JK92" s="322"/>
      <c r="JL92" s="322"/>
      <c r="JM92" s="323">
        <v>0</v>
      </c>
      <c r="JN92" s="387"/>
      <c r="JO92" s="321"/>
      <c r="JP92" s="322"/>
      <c r="JQ92" s="322"/>
      <c r="JR92" s="323">
        <v>0</v>
      </c>
      <c r="JS92" s="331">
        <v>0</v>
      </c>
    </row>
    <row r="93" spans="1:279" ht="11.25" customHeight="1" x14ac:dyDescent="0.15">
      <c r="A93" s="301" t="s">
        <v>204</v>
      </c>
      <c r="B93" s="321">
        <v>0</v>
      </c>
      <c r="C93" s="322">
        <v>2</v>
      </c>
      <c r="D93" s="322">
        <v>0</v>
      </c>
      <c r="E93" s="363">
        <v>0</v>
      </c>
      <c r="F93" s="323">
        <v>2</v>
      </c>
      <c r="G93" s="321">
        <v>1</v>
      </c>
      <c r="H93" s="322">
        <v>0</v>
      </c>
      <c r="I93" s="322">
        <v>4</v>
      </c>
      <c r="J93" s="322">
        <v>0</v>
      </c>
      <c r="K93" s="323">
        <v>5</v>
      </c>
      <c r="L93" s="321">
        <v>0</v>
      </c>
      <c r="M93" s="357">
        <v>1</v>
      </c>
      <c r="N93" s="322">
        <v>3</v>
      </c>
      <c r="O93" s="322">
        <v>0</v>
      </c>
      <c r="P93" s="323">
        <v>4</v>
      </c>
      <c r="Q93" s="387">
        <v>1</v>
      </c>
      <c r="R93" s="321">
        <v>0</v>
      </c>
      <c r="S93" s="322">
        <v>0</v>
      </c>
      <c r="T93" s="322">
        <v>0</v>
      </c>
      <c r="U93" s="323">
        <v>0</v>
      </c>
      <c r="V93" s="331">
        <v>12</v>
      </c>
      <c r="W93" s="301" t="s">
        <v>204</v>
      </c>
      <c r="X93" s="321">
        <v>0</v>
      </c>
      <c r="Y93" s="322">
        <v>2</v>
      </c>
      <c r="Z93" s="322">
        <v>0</v>
      </c>
      <c r="AA93" s="322">
        <v>0</v>
      </c>
      <c r="AB93" s="323">
        <v>2</v>
      </c>
      <c r="AC93" s="321">
        <v>1</v>
      </c>
      <c r="AD93" s="357">
        <v>0</v>
      </c>
      <c r="AE93" s="322">
        <v>4</v>
      </c>
      <c r="AF93" s="322">
        <v>0</v>
      </c>
      <c r="AG93" s="323">
        <v>5</v>
      </c>
      <c r="AH93" s="321">
        <v>0</v>
      </c>
      <c r="AI93" s="357">
        <v>1</v>
      </c>
      <c r="AJ93" s="322">
        <v>3</v>
      </c>
      <c r="AK93" s="322">
        <v>0</v>
      </c>
      <c r="AL93" s="323">
        <v>4</v>
      </c>
      <c r="AM93" s="387">
        <v>1</v>
      </c>
      <c r="AN93" s="321">
        <v>0</v>
      </c>
      <c r="AO93" s="322">
        <v>0</v>
      </c>
      <c r="AP93" s="322">
        <v>0</v>
      </c>
      <c r="AQ93" s="323">
        <v>0</v>
      </c>
      <c r="AR93" s="321">
        <v>12</v>
      </c>
      <c r="AS93" s="301" t="s">
        <v>204</v>
      </c>
      <c r="AT93" s="321">
        <v>0</v>
      </c>
      <c r="AU93" s="322">
        <v>0</v>
      </c>
      <c r="AV93" s="322">
        <v>0</v>
      </c>
      <c r="AW93" s="322">
        <v>0</v>
      </c>
      <c r="AX93" s="323">
        <v>0</v>
      </c>
      <c r="AY93" s="321">
        <v>0</v>
      </c>
      <c r="AZ93" s="357">
        <v>0</v>
      </c>
      <c r="BA93" s="322">
        <v>0</v>
      </c>
      <c r="BB93" s="322">
        <v>0</v>
      </c>
      <c r="BC93" s="323">
        <v>0</v>
      </c>
      <c r="BD93" s="321">
        <v>0</v>
      </c>
      <c r="BE93" s="357">
        <v>0</v>
      </c>
      <c r="BF93" s="322">
        <v>0</v>
      </c>
      <c r="BG93" s="322">
        <v>0</v>
      </c>
      <c r="BH93" s="323">
        <v>0</v>
      </c>
      <c r="BI93" s="387">
        <v>0</v>
      </c>
      <c r="BJ93" s="321">
        <v>0</v>
      </c>
      <c r="BK93" s="322">
        <v>0</v>
      </c>
      <c r="BL93" s="322">
        <v>0</v>
      </c>
      <c r="BM93" s="323">
        <v>0</v>
      </c>
      <c r="BN93" s="331">
        <v>0</v>
      </c>
      <c r="BO93" s="301" t="s">
        <v>204</v>
      </c>
      <c r="BP93" s="321">
        <v>0</v>
      </c>
      <c r="BQ93" s="322">
        <v>2</v>
      </c>
      <c r="BR93" s="322">
        <v>0</v>
      </c>
      <c r="BS93" s="322">
        <v>0</v>
      </c>
      <c r="BT93" s="323">
        <v>2</v>
      </c>
      <c r="BU93" s="321">
        <v>1</v>
      </c>
      <c r="BV93" s="357">
        <v>0</v>
      </c>
      <c r="BW93" s="322">
        <v>4</v>
      </c>
      <c r="BX93" s="322">
        <v>0</v>
      </c>
      <c r="BY93" s="323">
        <v>5</v>
      </c>
      <c r="BZ93" s="321">
        <v>0</v>
      </c>
      <c r="CA93" s="357">
        <v>1</v>
      </c>
      <c r="CB93" s="322">
        <v>3</v>
      </c>
      <c r="CC93" s="322">
        <v>0</v>
      </c>
      <c r="CD93" s="323">
        <v>4</v>
      </c>
      <c r="CE93" s="387">
        <v>1</v>
      </c>
      <c r="CF93" s="321">
        <v>0</v>
      </c>
      <c r="CG93" s="322">
        <v>0</v>
      </c>
      <c r="CH93" s="322">
        <v>0</v>
      </c>
      <c r="CI93" s="323">
        <v>0</v>
      </c>
      <c r="CJ93" s="331">
        <v>12</v>
      </c>
      <c r="CK93" s="301" t="s">
        <v>204</v>
      </c>
      <c r="CL93" s="321">
        <v>0</v>
      </c>
      <c r="CM93" s="322">
        <v>0</v>
      </c>
      <c r="CN93" s="322">
        <v>0</v>
      </c>
      <c r="CO93" s="322">
        <v>0</v>
      </c>
      <c r="CP93" s="323">
        <v>0</v>
      </c>
      <c r="CQ93" s="321">
        <v>0</v>
      </c>
      <c r="CR93" s="322">
        <v>0</v>
      </c>
      <c r="CS93" s="322">
        <v>0</v>
      </c>
      <c r="CT93" s="322">
        <v>0</v>
      </c>
      <c r="CU93" s="323">
        <v>0</v>
      </c>
      <c r="CV93" s="321">
        <v>0</v>
      </c>
      <c r="CW93" s="357">
        <v>0</v>
      </c>
      <c r="CX93" s="322">
        <v>0</v>
      </c>
      <c r="CY93" s="322">
        <v>0</v>
      </c>
      <c r="CZ93" s="323">
        <v>0</v>
      </c>
      <c r="DA93" s="387">
        <v>0</v>
      </c>
      <c r="DB93" s="321">
        <v>0</v>
      </c>
      <c r="DC93" s="322">
        <v>0</v>
      </c>
      <c r="DD93" s="322">
        <v>0</v>
      </c>
      <c r="DE93" s="323">
        <v>0</v>
      </c>
      <c r="DF93" s="331">
        <v>0</v>
      </c>
      <c r="DG93" s="301" t="s">
        <v>204</v>
      </c>
      <c r="DH93" s="321">
        <v>0</v>
      </c>
      <c r="DI93" s="322">
        <v>0</v>
      </c>
      <c r="DJ93" s="322">
        <v>0</v>
      </c>
      <c r="DK93" s="322">
        <v>0</v>
      </c>
      <c r="DL93" s="323">
        <v>0</v>
      </c>
      <c r="DM93" s="321">
        <v>0</v>
      </c>
      <c r="DN93" s="357">
        <v>0</v>
      </c>
      <c r="DO93" s="322">
        <v>0</v>
      </c>
      <c r="DP93" s="322">
        <v>0</v>
      </c>
      <c r="DQ93" s="323">
        <v>0</v>
      </c>
      <c r="DR93" s="321">
        <v>0</v>
      </c>
      <c r="DS93" s="357">
        <v>0</v>
      </c>
      <c r="DT93" s="322">
        <v>0</v>
      </c>
      <c r="DU93" s="322">
        <v>0</v>
      </c>
      <c r="DV93" s="323">
        <v>0</v>
      </c>
      <c r="DW93" s="387">
        <v>0</v>
      </c>
      <c r="DX93" s="321">
        <v>0</v>
      </c>
      <c r="DY93" s="322">
        <v>0</v>
      </c>
      <c r="DZ93" s="322">
        <v>0</v>
      </c>
      <c r="EA93" s="323">
        <v>0</v>
      </c>
      <c r="EB93" s="331">
        <v>0</v>
      </c>
      <c r="EC93" s="301" t="s">
        <v>204</v>
      </c>
      <c r="ED93" s="321">
        <v>12</v>
      </c>
      <c r="EE93" s="388">
        <v>1</v>
      </c>
      <c r="EF93" s="321">
        <v>0</v>
      </c>
      <c r="EG93" s="388">
        <v>0</v>
      </c>
      <c r="EH93" s="321">
        <v>12</v>
      </c>
      <c r="EI93" s="388">
        <v>1</v>
      </c>
      <c r="EJ93" s="321">
        <v>0</v>
      </c>
      <c r="EK93" s="388">
        <v>0</v>
      </c>
      <c r="EL93" s="321">
        <v>0</v>
      </c>
      <c r="EM93" s="388">
        <v>0</v>
      </c>
      <c r="EN93" s="331">
        <v>12</v>
      </c>
      <c r="EO93" s="389"/>
      <c r="EP93" s="389"/>
      <c r="EQ93" s="389"/>
      <c r="ER93" s="301" t="s">
        <v>204</v>
      </c>
      <c r="ES93" s="321">
        <v>0</v>
      </c>
      <c r="ET93" s="322">
        <v>2</v>
      </c>
      <c r="EU93" s="322">
        <v>0</v>
      </c>
      <c r="EV93" s="363">
        <v>0</v>
      </c>
      <c r="EW93" s="323">
        <v>2</v>
      </c>
      <c r="EX93" s="321">
        <v>1</v>
      </c>
      <c r="EY93" s="322">
        <v>0</v>
      </c>
      <c r="EZ93" s="322">
        <v>4</v>
      </c>
      <c r="FA93" s="322">
        <v>0</v>
      </c>
      <c r="FB93" s="323">
        <v>5</v>
      </c>
      <c r="FC93" s="321">
        <v>0</v>
      </c>
      <c r="FD93" s="357">
        <v>1</v>
      </c>
      <c r="FE93" s="322">
        <v>3</v>
      </c>
      <c r="FF93" s="322">
        <v>0</v>
      </c>
      <c r="FG93" s="323">
        <v>4</v>
      </c>
      <c r="FH93" s="387">
        <v>1</v>
      </c>
      <c r="FI93" s="321">
        <v>0</v>
      </c>
      <c r="FJ93" s="322">
        <v>0</v>
      </c>
      <c r="FK93" s="322">
        <v>0</v>
      </c>
      <c r="FL93" s="323">
        <v>0</v>
      </c>
      <c r="FM93" s="331">
        <v>12</v>
      </c>
      <c r="FN93" s="301" t="s">
        <v>204</v>
      </c>
      <c r="FO93" s="321"/>
      <c r="FP93" s="322"/>
      <c r="FQ93" s="322"/>
      <c r="FR93" s="363"/>
      <c r="FS93" s="323">
        <v>0</v>
      </c>
      <c r="FT93" s="321"/>
      <c r="FU93" s="322"/>
      <c r="FV93" s="322"/>
      <c r="FW93" s="322"/>
      <c r="FX93" s="323">
        <v>0</v>
      </c>
      <c r="FY93" s="321"/>
      <c r="FZ93" s="357"/>
      <c r="GA93" s="322"/>
      <c r="GB93" s="322"/>
      <c r="GC93" s="323">
        <v>0</v>
      </c>
      <c r="GD93" s="387"/>
      <c r="GE93" s="321"/>
      <c r="GF93" s="322"/>
      <c r="GG93" s="322"/>
      <c r="GH93" s="323">
        <v>0</v>
      </c>
      <c r="GI93" s="331">
        <v>0</v>
      </c>
      <c r="GJ93" s="301" t="s">
        <v>204</v>
      </c>
      <c r="GK93" s="321"/>
      <c r="GL93" s="322"/>
      <c r="GM93" s="322"/>
      <c r="GN93" s="363"/>
      <c r="GO93" s="323">
        <v>0</v>
      </c>
      <c r="GP93" s="321"/>
      <c r="GQ93" s="322"/>
      <c r="GR93" s="322"/>
      <c r="GS93" s="322"/>
      <c r="GT93" s="323">
        <v>0</v>
      </c>
      <c r="GU93" s="321"/>
      <c r="GV93" s="357"/>
      <c r="GW93" s="322"/>
      <c r="GX93" s="322"/>
      <c r="GY93" s="323">
        <v>0</v>
      </c>
      <c r="GZ93" s="387"/>
      <c r="HA93" s="321"/>
      <c r="HB93" s="322"/>
      <c r="HC93" s="322"/>
      <c r="HD93" s="323">
        <v>0</v>
      </c>
      <c r="HE93" s="331">
        <v>0</v>
      </c>
      <c r="HF93" s="301" t="s">
        <v>204</v>
      </c>
      <c r="HG93" s="321"/>
      <c r="HH93" s="322"/>
      <c r="HI93" s="322"/>
      <c r="HJ93" s="363"/>
      <c r="HK93" s="323">
        <v>0</v>
      </c>
      <c r="HL93" s="321"/>
      <c r="HM93" s="322"/>
      <c r="HN93" s="322"/>
      <c r="HO93" s="322"/>
      <c r="HP93" s="323">
        <v>0</v>
      </c>
      <c r="HQ93" s="321"/>
      <c r="HR93" s="357"/>
      <c r="HS93" s="322"/>
      <c r="HT93" s="322"/>
      <c r="HU93" s="323">
        <v>0</v>
      </c>
      <c r="HV93" s="387"/>
      <c r="HW93" s="321"/>
      <c r="HX93" s="322"/>
      <c r="HY93" s="322"/>
      <c r="HZ93" s="323">
        <v>0</v>
      </c>
      <c r="IA93" s="331">
        <v>0</v>
      </c>
      <c r="IB93" s="301" t="s">
        <v>204</v>
      </c>
      <c r="IC93" s="321"/>
      <c r="ID93" s="322"/>
      <c r="IE93" s="322"/>
      <c r="IF93" s="363"/>
      <c r="IG93" s="323">
        <v>0</v>
      </c>
      <c r="IH93" s="321"/>
      <c r="II93" s="322"/>
      <c r="IJ93" s="322"/>
      <c r="IK93" s="322"/>
      <c r="IL93" s="323">
        <v>0</v>
      </c>
      <c r="IM93" s="321"/>
      <c r="IN93" s="357"/>
      <c r="IO93" s="322"/>
      <c r="IP93" s="322"/>
      <c r="IQ93" s="323">
        <v>0</v>
      </c>
      <c r="IR93" s="387"/>
      <c r="IS93" s="321"/>
      <c r="IT93" s="322"/>
      <c r="IU93" s="322"/>
      <c r="IV93" s="323">
        <v>0</v>
      </c>
      <c r="IW93" s="331">
        <v>0</v>
      </c>
      <c r="IX93" s="301" t="s">
        <v>204</v>
      </c>
      <c r="IY93" s="321"/>
      <c r="IZ93" s="322"/>
      <c r="JA93" s="322"/>
      <c r="JB93" s="363"/>
      <c r="JC93" s="323">
        <v>0</v>
      </c>
      <c r="JD93" s="321"/>
      <c r="JE93" s="322"/>
      <c r="JF93" s="322"/>
      <c r="JG93" s="322"/>
      <c r="JH93" s="323">
        <v>0</v>
      </c>
      <c r="JI93" s="321"/>
      <c r="JJ93" s="357"/>
      <c r="JK93" s="322"/>
      <c r="JL93" s="322"/>
      <c r="JM93" s="323">
        <v>0</v>
      </c>
      <c r="JN93" s="387"/>
      <c r="JO93" s="321"/>
      <c r="JP93" s="322"/>
      <c r="JQ93" s="322"/>
      <c r="JR93" s="323">
        <v>0</v>
      </c>
      <c r="JS93" s="331">
        <v>0</v>
      </c>
    </row>
    <row r="94" spans="1:279" ht="11.25" customHeight="1" x14ac:dyDescent="0.15">
      <c r="A94" s="301" t="s">
        <v>205</v>
      </c>
      <c r="B94" s="321">
        <v>0</v>
      </c>
      <c r="C94" s="322">
        <v>1</v>
      </c>
      <c r="D94" s="322">
        <v>1</v>
      </c>
      <c r="E94" s="363">
        <v>0</v>
      </c>
      <c r="F94" s="323">
        <v>2</v>
      </c>
      <c r="G94" s="321">
        <v>0</v>
      </c>
      <c r="H94" s="322">
        <v>2</v>
      </c>
      <c r="I94" s="322">
        <v>10</v>
      </c>
      <c r="J94" s="322">
        <v>0</v>
      </c>
      <c r="K94" s="323">
        <v>12</v>
      </c>
      <c r="L94" s="321">
        <v>0</v>
      </c>
      <c r="M94" s="357">
        <v>4</v>
      </c>
      <c r="N94" s="322">
        <v>4</v>
      </c>
      <c r="O94" s="322">
        <v>0</v>
      </c>
      <c r="P94" s="323">
        <v>8</v>
      </c>
      <c r="Q94" s="387">
        <v>1</v>
      </c>
      <c r="R94" s="321">
        <v>0</v>
      </c>
      <c r="S94" s="322">
        <v>0</v>
      </c>
      <c r="T94" s="322">
        <v>0</v>
      </c>
      <c r="U94" s="323">
        <v>0</v>
      </c>
      <c r="V94" s="331">
        <v>22</v>
      </c>
      <c r="W94" s="301" t="s">
        <v>205</v>
      </c>
      <c r="X94" s="321">
        <v>0</v>
      </c>
      <c r="Y94" s="322">
        <v>1</v>
      </c>
      <c r="Z94" s="322">
        <v>1</v>
      </c>
      <c r="AA94" s="322">
        <v>0</v>
      </c>
      <c r="AB94" s="323">
        <v>2</v>
      </c>
      <c r="AC94" s="321">
        <v>0</v>
      </c>
      <c r="AD94" s="357">
        <v>2</v>
      </c>
      <c r="AE94" s="322">
        <v>10</v>
      </c>
      <c r="AF94" s="322">
        <v>0</v>
      </c>
      <c r="AG94" s="323">
        <v>12</v>
      </c>
      <c r="AH94" s="321">
        <v>0</v>
      </c>
      <c r="AI94" s="357">
        <v>4</v>
      </c>
      <c r="AJ94" s="322">
        <v>4</v>
      </c>
      <c r="AK94" s="322">
        <v>0</v>
      </c>
      <c r="AL94" s="323">
        <v>8</v>
      </c>
      <c r="AM94" s="387">
        <v>0</v>
      </c>
      <c r="AN94" s="321">
        <v>0</v>
      </c>
      <c r="AO94" s="322">
        <v>0</v>
      </c>
      <c r="AP94" s="322">
        <v>0</v>
      </c>
      <c r="AQ94" s="323">
        <v>0</v>
      </c>
      <c r="AR94" s="321">
        <v>22</v>
      </c>
      <c r="AS94" s="301" t="s">
        <v>205</v>
      </c>
      <c r="AT94" s="321">
        <v>0</v>
      </c>
      <c r="AU94" s="322">
        <v>0</v>
      </c>
      <c r="AV94" s="322">
        <v>0</v>
      </c>
      <c r="AW94" s="322">
        <v>0</v>
      </c>
      <c r="AX94" s="323">
        <v>0</v>
      </c>
      <c r="AY94" s="321">
        <v>0</v>
      </c>
      <c r="AZ94" s="357">
        <v>0</v>
      </c>
      <c r="BA94" s="322">
        <v>0</v>
      </c>
      <c r="BB94" s="322">
        <v>0</v>
      </c>
      <c r="BC94" s="323">
        <v>0</v>
      </c>
      <c r="BD94" s="321">
        <v>0</v>
      </c>
      <c r="BE94" s="357">
        <v>0</v>
      </c>
      <c r="BF94" s="322">
        <v>0</v>
      </c>
      <c r="BG94" s="322">
        <v>0</v>
      </c>
      <c r="BH94" s="323">
        <v>0</v>
      </c>
      <c r="BI94" s="387">
        <v>0</v>
      </c>
      <c r="BJ94" s="321">
        <v>0</v>
      </c>
      <c r="BK94" s="322">
        <v>0</v>
      </c>
      <c r="BL94" s="322">
        <v>0</v>
      </c>
      <c r="BM94" s="323">
        <v>0</v>
      </c>
      <c r="BN94" s="331">
        <v>0</v>
      </c>
      <c r="BO94" s="301" t="s">
        <v>205</v>
      </c>
      <c r="BP94" s="321">
        <v>0</v>
      </c>
      <c r="BQ94" s="322">
        <v>1</v>
      </c>
      <c r="BR94" s="322">
        <v>1</v>
      </c>
      <c r="BS94" s="322">
        <v>0</v>
      </c>
      <c r="BT94" s="323">
        <v>2</v>
      </c>
      <c r="BU94" s="321">
        <v>0</v>
      </c>
      <c r="BV94" s="357">
        <v>2</v>
      </c>
      <c r="BW94" s="322">
        <v>10</v>
      </c>
      <c r="BX94" s="322">
        <v>0</v>
      </c>
      <c r="BY94" s="323">
        <v>12</v>
      </c>
      <c r="BZ94" s="321">
        <v>0</v>
      </c>
      <c r="CA94" s="357">
        <v>4</v>
      </c>
      <c r="CB94" s="322">
        <v>4</v>
      </c>
      <c r="CC94" s="322">
        <v>0</v>
      </c>
      <c r="CD94" s="323">
        <v>8</v>
      </c>
      <c r="CE94" s="387">
        <v>0</v>
      </c>
      <c r="CF94" s="321">
        <v>0</v>
      </c>
      <c r="CG94" s="322">
        <v>0</v>
      </c>
      <c r="CH94" s="322">
        <v>0</v>
      </c>
      <c r="CI94" s="323">
        <v>0</v>
      </c>
      <c r="CJ94" s="331">
        <v>22</v>
      </c>
      <c r="CK94" s="301" t="s">
        <v>205</v>
      </c>
      <c r="CL94" s="321">
        <v>0</v>
      </c>
      <c r="CM94" s="322">
        <v>0</v>
      </c>
      <c r="CN94" s="322">
        <v>0</v>
      </c>
      <c r="CO94" s="322">
        <v>0</v>
      </c>
      <c r="CP94" s="323">
        <v>0</v>
      </c>
      <c r="CQ94" s="321">
        <v>0</v>
      </c>
      <c r="CR94" s="322">
        <v>0</v>
      </c>
      <c r="CS94" s="322">
        <v>0</v>
      </c>
      <c r="CT94" s="322">
        <v>0</v>
      </c>
      <c r="CU94" s="323">
        <v>0</v>
      </c>
      <c r="CV94" s="321">
        <v>0</v>
      </c>
      <c r="CW94" s="357">
        <v>0</v>
      </c>
      <c r="CX94" s="322">
        <v>0</v>
      </c>
      <c r="CY94" s="322">
        <v>0</v>
      </c>
      <c r="CZ94" s="323">
        <v>0</v>
      </c>
      <c r="DA94" s="387">
        <v>0</v>
      </c>
      <c r="DB94" s="321">
        <v>0</v>
      </c>
      <c r="DC94" s="322">
        <v>0</v>
      </c>
      <c r="DD94" s="322">
        <v>0</v>
      </c>
      <c r="DE94" s="323">
        <v>0</v>
      </c>
      <c r="DF94" s="331">
        <v>0</v>
      </c>
      <c r="DG94" s="301" t="s">
        <v>205</v>
      </c>
      <c r="DH94" s="321">
        <v>0</v>
      </c>
      <c r="DI94" s="322">
        <v>0</v>
      </c>
      <c r="DJ94" s="322">
        <v>0</v>
      </c>
      <c r="DK94" s="322">
        <v>0</v>
      </c>
      <c r="DL94" s="323">
        <v>0</v>
      </c>
      <c r="DM94" s="321">
        <v>0</v>
      </c>
      <c r="DN94" s="357">
        <v>0</v>
      </c>
      <c r="DO94" s="322">
        <v>0</v>
      </c>
      <c r="DP94" s="322">
        <v>0</v>
      </c>
      <c r="DQ94" s="323">
        <v>0</v>
      </c>
      <c r="DR94" s="321">
        <v>0</v>
      </c>
      <c r="DS94" s="357">
        <v>0</v>
      </c>
      <c r="DT94" s="322">
        <v>0</v>
      </c>
      <c r="DU94" s="322">
        <v>0</v>
      </c>
      <c r="DV94" s="323">
        <v>0</v>
      </c>
      <c r="DW94" s="387">
        <v>0</v>
      </c>
      <c r="DX94" s="321">
        <v>0</v>
      </c>
      <c r="DY94" s="322">
        <v>0</v>
      </c>
      <c r="DZ94" s="322">
        <v>0</v>
      </c>
      <c r="EA94" s="323">
        <v>0</v>
      </c>
      <c r="EB94" s="331">
        <v>0</v>
      </c>
      <c r="EC94" s="301" t="s">
        <v>205</v>
      </c>
      <c r="ED94" s="321">
        <v>22</v>
      </c>
      <c r="EE94" s="388">
        <v>1</v>
      </c>
      <c r="EF94" s="321">
        <v>0</v>
      </c>
      <c r="EG94" s="388">
        <v>0</v>
      </c>
      <c r="EH94" s="321">
        <v>22</v>
      </c>
      <c r="EI94" s="388">
        <v>1</v>
      </c>
      <c r="EJ94" s="321">
        <v>0</v>
      </c>
      <c r="EK94" s="388">
        <v>0</v>
      </c>
      <c r="EL94" s="321">
        <v>0</v>
      </c>
      <c r="EM94" s="388">
        <v>0</v>
      </c>
      <c r="EN94" s="331">
        <v>22</v>
      </c>
      <c r="EO94" s="389"/>
      <c r="EP94" s="389"/>
      <c r="EQ94" s="389"/>
      <c r="ER94" s="301" t="s">
        <v>205</v>
      </c>
      <c r="ES94" s="321">
        <v>0</v>
      </c>
      <c r="ET94" s="322">
        <v>1</v>
      </c>
      <c r="EU94" s="322">
        <v>1</v>
      </c>
      <c r="EV94" s="363">
        <v>0</v>
      </c>
      <c r="EW94" s="323">
        <v>2</v>
      </c>
      <c r="EX94" s="321">
        <v>0</v>
      </c>
      <c r="EY94" s="322">
        <v>2</v>
      </c>
      <c r="EZ94" s="322">
        <v>10</v>
      </c>
      <c r="FA94" s="322">
        <v>0</v>
      </c>
      <c r="FB94" s="323">
        <v>12</v>
      </c>
      <c r="FC94" s="321">
        <v>0</v>
      </c>
      <c r="FD94" s="357">
        <v>4</v>
      </c>
      <c r="FE94" s="322">
        <v>4</v>
      </c>
      <c r="FF94" s="322">
        <v>0</v>
      </c>
      <c r="FG94" s="323">
        <v>8</v>
      </c>
      <c r="FH94" s="387">
        <v>0</v>
      </c>
      <c r="FI94" s="321">
        <v>0</v>
      </c>
      <c r="FJ94" s="322">
        <v>0</v>
      </c>
      <c r="FK94" s="322">
        <v>0</v>
      </c>
      <c r="FL94" s="323">
        <v>0</v>
      </c>
      <c r="FM94" s="331">
        <v>22</v>
      </c>
      <c r="FN94" s="301" t="s">
        <v>205</v>
      </c>
      <c r="FO94" s="321"/>
      <c r="FP94" s="322"/>
      <c r="FQ94" s="322"/>
      <c r="FR94" s="363"/>
      <c r="FS94" s="323">
        <v>0</v>
      </c>
      <c r="FT94" s="321"/>
      <c r="FU94" s="322"/>
      <c r="FV94" s="322"/>
      <c r="FW94" s="322"/>
      <c r="FX94" s="323">
        <v>0</v>
      </c>
      <c r="FY94" s="321"/>
      <c r="FZ94" s="357"/>
      <c r="GA94" s="322"/>
      <c r="GB94" s="322"/>
      <c r="GC94" s="323">
        <v>0</v>
      </c>
      <c r="GD94" s="387"/>
      <c r="GE94" s="321"/>
      <c r="GF94" s="322"/>
      <c r="GG94" s="322"/>
      <c r="GH94" s="323">
        <v>0</v>
      </c>
      <c r="GI94" s="331">
        <v>0</v>
      </c>
      <c r="GJ94" s="301" t="s">
        <v>205</v>
      </c>
      <c r="GK94" s="321"/>
      <c r="GL94" s="322"/>
      <c r="GM94" s="322"/>
      <c r="GN94" s="363"/>
      <c r="GO94" s="323">
        <v>0</v>
      </c>
      <c r="GP94" s="321"/>
      <c r="GQ94" s="322"/>
      <c r="GR94" s="322"/>
      <c r="GS94" s="322"/>
      <c r="GT94" s="323">
        <v>0</v>
      </c>
      <c r="GU94" s="321"/>
      <c r="GV94" s="357"/>
      <c r="GW94" s="322"/>
      <c r="GX94" s="322"/>
      <c r="GY94" s="323">
        <v>0</v>
      </c>
      <c r="GZ94" s="387"/>
      <c r="HA94" s="321"/>
      <c r="HB94" s="322"/>
      <c r="HC94" s="322"/>
      <c r="HD94" s="323">
        <v>0</v>
      </c>
      <c r="HE94" s="331">
        <v>0</v>
      </c>
      <c r="HF94" s="301" t="s">
        <v>205</v>
      </c>
      <c r="HG94" s="321"/>
      <c r="HH94" s="322"/>
      <c r="HI94" s="322"/>
      <c r="HJ94" s="363"/>
      <c r="HK94" s="323">
        <v>0</v>
      </c>
      <c r="HL94" s="321"/>
      <c r="HM94" s="322"/>
      <c r="HN94" s="322"/>
      <c r="HO94" s="322"/>
      <c r="HP94" s="323">
        <v>0</v>
      </c>
      <c r="HQ94" s="321"/>
      <c r="HR94" s="357"/>
      <c r="HS94" s="322"/>
      <c r="HT94" s="322"/>
      <c r="HU94" s="323">
        <v>0</v>
      </c>
      <c r="HV94" s="387"/>
      <c r="HW94" s="321"/>
      <c r="HX94" s="322"/>
      <c r="HY94" s="322"/>
      <c r="HZ94" s="323">
        <v>0</v>
      </c>
      <c r="IA94" s="331">
        <v>0</v>
      </c>
      <c r="IB94" s="301" t="s">
        <v>205</v>
      </c>
      <c r="IC94" s="321"/>
      <c r="ID94" s="322"/>
      <c r="IE94" s="322"/>
      <c r="IF94" s="363"/>
      <c r="IG94" s="323">
        <v>0</v>
      </c>
      <c r="IH94" s="321"/>
      <c r="II94" s="322"/>
      <c r="IJ94" s="322"/>
      <c r="IK94" s="322"/>
      <c r="IL94" s="323">
        <v>0</v>
      </c>
      <c r="IM94" s="321"/>
      <c r="IN94" s="357"/>
      <c r="IO94" s="322"/>
      <c r="IP94" s="322"/>
      <c r="IQ94" s="323">
        <v>0</v>
      </c>
      <c r="IR94" s="387"/>
      <c r="IS94" s="321"/>
      <c r="IT94" s="322"/>
      <c r="IU94" s="322"/>
      <c r="IV94" s="323">
        <v>0</v>
      </c>
      <c r="IW94" s="331">
        <v>0</v>
      </c>
      <c r="IX94" s="301" t="s">
        <v>205</v>
      </c>
      <c r="IY94" s="321"/>
      <c r="IZ94" s="322"/>
      <c r="JA94" s="322"/>
      <c r="JB94" s="363"/>
      <c r="JC94" s="323">
        <v>0</v>
      </c>
      <c r="JD94" s="321"/>
      <c r="JE94" s="322"/>
      <c r="JF94" s="322"/>
      <c r="JG94" s="322"/>
      <c r="JH94" s="323">
        <v>0</v>
      </c>
      <c r="JI94" s="321"/>
      <c r="JJ94" s="357"/>
      <c r="JK94" s="322"/>
      <c r="JL94" s="322"/>
      <c r="JM94" s="323">
        <v>0</v>
      </c>
      <c r="JN94" s="387"/>
      <c r="JO94" s="321"/>
      <c r="JP94" s="322"/>
      <c r="JQ94" s="322"/>
      <c r="JR94" s="323">
        <v>0</v>
      </c>
      <c r="JS94" s="331">
        <v>0</v>
      </c>
    </row>
    <row r="95" spans="1:279" ht="11.25" customHeight="1" x14ac:dyDescent="0.15">
      <c r="A95" s="301" t="s">
        <v>206</v>
      </c>
      <c r="B95" s="321">
        <v>0</v>
      </c>
      <c r="C95" s="322">
        <v>7</v>
      </c>
      <c r="D95" s="322">
        <v>0</v>
      </c>
      <c r="E95" s="363">
        <v>0</v>
      </c>
      <c r="F95" s="323">
        <v>7</v>
      </c>
      <c r="G95" s="321">
        <v>1</v>
      </c>
      <c r="H95" s="322">
        <v>4</v>
      </c>
      <c r="I95" s="322">
        <v>15</v>
      </c>
      <c r="J95" s="322">
        <v>0</v>
      </c>
      <c r="K95" s="323">
        <v>20</v>
      </c>
      <c r="L95" s="321">
        <v>1</v>
      </c>
      <c r="M95" s="357">
        <v>2</v>
      </c>
      <c r="N95" s="322">
        <v>6</v>
      </c>
      <c r="O95" s="322">
        <v>0</v>
      </c>
      <c r="P95" s="323">
        <v>9</v>
      </c>
      <c r="Q95" s="387">
        <v>4</v>
      </c>
      <c r="R95" s="321">
        <v>0</v>
      </c>
      <c r="S95" s="322">
        <v>0</v>
      </c>
      <c r="T95" s="322">
        <v>0</v>
      </c>
      <c r="U95" s="323">
        <v>0</v>
      </c>
      <c r="V95" s="331">
        <v>40</v>
      </c>
      <c r="W95" s="301" t="s">
        <v>206</v>
      </c>
      <c r="X95" s="321">
        <v>0</v>
      </c>
      <c r="Y95" s="322">
        <v>7</v>
      </c>
      <c r="Z95" s="322">
        <v>0</v>
      </c>
      <c r="AA95" s="322">
        <v>0</v>
      </c>
      <c r="AB95" s="323">
        <v>7</v>
      </c>
      <c r="AC95" s="321">
        <v>1</v>
      </c>
      <c r="AD95" s="357">
        <v>4</v>
      </c>
      <c r="AE95" s="322">
        <v>15</v>
      </c>
      <c r="AF95" s="322">
        <v>0</v>
      </c>
      <c r="AG95" s="323">
        <v>20</v>
      </c>
      <c r="AH95" s="321">
        <v>1</v>
      </c>
      <c r="AI95" s="357">
        <v>2</v>
      </c>
      <c r="AJ95" s="322">
        <v>6</v>
      </c>
      <c r="AK95" s="322">
        <v>0</v>
      </c>
      <c r="AL95" s="323">
        <v>9</v>
      </c>
      <c r="AM95" s="387">
        <v>4</v>
      </c>
      <c r="AN95" s="321">
        <v>0</v>
      </c>
      <c r="AO95" s="322">
        <v>0</v>
      </c>
      <c r="AP95" s="322">
        <v>0</v>
      </c>
      <c r="AQ95" s="323">
        <v>0</v>
      </c>
      <c r="AR95" s="321">
        <v>40</v>
      </c>
      <c r="AS95" s="301" t="s">
        <v>206</v>
      </c>
      <c r="AT95" s="321">
        <v>0</v>
      </c>
      <c r="AU95" s="322">
        <v>0</v>
      </c>
      <c r="AV95" s="322">
        <v>0</v>
      </c>
      <c r="AW95" s="322">
        <v>0</v>
      </c>
      <c r="AX95" s="323">
        <v>0</v>
      </c>
      <c r="AY95" s="321">
        <v>0</v>
      </c>
      <c r="AZ95" s="357">
        <v>0</v>
      </c>
      <c r="BA95" s="322">
        <v>0</v>
      </c>
      <c r="BB95" s="322">
        <v>0</v>
      </c>
      <c r="BC95" s="323">
        <v>0</v>
      </c>
      <c r="BD95" s="321">
        <v>0</v>
      </c>
      <c r="BE95" s="357">
        <v>0</v>
      </c>
      <c r="BF95" s="322">
        <v>0</v>
      </c>
      <c r="BG95" s="322">
        <v>0</v>
      </c>
      <c r="BH95" s="323">
        <v>0</v>
      </c>
      <c r="BI95" s="387">
        <v>0</v>
      </c>
      <c r="BJ95" s="321">
        <v>0</v>
      </c>
      <c r="BK95" s="322">
        <v>0</v>
      </c>
      <c r="BL95" s="322">
        <v>0</v>
      </c>
      <c r="BM95" s="323">
        <v>0</v>
      </c>
      <c r="BN95" s="331">
        <v>0</v>
      </c>
      <c r="BO95" s="301" t="s">
        <v>206</v>
      </c>
      <c r="BP95" s="321">
        <v>0</v>
      </c>
      <c r="BQ95" s="322">
        <v>7</v>
      </c>
      <c r="BR95" s="322">
        <v>0</v>
      </c>
      <c r="BS95" s="322">
        <v>0</v>
      </c>
      <c r="BT95" s="323">
        <v>7</v>
      </c>
      <c r="BU95" s="321">
        <v>1</v>
      </c>
      <c r="BV95" s="357">
        <v>4</v>
      </c>
      <c r="BW95" s="322">
        <v>15</v>
      </c>
      <c r="BX95" s="322">
        <v>0</v>
      </c>
      <c r="BY95" s="323">
        <v>20</v>
      </c>
      <c r="BZ95" s="321">
        <v>1</v>
      </c>
      <c r="CA95" s="357">
        <v>2</v>
      </c>
      <c r="CB95" s="322">
        <v>6</v>
      </c>
      <c r="CC95" s="322">
        <v>0</v>
      </c>
      <c r="CD95" s="323">
        <v>9</v>
      </c>
      <c r="CE95" s="387">
        <v>4</v>
      </c>
      <c r="CF95" s="321">
        <v>0</v>
      </c>
      <c r="CG95" s="322">
        <v>0</v>
      </c>
      <c r="CH95" s="322">
        <v>0</v>
      </c>
      <c r="CI95" s="323">
        <v>0</v>
      </c>
      <c r="CJ95" s="331">
        <v>40</v>
      </c>
      <c r="CK95" s="301" t="s">
        <v>206</v>
      </c>
      <c r="CL95" s="321">
        <v>0</v>
      </c>
      <c r="CM95" s="322">
        <v>0</v>
      </c>
      <c r="CN95" s="322">
        <v>0</v>
      </c>
      <c r="CO95" s="322">
        <v>0</v>
      </c>
      <c r="CP95" s="323">
        <v>0</v>
      </c>
      <c r="CQ95" s="321">
        <v>0</v>
      </c>
      <c r="CR95" s="322">
        <v>0</v>
      </c>
      <c r="CS95" s="322">
        <v>0</v>
      </c>
      <c r="CT95" s="322">
        <v>0</v>
      </c>
      <c r="CU95" s="323">
        <v>0</v>
      </c>
      <c r="CV95" s="321">
        <v>0</v>
      </c>
      <c r="CW95" s="357">
        <v>0</v>
      </c>
      <c r="CX95" s="322">
        <v>0</v>
      </c>
      <c r="CY95" s="322">
        <v>0</v>
      </c>
      <c r="CZ95" s="323">
        <v>0</v>
      </c>
      <c r="DA95" s="387">
        <v>0</v>
      </c>
      <c r="DB95" s="321">
        <v>0</v>
      </c>
      <c r="DC95" s="322">
        <v>0</v>
      </c>
      <c r="DD95" s="322">
        <v>0</v>
      </c>
      <c r="DE95" s="323">
        <v>0</v>
      </c>
      <c r="DF95" s="331">
        <v>0</v>
      </c>
      <c r="DG95" s="301" t="s">
        <v>206</v>
      </c>
      <c r="DH95" s="321">
        <v>0</v>
      </c>
      <c r="DI95" s="322">
        <v>0</v>
      </c>
      <c r="DJ95" s="322">
        <v>0</v>
      </c>
      <c r="DK95" s="322">
        <v>0</v>
      </c>
      <c r="DL95" s="323">
        <v>0</v>
      </c>
      <c r="DM95" s="321">
        <v>0</v>
      </c>
      <c r="DN95" s="357">
        <v>0</v>
      </c>
      <c r="DO95" s="322">
        <v>0</v>
      </c>
      <c r="DP95" s="322">
        <v>0</v>
      </c>
      <c r="DQ95" s="323">
        <v>0</v>
      </c>
      <c r="DR95" s="321">
        <v>0</v>
      </c>
      <c r="DS95" s="357">
        <v>0</v>
      </c>
      <c r="DT95" s="322">
        <v>0</v>
      </c>
      <c r="DU95" s="322">
        <v>0</v>
      </c>
      <c r="DV95" s="323">
        <v>0</v>
      </c>
      <c r="DW95" s="387">
        <v>0</v>
      </c>
      <c r="DX95" s="321">
        <v>0</v>
      </c>
      <c r="DY95" s="322">
        <v>0</v>
      </c>
      <c r="DZ95" s="322">
        <v>0</v>
      </c>
      <c r="EA95" s="323">
        <v>0</v>
      </c>
      <c r="EB95" s="331">
        <v>0</v>
      </c>
      <c r="EC95" s="301" t="s">
        <v>206</v>
      </c>
      <c r="ED95" s="321">
        <v>40</v>
      </c>
      <c r="EE95" s="388">
        <v>1</v>
      </c>
      <c r="EF95" s="321">
        <v>0</v>
      </c>
      <c r="EG95" s="388">
        <v>0</v>
      </c>
      <c r="EH95" s="321">
        <v>40</v>
      </c>
      <c r="EI95" s="388">
        <v>1</v>
      </c>
      <c r="EJ95" s="321">
        <v>0</v>
      </c>
      <c r="EK95" s="388">
        <v>0</v>
      </c>
      <c r="EL95" s="321">
        <v>0</v>
      </c>
      <c r="EM95" s="388">
        <v>0</v>
      </c>
      <c r="EN95" s="331">
        <v>40</v>
      </c>
      <c r="EO95" s="389"/>
      <c r="EP95" s="389"/>
      <c r="EQ95" s="389"/>
      <c r="ER95" s="301" t="s">
        <v>206</v>
      </c>
      <c r="ES95" s="321">
        <v>0</v>
      </c>
      <c r="ET95" s="322">
        <v>7</v>
      </c>
      <c r="EU95" s="322">
        <v>0</v>
      </c>
      <c r="EV95" s="363">
        <v>0</v>
      </c>
      <c r="EW95" s="323">
        <v>7</v>
      </c>
      <c r="EX95" s="321">
        <v>1</v>
      </c>
      <c r="EY95" s="322">
        <v>4</v>
      </c>
      <c r="EZ95" s="322">
        <v>15</v>
      </c>
      <c r="FA95" s="322">
        <v>0</v>
      </c>
      <c r="FB95" s="323">
        <v>20</v>
      </c>
      <c r="FC95" s="321">
        <v>1</v>
      </c>
      <c r="FD95" s="357">
        <v>2</v>
      </c>
      <c r="FE95" s="322">
        <v>6</v>
      </c>
      <c r="FF95" s="322">
        <v>0</v>
      </c>
      <c r="FG95" s="323">
        <v>9</v>
      </c>
      <c r="FH95" s="387">
        <v>4</v>
      </c>
      <c r="FI95" s="321">
        <v>0</v>
      </c>
      <c r="FJ95" s="322">
        <v>0</v>
      </c>
      <c r="FK95" s="322">
        <v>0</v>
      </c>
      <c r="FL95" s="323">
        <v>0</v>
      </c>
      <c r="FM95" s="331">
        <v>40</v>
      </c>
      <c r="FN95" s="301" t="s">
        <v>206</v>
      </c>
      <c r="FO95" s="321"/>
      <c r="FP95" s="322"/>
      <c r="FQ95" s="322"/>
      <c r="FR95" s="363"/>
      <c r="FS95" s="323">
        <v>0</v>
      </c>
      <c r="FT95" s="321"/>
      <c r="FU95" s="322"/>
      <c r="FV95" s="322"/>
      <c r="FW95" s="322"/>
      <c r="FX95" s="323">
        <v>0</v>
      </c>
      <c r="FY95" s="321"/>
      <c r="FZ95" s="357"/>
      <c r="GA95" s="322"/>
      <c r="GB95" s="322"/>
      <c r="GC95" s="323">
        <v>0</v>
      </c>
      <c r="GD95" s="387"/>
      <c r="GE95" s="321"/>
      <c r="GF95" s="322"/>
      <c r="GG95" s="322"/>
      <c r="GH95" s="323">
        <v>0</v>
      </c>
      <c r="GI95" s="331">
        <v>0</v>
      </c>
      <c r="GJ95" s="301" t="s">
        <v>206</v>
      </c>
      <c r="GK95" s="321"/>
      <c r="GL95" s="322"/>
      <c r="GM95" s="322"/>
      <c r="GN95" s="363"/>
      <c r="GO95" s="323">
        <v>0</v>
      </c>
      <c r="GP95" s="321"/>
      <c r="GQ95" s="322"/>
      <c r="GR95" s="322"/>
      <c r="GS95" s="322"/>
      <c r="GT95" s="323">
        <v>0</v>
      </c>
      <c r="GU95" s="321"/>
      <c r="GV95" s="357"/>
      <c r="GW95" s="322"/>
      <c r="GX95" s="322"/>
      <c r="GY95" s="323">
        <v>0</v>
      </c>
      <c r="GZ95" s="387"/>
      <c r="HA95" s="321"/>
      <c r="HB95" s="322"/>
      <c r="HC95" s="322"/>
      <c r="HD95" s="323">
        <v>0</v>
      </c>
      <c r="HE95" s="331">
        <v>0</v>
      </c>
      <c r="HF95" s="301" t="s">
        <v>206</v>
      </c>
      <c r="HG95" s="321"/>
      <c r="HH95" s="322"/>
      <c r="HI95" s="322"/>
      <c r="HJ95" s="363"/>
      <c r="HK95" s="323">
        <v>0</v>
      </c>
      <c r="HL95" s="321"/>
      <c r="HM95" s="322"/>
      <c r="HN95" s="322"/>
      <c r="HO95" s="322"/>
      <c r="HP95" s="323">
        <v>0</v>
      </c>
      <c r="HQ95" s="321"/>
      <c r="HR95" s="357"/>
      <c r="HS95" s="322"/>
      <c r="HT95" s="322"/>
      <c r="HU95" s="323">
        <v>0</v>
      </c>
      <c r="HV95" s="387"/>
      <c r="HW95" s="321"/>
      <c r="HX95" s="322"/>
      <c r="HY95" s="322"/>
      <c r="HZ95" s="323">
        <v>0</v>
      </c>
      <c r="IA95" s="331">
        <v>0</v>
      </c>
      <c r="IB95" s="301" t="s">
        <v>206</v>
      </c>
      <c r="IC95" s="321"/>
      <c r="ID95" s="322"/>
      <c r="IE95" s="322"/>
      <c r="IF95" s="363"/>
      <c r="IG95" s="323">
        <v>0</v>
      </c>
      <c r="IH95" s="321"/>
      <c r="II95" s="322"/>
      <c r="IJ95" s="322"/>
      <c r="IK95" s="322"/>
      <c r="IL95" s="323">
        <v>0</v>
      </c>
      <c r="IM95" s="321"/>
      <c r="IN95" s="357"/>
      <c r="IO95" s="322"/>
      <c r="IP95" s="322"/>
      <c r="IQ95" s="323">
        <v>0</v>
      </c>
      <c r="IR95" s="387"/>
      <c r="IS95" s="321"/>
      <c r="IT95" s="322"/>
      <c r="IU95" s="322"/>
      <c r="IV95" s="323">
        <v>0</v>
      </c>
      <c r="IW95" s="331">
        <v>0</v>
      </c>
      <c r="IX95" s="301" t="s">
        <v>206</v>
      </c>
      <c r="IY95" s="321"/>
      <c r="IZ95" s="322"/>
      <c r="JA95" s="322"/>
      <c r="JB95" s="363"/>
      <c r="JC95" s="323">
        <v>0</v>
      </c>
      <c r="JD95" s="321"/>
      <c r="JE95" s="322"/>
      <c r="JF95" s="322"/>
      <c r="JG95" s="322"/>
      <c r="JH95" s="323">
        <v>0</v>
      </c>
      <c r="JI95" s="321"/>
      <c r="JJ95" s="357"/>
      <c r="JK95" s="322"/>
      <c r="JL95" s="322"/>
      <c r="JM95" s="323">
        <v>0</v>
      </c>
      <c r="JN95" s="387"/>
      <c r="JO95" s="321"/>
      <c r="JP95" s="322"/>
      <c r="JQ95" s="322"/>
      <c r="JR95" s="323">
        <v>0</v>
      </c>
      <c r="JS95" s="331">
        <v>0</v>
      </c>
    </row>
    <row r="96" spans="1:279" ht="11.25" customHeight="1" x14ac:dyDescent="0.15">
      <c r="A96" s="301" t="s">
        <v>207</v>
      </c>
      <c r="B96" s="321">
        <v>0</v>
      </c>
      <c r="C96" s="322">
        <v>6</v>
      </c>
      <c r="D96" s="322">
        <v>2</v>
      </c>
      <c r="E96" s="363">
        <v>0</v>
      </c>
      <c r="F96" s="323">
        <v>8</v>
      </c>
      <c r="G96" s="321">
        <v>0</v>
      </c>
      <c r="H96" s="322">
        <v>0</v>
      </c>
      <c r="I96" s="322">
        <v>9</v>
      </c>
      <c r="J96" s="322">
        <v>0</v>
      </c>
      <c r="K96" s="323">
        <v>9</v>
      </c>
      <c r="L96" s="321">
        <v>2</v>
      </c>
      <c r="M96" s="357">
        <v>5</v>
      </c>
      <c r="N96" s="322">
        <v>3</v>
      </c>
      <c r="O96" s="322">
        <v>0</v>
      </c>
      <c r="P96" s="323">
        <v>10</v>
      </c>
      <c r="Q96" s="387">
        <v>3</v>
      </c>
      <c r="R96" s="321">
        <v>0</v>
      </c>
      <c r="S96" s="322">
        <v>0</v>
      </c>
      <c r="T96" s="322">
        <v>0</v>
      </c>
      <c r="U96" s="323">
        <v>0</v>
      </c>
      <c r="V96" s="331">
        <v>30</v>
      </c>
      <c r="W96" s="301" t="s">
        <v>207</v>
      </c>
      <c r="X96" s="321">
        <v>0</v>
      </c>
      <c r="Y96" s="322">
        <v>6</v>
      </c>
      <c r="Z96" s="322">
        <v>2</v>
      </c>
      <c r="AA96" s="322">
        <v>0</v>
      </c>
      <c r="AB96" s="323">
        <v>8</v>
      </c>
      <c r="AC96" s="321">
        <v>0</v>
      </c>
      <c r="AD96" s="357">
        <v>0</v>
      </c>
      <c r="AE96" s="322">
        <v>9</v>
      </c>
      <c r="AF96" s="322">
        <v>0</v>
      </c>
      <c r="AG96" s="323">
        <v>9</v>
      </c>
      <c r="AH96" s="321">
        <v>2</v>
      </c>
      <c r="AI96" s="357">
        <v>5</v>
      </c>
      <c r="AJ96" s="322">
        <v>3</v>
      </c>
      <c r="AK96" s="322">
        <v>0</v>
      </c>
      <c r="AL96" s="323">
        <v>10</v>
      </c>
      <c r="AM96" s="387">
        <v>3</v>
      </c>
      <c r="AN96" s="321">
        <v>0</v>
      </c>
      <c r="AO96" s="322">
        <v>0</v>
      </c>
      <c r="AP96" s="322">
        <v>0</v>
      </c>
      <c r="AQ96" s="323">
        <v>0</v>
      </c>
      <c r="AR96" s="321">
        <v>30</v>
      </c>
      <c r="AS96" s="301" t="s">
        <v>207</v>
      </c>
      <c r="AT96" s="321">
        <v>0</v>
      </c>
      <c r="AU96" s="322">
        <v>0</v>
      </c>
      <c r="AV96" s="322">
        <v>0</v>
      </c>
      <c r="AW96" s="322">
        <v>0</v>
      </c>
      <c r="AX96" s="323">
        <v>0</v>
      </c>
      <c r="AY96" s="321">
        <v>0</v>
      </c>
      <c r="AZ96" s="357">
        <v>0</v>
      </c>
      <c r="BA96" s="322">
        <v>0</v>
      </c>
      <c r="BB96" s="322">
        <v>0</v>
      </c>
      <c r="BC96" s="323">
        <v>0</v>
      </c>
      <c r="BD96" s="321">
        <v>0</v>
      </c>
      <c r="BE96" s="357">
        <v>0</v>
      </c>
      <c r="BF96" s="322">
        <v>0</v>
      </c>
      <c r="BG96" s="322">
        <v>0</v>
      </c>
      <c r="BH96" s="323">
        <v>0</v>
      </c>
      <c r="BI96" s="387">
        <v>0</v>
      </c>
      <c r="BJ96" s="321">
        <v>0</v>
      </c>
      <c r="BK96" s="322">
        <v>0</v>
      </c>
      <c r="BL96" s="322">
        <v>0</v>
      </c>
      <c r="BM96" s="323">
        <v>0</v>
      </c>
      <c r="BN96" s="331">
        <v>0</v>
      </c>
      <c r="BO96" s="301" t="s">
        <v>207</v>
      </c>
      <c r="BP96" s="321">
        <v>0</v>
      </c>
      <c r="BQ96" s="322">
        <v>6</v>
      </c>
      <c r="BR96" s="322">
        <v>2</v>
      </c>
      <c r="BS96" s="322">
        <v>0</v>
      </c>
      <c r="BT96" s="323">
        <v>8</v>
      </c>
      <c r="BU96" s="321">
        <v>0</v>
      </c>
      <c r="BV96" s="357">
        <v>0</v>
      </c>
      <c r="BW96" s="322">
        <v>9</v>
      </c>
      <c r="BX96" s="322">
        <v>0</v>
      </c>
      <c r="BY96" s="323">
        <v>9</v>
      </c>
      <c r="BZ96" s="321">
        <v>2</v>
      </c>
      <c r="CA96" s="357">
        <v>5</v>
      </c>
      <c r="CB96" s="322">
        <v>3</v>
      </c>
      <c r="CC96" s="322">
        <v>0</v>
      </c>
      <c r="CD96" s="323">
        <v>10</v>
      </c>
      <c r="CE96" s="387">
        <v>3</v>
      </c>
      <c r="CF96" s="321">
        <v>0</v>
      </c>
      <c r="CG96" s="322">
        <v>0</v>
      </c>
      <c r="CH96" s="322">
        <v>0</v>
      </c>
      <c r="CI96" s="323">
        <v>0</v>
      </c>
      <c r="CJ96" s="331">
        <v>30</v>
      </c>
      <c r="CK96" s="301" t="s">
        <v>207</v>
      </c>
      <c r="CL96" s="321">
        <v>0</v>
      </c>
      <c r="CM96" s="322">
        <v>0</v>
      </c>
      <c r="CN96" s="322">
        <v>0</v>
      </c>
      <c r="CO96" s="322">
        <v>0</v>
      </c>
      <c r="CP96" s="323">
        <v>0</v>
      </c>
      <c r="CQ96" s="321">
        <v>0</v>
      </c>
      <c r="CR96" s="322">
        <v>0</v>
      </c>
      <c r="CS96" s="322">
        <v>0</v>
      </c>
      <c r="CT96" s="322">
        <v>0</v>
      </c>
      <c r="CU96" s="323">
        <v>0</v>
      </c>
      <c r="CV96" s="321">
        <v>0</v>
      </c>
      <c r="CW96" s="357">
        <v>0</v>
      </c>
      <c r="CX96" s="322">
        <v>0</v>
      </c>
      <c r="CY96" s="322">
        <v>0</v>
      </c>
      <c r="CZ96" s="323">
        <v>0</v>
      </c>
      <c r="DA96" s="387">
        <v>0</v>
      </c>
      <c r="DB96" s="321">
        <v>0</v>
      </c>
      <c r="DC96" s="322">
        <v>0</v>
      </c>
      <c r="DD96" s="322">
        <v>0</v>
      </c>
      <c r="DE96" s="323">
        <v>0</v>
      </c>
      <c r="DF96" s="331">
        <v>0</v>
      </c>
      <c r="DG96" s="301" t="s">
        <v>207</v>
      </c>
      <c r="DH96" s="321">
        <v>0</v>
      </c>
      <c r="DI96" s="322">
        <v>0</v>
      </c>
      <c r="DJ96" s="322">
        <v>0</v>
      </c>
      <c r="DK96" s="322">
        <v>0</v>
      </c>
      <c r="DL96" s="323">
        <v>0</v>
      </c>
      <c r="DM96" s="321">
        <v>0</v>
      </c>
      <c r="DN96" s="357">
        <v>0</v>
      </c>
      <c r="DO96" s="322">
        <v>0</v>
      </c>
      <c r="DP96" s="322">
        <v>0</v>
      </c>
      <c r="DQ96" s="323">
        <v>0</v>
      </c>
      <c r="DR96" s="321">
        <v>0</v>
      </c>
      <c r="DS96" s="357">
        <v>0</v>
      </c>
      <c r="DT96" s="322">
        <v>0</v>
      </c>
      <c r="DU96" s="322">
        <v>0</v>
      </c>
      <c r="DV96" s="323">
        <v>0</v>
      </c>
      <c r="DW96" s="387">
        <v>0</v>
      </c>
      <c r="DX96" s="321">
        <v>0</v>
      </c>
      <c r="DY96" s="322">
        <v>0</v>
      </c>
      <c r="DZ96" s="322">
        <v>0</v>
      </c>
      <c r="EA96" s="323">
        <v>0</v>
      </c>
      <c r="EB96" s="331">
        <v>0</v>
      </c>
      <c r="EC96" s="301" t="s">
        <v>207</v>
      </c>
      <c r="ED96" s="321">
        <v>30</v>
      </c>
      <c r="EE96" s="388">
        <v>1</v>
      </c>
      <c r="EF96" s="321">
        <v>0</v>
      </c>
      <c r="EG96" s="388">
        <v>0</v>
      </c>
      <c r="EH96" s="321">
        <v>30</v>
      </c>
      <c r="EI96" s="388">
        <v>1</v>
      </c>
      <c r="EJ96" s="321">
        <v>0</v>
      </c>
      <c r="EK96" s="388">
        <v>0</v>
      </c>
      <c r="EL96" s="321">
        <v>0</v>
      </c>
      <c r="EM96" s="388">
        <v>0</v>
      </c>
      <c r="EN96" s="331">
        <v>30</v>
      </c>
      <c r="EO96" s="389"/>
      <c r="EP96" s="389"/>
      <c r="EQ96" s="389"/>
      <c r="ER96" s="301" t="s">
        <v>207</v>
      </c>
      <c r="ES96" s="321">
        <v>0</v>
      </c>
      <c r="ET96" s="322">
        <v>6</v>
      </c>
      <c r="EU96" s="322">
        <v>2</v>
      </c>
      <c r="EV96" s="363">
        <v>0</v>
      </c>
      <c r="EW96" s="323">
        <v>8</v>
      </c>
      <c r="EX96" s="321">
        <v>0</v>
      </c>
      <c r="EY96" s="322">
        <v>0</v>
      </c>
      <c r="EZ96" s="322">
        <v>9</v>
      </c>
      <c r="FA96" s="322">
        <v>0</v>
      </c>
      <c r="FB96" s="323">
        <v>9</v>
      </c>
      <c r="FC96" s="321">
        <v>2</v>
      </c>
      <c r="FD96" s="357">
        <v>5</v>
      </c>
      <c r="FE96" s="322">
        <v>3</v>
      </c>
      <c r="FF96" s="322">
        <v>0</v>
      </c>
      <c r="FG96" s="323">
        <v>10</v>
      </c>
      <c r="FH96" s="387">
        <v>3</v>
      </c>
      <c r="FI96" s="321">
        <v>0</v>
      </c>
      <c r="FJ96" s="322">
        <v>0</v>
      </c>
      <c r="FK96" s="322">
        <v>0</v>
      </c>
      <c r="FL96" s="323">
        <v>0</v>
      </c>
      <c r="FM96" s="331">
        <v>30</v>
      </c>
      <c r="FN96" s="301" t="s">
        <v>207</v>
      </c>
      <c r="FO96" s="321"/>
      <c r="FP96" s="322"/>
      <c r="FQ96" s="322"/>
      <c r="FR96" s="363"/>
      <c r="FS96" s="323">
        <v>0</v>
      </c>
      <c r="FT96" s="321"/>
      <c r="FU96" s="322"/>
      <c r="FV96" s="322"/>
      <c r="FW96" s="322"/>
      <c r="FX96" s="323">
        <v>0</v>
      </c>
      <c r="FY96" s="321"/>
      <c r="FZ96" s="357"/>
      <c r="GA96" s="322"/>
      <c r="GB96" s="322"/>
      <c r="GC96" s="323">
        <v>0</v>
      </c>
      <c r="GD96" s="387"/>
      <c r="GE96" s="321"/>
      <c r="GF96" s="322"/>
      <c r="GG96" s="322"/>
      <c r="GH96" s="323">
        <v>0</v>
      </c>
      <c r="GI96" s="331">
        <v>0</v>
      </c>
      <c r="GJ96" s="301" t="s">
        <v>207</v>
      </c>
      <c r="GK96" s="321"/>
      <c r="GL96" s="322"/>
      <c r="GM96" s="322"/>
      <c r="GN96" s="363"/>
      <c r="GO96" s="323">
        <v>0</v>
      </c>
      <c r="GP96" s="321"/>
      <c r="GQ96" s="322"/>
      <c r="GR96" s="322"/>
      <c r="GS96" s="322"/>
      <c r="GT96" s="323">
        <v>0</v>
      </c>
      <c r="GU96" s="321"/>
      <c r="GV96" s="357"/>
      <c r="GW96" s="322"/>
      <c r="GX96" s="322"/>
      <c r="GY96" s="323">
        <v>0</v>
      </c>
      <c r="GZ96" s="387"/>
      <c r="HA96" s="321"/>
      <c r="HB96" s="322"/>
      <c r="HC96" s="322"/>
      <c r="HD96" s="323">
        <v>0</v>
      </c>
      <c r="HE96" s="331">
        <v>0</v>
      </c>
      <c r="HF96" s="301" t="s">
        <v>207</v>
      </c>
      <c r="HG96" s="321"/>
      <c r="HH96" s="322"/>
      <c r="HI96" s="322"/>
      <c r="HJ96" s="363"/>
      <c r="HK96" s="323">
        <v>0</v>
      </c>
      <c r="HL96" s="321"/>
      <c r="HM96" s="322"/>
      <c r="HN96" s="322"/>
      <c r="HO96" s="322"/>
      <c r="HP96" s="323">
        <v>0</v>
      </c>
      <c r="HQ96" s="321"/>
      <c r="HR96" s="357"/>
      <c r="HS96" s="322"/>
      <c r="HT96" s="322"/>
      <c r="HU96" s="323">
        <v>0</v>
      </c>
      <c r="HV96" s="387"/>
      <c r="HW96" s="321"/>
      <c r="HX96" s="322"/>
      <c r="HY96" s="322"/>
      <c r="HZ96" s="323">
        <v>0</v>
      </c>
      <c r="IA96" s="331">
        <v>0</v>
      </c>
      <c r="IB96" s="301" t="s">
        <v>207</v>
      </c>
      <c r="IC96" s="321"/>
      <c r="ID96" s="322"/>
      <c r="IE96" s="322"/>
      <c r="IF96" s="363"/>
      <c r="IG96" s="323">
        <v>0</v>
      </c>
      <c r="IH96" s="321"/>
      <c r="II96" s="322"/>
      <c r="IJ96" s="322"/>
      <c r="IK96" s="322"/>
      <c r="IL96" s="323">
        <v>0</v>
      </c>
      <c r="IM96" s="321"/>
      <c r="IN96" s="357"/>
      <c r="IO96" s="322"/>
      <c r="IP96" s="322"/>
      <c r="IQ96" s="323">
        <v>0</v>
      </c>
      <c r="IR96" s="387"/>
      <c r="IS96" s="321"/>
      <c r="IT96" s="322"/>
      <c r="IU96" s="322"/>
      <c r="IV96" s="323">
        <v>0</v>
      </c>
      <c r="IW96" s="331">
        <v>0</v>
      </c>
      <c r="IX96" s="301" t="s">
        <v>207</v>
      </c>
      <c r="IY96" s="321"/>
      <c r="IZ96" s="322"/>
      <c r="JA96" s="322"/>
      <c r="JB96" s="363"/>
      <c r="JC96" s="323">
        <v>0</v>
      </c>
      <c r="JD96" s="321"/>
      <c r="JE96" s="322"/>
      <c r="JF96" s="322"/>
      <c r="JG96" s="322"/>
      <c r="JH96" s="323">
        <v>0</v>
      </c>
      <c r="JI96" s="321"/>
      <c r="JJ96" s="357"/>
      <c r="JK96" s="322"/>
      <c r="JL96" s="322"/>
      <c r="JM96" s="323">
        <v>0</v>
      </c>
      <c r="JN96" s="387"/>
      <c r="JO96" s="321"/>
      <c r="JP96" s="322"/>
      <c r="JQ96" s="322"/>
      <c r="JR96" s="323">
        <v>0</v>
      </c>
      <c r="JS96" s="331">
        <v>0</v>
      </c>
    </row>
    <row r="97" spans="1:279" ht="11.25" customHeight="1" x14ac:dyDescent="0.15">
      <c r="A97" s="301" t="s">
        <v>208</v>
      </c>
      <c r="B97" s="321">
        <v>0</v>
      </c>
      <c r="C97" s="322">
        <v>11</v>
      </c>
      <c r="D97" s="322">
        <v>1</v>
      </c>
      <c r="E97" s="363">
        <v>0</v>
      </c>
      <c r="F97" s="323">
        <v>12</v>
      </c>
      <c r="G97" s="321">
        <v>0</v>
      </c>
      <c r="H97" s="322">
        <v>0</v>
      </c>
      <c r="I97" s="322">
        <v>9</v>
      </c>
      <c r="J97" s="322">
        <v>0</v>
      </c>
      <c r="K97" s="323">
        <v>9</v>
      </c>
      <c r="L97" s="321">
        <v>0</v>
      </c>
      <c r="M97" s="357">
        <v>2</v>
      </c>
      <c r="N97" s="322">
        <v>3</v>
      </c>
      <c r="O97" s="322">
        <v>0</v>
      </c>
      <c r="P97" s="323">
        <v>5</v>
      </c>
      <c r="Q97" s="387">
        <v>1</v>
      </c>
      <c r="R97" s="321">
        <v>0</v>
      </c>
      <c r="S97" s="322">
        <v>0</v>
      </c>
      <c r="T97" s="322">
        <v>0</v>
      </c>
      <c r="U97" s="323">
        <v>0</v>
      </c>
      <c r="V97" s="331">
        <v>27</v>
      </c>
      <c r="W97" s="301" t="s">
        <v>208</v>
      </c>
      <c r="X97" s="321">
        <v>0</v>
      </c>
      <c r="Y97" s="322">
        <v>11</v>
      </c>
      <c r="Z97" s="322">
        <v>1</v>
      </c>
      <c r="AA97" s="322">
        <v>0</v>
      </c>
      <c r="AB97" s="323">
        <v>12</v>
      </c>
      <c r="AC97" s="321">
        <v>0</v>
      </c>
      <c r="AD97" s="357">
        <v>0</v>
      </c>
      <c r="AE97" s="322">
        <v>9</v>
      </c>
      <c r="AF97" s="322">
        <v>0</v>
      </c>
      <c r="AG97" s="323">
        <v>9</v>
      </c>
      <c r="AH97" s="321">
        <v>0</v>
      </c>
      <c r="AI97" s="357">
        <v>2</v>
      </c>
      <c r="AJ97" s="322">
        <v>3</v>
      </c>
      <c r="AK97" s="322">
        <v>0</v>
      </c>
      <c r="AL97" s="323">
        <v>5</v>
      </c>
      <c r="AM97" s="387">
        <v>1</v>
      </c>
      <c r="AN97" s="321">
        <v>0</v>
      </c>
      <c r="AO97" s="322">
        <v>0</v>
      </c>
      <c r="AP97" s="322">
        <v>0</v>
      </c>
      <c r="AQ97" s="323">
        <v>0</v>
      </c>
      <c r="AR97" s="321">
        <v>27</v>
      </c>
      <c r="AS97" s="301" t="s">
        <v>208</v>
      </c>
      <c r="AT97" s="321">
        <v>0</v>
      </c>
      <c r="AU97" s="322">
        <v>0</v>
      </c>
      <c r="AV97" s="322">
        <v>0</v>
      </c>
      <c r="AW97" s="322">
        <v>0</v>
      </c>
      <c r="AX97" s="323">
        <v>0</v>
      </c>
      <c r="AY97" s="321">
        <v>0</v>
      </c>
      <c r="AZ97" s="357">
        <v>0</v>
      </c>
      <c r="BA97" s="322">
        <v>0</v>
      </c>
      <c r="BB97" s="322">
        <v>0</v>
      </c>
      <c r="BC97" s="323">
        <v>0</v>
      </c>
      <c r="BD97" s="321">
        <v>0</v>
      </c>
      <c r="BE97" s="357">
        <v>0</v>
      </c>
      <c r="BF97" s="322">
        <v>0</v>
      </c>
      <c r="BG97" s="322">
        <v>0</v>
      </c>
      <c r="BH97" s="323">
        <v>0</v>
      </c>
      <c r="BI97" s="387">
        <v>0</v>
      </c>
      <c r="BJ97" s="321">
        <v>0</v>
      </c>
      <c r="BK97" s="322">
        <v>0</v>
      </c>
      <c r="BL97" s="322">
        <v>0</v>
      </c>
      <c r="BM97" s="323">
        <v>0</v>
      </c>
      <c r="BN97" s="331">
        <v>0</v>
      </c>
      <c r="BO97" s="301" t="s">
        <v>208</v>
      </c>
      <c r="BP97" s="321">
        <v>0</v>
      </c>
      <c r="BQ97" s="322">
        <v>11</v>
      </c>
      <c r="BR97" s="322">
        <v>1</v>
      </c>
      <c r="BS97" s="322">
        <v>0</v>
      </c>
      <c r="BT97" s="323">
        <v>12</v>
      </c>
      <c r="BU97" s="321">
        <v>0</v>
      </c>
      <c r="BV97" s="357">
        <v>0</v>
      </c>
      <c r="BW97" s="322">
        <v>9</v>
      </c>
      <c r="BX97" s="322">
        <v>0</v>
      </c>
      <c r="BY97" s="323">
        <v>9</v>
      </c>
      <c r="BZ97" s="321">
        <v>0</v>
      </c>
      <c r="CA97" s="357">
        <v>2</v>
      </c>
      <c r="CB97" s="322">
        <v>3</v>
      </c>
      <c r="CC97" s="322">
        <v>0</v>
      </c>
      <c r="CD97" s="323">
        <v>5</v>
      </c>
      <c r="CE97" s="387">
        <v>1</v>
      </c>
      <c r="CF97" s="321">
        <v>0</v>
      </c>
      <c r="CG97" s="322">
        <v>0</v>
      </c>
      <c r="CH97" s="322">
        <v>0</v>
      </c>
      <c r="CI97" s="323">
        <v>0</v>
      </c>
      <c r="CJ97" s="331">
        <v>27</v>
      </c>
      <c r="CK97" s="301" t="s">
        <v>208</v>
      </c>
      <c r="CL97" s="321">
        <v>0</v>
      </c>
      <c r="CM97" s="322">
        <v>0</v>
      </c>
      <c r="CN97" s="322">
        <v>0</v>
      </c>
      <c r="CO97" s="322">
        <v>0</v>
      </c>
      <c r="CP97" s="323">
        <v>0</v>
      </c>
      <c r="CQ97" s="321">
        <v>0</v>
      </c>
      <c r="CR97" s="322">
        <v>0</v>
      </c>
      <c r="CS97" s="322">
        <v>0</v>
      </c>
      <c r="CT97" s="322">
        <v>0</v>
      </c>
      <c r="CU97" s="323">
        <v>0</v>
      </c>
      <c r="CV97" s="321">
        <v>0</v>
      </c>
      <c r="CW97" s="357">
        <v>0</v>
      </c>
      <c r="CX97" s="322">
        <v>0</v>
      </c>
      <c r="CY97" s="322">
        <v>0</v>
      </c>
      <c r="CZ97" s="323">
        <v>0</v>
      </c>
      <c r="DA97" s="387">
        <v>0</v>
      </c>
      <c r="DB97" s="321">
        <v>0</v>
      </c>
      <c r="DC97" s="322">
        <v>0</v>
      </c>
      <c r="DD97" s="322">
        <v>0</v>
      </c>
      <c r="DE97" s="323">
        <v>0</v>
      </c>
      <c r="DF97" s="331">
        <v>0</v>
      </c>
      <c r="DG97" s="301" t="s">
        <v>208</v>
      </c>
      <c r="DH97" s="321">
        <v>0</v>
      </c>
      <c r="DI97" s="322">
        <v>0</v>
      </c>
      <c r="DJ97" s="322">
        <v>0</v>
      </c>
      <c r="DK97" s="322">
        <v>0</v>
      </c>
      <c r="DL97" s="323">
        <v>0</v>
      </c>
      <c r="DM97" s="321">
        <v>0</v>
      </c>
      <c r="DN97" s="357">
        <v>0</v>
      </c>
      <c r="DO97" s="322">
        <v>0</v>
      </c>
      <c r="DP97" s="322">
        <v>0</v>
      </c>
      <c r="DQ97" s="323">
        <v>0</v>
      </c>
      <c r="DR97" s="321">
        <v>0</v>
      </c>
      <c r="DS97" s="357">
        <v>0</v>
      </c>
      <c r="DT97" s="322">
        <v>0</v>
      </c>
      <c r="DU97" s="322">
        <v>0</v>
      </c>
      <c r="DV97" s="323">
        <v>0</v>
      </c>
      <c r="DW97" s="387">
        <v>0</v>
      </c>
      <c r="DX97" s="321">
        <v>0</v>
      </c>
      <c r="DY97" s="322">
        <v>0</v>
      </c>
      <c r="DZ97" s="322">
        <v>0</v>
      </c>
      <c r="EA97" s="323">
        <v>0</v>
      </c>
      <c r="EB97" s="331">
        <v>0</v>
      </c>
      <c r="EC97" s="301" t="s">
        <v>208</v>
      </c>
      <c r="ED97" s="321">
        <v>27</v>
      </c>
      <c r="EE97" s="388">
        <v>1</v>
      </c>
      <c r="EF97" s="321">
        <v>0</v>
      </c>
      <c r="EG97" s="388">
        <v>0</v>
      </c>
      <c r="EH97" s="321">
        <v>27</v>
      </c>
      <c r="EI97" s="388">
        <v>1</v>
      </c>
      <c r="EJ97" s="321">
        <v>0</v>
      </c>
      <c r="EK97" s="388">
        <v>0</v>
      </c>
      <c r="EL97" s="321">
        <v>0</v>
      </c>
      <c r="EM97" s="388">
        <v>0</v>
      </c>
      <c r="EN97" s="331">
        <v>27</v>
      </c>
      <c r="EO97" s="389"/>
      <c r="EP97" s="389"/>
      <c r="EQ97" s="389"/>
      <c r="ER97" s="301" t="s">
        <v>208</v>
      </c>
      <c r="ES97" s="321">
        <v>0</v>
      </c>
      <c r="ET97" s="322">
        <v>11</v>
      </c>
      <c r="EU97" s="322">
        <v>1</v>
      </c>
      <c r="EV97" s="363">
        <v>0</v>
      </c>
      <c r="EW97" s="323">
        <v>12</v>
      </c>
      <c r="EX97" s="321">
        <v>0</v>
      </c>
      <c r="EY97" s="322">
        <v>0</v>
      </c>
      <c r="EZ97" s="322">
        <v>9</v>
      </c>
      <c r="FA97" s="322">
        <v>0</v>
      </c>
      <c r="FB97" s="323">
        <v>9</v>
      </c>
      <c r="FC97" s="321">
        <v>0</v>
      </c>
      <c r="FD97" s="357">
        <v>2</v>
      </c>
      <c r="FE97" s="322">
        <v>3</v>
      </c>
      <c r="FF97" s="322">
        <v>0</v>
      </c>
      <c r="FG97" s="323">
        <v>5</v>
      </c>
      <c r="FH97" s="387">
        <v>1</v>
      </c>
      <c r="FI97" s="321">
        <v>0</v>
      </c>
      <c r="FJ97" s="322">
        <v>0</v>
      </c>
      <c r="FK97" s="322">
        <v>0</v>
      </c>
      <c r="FL97" s="323">
        <v>0</v>
      </c>
      <c r="FM97" s="331">
        <v>27</v>
      </c>
      <c r="FN97" s="301" t="s">
        <v>208</v>
      </c>
      <c r="FO97" s="321"/>
      <c r="FP97" s="322"/>
      <c r="FQ97" s="322"/>
      <c r="FR97" s="363"/>
      <c r="FS97" s="323">
        <v>0</v>
      </c>
      <c r="FT97" s="321"/>
      <c r="FU97" s="322"/>
      <c r="FV97" s="322"/>
      <c r="FW97" s="322"/>
      <c r="FX97" s="323">
        <v>0</v>
      </c>
      <c r="FY97" s="321"/>
      <c r="FZ97" s="357"/>
      <c r="GA97" s="322"/>
      <c r="GB97" s="322"/>
      <c r="GC97" s="323">
        <v>0</v>
      </c>
      <c r="GD97" s="387"/>
      <c r="GE97" s="321"/>
      <c r="GF97" s="322"/>
      <c r="GG97" s="322"/>
      <c r="GH97" s="323">
        <v>0</v>
      </c>
      <c r="GI97" s="331">
        <v>0</v>
      </c>
      <c r="GJ97" s="301" t="s">
        <v>208</v>
      </c>
      <c r="GK97" s="321"/>
      <c r="GL97" s="322"/>
      <c r="GM97" s="322"/>
      <c r="GN97" s="363"/>
      <c r="GO97" s="323">
        <v>0</v>
      </c>
      <c r="GP97" s="321"/>
      <c r="GQ97" s="322"/>
      <c r="GR97" s="322"/>
      <c r="GS97" s="322"/>
      <c r="GT97" s="323">
        <v>0</v>
      </c>
      <c r="GU97" s="321"/>
      <c r="GV97" s="357"/>
      <c r="GW97" s="322"/>
      <c r="GX97" s="322"/>
      <c r="GY97" s="323">
        <v>0</v>
      </c>
      <c r="GZ97" s="387"/>
      <c r="HA97" s="321"/>
      <c r="HB97" s="322"/>
      <c r="HC97" s="322"/>
      <c r="HD97" s="323">
        <v>0</v>
      </c>
      <c r="HE97" s="331">
        <v>0</v>
      </c>
      <c r="HF97" s="301" t="s">
        <v>208</v>
      </c>
      <c r="HG97" s="321"/>
      <c r="HH97" s="322"/>
      <c r="HI97" s="322"/>
      <c r="HJ97" s="363"/>
      <c r="HK97" s="323">
        <v>0</v>
      </c>
      <c r="HL97" s="321"/>
      <c r="HM97" s="322"/>
      <c r="HN97" s="322"/>
      <c r="HO97" s="322"/>
      <c r="HP97" s="323">
        <v>0</v>
      </c>
      <c r="HQ97" s="321"/>
      <c r="HR97" s="357"/>
      <c r="HS97" s="322"/>
      <c r="HT97" s="322"/>
      <c r="HU97" s="323">
        <v>0</v>
      </c>
      <c r="HV97" s="387"/>
      <c r="HW97" s="321"/>
      <c r="HX97" s="322"/>
      <c r="HY97" s="322"/>
      <c r="HZ97" s="323">
        <v>0</v>
      </c>
      <c r="IA97" s="331">
        <v>0</v>
      </c>
      <c r="IB97" s="301" t="s">
        <v>208</v>
      </c>
      <c r="IC97" s="321"/>
      <c r="ID97" s="322"/>
      <c r="IE97" s="322"/>
      <c r="IF97" s="363"/>
      <c r="IG97" s="323">
        <v>0</v>
      </c>
      <c r="IH97" s="321"/>
      <c r="II97" s="322"/>
      <c r="IJ97" s="322"/>
      <c r="IK97" s="322"/>
      <c r="IL97" s="323">
        <v>0</v>
      </c>
      <c r="IM97" s="321"/>
      <c r="IN97" s="357"/>
      <c r="IO97" s="322"/>
      <c r="IP97" s="322"/>
      <c r="IQ97" s="323">
        <v>0</v>
      </c>
      <c r="IR97" s="387"/>
      <c r="IS97" s="321"/>
      <c r="IT97" s="322"/>
      <c r="IU97" s="322"/>
      <c r="IV97" s="323">
        <v>0</v>
      </c>
      <c r="IW97" s="331">
        <v>0</v>
      </c>
      <c r="IX97" s="301" t="s">
        <v>208</v>
      </c>
      <c r="IY97" s="321"/>
      <c r="IZ97" s="322"/>
      <c r="JA97" s="322"/>
      <c r="JB97" s="363"/>
      <c r="JC97" s="323">
        <v>0</v>
      </c>
      <c r="JD97" s="321"/>
      <c r="JE97" s="322"/>
      <c r="JF97" s="322"/>
      <c r="JG97" s="322"/>
      <c r="JH97" s="323">
        <v>0</v>
      </c>
      <c r="JI97" s="321"/>
      <c r="JJ97" s="357"/>
      <c r="JK97" s="322"/>
      <c r="JL97" s="322"/>
      <c r="JM97" s="323">
        <v>0</v>
      </c>
      <c r="JN97" s="387"/>
      <c r="JO97" s="321"/>
      <c r="JP97" s="322"/>
      <c r="JQ97" s="322"/>
      <c r="JR97" s="323">
        <v>0</v>
      </c>
      <c r="JS97" s="331">
        <v>0</v>
      </c>
    </row>
    <row r="98" spans="1:279" ht="11.25" customHeight="1" x14ac:dyDescent="0.15">
      <c r="A98" s="301" t="s">
        <v>209</v>
      </c>
      <c r="B98" s="321">
        <v>0</v>
      </c>
      <c r="C98" s="322">
        <v>10</v>
      </c>
      <c r="D98" s="322">
        <v>0</v>
      </c>
      <c r="E98" s="363">
        <v>0</v>
      </c>
      <c r="F98" s="323">
        <v>10</v>
      </c>
      <c r="G98" s="321">
        <v>1</v>
      </c>
      <c r="H98" s="322">
        <v>1</v>
      </c>
      <c r="I98" s="322">
        <v>17</v>
      </c>
      <c r="J98" s="322">
        <v>3</v>
      </c>
      <c r="K98" s="323">
        <v>22</v>
      </c>
      <c r="L98" s="321">
        <v>0</v>
      </c>
      <c r="M98" s="357">
        <v>2</v>
      </c>
      <c r="N98" s="322">
        <v>7</v>
      </c>
      <c r="O98" s="322">
        <v>0</v>
      </c>
      <c r="P98" s="323">
        <v>9</v>
      </c>
      <c r="Q98" s="387">
        <v>1</v>
      </c>
      <c r="R98" s="321">
        <v>0</v>
      </c>
      <c r="S98" s="322">
        <v>0</v>
      </c>
      <c r="T98" s="322">
        <v>0</v>
      </c>
      <c r="U98" s="323">
        <v>0</v>
      </c>
      <c r="V98" s="331">
        <v>44</v>
      </c>
      <c r="W98" s="301" t="s">
        <v>209</v>
      </c>
      <c r="X98" s="321">
        <v>0</v>
      </c>
      <c r="Y98" s="322">
        <v>10</v>
      </c>
      <c r="Z98" s="322">
        <v>0</v>
      </c>
      <c r="AA98" s="322">
        <v>0</v>
      </c>
      <c r="AB98" s="323">
        <v>10</v>
      </c>
      <c r="AC98" s="321">
        <v>1</v>
      </c>
      <c r="AD98" s="357">
        <v>1</v>
      </c>
      <c r="AE98" s="322">
        <v>17</v>
      </c>
      <c r="AF98" s="322">
        <v>3</v>
      </c>
      <c r="AG98" s="323">
        <v>22</v>
      </c>
      <c r="AH98" s="321">
        <v>0</v>
      </c>
      <c r="AI98" s="357">
        <v>2</v>
      </c>
      <c r="AJ98" s="322">
        <v>7</v>
      </c>
      <c r="AK98" s="322">
        <v>0</v>
      </c>
      <c r="AL98" s="323">
        <v>9</v>
      </c>
      <c r="AM98" s="387">
        <v>3</v>
      </c>
      <c r="AN98" s="321">
        <v>0</v>
      </c>
      <c r="AO98" s="322">
        <v>0</v>
      </c>
      <c r="AP98" s="322">
        <v>0</v>
      </c>
      <c r="AQ98" s="323">
        <v>0</v>
      </c>
      <c r="AR98" s="321">
        <v>44</v>
      </c>
      <c r="AS98" s="301" t="s">
        <v>209</v>
      </c>
      <c r="AT98" s="321">
        <v>0</v>
      </c>
      <c r="AU98" s="322">
        <v>0</v>
      </c>
      <c r="AV98" s="322">
        <v>0</v>
      </c>
      <c r="AW98" s="322">
        <v>0</v>
      </c>
      <c r="AX98" s="323">
        <v>0</v>
      </c>
      <c r="AY98" s="321">
        <v>0</v>
      </c>
      <c r="AZ98" s="357">
        <v>0</v>
      </c>
      <c r="BA98" s="322">
        <v>0</v>
      </c>
      <c r="BB98" s="322">
        <v>0</v>
      </c>
      <c r="BC98" s="323">
        <v>0</v>
      </c>
      <c r="BD98" s="321">
        <v>0</v>
      </c>
      <c r="BE98" s="357">
        <v>0</v>
      </c>
      <c r="BF98" s="322">
        <v>0</v>
      </c>
      <c r="BG98" s="322">
        <v>0</v>
      </c>
      <c r="BH98" s="323">
        <v>0</v>
      </c>
      <c r="BI98" s="387">
        <v>0</v>
      </c>
      <c r="BJ98" s="321">
        <v>0</v>
      </c>
      <c r="BK98" s="322">
        <v>0</v>
      </c>
      <c r="BL98" s="322">
        <v>0</v>
      </c>
      <c r="BM98" s="323">
        <v>0</v>
      </c>
      <c r="BN98" s="331">
        <v>0</v>
      </c>
      <c r="BO98" s="301" t="s">
        <v>209</v>
      </c>
      <c r="BP98" s="321">
        <v>0</v>
      </c>
      <c r="BQ98" s="322">
        <v>10</v>
      </c>
      <c r="BR98" s="322">
        <v>0</v>
      </c>
      <c r="BS98" s="322">
        <v>0</v>
      </c>
      <c r="BT98" s="323">
        <v>10</v>
      </c>
      <c r="BU98" s="321">
        <v>1</v>
      </c>
      <c r="BV98" s="357">
        <v>1</v>
      </c>
      <c r="BW98" s="322">
        <v>17</v>
      </c>
      <c r="BX98" s="322">
        <v>3</v>
      </c>
      <c r="BY98" s="323">
        <v>22</v>
      </c>
      <c r="BZ98" s="321">
        <v>0</v>
      </c>
      <c r="CA98" s="357">
        <v>2</v>
      </c>
      <c r="CB98" s="322">
        <v>7</v>
      </c>
      <c r="CC98" s="322">
        <v>0</v>
      </c>
      <c r="CD98" s="323">
        <v>9</v>
      </c>
      <c r="CE98" s="387">
        <v>3</v>
      </c>
      <c r="CF98" s="321">
        <v>0</v>
      </c>
      <c r="CG98" s="322">
        <v>0</v>
      </c>
      <c r="CH98" s="322">
        <v>0</v>
      </c>
      <c r="CI98" s="323">
        <v>0</v>
      </c>
      <c r="CJ98" s="331">
        <v>44</v>
      </c>
      <c r="CK98" s="301" t="s">
        <v>209</v>
      </c>
      <c r="CL98" s="321">
        <v>0</v>
      </c>
      <c r="CM98" s="322">
        <v>0</v>
      </c>
      <c r="CN98" s="322">
        <v>0</v>
      </c>
      <c r="CO98" s="322">
        <v>0</v>
      </c>
      <c r="CP98" s="323">
        <v>0</v>
      </c>
      <c r="CQ98" s="321">
        <v>0</v>
      </c>
      <c r="CR98" s="322">
        <v>0</v>
      </c>
      <c r="CS98" s="322">
        <v>0</v>
      </c>
      <c r="CT98" s="322">
        <v>0</v>
      </c>
      <c r="CU98" s="323">
        <v>0</v>
      </c>
      <c r="CV98" s="321">
        <v>0</v>
      </c>
      <c r="CW98" s="357">
        <v>0</v>
      </c>
      <c r="CX98" s="322">
        <v>0</v>
      </c>
      <c r="CY98" s="322">
        <v>0</v>
      </c>
      <c r="CZ98" s="323">
        <v>0</v>
      </c>
      <c r="DA98" s="387">
        <v>0</v>
      </c>
      <c r="DB98" s="321">
        <v>0</v>
      </c>
      <c r="DC98" s="322">
        <v>0</v>
      </c>
      <c r="DD98" s="322">
        <v>0</v>
      </c>
      <c r="DE98" s="323">
        <v>0</v>
      </c>
      <c r="DF98" s="331">
        <v>0</v>
      </c>
      <c r="DG98" s="301" t="s">
        <v>209</v>
      </c>
      <c r="DH98" s="321">
        <v>0</v>
      </c>
      <c r="DI98" s="322">
        <v>0</v>
      </c>
      <c r="DJ98" s="322">
        <v>0</v>
      </c>
      <c r="DK98" s="322">
        <v>0</v>
      </c>
      <c r="DL98" s="323">
        <v>0</v>
      </c>
      <c r="DM98" s="321">
        <v>0</v>
      </c>
      <c r="DN98" s="357">
        <v>0</v>
      </c>
      <c r="DO98" s="322">
        <v>0</v>
      </c>
      <c r="DP98" s="322">
        <v>0</v>
      </c>
      <c r="DQ98" s="323">
        <v>0</v>
      </c>
      <c r="DR98" s="321">
        <v>0</v>
      </c>
      <c r="DS98" s="357">
        <v>0</v>
      </c>
      <c r="DT98" s="322">
        <v>0</v>
      </c>
      <c r="DU98" s="322">
        <v>0</v>
      </c>
      <c r="DV98" s="323">
        <v>0</v>
      </c>
      <c r="DW98" s="387">
        <v>0</v>
      </c>
      <c r="DX98" s="321">
        <v>0</v>
      </c>
      <c r="DY98" s="322">
        <v>0</v>
      </c>
      <c r="DZ98" s="322">
        <v>0</v>
      </c>
      <c r="EA98" s="323">
        <v>0</v>
      </c>
      <c r="EB98" s="331">
        <v>0</v>
      </c>
      <c r="EC98" s="301" t="s">
        <v>209</v>
      </c>
      <c r="ED98" s="321">
        <v>44</v>
      </c>
      <c r="EE98" s="388">
        <v>1</v>
      </c>
      <c r="EF98" s="321">
        <v>0</v>
      </c>
      <c r="EG98" s="388">
        <v>0</v>
      </c>
      <c r="EH98" s="321">
        <v>44</v>
      </c>
      <c r="EI98" s="388">
        <v>1</v>
      </c>
      <c r="EJ98" s="321">
        <v>0</v>
      </c>
      <c r="EK98" s="388">
        <v>0</v>
      </c>
      <c r="EL98" s="321">
        <v>0</v>
      </c>
      <c r="EM98" s="388">
        <v>0</v>
      </c>
      <c r="EN98" s="331">
        <v>44</v>
      </c>
      <c r="EO98" s="389"/>
      <c r="EP98" s="389"/>
      <c r="EQ98" s="389"/>
      <c r="ER98" s="301" t="s">
        <v>209</v>
      </c>
      <c r="ES98" s="321">
        <v>0</v>
      </c>
      <c r="ET98" s="322">
        <v>10</v>
      </c>
      <c r="EU98" s="322">
        <v>0</v>
      </c>
      <c r="EV98" s="363">
        <v>0</v>
      </c>
      <c r="EW98" s="323">
        <v>10</v>
      </c>
      <c r="EX98" s="321">
        <v>1</v>
      </c>
      <c r="EY98" s="322">
        <v>1</v>
      </c>
      <c r="EZ98" s="322">
        <v>17</v>
      </c>
      <c r="FA98" s="322">
        <v>3</v>
      </c>
      <c r="FB98" s="323">
        <v>22</v>
      </c>
      <c r="FC98" s="321">
        <v>0</v>
      </c>
      <c r="FD98" s="357">
        <v>2</v>
      </c>
      <c r="FE98" s="322">
        <v>7</v>
      </c>
      <c r="FF98" s="322">
        <v>0</v>
      </c>
      <c r="FG98" s="323">
        <v>9</v>
      </c>
      <c r="FH98" s="387">
        <v>3</v>
      </c>
      <c r="FI98" s="321">
        <v>0</v>
      </c>
      <c r="FJ98" s="322">
        <v>0</v>
      </c>
      <c r="FK98" s="322">
        <v>0</v>
      </c>
      <c r="FL98" s="323">
        <v>0</v>
      </c>
      <c r="FM98" s="331">
        <v>44</v>
      </c>
      <c r="FN98" s="301" t="s">
        <v>209</v>
      </c>
      <c r="FO98" s="321"/>
      <c r="FP98" s="322"/>
      <c r="FQ98" s="322"/>
      <c r="FR98" s="363"/>
      <c r="FS98" s="323">
        <v>0</v>
      </c>
      <c r="FT98" s="321"/>
      <c r="FU98" s="322"/>
      <c r="FV98" s="322"/>
      <c r="FW98" s="322"/>
      <c r="FX98" s="323">
        <v>0</v>
      </c>
      <c r="FY98" s="321"/>
      <c r="FZ98" s="357"/>
      <c r="GA98" s="322"/>
      <c r="GB98" s="322"/>
      <c r="GC98" s="323">
        <v>0</v>
      </c>
      <c r="GD98" s="387"/>
      <c r="GE98" s="321"/>
      <c r="GF98" s="322"/>
      <c r="GG98" s="322"/>
      <c r="GH98" s="323">
        <v>0</v>
      </c>
      <c r="GI98" s="331">
        <v>0</v>
      </c>
      <c r="GJ98" s="301" t="s">
        <v>209</v>
      </c>
      <c r="GK98" s="321"/>
      <c r="GL98" s="322"/>
      <c r="GM98" s="322"/>
      <c r="GN98" s="363"/>
      <c r="GO98" s="323">
        <v>0</v>
      </c>
      <c r="GP98" s="321"/>
      <c r="GQ98" s="322"/>
      <c r="GR98" s="322"/>
      <c r="GS98" s="322"/>
      <c r="GT98" s="323">
        <v>0</v>
      </c>
      <c r="GU98" s="321"/>
      <c r="GV98" s="357"/>
      <c r="GW98" s="322"/>
      <c r="GX98" s="322"/>
      <c r="GY98" s="323">
        <v>0</v>
      </c>
      <c r="GZ98" s="387"/>
      <c r="HA98" s="321"/>
      <c r="HB98" s="322"/>
      <c r="HC98" s="322"/>
      <c r="HD98" s="323">
        <v>0</v>
      </c>
      <c r="HE98" s="331">
        <v>0</v>
      </c>
      <c r="HF98" s="301" t="s">
        <v>209</v>
      </c>
      <c r="HG98" s="321"/>
      <c r="HH98" s="322"/>
      <c r="HI98" s="322"/>
      <c r="HJ98" s="363"/>
      <c r="HK98" s="323">
        <v>0</v>
      </c>
      <c r="HL98" s="321"/>
      <c r="HM98" s="322"/>
      <c r="HN98" s="322"/>
      <c r="HO98" s="322"/>
      <c r="HP98" s="323">
        <v>0</v>
      </c>
      <c r="HQ98" s="321"/>
      <c r="HR98" s="357"/>
      <c r="HS98" s="322"/>
      <c r="HT98" s="322"/>
      <c r="HU98" s="323">
        <v>0</v>
      </c>
      <c r="HV98" s="387"/>
      <c r="HW98" s="321"/>
      <c r="HX98" s="322"/>
      <c r="HY98" s="322"/>
      <c r="HZ98" s="323">
        <v>0</v>
      </c>
      <c r="IA98" s="331">
        <v>0</v>
      </c>
      <c r="IB98" s="301" t="s">
        <v>209</v>
      </c>
      <c r="IC98" s="321"/>
      <c r="ID98" s="322"/>
      <c r="IE98" s="322"/>
      <c r="IF98" s="363"/>
      <c r="IG98" s="323">
        <v>0</v>
      </c>
      <c r="IH98" s="321"/>
      <c r="II98" s="322"/>
      <c r="IJ98" s="322"/>
      <c r="IK98" s="322"/>
      <c r="IL98" s="323">
        <v>0</v>
      </c>
      <c r="IM98" s="321"/>
      <c r="IN98" s="357"/>
      <c r="IO98" s="322"/>
      <c r="IP98" s="322"/>
      <c r="IQ98" s="323">
        <v>0</v>
      </c>
      <c r="IR98" s="387"/>
      <c r="IS98" s="321"/>
      <c r="IT98" s="322"/>
      <c r="IU98" s="322"/>
      <c r="IV98" s="323">
        <v>0</v>
      </c>
      <c r="IW98" s="331">
        <v>0</v>
      </c>
      <c r="IX98" s="301" t="s">
        <v>209</v>
      </c>
      <c r="IY98" s="321"/>
      <c r="IZ98" s="322"/>
      <c r="JA98" s="322"/>
      <c r="JB98" s="363"/>
      <c r="JC98" s="323">
        <v>0</v>
      </c>
      <c r="JD98" s="321"/>
      <c r="JE98" s="322"/>
      <c r="JF98" s="322"/>
      <c r="JG98" s="322"/>
      <c r="JH98" s="323">
        <v>0</v>
      </c>
      <c r="JI98" s="321"/>
      <c r="JJ98" s="357"/>
      <c r="JK98" s="322"/>
      <c r="JL98" s="322"/>
      <c r="JM98" s="323">
        <v>0</v>
      </c>
      <c r="JN98" s="387"/>
      <c r="JO98" s="321"/>
      <c r="JP98" s="322"/>
      <c r="JQ98" s="322"/>
      <c r="JR98" s="323">
        <v>0</v>
      </c>
      <c r="JS98" s="331">
        <v>0</v>
      </c>
    </row>
    <row r="99" spans="1:279" ht="11.25" customHeight="1" x14ac:dyDescent="0.15">
      <c r="A99" s="301" t="s">
        <v>210</v>
      </c>
      <c r="B99" s="321">
        <v>0</v>
      </c>
      <c r="C99" s="322">
        <v>7</v>
      </c>
      <c r="D99" s="322">
        <v>3</v>
      </c>
      <c r="E99" s="363">
        <v>0</v>
      </c>
      <c r="F99" s="323">
        <v>10</v>
      </c>
      <c r="G99" s="321">
        <v>1</v>
      </c>
      <c r="H99" s="322">
        <v>4</v>
      </c>
      <c r="I99" s="322">
        <v>13</v>
      </c>
      <c r="J99" s="322">
        <v>0</v>
      </c>
      <c r="K99" s="323">
        <v>18</v>
      </c>
      <c r="L99" s="321">
        <v>1</v>
      </c>
      <c r="M99" s="357">
        <v>3</v>
      </c>
      <c r="N99" s="322">
        <v>4</v>
      </c>
      <c r="O99" s="322">
        <v>0</v>
      </c>
      <c r="P99" s="323">
        <v>8</v>
      </c>
      <c r="Q99" s="387">
        <v>4</v>
      </c>
      <c r="R99" s="321">
        <v>0</v>
      </c>
      <c r="S99" s="322">
        <v>0</v>
      </c>
      <c r="T99" s="322">
        <v>0</v>
      </c>
      <c r="U99" s="323">
        <v>0</v>
      </c>
      <c r="V99" s="331">
        <v>40</v>
      </c>
      <c r="W99" s="301" t="s">
        <v>210</v>
      </c>
      <c r="X99" s="321">
        <v>0</v>
      </c>
      <c r="Y99" s="322">
        <v>7</v>
      </c>
      <c r="Z99" s="322">
        <v>3</v>
      </c>
      <c r="AA99" s="322">
        <v>0</v>
      </c>
      <c r="AB99" s="323">
        <v>10</v>
      </c>
      <c r="AC99" s="321">
        <v>1</v>
      </c>
      <c r="AD99" s="357">
        <v>4</v>
      </c>
      <c r="AE99" s="322">
        <v>13</v>
      </c>
      <c r="AF99" s="322">
        <v>0</v>
      </c>
      <c r="AG99" s="323">
        <v>18</v>
      </c>
      <c r="AH99" s="321">
        <v>1</v>
      </c>
      <c r="AI99" s="357">
        <v>3</v>
      </c>
      <c r="AJ99" s="322">
        <v>4</v>
      </c>
      <c r="AK99" s="322">
        <v>0</v>
      </c>
      <c r="AL99" s="323">
        <v>8</v>
      </c>
      <c r="AM99" s="387">
        <v>4</v>
      </c>
      <c r="AN99" s="321">
        <v>0</v>
      </c>
      <c r="AO99" s="322">
        <v>0</v>
      </c>
      <c r="AP99" s="322">
        <v>0</v>
      </c>
      <c r="AQ99" s="323">
        <v>0</v>
      </c>
      <c r="AR99" s="321">
        <v>40</v>
      </c>
      <c r="AS99" s="301" t="s">
        <v>210</v>
      </c>
      <c r="AT99" s="321">
        <v>0</v>
      </c>
      <c r="AU99" s="322">
        <v>0</v>
      </c>
      <c r="AV99" s="322">
        <v>0</v>
      </c>
      <c r="AW99" s="322">
        <v>0</v>
      </c>
      <c r="AX99" s="323">
        <v>0</v>
      </c>
      <c r="AY99" s="321">
        <v>0</v>
      </c>
      <c r="AZ99" s="357">
        <v>0</v>
      </c>
      <c r="BA99" s="322">
        <v>0</v>
      </c>
      <c r="BB99" s="322">
        <v>0</v>
      </c>
      <c r="BC99" s="323">
        <v>0</v>
      </c>
      <c r="BD99" s="321">
        <v>0</v>
      </c>
      <c r="BE99" s="357">
        <v>0</v>
      </c>
      <c r="BF99" s="322">
        <v>0</v>
      </c>
      <c r="BG99" s="322">
        <v>0</v>
      </c>
      <c r="BH99" s="323">
        <v>0</v>
      </c>
      <c r="BI99" s="387">
        <v>0</v>
      </c>
      <c r="BJ99" s="321">
        <v>0</v>
      </c>
      <c r="BK99" s="322">
        <v>0</v>
      </c>
      <c r="BL99" s="322">
        <v>0</v>
      </c>
      <c r="BM99" s="323">
        <v>0</v>
      </c>
      <c r="BN99" s="331">
        <v>0</v>
      </c>
      <c r="BO99" s="301" t="s">
        <v>210</v>
      </c>
      <c r="BP99" s="321">
        <v>0</v>
      </c>
      <c r="BQ99" s="322">
        <v>7</v>
      </c>
      <c r="BR99" s="322">
        <v>3</v>
      </c>
      <c r="BS99" s="322">
        <v>0</v>
      </c>
      <c r="BT99" s="323">
        <v>10</v>
      </c>
      <c r="BU99" s="321">
        <v>1</v>
      </c>
      <c r="BV99" s="357">
        <v>4</v>
      </c>
      <c r="BW99" s="322">
        <v>13</v>
      </c>
      <c r="BX99" s="322">
        <v>0</v>
      </c>
      <c r="BY99" s="323">
        <v>18</v>
      </c>
      <c r="BZ99" s="321">
        <v>1</v>
      </c>
      <c r="CA99" s="357">
        <v>3</v>
      </c>
      <c r="CB99" s="322">
        <v>4</v>
      </c>
      <c r="CC99" s="322">
        <v>0</v>
      </c>
      <c r="CD99" s="323">
        <v>8</v>
      </c>
      <c r="CE99" s="387">
        <v>4</v>
      </c>
      <c r="CF99" s="321">
        <v>0</v>
      </c>
      <c r="CG99" s="322">
        <v>0</v>
      </c>
      <c r="CH99" s="322">
        <v>0</v>
      </c>
      <c r="CI99" s="323">
        <v>0</v>
      </c>
      <c r="CJ99" s="331">
        <v>40</v>
      </c>
      <c r="CK99" s="301" t="s">
        <v>210</v>
      </c>
      <c r="CL99" s="321">
        <v>0</v>
      </c>
      <c r="CM99" s="322">
        <v>0</v>
      </c>
      <c r="CN99" s="322">
        <v>0</v>
      </c>
      <c r="CO99" s="322">
        <v>0</v>
      </c>
      <c r="CP99" s="323">
        <v>0</v>
      </c>
      <c r="CQ99" s="321">
        <v>0</v>
      </c>
      <c r="CR99" s="322">
        <v>0</v>
      </c>
      <c r="CS99" s="322">
        <v>0</v>
      </c>
      <c r="CT99" s="322">
        <v>0</v>
      </c>
      <c r="CU99" s="323">
        <v>0</v>
      </c>
      <c r="CV99" s="321">
        <v>0</v>
      </c>
      <c r="CW99" s="357">
        <v>0</v>
      </c>
      <c r="CX99" s="322">
        <v>0</v>
      </c>
      <c r="CY99" s="322">
        <v>0</v>
      </c>
      <c r="CZ99" s="323">
        <v>0</v>
      </c>
      <c r="DA99" s="387">
        <v>0</v>
      </c>
      <c r="DB99" s="321">
        <v>0</v>
      </c>
      <c r="DC99" s="322">
        <v>0</v>
      </c>
      <c r="DD99" s="322">
        <v>0</v>
      </c>
      <c r="DE99" s="323">
        <v>0</v>
      </c>
      <c r="DF99" s="331">
        <v>0</v>
      </c>
      <c r="DG99" s="301" t="s">
        <v>210</v>
      </c>
      <c r="DH99" s="321">
        <v>0</v>
      </c>
      <c r="DI99" s="322">
        <v>0</v>
      </c>
      <c r="DJ99" s="322">
        <v>0</v>
      </c>
      <c r="DK99" s="322">
        <v>0</v>
      </c>
      <c r="DL99" s="323">
        <v>0</v>
      </c>
      <c r="DM99" s="321">
        <v>0</v>
      </c>
      <c r="DN99" s="357">
        <v>0</v>
      </c>
      <c r="DO99" s="322">
        <v>0</v>
      </c>
      <c r="DP99" s="322">
        <v>0</v>
      </c>
      <c r="DQ99" s="323">
        <v>0</v>
      </c>
      <c r="DR99" s="321">
        <v>0</v>
      </c>
      <c r="DS99" s="357">
        <v>0</v>
      </c>
      <c r="DT99" s="322">
        <v>0</v>
      </c>
      <c r="DU99" s="322">
        <v>0</v>
      </c>
      <c r="DV99" s="323">
        <v>0</v>
      </c>
      <c r="DW99" s="387">
        <v>0</v>
      </c>
      <c r="DX99" s="321">
        <v>0</v>
      </c>
      <c r="DY99" s="322">
        <v>0</v>
      </c>
      <c r="DZ99" s="322">
        <v>0</v>
      </c>
      <c r="EA99" s="323">
        <v>0</v>
      </c>
      <c r="EB99" s="331">
        <v>0</v>
      </c>
      <c r="EC99" s="390" t="s">
        <v>210</v>
      </c>
      <c r="ED99" s="321">
        <v>40</v>
      </c>
      <c r="EE99" s="388">
        <v>1</v>
      </c>
      <c r="EF99" s="321">
        <v>0</v>
      </c>
      <c r="EG99" s="388">
        <v>0</v>
      </c>
      <c r="EH99" s="321">
        <v>40</v>
      </c>
      <c r="EI99" s="388">
        <v>1</v>
      </c>
      <c r="EJ99" s="321">
        <v>0</v>
      </c>
      <c r="EK99" s="388">
        <v>0</v>
      </c>
      <c r="EL99" s="321">
        <v>0</v>
      </c>
      <c r="EM99" s="388">
        <v>0</v>
      </c>
      <c r="EN99" s="331">
        <v>40</v>
      </c>
      <c r="EO99" s="389"/>
      <c r="EP99" s="389"/>
      <c r="EQ99" s="389"/>
      <c r="ER99" s="301" t="s">
        <v>210</v>
      </c>
      <c r="ES99" s="321">
        <v>0</v>
      </c>
      <c r="ET99" s="322">
        <v>7</v>
      </c>
      <c r="EU99" s="322">
        <v>3</v>
      </c>
      <c r="EV99" s="363">
        <v>0</v>
      </c>
      <c r="EW99" s="323">
        <v>10</v>
      </c>
      <c r="EX99" s="321">
        <v>1</v>
      </c>
      <c r="EY99" s="322">
        <v>4</v>
      </c>
      <c r="EZ99" s="322">
        <v>13</v>
      </c>
      <c r="FA99" s="322">
        <v>0</v>
      </c>
      <c r="FB99" s="323">
        <v>18</v>
      </c>
      <c r="FC99" s="321">
        <v>1</v>
      </c>
      <c r="FD99" s="357">
        <v>3</v>
      </c>
      <c r="FE99" s="322">
        <v>4</v>
      </c>
      <c r="FF99" s="322">
        <v>0</v>
      </c>
      <c r="FG99" s="323">
        <v>8</v>
      </c>
      <c r="FH99" s="387">
        <v>4</v>
      </c>
      <c r="FI99" s="321">
        <v>0</v>
      </c>
      <c r="FJ99" s="322">
        <v>0</v>
      </c>
      <c r="FK99" s="322">
        <v>0</v>
      </c>
      <c r="FL99" s="323">
        <v>0</v>
      </c>
      <c r="FM99" s="331">
        <v>40</v>
      </c>
      <c r="FN99" s="301" t="s">
        <v>210</v>
      </c>
      <c r="FO99" s="321"/>
      <c r="FP99" s="322"/>
      <c r="FQ99" s="322"/>
      <c r="FR99" s="363"/>
      <c r="FS99" s="323">
        <v>0</v>
      </c>
      <c r="FT99" s="321"/>
      <c r="FU99" s="322"/>
      <c r="FV99" s="322"/>
      <c r="FW99" s="322"/>
      <c r="FX99" s="323">
        <v>0</v>
      </c>
      <c r="FY99" s="321"/>
      <c r="FZ99" s="357"/>
      <c r="GA99" s="322"/>
      <c r="GB99" s="322"/>
      <c r="GC99" s="323">
        <v>0</v>
      </c>
      <c r="GD99" s="387"/>
      <c r="GE99" s="321"/>
      <c r="GF99" s="322"/>
      <c r="GG99" s="322"/>
      <c r="GH99" s="323">
        <v>0</v>
      </c>
      <c r="GI99" s="331">
        <v>0</v>
      </c>
      <c r="GJ99" s="301" t="s">
        <v>210</v>
      </c>
      <c r="GK99" s="321"/>
      <c r="GL99" s="322"/>
      <c r="GM99" s="322"/>
      <c r="GN99" s="363"/>
      <c r="GO99" s="323">
        <v>0</v>
      </c>
      <c r="GP99" s="321"/>
      <c r="GQ99" s="322"/>
      <c r="GR99" s="322"/>
      <c r="GS99" s="322"/>
      <c r="GT99" s="323">
        <v>0</v>
      </c>
      <c r="GU99" s="321"/>
      <c r="GV99" s="357"/>
      <c r="GW99" s="322"/>
      <c r="GX99" s="322"/>
      <c r="GY99" s="323">
        <v>0</v>
      </c>
      <c r="GZ99" s="387"/>
      <c r="HA99" s="321"/>
      <c r="HB99" s="322"/>
      <c r="HC99" s="322"/>
      <c r="HD99" s="323">
        <v>0</v>
      </c>
      <c r="HE99" s="331">
        <v>0</v>
      </c>
      <c r="HF99" s="301" t="s">
        <v>210</v>
      </c>
      <c r="HG99" s="321"/>
      <c r="HH99" s="322"/>
      <c r="HI99" s="322"/>
      <c r="HJ99" s="363"/>
      <c r="HK99" s="323">
        <v>0</v>
      </c>
      <c r="HL99" s="321"/>
      <c r="HM99" s="322"/>
      <c r="HN99" s="322"/>
      <c r="HO99" s="322"/>
      <c r="HP99" s="323">
        <v>0</v>
      </c>
      <c r="HQ99" s="321"/>
      <c r="HR99" s="357"/>
      <c r="HS99" s="322"/>
      <c r="HT99" s="322"/>
      <c r="HU99" s="323">
        <v>0</v>
      </c>
      <c r="HV99" s="387"/>
      <c r="HW99" s="321"/>
      <c r="HX99" s="322"/>
      <c r="HY99" s="322"/>
      <c r="HZ99" s="323">
        <v>0</v>
      </c>
      <c r="IA99" s="331">
        <v>0</v>
      </c>
      <c r="IB99" s="301" t="s">
        <v>210</v>
      </c>
      <c r="IC99" s="321"/>
      <c r="ID99" s="322"/>
      <c r="IE99" s="322"/>
      <c r="IF99" s="363"/>
      <c r="IG99" s="323">
        <v>0</v>
      </c>
      <c r="IH99" s="321"/>
      <c r="II99" s="322"/>
      <c r="IJ99" s="322"/>
      <c r="IK99" s="322"/>
      <c r="IL99" s="323">
        <v>0</v>
      </c>
      <c r="IM99" s="321"/>
      <c r="IN99" s="357"/>
      <c r="IO99" s="322"/>
      <c r="IP99" s="322"/>
      <c r="IQ99" s="323">
        <v>0</v>
      </c>
      <c r="IR99" s="387"/>
      <c r="IS99" s="321"/>
      <c r="IT99" s="322"/>
      <c r="IU99" s="322"/>
      <c r="IV99" s="323">
        <v>0</v>
      </c>
      <c r="IW99" s="331">
        <v>0</v>
      </c>
      <c r="IX99" s="301" t="s">
        <v>210</v>
      </c>
      <c r="IY99" s="321"/>
      <c r="IZ99" s="322"/>
      <c r="JA99" s="322"/>
      <c r="JB99" s="363"/>
      <c r="JC99" s="323">
        <v>0</v>
      </c>
      <c r="JD99" s="321"/>
      <c r="JE99" s="322"/>
      <c r="JF99" s="322"/>
      <c r="JG99" s="322"/>
      <c r="JH99" s="323">
        <v>0</v>
      </c>
      <c r="JI99" s="321"/>
      <c r="JJ99" s="357"/>
      <c r="JK99" s="322"/>
      <c r="JL99" s="322"/>
      <c r="JM99" s="323">
        <v>0</v>
      </c>
      <c r="JN99" s="387"/>
      <c r="JO99" s="321"/>
      <c r="JP99" s="322"/>
      <c r="JQ99" s="322"/>
      <c r="JR99" s="323">
        <v>0</v>
      </c>
      <c r="JS99" s="331">
        <v>0</v>
      </c>
    </row>
    <row r="100" spans="1:279" ht="11.25" customHeight="1" thickBot="1" x14ac:dyDescent="0.2">
      <c r="A100" s="307"/>
      <c r="B100" s="325"/>
      <c r="C100" s="326"/>
      <c r="D100" s="326"/>
      <c r="E100" s="326"/>
      <c r="F100" s="327"/>
      <c r="G100" s="325"/>
      <c r="H100" s="326"/>
      <c r="I100" s="326"/>
      <c r="J100" s="326"/>
      <c r="K100" s="327"/>
      <c r="L100" s="325"/>
      <c r="M100" s="326"/>
      <c r="N100" s="326"/>
      <c r="O100" s="326"/>
      <c r="P100" s="327"/>
      <c r="Q100" s="326"/>
      <c r="R100" s="325"/>
      <c r="S100" s="326"/>
      <c r="T100" s="326"/>
      <c r="U100" s="327"/>
      <c r="V100" s="317"/>
      <c r="W100" s="307"/>
      <c r="X100" s="325"/>
      <c r="Y100" s="326"/>
      <c r="Z100" s="326"/>
      <c r="AA100" s="326"/>
      <c r="AB100" s="327"/>
      <c r="AC100" s="325"/>
      <c r="AD100" s="326"/>
      <c r="AE100" s="326"/>
      <c r="AF100" s="326"/>
      <c r="AG100" s="327"/>
      <c r="AH100" s="325"/>
      <c r="AI100" s="326"/>
      <c r="AJ100" s="326"/>
      <c r="AK100" s="326"/>
      <c r="AL100" s="327"/>
      <c r="AM100" s="326"/>
      <c r="AN100" s="325"/>
      <c r="AO100" s="326"/>
      <c r="AP100" s="326"/>
      <c r="AQ100" s="327"/>
      <c r="AR100" s="317"/>
      <c r="AS100" s="307"/>
      <c r="AT100" s="325"/>
      <c r="AU100" s="326"/>
      <c r="AV100" s="326"/>
      <c r="AW100" s="326"/>
      <c r="AX100" s="327"/>
      <c r="AY100" s="325"/>
      <c r="AZ100" s="326"/>
      <c r="BA100" s="326"/>
      <c r="BB100" s="326"/>
      <c r="BC100" s="327"/>
      <c r="BD100" s="325"/>
      <c r="BE100" s="326"/>
      <c r="BF100" s="326"/>
      <c r="BG100" s="326"/>
      <c r="BH100" s="327"/>
      <c r="BI100" s="326"/>
      <c r="BJ100" s="325"/>
      <c r="BK100" s="326"/>
      <c r="BL100" s="326"/>
      <c r="BM100" s="327"/>
      <c r="BN100" s="317"/>
      <c r="BO100" s="307"/>
      <c r="BP100" s="325"/>
      <c r="BQ100" s="326"/>
      <c r="BR100" s="326"/>
      <c r="BS100" s="326"/>
      <c r="BT100" s="327"/>
      <c r="BU100" s="325"/>
      <c r="BV100" s="326"/>
      <c r="BW100" s="326"/>
      <c r="BX100" s="326"/>
      <c r="BY100" s="327"/>
      <c r="BZ100" s="325"/>
      <c r="CA100" s="326"/>
      <c r="CB100" s="326"/>
      <c r="CC100" s="326"/>
      <c r="CD100" s="327"/>
      <c r="CE100" s="326"/>
      <c r="CF100" s="325"/>
      <c r="CG100" s="326"/>
      <c r="CH100" s="326"/>
      <c r="CI100" s="327"/>
      <c r="CJ100" s="317"/>
      <c r="CK100" s="307"/>
      <c r="CL100" s="325"/>
      <c r="CM100" s="326"/>
      <c r="CN100" s="326"/>
      <c r="CO100" s="326"/>
      <c r="CP100" s="327"/>
      <c r="CQ100" s="325"/>
      <c r="CR100" s="326"/>
      <c r="CS100" s="326"/>
      <c r="CT100" s="326"/>
      <c r="CU100" s="327"/>
      <c r="CV100" s="325"/>
      <c r="CW100" s="326"/>
      <c r="CX100" s="326"/>
      <c r="CY100" s="326"/>
      <c r="CZ100" s="327"/>
      <c r="DA100" s="326"/>
      <c r="DB100" s="325"/>
      <c r="DC100" s="326"/>
      <c r="DD100" s="326"/>
      <c r="DE100" s="327"/>
      <c r="DF100" s="317"/>
      <c r="DG100" s="307"/>
      <c r="DH100" s="325"/>
      <c r="DI100" s="326"/>
      <c r="DJ100" s="326"/>
      <c r="DK100" s="326"/>
      <c r="DL100" s="327"/>
      <c r="DM100" s="325"/>
      <c r="DN100" s="326"/>
      <c r="DO100" s="326"/>
      <c r="DP100" s="326"/>
      <c r="DQ100" s="327"/>
      <c r="DR100" s="325"/>
      <c r="DS100" s="326"/>
      <c r="DT100" s="326"/>
      <c r="DU100" s="326"/>
      <c r="DV100" s="327"/>
      <c r="DW100" s="326"/>
      <c r="DX100" s="325"/>
      <c r="DY100" s="326"/>
      <c r="DZ100" s="326"/>
      <c r="EA100" s="327"/>
      <c r="EB100" s="317"/>
      <c r="EC100" s="307"/>
      <c r="ED100" s="297"/>
      <c r="EE100" s="299"/>
      <c r="EF100" s="325"/>
      <c r="EG100" s="327"/>
      <c r="EH100" s="325"/>
      <c r="EI100" s="327"/>
      <c r="EJ100" s="325"/>
      <c r="EK100" s="327"/>
      <c r="EL100" s="325"/>
      <c r="EM100" s="327"/>
      <c r="EN100" s="327"/>
      <c r="EO100" s="386"/>
      <c r="EP100" s="386"/>
      <c r="EQ100" s="386"/>
      <c r="ER100" s="307"/>
      <c r="ES100" s="325"/>
      <c r="ET100" s="326"/>
      <c r="EU100" s="326"/>
      <c r="EV100" s="326"/>
      <c r="EW100" s="327"/>
      <c r="EX100" s="325"/>
      <c r="EY100" s="326"/>
      <c r="EZ100" s="326"/>
      <c r="FA100" s="326"/>
      <c r="FB100" s="327"/>
      <c r="FC100" s="325"/>
      <c r="FD100" s="326"/>
      <c r="FE100" s="326"/>
      <c r="FF100" s="326"/>
      <c r="FG100" s="327"/>
      <c r="FH100" s="326"/>
      <c r="FI100" s="325"/>
      <c r="FJ100" s="326"/>
      <c r="FK100" s="326"/>
      <c r="FL100" s="327"/>
      <c r="FM100" s="317"/>
      <c r="FN100" s="307"/>
      <c r="FO100" s="325"/>
      <c r="FP100" s="326"/>
      <c r="FQ100" s="326"/>
      <c r="FR100" s="326"/>
      <c r="FS100" s="327"/>
      <c r="FT100" s="325"/>
      <c r="FU100" s="326"/>
      <c r="FV100" s="326"/>
      <c r="FW100" s="326"/>
      <c r="FX100" s="327"/>
      <c r="FY100" s="325"/>
      <c r="FZ100" s="326"/>
      <c r="GA100" s="326"/>
      <c r="GB100" s="326"/>
      <c r="GC100" s="327"/>
      <c r="GD100" s="326"/>
      <c r="GE100" s="325"/>
      <c r="GF100" s="326"/>
      <c r="GG100" s="326"/>
      <c r="GH100" s="327"/>
      <c r="GI100" s="317"/>
      <c r="GJ100" s="307"/>
      <c r="GK100" s="325"/>
      <c r="GL100" s="326"/>
      <c r="GM100" s="326"/>
      <c r="GN100" s="326"/>
      <c r="GO100" s="327"/>
      <c r="GP100" s="325"/>
      <c r="GQ100" s="326"/>
      <c r="GR100" s="326"/>
      <c r="GS100" s="326"/>
      <c r="GT100" s="327"/>
      <c r="GU100" s="325"/>
      <c r="GV100" s="326"/>
      <c r="GW100" s="326"/>
      <c r="GX100" s="326"/>
      <c r="GY100" s="327"/>
      <c r="GZ100" s="326"/>
      <c r="HA100" s="325"/>
      <c r="HB100" s="326"/>
      <c r="HC100" s="326"/>
      <c r="HD100" s="327"/>
      <c r="HE100" s="317"/>
      <c r="HF100" s="307"/>
      <c r="HG100" s="325"/>
      <c r="HH100" s="326"/>
      <c r="HI100" s="326"/>
      <c r="HJ100" s="326"/>
      <c r="HK100" s="327"/>
      <c r="HL100" s="325"/>
      <c r="HM100" s="326"/>
      <c r="HN100" s="326"/>
      <c r="HO100" s="326"/>
      <c r="HP100" s="327"/>
      <c r="HQ100" s="325"/>
      <c r="HR100" s="326"/>
      <c r="HS100" s="326"/>
      <c r="HT100" s="326"/>
      <c r="HU100" s="327"/>
      <c r="HV100" s="326"/>
      <c r="HW100" s="325"/>
      <c r="HX100" s="326"/>
      <c r="HY100" s="326"/>
      <c r="HZ100" s="327"/>
      <c r="IA100" s="317"/>
      <c r="IB100" s="307"/>
      <c r="IC100" s="325"/>
      <c r="ID100" s="326"/>
      <c r="IE100" s="326"/>
      <c r="IF100" s="326"/>
      <c r="IG100" s="327"/>
      <c r="IH100" s="325"/>
      <c r="II100" s="326"/>
      <c r="IJ100" s="326" t="s">
        <v>334</v>
      </c>
      <c r="IK100" s="326"/>
      <c r="IL100" s="327"/>
      <c r="IM100" s="325"/>
      <c r="IN100" s="326"/>
      <c r="IO100" s="326"/>
      <c r="IP100" s="326"/>
      <c r="IQ100" s="327"/>
      <c r="IR100" s="326"/>
      <c r="IS100" s="325"/>
      <c r="IT100" s="326"/>
      <c r="IU100" s="326"/>
      <c r="IV100" s="327"/>
      <c r="IW100" s="317"/>
      <c r="IX100" s="307"/>
      <c r="IY100" s="325"/>
      <c r="IZ100" s="326"/>
      <c r="JA100" s="326"/>
      <c r="JB100" s="326"/>
      <c r="JC100" s="327"/>
      <c r="JD100" s="325"/>
      <c r="JE100" s="326"/>
      <c r="JF100" s="326"/>
      <c r="JG100" s="326"/>
      <c r="JH100" s="327"/>
      <c r="JI100" s="325"/>
      <c r="JJ100" s="326"/>
      <c r="JK100" s="326"/>
      <c r="JL100" s="326"/>
      <c r="JM100" s="327"/>
      <c r="JN100" s="326"/>
      <c r="JO100" s="325"/>
      <c r="JP100" s="326"/>
      <c r="JQ100" s="326"/>
      <c r="JR100" s="327"/>
      <c r="JS100" s="317"/>
    </row>
    <row r="101" spans="1:279" ht="11.25" customHeight="1" x14ac:dyDescent="0.15">
      <c r="A101" s="312"/>
      <c r="B101" s="328"/>
      <c r="C101" s="329"/>
      <c r="D101" s="329"/>
      <c r="E101" s="329"/>
      <c r="F101" s="330"/>
      <c r="G101" s="328"/>
      <c r="H101" s="329"/>
      <c r="I101" s="329"/>
      <c r="J101" s="329"/>
      <c r="K101" s="330"/>
      <c r="L101" s="328"/>
      <c r="M101" s="329"/>
      <c r="N101" s="329"/>
      <c r="O101" s="329"/>
      <c r="P101" s="330"/>
      <c r="Q101" s="329"/>
      <c r="R101" s="328"/>
      <c r="S101" s="329"/>
      <c r="T101" s="329"/>
      <c r="U101" s="330"/>
      <c r="V101" s="312"/>
      <c r="W101" s="312"/>
      <c r="X101" s="328"/>
      <c r="Y101" s="329"/>
      <c r="Z101" s="329"/>
      <c r="AA101" s="329"/>
      <c r="AB101" s="330"/>
      <c r="AC101" s="328"/>
      <c r="AD101" s="329"/>
      <c r="AE101" s="329"/>
      <c r="AF101" s="329"/>
      <c r="AG101" s="330"/>
      <c r="AH101" s="328"/>
      <c r="AI101" s="329"/>
      <c r="AJ101" s="329"/>
      <c r="AK101" s="329"/>
      <c r="AL101" s="330"/>
      <c r="AM101" s="329"/>
      <c r="AN101" s="328"/>
      <c r="AO101" s="329"/>
      <c r="AP101" s="329"/>
      <c r="AQ101" s="330"/>
      <c r="AR101" s="312"/>
      <c r="AS101" s="312"/>
      <c r="AT101" s="328"/>
      <c r="AU101" s="329"/>
      <c r="AV101" s="329"/>
      <c r="AW101" s="329"/>
      <c r="AX101" s="330"/>
      <c r="AY101" s="328"/>
      <c r="AZ101" s="329"/>
      <c r="BA101" s="329"/>
      <c r="BB101" s="329"/>
      <c r="BC101" s="330"/>
      <c r="BD101" s="328"/>
      <c r="BE101" s="329"/>
      <c r="BF101" s="329"/>
      <c r="BG101" s="329"/>
      <c r="BH101" s="330"/>
      <c r="BI101" s="329"/>
      <c r="BJ101" s="328"/>
      <c r="BK101" s="329"/>
      <c r="BL101" s="329"/>
      <c r="BM101" s="330"/>
      <c r="BN101" s="312"/>
      <c r="BO101" s="312"/>
      <c r="BP101" s="328"/>
      <c r="BQ101" s="329"/>
      <c r="BR101" s="329"/>
      <c r="BS101" s="329"/>
      <c r="BT101" s="330"/>
      <c r="BU101" s="328"/>
      <c r="BV101" s="329"/>
      <c r="BW101" s="329"/>
      <c r="BX101" s="329"/>
      <c r="BY101" s="330"/>
      <c r="BZ101" s="328"/>
      <c r="CA101" s="329"/>
      <c r="CB101" s="329"/>
      <c r="CC101" s="329"/>
      <c r="CD101" s="330"/>
      <c r="CE101" s="329"/>
      <c r="CF101" s="328"/>
      <c r="CG101" s="329"/>
      <c r="CH101" s="329"/>
      <c r="CI101" s="330"/>
      <c r="CJ101" s="312"/>
      <c r="CK101" s="312"/>
      <c r="CL101" s="328"/>
      <c r="CM101" s="329"/>
      <c r="CN101" s="329"/>
      <c r="CO101" s="329"/>
      <c r="CP101" s="330"/>
      <c r="CQ101" s="328"/>
      <c r="CR101" s="329"/>
      <c r="CS101" s="329"/>
      <c r="CT101" s="329"/>
      <c r="CU101" s="330"/>
      <c r="CV101" s="328"/>
      <c r="CW101" s="329"/>
      <c r="CX101" s="329"/>
      <c r="CY101" s="329"/>
      <c r="CZ101" s="330"/>
      <c r="DA101" s="329"/>
      <c r="DB101" s="328"/>
      <c r="DC101" s="329"/>
      <c r="DD101" s="329"/>
      <c r="DE101" s="330"/>
      <c r="DF101" s="312"/>
      <c r="DG101" s="312"/>
      <c r="DH101" s="328"/>
      <c r="DI101" s="329"/>
      <c r="DJ101" s="329"/>
      <c r="DK101" s="329"/>
      <c r="DL101" s="330"/>
      <c r="DM101" s="328"/>
      <c r="DN101" s="329"/>
      <c r="DO101" s="329"/>
      <c r="DP101" s="329"/>
      <c r="DQ101" s="330"/>
      <c r="DR101" s="328"/>
      <c r="DS101" s="329"/>
      <c r="DT101" s="329"/>
      <c r="DU101" s="329"/>
      <c r="DV101" s="330"/>
      <c r="DW101" s="329"/>
      <c r="DX101" s="328"/>
      <c r="DY101" s="329"/>
      <c r="DZ101" s="329"/>
      <c r="EA101" s="330"/>
      <c r="EB101" s="312"/>
      <c r="EC101" s="384"/>
      <c r="ED101" s="391"/>
      <c r="EE101" s="392"/>
      <c r="EF101" s="391"/>
      <c r="EG101" s="392"/>
      <c r="EH101" s="391"/>
      <c r="EI101" s="392"/>
      <c r="EJ101" s="391"/>
      <c r="EK101" s="392"/>
      <c r="EL101" s="391"/>
      <c r="EM101" s="392"/>
      <c r="EN101" s="393"/>
      <c r="EO101" s="386"/>
      <c r="EP101" s="386"/>
      <c r="EQ101" s="386"/>
      <c r="ER101" s="312"/>
      <c r="ES101" s="328"/>
      <c r="ET101" s="329"/>
      <c r="EU101" s="329"/>
      <c r="EV101" s="329"/>
      <c r="EW101" s="330"/>
      <c r="EX101" s="328"/>
      <c r="EY101" s="329"/>
      <c r="EZ101" s="329"/>
      <c r="FA101" s="329"/>
      <c r="FB101" s="330"/>
      <c r="FC101" s="328"/>
      <c r="FD101" s="329"/>
      <c r="FE101" s="329"/>
      <c r="FF101" s="329"/>
      <c r="FG101" s="330"/>
      <c r="FH101" s="329"/>
      <c r="FI101" s="328"/>
      <c r="FJ101" s="329"/>
      <c r="FK101" s="329"/>
      <c r="FL101" s="330"/>
      <c r="FM101" s="312"/>
      <c r="FN101" s="312"/>
      <c r="FO101" s="328"/>
      <c r="FP101" s="329"/>
      <c r="FQ101" s="329"/>
      <c r="FR101" s="329"/>
      <c r="FS101" s="330"/>
      <c r="FT101" s="328"/>
      <c r="FU101" s="329"/>
      <c r="FV101" s="329"/>
      <c r="FW101" s="329"/>
      <c r="FX101" s="330"/>
      <c r="FY101" s="328"/>
      <c r="FZ101" s="329"/>
      <c r="GA101" s="329"/>
      <c r="GB101" s="329"/>
      <c r="GC101" s="330"/>
      <c r="GD101" s="329"/>
      <c r="GE101" s="328"/>
      <c r="GF101" s="329"/>
      <c r="GG101" s="329"/>
      <c r="GH101" s="330"/>
      <c r="GI101" s="312"/>
      <c r="GJ101" s="312"/>
      <c r="GK101" s="328"/>
      <c r="GL101" s="329"/>
      <c r="GM101" s="329"/>
      <c r="GN101" s="329"/>
      <c r="GO101" s="330"/>
      <c r="GP101" s="328"/>
      <c r="GQ101" s="329"/>
      <c r="GR101" s="329"/>
      <c r="GS101" s="329"/>
      <c r="GT101" s="330"/>
      <c r="GU101" s="328"/>
      <c r="GV101" s="329"/>
      <c r="GW101" s="329"/>
      <c r="GX101" s="329"/>
      <c r="GY101" s="330"/>
      <c r="GZ101" s="329"/>
      <c r="HA101" s="328"/>
      <c r="HB101" s="329"/>
      <c r="HC101" s="329"/>
      <c r="HD101" s="330"/>
      <c r="HE101" s="312"/>
      <c r="HF101" s="312"/>
      <c r="HG101" s="328"/>
      <c r="HH101" s="329"/>
      <c r="HI101" s="329"/>
      <c r="HJ101" s="329"/>
      <c r="HK101" s="330"/>
      <c r="HL101" s="328"/>
      <c r="HM101" s="329"/>
      <c r="HN101" s="329"/>
      <c r="HO101" s="329"/>
      <c r="HP101" s="330"/>
      <c r="HQ101" s="328"/>
      <c r="HR101" s="329"/>
      <c r="HS101" s="329"/>
      <c r="HT101" s="329"/>
      <c r="HU101" s="330"/>
      <c r="HV101" s="329"/>
      <c r="HW101" s="328"/>
      <c r="HX101" s="329"/>
      <c r="HY101" s="329"/>
      <c r="HZ101" s="330"/>
      <c r="IA101" s="312"/>
      <c r="IB101" s="312"/>
      <c r="IC101" s="328"/>
      <c r="ID101" s="329"/>
      <c r="IE101" s="329"/>
      <c r="IF101" s="329"/>
      <c r="IG101" s="330"/>
      <c r="IH101" s="328"/>
      <c r="II101" s="329"/>
      <c r="IJ101" s="329"/>
      <c r="IK101" s="329"/>
      <c r="IL101" s="330"/>
      <c r="IM101" s="328"/>
      <c r="IN101" s="329"/>
      <c r="IO101" s="329"/>
      <c r="IP101" s="329"/>
      <c r="IQ101" s="330"/>
      <c r="IR101" s="329"/>
      <c r="IS101" s="328"/>
      <c r="IT101" s="329"/>
      <c r="IU101" s="329"/>
      <c r="IV101" s="330"/>
      <c r="IW101" s="312"/>
      <c r="IX101" s="312"/>
      <c r="IY101" s="328"/>
      <c r="IZ101" s="329"/>
      <c r="JA101" s="329"/>
      <c r="JB101" s="329"/>
      <c r="JC101" s="330"/>
      <c r="JD101" s="328"/>
      <c r="JE101" s="329"/>
      <c r="JF101" s="329"/>
      <c r="JG101" s="329"/>
      <c r="JH101" s="330"/>
      <c r="JI101" s="328"/>
      <c r="JJ101" s="329"/>
      <c r="JK101" s="329"/>
      <c r="JL101" s="329"/>
      <c r="JM101" s="330"/>
      <c r="JN101" s="329"/>
      <c r="JO101" s="328"/>
      <c r="JP101" s="329"/>
      <c r="JQ101" s="329"/>
      <c r="JR101" s="330"/>
      <c r="JS101" s="312"/>
    </row>
    <row r="102" spans="1:279" ht="11.25" customHeight="1" x14ac:dyDescent="0.15">
      <c r="A102" s="301" t="s">
        <v>211</v>
      </c>
      <c r="B102" s="321">
        <v>0</v>
      </c>
      <c r="C102" s="322">
        <v>16</v>
      </c>
      <c r="D102" s="322">
        <v>1</v>
      </c>
      <c r="E102" s="322">
        <v>0</v>
      </c>
      <c r="F102" s="323">
        <v>17</v>
      </c>
      <c r="G102" s="321">
        <v>2</v>
      </c>
      <c r="H102" s="322">
        <v>6</v>
      </c>
      <c r="I102" s="322">
        <v>35</v>
      </c>
      <c r="J102" s="322">
        <v>0</v>
      </c>
      <c r="K102" s="323">
        <v>43</v>
      </c>
      <c r="L102" s="321">
        <v>2</v>
      </c>
      <c r="M102" s="322">
        <v>12</v>
      </c>
      <c r="N102" s="322">
        <v>17</v>
      </c>
      <c r="O102" s="322">
        <v>1</v>
      </c>
      <c r="P102" s="323">
        <v>32</v>
      </c>
      <c r="Q102" s="331">
        <v>6</v>
      </c>
      <c r="R102" s="321">
        <v>0</v>
      </c>
      <c r="S102" s="322">
        <v>0</v>
      </c>
      <c r="T102" s="322">
        <v>0</v>
      </c>
      <c r="U102" s="323">
        <v>0</v>
      </c>
      <c r="V102" s="331">
        <v>97</v>
      </c>
      <c r="W102" s="301" t="s">
        <v>211</v>
      </c>
      <c r="X102" s="321">
        <v>0</v>
      </c>
      <c r="Y102" s="322">
        <v>16</v>
      </c>
      <c r="Z102" s="322">
        <v>1</v>
      </c>
      <c r="AA102" s="322">
        <v>0</v>
      </c>
      <c r="AB102" s="323">
        <v>17</v>
      </c>
      <c r="AC102" s="321">
        <v>2</v>
      </c>
      <c r="AD102" s="322">
        <v>6</v>
      </c>
      <c r="AE102" s="322">
        <v>35</v>
      </c>
      <c r="AF102" s="322">
        <v>0</v>
      </c>
      <c r="AG102" s="323">
        <v>43</v>
      </c>
      <c r="AH102" s="321">
        <v>2</v>
      </c>
      <c r="AI102" s="322">
        <v>12</v>
      </c>
      <c r="AJ102" s="322">
        <v>17</v>
      </c>
      <c r="AK102" s="322">
        <v>1</v>
      </c>
      <c r="AL102" s="323">
        <v>32</v>
      </c>
      <c r="AM102" s="331">
        <v>5</v>
      </c>
      <c r="AN102" s="321">
        <v>0</v>
      </c>
      <c r="AO102" s="322">
        <v>0</v>
      </c>
      <c r="AP102" s="322">
        <v>0</v>
      </c>
      <c r="AQ102" s="323">
        <v>0</v>
      </c>
      <c r="AR102" s="331">
        <v>97</v>
      </c>
      <c r="AS102" s="301" t="s">
        <v>211</v>
      </c>
      <c r="AT102" s="321">
        <v>0</v>
      </c>
      <c r="AU102" s="322">
        <v>0</v>
      </c>
      <c r="AV102" s="322">
        <v>0</v>
      </c>
      <c r="AW102" s="322">
        <v>0</v>
      </c>
      <c r="AX102" s="323">
        <v>0</v>
      </c>
      <c r="AY102" s="321">
        <v>0</v>
      </c>
      <c r="AZ102" s="322">
        <v>0</v>
      </c>
      <c r="BA102" s="322">
        <v>0</v>
      </c>
      <c r="BB102" s="322">
        <v>0</v>
      </c>
      <c r="BC102" s="323">
        <v>0</v>
      </c>
      <c r="BD102" s="321">
        <v>0</v>
      </c>
      <c r="BE102" s="322">
        <v>0</v>
      </c>
      <c r="BF102" s="322">
        <v>0</v>
      </c>
      <c r="BG102" s="322">
        <v>0</v>
      </c>
      <c r="BH102" s="323">
        <v>0</v>
      </c>
      <c r="BI102" s="331">
        <v>0</v>
      </c>
      <c r="BJ102" s="321">
        <v>0</v>
      </c>
      <c r="BK102" s="322">
        <v>0</v>
      </c>
      <c r="BL102" s="322">
        <v>0</v>
      </c>
      <c r="BM102" s="323">
        <v>0</v>
      </c>
      <c r="BN102" s="331">
        <v>0</v>
      </c>
      <c r="BO102" s="301" t="s">
        <v>211</v>
      </c>
      <c r="BP102" s="321">
        <v>0</v>
      </c>
      <c r="BQ102" s="322">
        <v>16</v>
      </c>
      <c r="BR102" s="322">
        <v>1</v>
      </c>
      <c r="BS102" s="322">
        <v>0</v>
      </c>
      <c r="BT102" s="323">
        <v>17</v>
      </c>
      <c r="BU102" s="321">
        <v>2</v>
      </c>
      <c r="BV102" s="322">
        <v>6</v>
      </c>
      <c r="BW102" s="322">
        <v>35</v>
      </c>
      <c r="BX102" s="322">
        <v>0</v>
      </c>
      <c r="BY102" s="323">
        <v>43</v>
      </c>
      <c r="BZ102" s="321">
        <v>2</v>
      </c>
      <c r="CA102" s="322">
        <v>12</v>
      </c>
      <c r="CB102" s="322">
        <v>17</v>
      </c>
      <c r="CC102" s="322">
        <v>1</v>
      </c>
      <c r="CD102" s="323">
        <v>32</v>
      </c>
      <c r="CE102" s="331">
        <v>5</v>
      </c>
      <c r="CF102" s="321">
        <v>0</v>
      </c>
      <c r="CG102" s="322">
        <v>0</v>
      </c>
      <c r="CH102" s="322">
        <v>0</v>
      </c>
      <c r="CI102" s="323">
        <v>0</v>
      </c>
      <c r="CJ102" s="331">
        <v>97</v>
      </c>
      <c r="CK102" s="301" t="s">
        <v>211</v>
      </c>
      <c r="CL102" s="321">
        <v>0</v>
      </c>
      <c r="CM102" s="322">
        <v>0</v>
      </c>
      <c r="CN102" s="322">
        <v>0</v>
      </c>
      <c r="CO102" s="322">
        <v>0</v>
      </c>
      <c r="CP102" s="323">
        <v>0</v>
      </c>
      <c r="CQ102" s="321">
        <v>0</v>
      </c>
      <c r="CR102" s="322">
        <v>0</v>
      </c>
      <c r="CS102" s="322">
        <v>0</v>
      </c>
      <c r="CT102" s="322">
        <v>0</v>
      </c>
      <c r="CU102" s="323">
        <v>0</v>
      </c>
      <c r="CV102" s="321">
        <v>0</v>
      </c>
      <c r="CW102" s="322">
        <v>0</v>
      </c>
      <c r="CX102" s="322">
        <v>0</v>
      </c>
      <c r="CY102" s="322">
        <v>0</v>
      </c>
      <c r="CZ102" s="323">
        <v>0</v>
      </c>
      <c r="DA102" s="331">
        <v>0</v>
      </c>
      <c r="DB102" s="321">
        <v>0</v>
      </c>
      <c r="DC102" s="322">
        <v>0</v>
      </c>
      <c r="DD102" s="322">
        <v>0</v>
      </c>
      <c r="DE102" s="323">
        <v>0</v>
      </c>
      <c r="DF102" s="331">
        <v>0</v>
      </c>
      <c r="DG102" s="301" t="s">
        <v>211</v>
      </c>
      <c r="DH102" s="321">
        <v>0</v>
      </c>
      <c r="DI102" s="322">
        <v>0</v>
      </c>
      <c r="DJ102" s="322">
        <v>0</v>
      </c>
      <c r="DK102" s="322">
        <v>0</v>
      </c>
      <c r="DL102" s="323">
        <v>0</v>
      </c>
      <c r="DM102" s="321">
        <v>0</v>
      </c>
      <c r="DN102" s="322">
        <v>0</v>
      </c>
      <c r="DO102" s="322">
        <v>0</v>
      </c>
      <c r="DP102" s="322">
        <v>0</v>
      </c>
      <c r="DQ102" s="323">
        <v>0</v>
      </c>
      <c r="DR102" s="321">
        <v>0</v>
      </c>
      <c r="DS102" s="322">
        <v>0</v>
      </c>
      <c r="DT102" s="322">
        <v>0</v>
      </c>
      <c r="DU102" s="322">
        <v>0</v>
      </c>
      <c r="DV102" s="323">
        <v>0</v>
      </c>
      <c r="DW102" s="331">
        <v>0</v>
      </c>
      <c r="DX102" s="321">
        <v>0</v>
      </c>
      <c r="DY102" s="322">
        <v>0</v>
      </c>
      <c r="DZ102" s="322">
        <v>0</v>
      </c>
      <c r="EA102" s="323">
        <v>0</v>
      </c>
      <c r="EB102" s="331">
        <v>0</v>
      </c>
      <c r="EC102" s="390" t="s">
        <v>211</v>
      </c>
      <c r="ED102" s="321">
        <v>97</v>
      </c>
      <c r="EE102" s="388">
        <v>1</v>
      </c>
      <c r="EF102" s="321">
        <v>0</v>
      </c>
      <c r="EG102" s="388">
        <v>0</v>
      </c>
      <c r="EH102" s="321">
        <v>97</v>
      </c>
      <c r="EI102" s="388">
        <v>1</v>
      </c>
      <c r="EJ102" s="321">
        <v>0</v>
      </c>
      <c r="EK102" s="388">
        <v>0</v>
      </c>
      <c r="EL102" s="321">
        <v>0</v>
      </c>
      <c r="EM102" s="388">
        <v>0</v>
      </c>
      <c r="EN102" s="331">
        <v>97</v>
      </c>
      <c r="EO102" s="389"/>
      <c r="EP102" s="389"/>
      <c r="EQ102" s="389"/>
      <c r="ER102" s="301" t="s">
        <v>211</v>
      </c>
      <c r="ES102" s="321">
        <v>0</v>
      </c>
      <c r="ET102" s="322">
        <v>16</v>
      </c>
      <c r="EU102" s="322">
        <v>1</v>
      </c>
      <c r="EV102" s="322">
        <v>0</v>
      </c>
      <c r="EW102" s="323">
        <v>17</v>
      </c>
      <c r="EX102" s="321">
        <v>2</v>
      </c>
      <c r="EY102" s="322">
        <v>6</v>
      </c>
      <c r="EZ102" s="322">
        <v>35</v>
      </c>
      <c r="FA102" s="322">
        <v>0</v>
      </c>
      <c r="FB102" s="323">
        <v>43</v>
      </c>
      <c r="FC102" s="321">
        <v>2</v>
      </c>
      <c r="FD102" s="322">
        <v>12</v>
      </c>
      <c r="FE102" s="322">
        <v>17</v>
      </c>
      <c r="FF102" s="322">
        <v>1</v>
      </c>
      <c r="FG102" s="323">
        <v>32</v>
      </c>
      <c r="FH102" s="331">
        <v>5</v>
      </c>
      <c r="FI102" s="321">
        <v>0</v>
      </c>
      <c r="FJ102" s="322">
        <v>0</v>
      </c>
      <c r="FK102" s="322">
        <v>0</v>
      </c>
      <c r="FL102" s="323">
        <v>0</v>
      </c>
      <c r="FM102" s="331">
        <v>97</v>
      </c>
      <c r="FN102" s="301" t="s">
        <v>211</v>
      </c>
      <c r="FO102" s="321">
        <v>0</v>
      </c>
      <c r="FP102" s="322">
        <v>0</v>
      </c>
      <c r="FQ102" s="322">
        <v>0</v>
      </c>
      <c r="FR102" s="322">
        <v>0</v>
      </c>
      <c r="FS102" s="323">
        <v>0</v>
      </c>
      <c r="FT102" s="321">
        <v>0</v>
      </c>
      <c r="FU102" s="322">
        <v>0</v>
      </c>
      <c r="FV102" s="322">
        <v>0</v>
      </c>
      <c r="FW102" s="322">
        <v>0</v>
      </c>
      <c r="FX102" s="323">
        <v>0</v>
      </c>
      <c r="FY102" s="321">
        <v>0</v>
      </c>
      <c r="FZ102" s="322">
        <v>0</v>
      </c>
      <c r="GA102" s="322">
        <v>0</v>
      </c>
      <c r="GB102" s="322">
        <v>0</v>
      </c>
      <c r="GC102" s="323">
        <v>0</v>
      </c>
      <c r="GD102" s="331">
        <v>0</v>
      </c>
      <c r="GE102" s="321">
        <v>0</v>
      </c>
      <c r="GF102" s="322">
        <v>0</v>
      </c>
      <c r="GG102" s="322">
        <v>0</v>
      </c>
      <c r="GH102" s="323">
        <v>0</v>
      </c>
      <c r="GI102" s="331">
        <v>0</v>
      </c>
      <c r="GJ102" s="301" t="s">
        <v>211</v>
      </c>
      <c r="GK102" s="321">
        <v>0</v>
      </c>
      <c r="GL102" s="322">
        <v>0</v>
      </c>
      <c r="GM102" s="322">
        <v>0</v>
      </c>
      <c r="GN102" s="322">
        <v>0</v>
      </c>
      <c r="GO102" s="323">
        <v>0</v>
      </c>
      <c r="GP102" s="321">
        <v>0</v>
      </c>
      <c r="GQ102" s="322">
        <v>0</v>
      </c>
      <c r="GR102" s="322">
        <v>0</v>
      </c>
      <c r="GS102" s="322">
        <v>0</v>
      </c>
      <c r="GT102" s="323">
        <v>0</v>
      </c>
      <c r="GU102" s="321">
        <v>0</v>
      </c>
      <c r="GV102" s="322">
        <v>0</v>
      </c>
      <c r="GW102" s="322">
        <v>0</v>
      </c>
      <c r="GX102" s="322">
        <v>0</v>
      </c>
      <c r="GY102" s="323">
        <v>0</v>
      </c>
      <c r="GZ102" s="331">
        <v>0</v>
      </c>
      <c r="HA102" s="321">
        <v>0</v>
      </c>
      <c r="HB102" s="322">
        <v>0</v>
      </c>
      <c r="HC102" s="322">
        <v>0</v>
      </c>
      <c r="HD102" s="323">
        <v>0</v>
      </c>
      <c r="HE102" s="331">
        <v>0</v>
      </c>
      <c r="HF102" s="301" t="s">
        <v>211</v>
      </c>
      <c r="HG102" s="321">
        <v>0</v>
      </c>
      <c r="HH102" s="322">
        <v>0</v>
      </c>
      <c r="HI102" s="322">
        <v>0</v>
      </c>
      <c r="HJ102" s="322">
        <v>0</v>
      </c>
      <c r="HK102" s="323">
        <v>0</v>
      </c>
      <c r="HL102" s="321">
        <v>0</v>
      </c>
      <c r="HM102" s="322">
        <v>0</v>
      </c>
      <c r="HN102" s="322">
        <v>0</v>
      </c>
      <c r="HO102" s="322">
        <v>0</v>
      </c>
      <c r="HP102" s="323">
        <v>0</v>
      </c>
      <c r="HQ102" s="321">
        <v>0</v>
      </c>
      <c r="HR102" s="322">
        <v>0</v>
      </c>
      <c r="HS102" s="322">
        <v>0</v>
      </c>
      <c r="HT102" s="322">
        <v>0</v>
      </c>
      <c r="HU102" s="323">
        <v>0</v>
      </c>
      <c r="HV102" s="331">
        <v>0</v>
      </c>
      <c r="HW102" s="321">
        <v>0</v>
      </c>
      <c r="HX102" s="322">
        <v>0</v>
      </c>
      <c r="HY102" s="322">
        <v>0</v>
      </c>
      <c r="HZ102" s="323">
        <v>0</v>
      </c>
      <c r="IA102" s="331">
        <v>0</v>
      </c>
      <c r="IB102" s="301" t="s">
        <v>211</v>
      </c>
      <c r="IC102" s="321">
        <v>0</v>
      </c>
      <c r="ID102" s="322">
        <v>0</v>
      </c>
      <c r="IE102" s="322">
        <v>0</v>
      </c>
      <c r="IF102" s="322">
        <v>0</v>
      </c>
      <c r="IG102" s="323">
        <v>0</v>
      </c>
      <c r="IH102" s="321">
        <v>0</v>
      </c>
      <c r="II102" s="322">
        <v>0</v>
      </c>
      <c r="IJ102" s="322">
        <v>0</v>
      </c>
      <c r="IK102" s="322">
        <v>0</v>
      </c>
      <c r="IL102" s="323">
        <v>0</v>
      </c>
      <c r="IM102" s="321">
        <v>0</v>
      </c>
      <c r="IN102" s="322">
        <v>0</v>
      </c>
      <c r="IO102" s="322">
        <v>0</v>
      </c>
      <c r="IP102" s="322">
        <v>0</v>
      </c>
      <c r="IQ102" s="323">
        <v>0</v>
      </c>
      <c r="IR102" s="331">
        <v>0</v>
      </c>
      <c r="IS102" s="321">
        <v>0</v>
      </c>
      <c r="IT102" s="322">
        <v>0</v>
      </c>
      <c r="IU102" s="322">
        <v>0</v>
      </c>
      <c r="IV102" s="323">
        <v>0</v>
      </c>
      <c r="IW102" s="331">
        <v>0</v>
      </c>
      <c r="IX102" s="301" t="s">
        <v>211</v>
      </c>
      <c r="IY102" s="321">
        <v>0</v>
      </c>
      <c r="IZ102" s="322">
        <v>0</v>
      </c>
      <c r="JA102" s="322">
        <v>0</v>
      </c>
      <c r="JB102" s="322">
        <v>0</v>
      </c>
      <c r="JC102" s="323">
        <v>0</v>
      </c>
      <c r="JD102" s="321">
        <v>0</v>
      </c>
      <c r="JE102" s="322">
        <v>0</v>
      </c>
      <c r="JF102" s="322">
        <v>0</v>
      </c>
      <c r="JG102" s="322">
        <v>0</v>
      </c>
      <c r="JH102" s="323">
        <v>0</v>
      </c>
      <c r="JI102" s="321">
        <v>0</v>
      </c>
      <c r="JJ102" s="322">
        <v>0</v>
      </c>
      <c r="JK102" s="322">
        <v>0</v>
      </c>
      <c r="JL102" s="322">
        <v>0</v>
      </c>
      <c r="JM102" s="323">
        <v>0</v>
      </c>
      <c r="JN102" s="331">
        <v>0</v>
      </c>
      <c r="JO102" s="321">
        <v>0</v>
      </c>
      <c r="JP102" s="322">
        <v>0</v>
      </c>
      <c r="JQ102" s="322">
        <v>0</v>
      </c>
      <c r="JR102" s="323">
        <v>0</v>
      </c>
      <c r="JS102" s="331">
        <v>0</v>
      </c>
    </row>
    <row r="103" spans="1:279" ht="11.25" customHeight="1" x14ac:dyDescent="0.15">
      <c r="A103" s="301" t="s">
        <v>212</v>
      </c>
      <c r="B103" s="321">
        <v>0</v>
      </c>
      <c r="C103" s="322">
        <v>16</v>
      </c>
      <c r="D103" s="322">
        <v>3</v>
      </c>
      <c r="E103" s="322">
        <v>0</v>
      </c>
      <c r="F103" s="323">
        <v>19</v>
      </c>
      <c r="G103" s="321">
        <v>2</v>
      </c>
      <c r="H103" s="322">
        <v>6</v>
      </c>
      <c r="I103" s="322">
        <v>38</v>
      </c>
      <c r="J103" s="322">
        <v>0</v>
      </c>
      <c r="K103" s="323">
        <v>46</v>
      </c>
      <c r="L103" s="321">
        <v>3</v>
      </c>
      <c r="M103" s="322">
        <v>12</v>
      </c>
      <c r="N103" s="322">
        <v>16</v>
      </c>
      <c r="O103" s="322">
        <v>0</v>
      </c>
      <c r="P103" s="323">
        <v>31</v>
      </c>
      <c r="Q103" s="331">
        <v>9</v>
      </c>
      <c r="R103" s="321">
        <v>0</v>
      </c>
      <c r="S103" s="322">
        <v>0</v>
      </c>
      <c r="T103" s="322">
        <v>0</v>
      </c>
      <c r="U103" s="323">
        <v>0</v>
      </c>
      <c r="V103" s="331">
        <v>104</v>
      </c>
      <c r="W103" s="301" t="s">
        <v>212</v>
      </c>
      <c r="X103" s="321">
        <v>0</v>
      </c>
      <c r="Y103" s="322">
        <v>16</v>
      </c>
      <c r="Z103" s="322">
        <v>3</v>
      </c>
      <c r="AA103" s="322">
        <v>0</v>
      </c>
      <c r="AB103" s="323">
        <v>19</v>
      </c>
      <c r="AC103" s="321">
        <v>2</v>
      </c>
      <c r="AD103" s="322">
        <v>6</v>
      </c>
      <c r="AE103" s="322">
        <v>38</v>
      </c>
      <c r="AF103" s="322">
        <v>0</v>
      </c>
      <c r="AG103" s="323">
        <v>46</v>
      </c>
      <c r="AH103" s="321">
        <v>3</v>
      </c>
      <c r="AI103" s="322">
        <v>12</v>
      </c>
      <c r="AJ103" s="322">
        <v>16</v>
      </c>
      <c r="AK103" s="322">
        <v>0</v>
      </c>
      <c r="AL103" s="323">
        <v>31</v>
      </c>
      <c r="AM103" s="331">
        <v>8</v>
      </c>
      <c r="AN103" s="321">
        <v>0</v>
      </c>
      <c r="AO103" s="322">
        <v>0</v>
      </c>
      <c r="AP103" s="322">
        <v>0</v>
      </c>
      <c r="AQ103" s="323">
        <v>0</v>
      </c>
      <c r="AR103" s="331">
        <v>104</v>
      </c>
      <c r="AS103" s="301" t="s">
        <v>212</v>
      </c>
      <c r="AT103" s="321">
        <v>0</v>
      </c>
      <c r="AU103" s="322">
        <v>0</v>
      </c>
      <c r="AV103" s="322">
        <v>0</v>
      </c>
      <c r="AW103" s="322">
        <v>0</v>
      </c>
      <c r="AX103" s="323">
        <v>0</v>
      </c>
      <c r="AY103" s="321">
        <v>0</v>
      </c>
      <c r="AZ103" s="322">
        <v>0</v>
      </c>
      <c r="BA103" s="322">
        <v>0</v>
      </c>
      <c r="BB103" s="322">
        <v>0</v>
      </c>
      <c r="BC103" s="323">
        <v>0</v>
      </c>
      <c r="BD103" s="321">
        <v>0</v>
      </c>
      <c r="BE103" s="322">
        <v>0</v>
      </c>
      <c r="BF103" s="322">
        <v>0</v>
      </c>
      <c r="BG103" s="322">
        <v>0</v>
      </c>
      <c r="BH103" s="323">
        <v>0</v>
      </c>
      <c r="BI103" s="331">
        <v>0</v>
      </c>
      <c r="BJ103" s="321">
        <v>0</v>
      </c>
      <c r="BK103" s="322">
        <v>0</v>
      </c>
      <c r="BL103" s="322">
        <v>0</v>
      </c>
      <c r="BM103" s="323">
        <v>0</v>
      </c>
      <c r="BN103" s="331">
        <v>0</v>
      </c>
      <c r="BO103" s="301" t="s">
        <v>212</v>
      </c>
      <c r="BP103" s="321">
        <v>0</v>
      </c>
      <c r="BQ103" s="322">
        <v>16</v>
      </c>
      <c r="BR103" s="322">
        <v>3</v>
      </c>
      <c r="BS103" s="322">
        <v>0</v>
      </c>
      <c r="BT103" s="323">
        <v>19</v>
      </c>
      <c r="BU103" s="321">
        <v>2</v>
      </c>
      <c r="BV103" s="322">
        <v>6</v>
      </c>
      <c r="BW103" s="322">
        <v>38</v>
      </c>
      <c r="BX103" s="322">
        <v>0</v>
      </c>
      <c r="BY103" s="323">
        <v>46</v>
      </c>
      <c r="BZ103" s="321">
        <v>3</v>
      </c>
      <c r="CA103" s="322">
        <v>12</v>
      </c>
      <c r="CB103" s="322">
        <v>16</v>
      </c>
      <c r="CC103" s="322">
        <v>0</v>
      </c>
      <c r="CD103" s="323">
        <v>31</v>
      </c>
      <c r="CE103" s="331">
        <v>8</v>
      </c>
      <c r="CF103" s="321">
        <v>0</v>
      </c>
      <c r="CG103" s="322">
        <v>0</v>
      </c>
      <c r="CH103" s="322">
        <v>0</v>
      </c>
      <c r="CI103" s="323">
        <v>0</v>
      </c>
      <c r="CJ103" s="331">
        <v>104</v>
      </c>
      <c r="CK103" s="301" t="s">
        <v>212</v>
      </c>
      <c r="CL103" s="321">
        <v>0</v>
      </c>
      <c r="CM103" s="322">
        <v>0</v>
      </c>
      <c r="CN103" s="322">
        <v>0</v>
      </c>
      <c r="CO103" s="322">
        <v>0</v>
      </c>
      <c r="CP103" s="323">
        <v>0</v>
      </c>
      <c r="CQ103" s="321">
        <v>0</v>
      </c>
      <c r="CR103" s="322">
        <v>0</v>
      </c>
      <c r="CS103" s="322">
        <v>0</v>
      </c>
      <c r="CT103" s="322">
        <v>0</v>
      </c>
      <c r="CU103" s="323">
        <v>0</v>
      </c>
      <c r="CV103" s="321">
        <v>0</v>
      </c>
      <c r="CW103" s="322">
        <v>0</v>
      </c>
      <c r="CX103" s="322">
        <v>0</v>
      </c>
      <c r="CY103" s="322">
        <v>0</v>
      </c>
      <c r="CZ103" s="323">
        <v>0</v>
      </c>
      <c r="DA103" s="331">
        <v>0</v>
      </c>
      <c r="DB103" s="321">
        <v>0</v>
      </c>
      <c r="DC103" s="322">
        <v>0</v>
      </c>
      <c r="DD103" s="322">
        <v>0</v>
      </c>
      <c r="DE103" s="323">
        <v>0</v>
      </c>
      <c r="DF103" s="331">
        <v>0</v>
      </c>
      <c r="DG103" s="301" t="s">
        <v>212</v>
      </c>
      <c r="DH103" s="321">
        <v>0</v>
      </c>
      <c r="DI103" s="322">
        <v>0</v>
      </c>
      <c r="DJ103" s="322">
        <v>0</v>
      </c>
      <c r="DK103" s="322">
        <v>0</v>
      </c>
      <c r="DL103" s="323">
        <v>0</v>
      </c>
      <c r="DM103" s="321">
        <v>0</v>
      </c>
      <c r="DN103" s="322">
        <v>0</v>
      </c>
      <c r="DO103" s="322">
        <v>0</v>
      </c>
      <c r="DP103" s="322">
        <v>0</v>
      </c>
      <c r="DQ103" s="323">
        <v>0</v>
      </c>
      <c r="DR103" s="321">
        <v>0</v>
      </c>
      <c r="DS103" s="322">
        <v>0</v>
      </c>
      <c r="DT103" s="322">
        <v>0</v>
      </c>
      <c r="DU103" s="322">
        <v>0</v>
      </c>
      <c r="DV103" s="323">
        <v>0</v>
      </c>
      <c r="DW103" s="331">
        <v>0</v>
      </c>
      <c r="DX103" s="321">
        <v>0</v>
      </c>
      <c r="DY103" s="322">
        <v>0</v>
      </c>
      <c r="DZ103" s="322">
        <v>0</v>
      </c>
      <c r="EA103" s="323">
        <v>0</v>
      </c>
      <c r="EB103" s="331">
        <v>0</v>
      </c>
      <c r="EC103" s="390" t="s">
        <v>212</v>
      </c>
      <c r="ED103" s="321">
        <v>104</v>
      </c>
      <c r="EE103" s="388">
        <v>1</v>
      </c>
      <c r="EF103" s="321">
        <v>0</v>
      </c>
      <c r="EG103" s="388">
        <v>0</v>
      </c>
      <c r="EH103" s="321">
        <v>104</v>
      </c>
      <c r="EI103" s="388">
        <v>1</v>
      </c>
      <c r="EJ103" s="321">
        <v>0</v>
      </c>
      <c r="EK103" s="388">
        <v>0</v>
      </c>
      <c r="EL103" s="321">
        <v>0</v>
      </c>
      <c r="EM103" s="388">
        <v>0</v>
      </c>
      <c r="EN103" s="331">
        <v>104</v>
      </c>
      <c r="EO103" s="389"/>
      <c r="EP103" s="389"/>
      <c r="EQ103" s="389"/>
      <c r="ER103" s="301" t="s">
        <v>212</v>
      </c>
      <c r="ES103" s="321">
        <v>0</v>
      </c>
      <c r="ET103" s="322">
        <v>16</v>
      </c>
      <c r="EU103" s="322">
        <v>3</v>
      </c>
      <c r="EV103" s="322">
        <v>0</v>
      </c>
      <c r="EW103" s="323">
        <v>19</v>
      </c>
      <c r="EX103" s="321">
        <v>2</v>
      </c>
      <c r="EY103" s="322">
        <v>6</v>
      </c>
      <c r="EZ103" s="322">
        <v>38</v>
      </c>
      <c r="FA103" s="322">
        <v>0</v>
      </c>
      <c r="FB103" s="323">
        <v>46</v>
      </c>
      <c r="FC103" s="321">
        <v>3</v>
      </c>
      <c r="FD103" s="322">
        <v>12</v>
      </c>
      <c r="FE103" s="322">
        <v>16</v>
      </c>
      <c r="FF103" s="322">
        <v>0</v>
      </c>
      <c r="FG103" s="323">
        <v>31</v>
      </c>
      <c r="FH103" s="331">
        <v>8</v>
      </c>
      <c r="FI103" s="321">
        <v>0</v>
      </c>
      <c r="FJ103" s="322">
        <v>0</v>
      </c>
      <c r="FK103" s="322">
        <v>0</v>
      </c>
      <c r="FL103" s="323">
        <v>0</v>
      </c>
      <c r="FM103" s="331">
        <v>104</v>
      </c>
      <c r="FN103" s="301" t="s">
        <v>212</v>
      </c>
      <c r="FO103" s="321">
        <v>0</v>
      </c>
      <c r="FP103" s="322">
        <v>0</v>
      </c>
      <c r="FQ103" s="322">
        <v>0</v>
      </c>
      <c r="FR103" s="322">
        <v>0</v>
      </c>
      <c r="FS103" s="323">
        <v>0</v>
      </c>
      <c r="FT103" s="321">
        <v>0</v>
      </c>
      <c r="FU103" s="322">
        <v>0</v>
      </c>
      <c r="FV103" s="322">
        <v>0</v>
      </c>
      <c r="FW103" s="322">
        <v>0</v>
      </c>
      <c r="FX103" s="323">
        <v>0</v>
      </c>
      <c r="FY103" s="321">
        <v>0</v>
      </c>
      <c r="FZ103" s="322">
        <v>0</v>
      </c>
      <c r="GA103" s="322">
        <v>0</v>
      </c>
      <c r="GB103" s="322">
        <v>0</v>
      </c>
      <c r="GC103" s="323">
        <v>0</v>
      </c>
      <c r="GD103" s="331">
        <v>0</v>
      </c>
      <c r="GE103" s="321">
        <v>0</v>
      </c>
      <c r="GF103" s="322">
        <v>0</v>
      </c>
      <c r="GG103" s="322">
        <v>0</v>
      </c>
      <c r="GH103" s="323">
        <v>0</v>
      </c>
      <c r="GI103" s="331">
        <v>0</v>
      </c>
      <c r="GJ103" s="301" t="s">
        <v>212</v>
      </c>
      <c r="GK103" s="321">
        <v>0</v>
      </c>
      <c r="GL103" s="322">
        <v>0</v>
      </c>
      <c r="GM103" s="322">
        <v>0</v>
      </c>
      <c r="GN103" s="322">
        <v>0</v>
      </c>
      <c r="GO103" s="323">
        <v>0</v>
      </c>
      <c r="GP103" s="321">
        <v>0</v>
      </c>
      <c r="GQ103" s="322">
        <v>0</v>
      </c>
      <c r="GR103" s="322">
        <v>0</v>
      </c>
      <c r="GS103" s="322">
        <v>0</v>
      </c>
      <c r="GT103" s="323">
        <v>0</v>
      </c>
      <c r="GU103" s="321">
        <v>0</v>
      </c>
      <c r="GV103" s="322">
        <v>0</v>
      </c>
      <c r="GW103" s="322">
        <v>0</v>
      </c>
      <c r="GX103" s="322">
        <v>0</v>
      </c>
      <c r="GY103" s="323">
        <v>0</v>
      </c>
      <c r="GZ103" s="331">
        <v>0</v>
      </c>
      <c r="HA103" s="321">
        <v>0</v>
      </c>
      <c r="HB103" s="322">
        <v>0</v>
      </c>
      <c r="HC103" s="322">
        <v>0</v>
      </c>
      <c r="HD103" s="323">
        <v>0</v>
      </c>
      <c r="HE103" s="331">
        <v>0</v>
      </c>
      <c r="HF103" s="301" t="s">
        <v>212</v>
      </c>
      <c r="HG103" s="321">
        <v>0</v>
      </c>
      <c r="HH103" s="322">
        <v>0</v>
      </c>
      <c r="HI103" s="322">
        <v>0</v>
      </c>
      <c r="HJ103" s="322">
        <v>0</v>
      </c>
      <c r="HK103" s="323">
        <v>0</v>
      </c>
      <c r="HL103" s="321">
        <v>0</v>
      </c>
      <c r="HM103" s="322">
        <v>0</v>
      </c>
      <c r="HN103" s="322">
        <v>0</v>
      </c>
      <c r="HO103" s="322">
        <v>0</v>
      </c>
      <c r="HP103" s="323">
        <v>0</v>
      </c>
      <c r="HQ103" s="321">
        <v>0</v>
      </c>
      <c r="HR103" s="322">
        <v>0</v>
      </c>
      <c r="HS103" s="322">
        <v>0</v>
      </c>
      <c r="HT103" s="322">
        <v>0</v>
      </c>
      <c r="HU103" s="323">
        <v>0</v>
      </c>
      <c r="HV103" s="331">
        <v>0</v>
      </c>
      <c r="HW103" s="321">
        <v>0</v>
      </c>
      <c r="HX103" s="322">
        <v>0</v>
      </c>
      <c r="HY103" s="322">
        <v>0</v>
      </c>
      <c r="HZ103" s="323">
        <v>0</v>
      </c>
      <c r="IA103" s="331">
        <v>0</v>
      </c>
      <c r="IB103" s="301" t="s">
        <v>212</v>
      </c>
      <c r="IC103" s="321">
        <v>0</v>
      </c>
      <c r="ID103" s="322">
        <v>0</v>
      </c>
      <c r="IE103" s="322">
        <v>0</v>
      </c>
      <c r="IF103" s="322">
        <v>0</v>
      </c>
      <c r="IG103" s="323">
        <v>0</v>
      </c>
      <c r="IH103" s="321">
        <v>0</v>
      </c>
      <c r="II103" s="322">
        <v>0</v>
      </c>
      <c r="IJ103" s="322">
        <v>0</v>
      </c>
      <c r="IK103" s="322">
        <v>0</v>
      </c>
      <c r="IL103" s="323">
        <v>0</v>
      </c>
      <c r="IM103" s="321">
        <v>0</v>
      </c>
      <c r="IN103" s="322">
        <v>0</v>
      </c>
      <c r="IO103" s="322">
        <v>0</v>
      </c>
      <c r="IP103" s="322">
        <v>0</v>
      </c>
      <c r="IQ103" s="323">
        <v>0</v>
      </c>
      <c r="IR103" s="331">
        <v>0</v>
      </c>
      <c r="IS103" s="321">
        <v>0</v>
      </c>
      <c r="IT103" s="322">
        <v>0</v>
      </c>
      <c r="IU103" s="322">
        <v>0</v>
      </c>
      <c r="IV103" s="323">
        <v>0</v>
      </c>
      <c r="IW103" s="331">
        <v>0</v>
      </c>
      <c r="IX103" s="301" t="s">
        <v>212</v>
      </c>
      <c r="IY103" s="321">
        <v>0</v>
      </c>
      <c r="IZ103" s="322">
        <v>0</v>
      </c>
      <c r="JA103" s="322">
        <v>0</v>
      </c>
      <c r="JB103" s="322">
        <v>0</v>
      </c>
      <c r="JC103" s="323">
        <v>0</v>
      </c>
      <c r="JD103" s="321">
        <v>0</v>
      </c>
      <c r="JE103" s="322">
        <v>0</v>
      </c>
      <c r="JF103" s="322">
        <v>0</v>
      </c>
      <c r="JG103" s="322">
        <v>0</v>
      </c>
      <c r="JH103" s="323">
        <v>0</v>
      </c>
      <c r="JI103" s="321">
        <v>0</v>
      </c>
      <c r="JJ103" s="322">
        <v>0</v>
      </c>
      <c r="JK103" s="322">
        <v>0</v>
      </c>
      <c r="JL103" s="322">
        <v>0</v>
      </c>
      <c r="JM103" s="323">
        <v>0</v>
      </c>
      <c r="JN103" s="331">
        <v>0</v>
      </c>
      <c r="JO103" s="321">
        <v>0</v>
      </c>
      <c r="JP103" s="322">
        <v>0</v>
      </c>
      <c r="JQ103" s="322">
        <v>0</v>
      </c>
      <c r="JR103" s="323">
        <v>0</v>
      </c>
      <c r="JS103" s="331">
        <v>0</v>
      </c>
    </row>
    <row r="104" spans="1:279" ht="11.25" customHeight="1" x14ac:dyDescent="0.15">
      <c r="A104" s="301" t="s">
        <v>213</v>
      </c>
      <c r="B104" s="321">
        <v>0</v>
      </c>
      <c r="C104" s="322">
        <v>25</v>
      </c>
      <c r="D104" s="322">
        <v>4</v>
      </c>
      <c r="E104" s="322">
        <v>0</v>
      </c>
      <c r="F104" s="323">
        <v>29</v>
      </c>
      <c r="G104" s="321">
        <v>1</v>
      </c>
      <c r="H104" s="322">
        <v>6</v>
      </c>
      <c r="I104" s="322">
        <v>43</v>
      </c>
      <c r="J104" s="322">
        <v>0</v>
      </c>
      <c r="K104" s="323">
        <v>50</v>
      </c>
      <c r="L104" s="321">
        <v>3</v>
      </c>
      <c r="M104" s="322">
        <v>13</v>
      </c>
      <c r="N104" s="322">
        <v>16</v>
      </c>
      <c r="O104" s="322">
        <v>0</v>
      </c>
      <c r="P104" s="323">
        <v>32</v>
      </c>
      <c r="Q104" s="331">
        <v>9</v>
      </c>
      <c r="R104" s="321">
        <v>0</v>
      </c>
      <c r="S104" s="322">
        <v>0</v>
      </c>
      <c r="T104" s="322">
        <v>0</v>
      </c>
      <c r="U104" s="323">
        <v>0</v>
      </c>
      <c r="V104" s="331">
        <v>119</v>
      </c>
      <c r="W104" s="301" t="s">
        <v>213</v>
      </c>
      <c r="X104" s="321">
        <v>0</v>
      </c>
      <c r="Y104" s="322">
        <v>25</v>
      </c>
      <c r="Z104" s="322">
        <v>4</v>
      </c>
      <c r="AA104" s="322">
        <v>0</v>
      </c>
      <c r="AB104" s="323">
        <v>29</v>
      </c>
      <c r="AC104" s="321">
        <v>1</v>
      </c>
      <c r="AD104" s="322">
        <v>6</v>
      </c>
      <c r="AE104" s="322">
        <v>43</v>
      </c>
      <c r="AF104" s="322">
        <v>0</v>
      </c>
      <c r="AG104" s="323">
        <v>50</v>
      </c>
      <c r="AH104" s="321">
        <v>3</v>
      </c>
      <c r="AI104" s="322">
        <v>13</v>
      </c>
      <c r="AJ104" s="322">
        <v>16</v>
      </c>
      <c r="AK104" s="322">
        <v>0</v>
      </c>
      <c r="AL104" s="323">
        <v>32</v>
      </c>
      <c r="AM104" s="331">
        <v>8</v>
      </c>
      <c r="AN104" s="321">
        <v>0</v>
      </c>
      <c r="AO104" s="322">
        <v>0</v>
      </c>
      <c r="AP104" s="322">
        <v>0</v>
      </c>
      <c r="AQ104" s="323">
        <v>0</v>
      </c>
      <c r="AR104" s="331">
        <v>119</v>
      </c>
      <c r="AS104" s="301" t="s">
        <v>213</v>
      </c>
      <c r="AT104" s="321">
        <v>0</v>
      </c>
      <c r="AU104" s="322">
        <v>0</v>
      </c>
      <c r="AV104" s="322">
        <v>0</v>
      </c>
      <c r="AW104" s="322">
        <v>0</v>
      </c>
      <c r="AX104" s="323">
        <v>0</v>
      </c>
      <c r="AY104" s="321">
        <v>0</v>
      </c>
      <c r="AZ104" s="322">
        <v>0</v>
      </c>
      <c r="BA104" s="322">
        <v>0</v>
      </c>
      <c r="BB104" s="322">
        <v>0</v>
      </c>
      <c r="BC104" s="323">
        <v>0</v>
      </c>
      <c r="BD104" s="321">
        <v>0</v>
      </c>
      <c r="BE104" s="322">
        <v>0</v>
      </c>
      <c r="BF104" s="322">
        <v>0</v>
      </c>
      <c r="BG104" s="322">
        <v>0</v>
      </c>
      <c r="BH104" s="323">
        <v>0</v>
      </c>
      <c r="BI104" s="331">
        <v>0</v>
      </c>
      <c r="BJ104" s="321">
        <v>0</v>
      </c>
      <c r="BK104" s="322">
        <v>0</v>
      </c>
      <c r="BL104" s="322">
        <v>0</v>
      </c>
      <c r="BM104" s="323">
        <v>0</v>
      </c>
      <c r="BN104" s="331">
        <v>0</v>
      </c>
      <c r="BO104" s="301" t="s">
        <v>213</v>
      </c>
      <c r="BP104" s="321">
        <v>0</v>
      </c>
      <c r="BQ104" s="322">
        <v>25</v>
      </c>
      <c r="BR104" s="322">
        <v>4</v>
      </c>
      <c r="BS104" s="322">
        <v>0</v>
      </c>
      <c r="BT104" s="323">
        <v>29</v>
      </c>
      <c r="BU104" s="321">
        <v>1</v>
      </c>
      <c r="BV104" s="322">
        <v>6</v>
      </c>
      <c r="BW104" s="322">
        <v>43</v>
      </c>
      <c r="BX104" s="322">
        <v>0</v>
      </c>
      <c r="BY104" s="323">
        <v>50</v>
      </c>
      <c r="BZ104" s="321">
        <v>3</v>
      </c>
      <c r="CA104" s="322">
        <v>13</v>
      </c>
      <c r="CB104" s="322">
        <v>16</v>
      </c>
      <c r="CC104" s="322">
        <v>0</v>
      </c>
      <c r="CD104" s="323">
        <v>32</v>
      </c>
      <c r="CE104" s="331">
        <v>8</v>
      </c>
      <c r="CF104" s="321">
        <v>0</v>
      </c>
      <c r="CG104" s="322">
        <v>0</v>
      </c>
      <c r="CH104" s="322">
        <v>0</v>
      </c>
      <c r="CI104" s="323">
        <v>0</v>
      </c>
      <c r="CJ104" s="331">
        <v>119</v>
      </c>
      <c r="CK104" s="301" t="s">
        <v>213</v>
      </c>
      <c r="CL104" s="321">
        <v>0</v>
      </c>
      <c r="CM104" s="322">
        <v>0</v>
      </c>
      <c r="CN104" s="322">
        <v>0</v>
      </c>
      <c r="CO104" s="322">
        <v>0</v>
      </c>
      <c r="CP104" s="323">
        <v>0</v>
      </c>
      <c r="CQ104" s="321">
        <v>0</v>
      </c>
      <c r="CR104" s="322">
        <v>0</v>
      </c>
      <c r="CS104" s="322">
        <v>0</v>
      </c>
      <c r="CT104" s="322">
        <v>0</v>
      </c>
      <c r="CU104" s="323">
        <v>0</v>
      </c>
      <c r="CV104" s="321">
        <v>0</v>
      </c>
      <c r="CW104" s="322">
        <v>0</v>
      </c>
      <c r="CX104" s="322">
        <v>0</v>
      </c>
      <c r="CY104" s="322">
        <v>0</v>
      </c>
      <c r="CZ104" s="323">
        <v>0</v>
      </c>
      <c r="DA104" s="331">
        <v>0</v>
      </c>
      <c r="DB104" s="321">
        <v>0</v>
      </c>
      <c r="DC104" s="322">
        <v>0</v>
      </c>
      <c r="DD104" s="322">
        <v>0</v>
      </c>
      <c r="DE104" s="323">
        <v>0</v>
      </c>
      <c r="DF104" s="331">
        <v>0</v>
      </c>
      <c r="DG104" s="301" t="s">
        <v>213</v>
      </c>
      <c r="DH104" s="321">
        <v>0</v>
      </c>
      <c r="DI104" s="322">
        <v>0</v>
      </c>
      <c r="DJ104" s="322">
        <v>0</v>
      </c>
      <c r="DK104" s="322">
        <v>0</v>
      </c>
      <c r="DL104" s="323">
        <v>0</v>
      </c>
      <c r="DM104" s="321">
        <v>0</v>
      </c>
      <c r="DN104" s="322">
        <v>0</v>
      </c>
      <c r="DO104" s="322">
        <v>0</v>
      </c>
      <c r="DP104" s="322">
        <v>0</v>
      </c>
      <c r="DQ104" s="323">
        <v>0</v>
      </c>
      <c r="DR104" s="321">
        <v>0</v>
      </c>
      <c r="DS104" s="322">
        <v>0</v>
      </c>
      <c r="DT104" s="322">
        <v>0</v>
      </c>
      <c r="DU104" s="322">
        <v>0</v>
      </c>
      <c r="DV104" s="323">
        <v>0</v>
      </c>
      <c r="DW104" s="331">
        <v>0</v>
      </c>
      <c r="DX104" s="321">
        <v>0</v>
      </c>
      <c r="DY104" s="322">
        <v>0</v>
      </c>
      <c r="DZ104" s="322">
        <v>0</v>
      </c>
      <c r="EA104" s="323">
        <v>0</v>
      </c>
      <c r="EB104" s="331">
        <v>0</v>
      </c>
      <c r="EC104" s="390" t="s">
        <v>213</v>
      </c>
      <c r="ED104" s="321">
        <v>119</v>
      </c>
      <c r="EE104" s="388">
        <v>1</v>
      </c>
      <c r="EF104" s="321">
        <v>0</v>
      </c>
      <c r="EG104" s="388">
        <v>0</v>
      </c>
      <c r="EH104" s="321">
        <v>119</v>
      </c>
      <c r="EI104" s="388">
        <v>1</v>
      </c>
      <c r="EJ104" s="321">
        <v>0</v>
      </c>
      <c r="EK104" s="388">
        <v>0</v>
      </c>
      <c r="EL104" s="321">
        <v>0</v>
      </c>
      <c r="EM104" s="388">
        <v>0</v>
      </c>
      <c r="EN104" s="331">
        <v>119</v>
      </c>
      <c r="EO104" s="389"/>
      <c r="EP104" s="389"/>
      <c r="EQ104" s="389"/>
      <c r="ER104" s="301" t="s">
        <v>213</v>
      </c>
      <c r="ES104" s="321">
        <v>0</v>
      </c>
      <c r="ET104" s="322">
        <v>25</v>
      </c>
      <c r="EU104" s="322">
        <v>4</v>
      </c>
      <c r="EV104" s="322">
        <v>0</v>
      </c>
      <c r="EW104" s="323">
        <v>29</v>
      </c>
      <c r="EX104" s="321">
        <v>1</v>
      </c>
      <c r="EY104" s="322">
        <v>6</v>
      </c>
      <c r="EZ104" s="322">
        <v>43</v>
      </c>
      <c r="FA104" s="322">
        <v>0</v>
      </c>
      <c r="FB104" s="323">
        <v>50</v>
      </c>
      <c r="FC104" s="321">
        <v>3</v>
      </c>
      <c r="FD104" s="322">
        <v>13</v>
      </c>
      <c r="FE104" s="322">
        <v>16</v>
      </c>
      <c r="FF104" s="322">
        <v>0</v>
      </c>
      <c r="FG104" s="323">
        <v>32</v>
      </c>
      <c r="FH104" s="331">
        <v>8</v>
      </c>
      <c r="FI104" s="321">
        <v>0</v>
      </c>
      <c r="FJ104" s="322">
        <v>0</v>
      </c>
      <c r="FK104" s="322">
        <v>0</v>
      </c>
      <c r="FL104" s="323">
        <v>0</v>
      </c>
      <c r="FM104" s="331">
        <v>119</v>
      </c>
      <c r="FN104" s="301" t="s">
        <v>213</v>
      </c>
      <c r="FO104" s="321">
        <v>0</v>
      </c>
      <c r="FP104" s="322">
        <v>0</v>
      </c>
      <c r="FQ104" s="322">
        <v>0</v>
      </c>
      <c r="FR104" s="322">
        <v>0</v>
      </c>
      <c r="FS104" s="323">
        <v>0</v>
      </c>
      <c r="FT104" s="321">
        <v>0</v>
      </c>
      <c r="FU104" s="322">
        <v>0</v>
      </c>
      <c r="FV104" s="322">
        <v>0</v>
      </c>
      <c r="FW104" s="322">
        <v>0</v>
      </c>
      <c r="FX104" s="323">
        <v>0</v>
      </c>
      <c r="FY104" s="321">
        <v>0</v>
      </c>
      <c r="FZ104" s="322">
        <v>0</v>
      </c>
      <c r="GA104" s="322">
        <v>0</v>
      </c>
      <c r="GB104" s="322">
        <v>0</v>
      </c>
      <c r="GC104" s="323">
        <v>0</v>
      </c>
      <c r="GD104" s="331">
        <v>0</v>
      </c>
      <c r="GE104" s="321">
        <v>0</v>
      </c>
      <c r="GF104" s="322">
        <v>0</v>
      </c>
      <c r="GG104" s="322">
        <v>0</v>
      </c>
      <c r="GH104" s="323">
        <v>0</v>
      </c>
      <c r="GI104" s="331">
        <v>0</v>
      </c>
      <c r="GJ104" s="301" t="s">
        <v>213</v>
      </c>
      <c r="GK104" s="321">
        <v>0</v>
      </c>
      <c r="GL104" s="322">
        <v>0</v>
      </c>
      <c r="GM104" s="322">
        <v>0</v>
      </c>
      <c r="GN104" s="322">
        <v>0</v>
      </c>
      <c r="GO104" s="323">
        <v>0</v>
      </c>
      <c r="GP104" s="321">
        <v>0</v>
      </c>
      <c r="GQ104" s="322">
        <v>0</v>
      </c>
      <c r="GR104" s="322">
        <v>0</v>
      </c>
      <c r="GS104" s="322">
        <v>0</v>
      </c>
      <c r="GT104" s="323">
        <v>0</v>
      </c>
      <c r="GU104" s="321">
        <v>0</v>
      </c>
      <c r="GV104" s="322">
        <v>0</v>
      </c>
      <c r="GW104" s="322">
        <v>0</v>
      </c>
      <c r="GX104" s="322">
        <v>0</v>
      </c>
      <c r="GY104" s="323">
        <v>0</v>
      </c>
      <c r="GZ104" s="331">
        <v>0</v>
      </c>
      <c r="HA104" s="321">
        <v>0</v>
      </c>
      <c r="HB104" s="322">
        <v>0</v>
      </c>
      <c r="HC104" s="322">
        <v>0</v>
      </c>
      <c r="HD104" s="323">
        <v>0</v>
      </c>
      <c r="HE104" s="331">
        <v>0</v>
      </c>
      <c r="HF104" s="301" t="s">
        <v>213</v>
      </c>
      <c r="HG104" s="321">
        <v>0</v>
      </c>
      <c r="HH104" s="322">
        <v>0</v>
      </c>
      <c r="HI104" s="322">
        <v>0</v>
      </c>
      <c r="HJ104" s="322">
        <v>0</v>
      </c>
      <c r="HK104" s="323">
        <v>0</v>
      </c>
      <c r="HL104" s="321">
        <v>0</v>
      </c>
      <c r="HM104" s="322">
        <v>0</v>
      </c>
      <c r="HN104" s="322">
        <v>0</v>
      </c>
      <c r="HO104" s="322">
        <v>0</v>
      </c>
      <c r="HP104" s="323">
        <v>0</v>
      </c>
      <c r="HQ104" s="321">
        <v>0</v>
      </c>
      <c r="HR104" s="322">
        <v>0</v>
      </c>
      <c r="HS104" s="322">
        <v>0</v>
      </c>
      <c r="HT104" s="322">
        <v>0</v>
      </c>
      <c r="HU104" s="323">
        <v>0</v>
      </c>
      <c r="HV104" s="331">
        <v>0</v>
      </c>
      <c r="HW104" s="321">
        <v>0</v>
      </c>
      <c r="HX104" s="322">
        <v>0</v>
      </c>
      <c r="HY104" s="322">
        <v>0</v>
      </c>
      <c r="HZ104" s="323">
        <v>0</v>
      </c>
      <c r="IA104" s="331">
        <v>0</v>
      </c>
      <c r="IB104" s="301" t="s">
        <v>213</v>
      </c>
      <c r="IC104" s="321">
        <v>0</v>
      </c>
      <c r="ID104" s="322">
        <v>0</v>
      </c>
      <c r="IE104" s="322">
        <v>0</v>
      </c>
      <c r="IF104" s="322">
        <v>0</v>
      </c>
      <c r="IG104" s="323">
        <v>0</v>
      </c>
      <c r="IH104" s="321">
        <v>0</v>
      </c>
      <c r="II104" s="322">
        <v>0</v>
      </c>
      <c r="IJ104" s="322">
        <v>0</v>
      </c>
      <c r="IK104" s="322">
        <v>0</v>
      </c>
      <c r="IL104" s="323">
        <v>0</v>
      </c>
      <c r="IM104" s="321">
        <v>0</v>
      </c>
      <c r="IN104" s="322">
        <v>0</v>
      </c>
      <c r="IO104" s="322">
        <v>0</v>
      </c>
      <c r="IP104" s="322">
        <v>0</v>
      </c>
      <c r="IQ104" s="323">
        <v>0</v>
      </c>
      <c r="IR104" s="331">
        <v>0</v>
      </c>
      <c r="IS104" s="321">
        <v>0</v>
      </c>
      <c r="IT104" s="322">
        <v>0</v>
      </c>
      <c r="IU104" s="322">
        <v>0</v>
      </c>
      <c r="IV104" s="323">
        <v>0</v>
      </c>
      <c r="IW104" s="331">
        <v>0</v>
      </c>
      <c r="IX104" s="301" t="s">
        <v>213</v>
      </c>
      <c r="IY104" s="321">
        <v>0</v>
      </c>
      <c r="IZ104" s="322">
        <v>0</v>
      </c>
      <c r="JA104" s="322">
        <v>0</v>
      </c>
      <c r="JB104" s="322">
        <v>0</v>
      </c>
      <c r="JC104" s="323">
        <v>0</v>
      </c>
      <c r="JD104" s="321">
        <v>0</v>
      </c>
      <c r="JE104" s="322">
        <v>0</v>
      </c>
      <c r="JF104" s="322">
        <v>0</v>
      </c>
      <c r="JG104" s="322">
        <v>0</v>
      </c>
      <c r="JH104" s="323">
        <v>0</v>
      </c>
      <c r="JI104" s="321">
        <v>0</v>
      </c>
      <c r="JJ104" s="322">
        <v>0</v>
      </c>
      <c r="JK104" s="322">
        <v>0</v>
      </c>
      <c r="JL104" s="322">
        <v>0</v>
      </c>
      <c r="JM104" s="323">
        <v>0</v>
      </c>
      <c r="JN104" s="331">
        <v>0</v>
      </c>
      <c r="JO104" s="321">
        <v>0</v>
      </c>
      <c r="JP104" s="322">
        <v>0</v>
      </c>
      <c r="JQ104" s="322">
        <v>0</v>
      </c>
      <c r="JR104" s="323">
        <v>0</v>
      </c>
      <c r="JS104" s="331">
        <v>0</v>
      </c>
    </row>
    <row r="105" spans="1:279" ht="11.25" customHeight="1" x14ac:dyDescent="0.15">
      <c r="A105" s="301" t="s">
        <v>214</v>
      </c>
      <c r="B105" s="321">
        <v>0</v>
      </c>
      <c r="C105" s="322">
        <v>34</v>
      </c>
      <c r="D105" s="322">
        <v>3</v>
      </c>
      <c r="E105" s="322">
        <v>0</v>
      </c>
      <c r="F105" s="323">
        <v>37</v>
      </c>
      <c r="G105" s="321">
        <v>2</v>
      </c>
      <c r="H105" s="322">
        <v>5</v>
      </c>
      <c r="I105" s="322">
        <v>50</v>
      </c>
      <c r="J105" s="322">
        <v>3</v>
      </c>
      <c r="K105" s="323">
        <v>60</v>
      </c>
      <c r="L105" s="321">
        <v>3</v>
      </c>
      <c r="M105" s="322">
        <v>11</v>
      </c>
      <c r="N105" s="322">
        <v>19</v>
      </c>
      <c r="O105" s="322">
        <v>0</v>
      </c>
      <c r="P105" s="323">
        <v>33</v>
      </c>
      <c r="Q105" s="331">
        <v>9</v>
      </c>
      <c r="R105" s="321">
        <v>0</v>
      </c>
      <c r="S105" s="322">
        <v>0</v>
      </c>
      <c r="T105" s="322">
        <v>0</v>
      </c>
      <c r="U105" s="323">
        <v>0</v>
      </c>
      <c r="V105" s="331">
        <v>141</v>
      </c>
      <c r="W105" s="301" t="s">
        <v>214</v>
      </c>
      <c r="X105" s="321">
        <v>0</v>
      </c>
      <c r="Y105" s="322">
        <v>34</v>
      </c>
      <c r="Z105" s="322">
        <v>3</v>
      </c>
      <c r="AA105" s="322">
        <v>0</v>
      </c>
      <c r="AB105" s="323">
        <v>37</v>
      </c>
      <c r="AC105" s="321">
        <v>2</v>
      </c>
      <c r="AD105" s="322">
        <v>5</v>
      </c>
      <c r="AE105" s="322">
        <v>50</v>
      </c>
      <c r="AF105" s="322">
        <v>3</v>
      </c>
      <c r="AG105" s="323">
        <v>60</v>
      </c>
      <c r="AH105" s="321">
        <v>3</v>
      </c>
      <c r="AI105" s="322">
        <v>11</v>
      </c>
      <c r="AJ105" s="322">
        <v>19</v>
      </c>
      <c r="AK105" s="322">
        <v>0</v>
      </c>
      <c r="AL105" s="323">
        <v>33</v>
      </c>
      <c r="AM105" s="331">
        <v>11</v>
      </c>
      <c r="AN105" s="321">
        <v>0</v>
      </c>
      <c r="AO105" s="322">
        <v>0</v>
      </c>
      <c r="AP105" s="322">
        <v>0</v>
      </c>
      <c r="AQ105" s="323">
        <v>0</v>
      </c>
      <c r="AR105" s="331">
        <v>141</v>
      </c>
      <c r="AS105" s="301" t="s">
        <v>214</v>
      </c>
      <c r="AT105" s="321">
        <v>0</v>
      </c>
      <c r="AU105" s="322">
        <v>0</v>
      </c>
      <c r="AV105" s="322">
        <v>0</v>
      </c>
      <c r="AW105" s="322">
        <v>0</v>
      </c>
      <c r="AX105" s="323">
        <v>0</v>
      </c>
      <c r="AY105" s="321">
        <v>0</v>
      </c>
      <c r="AZ105" s="322">
        <v>0</v>
      </c>
      <c r="BA105" s="322">
        <v>0</v>
      </c>
      <c r="BB105" s="322">
        <v>0</v>
      </c>
      <c r="BC105" s="323">
        <v>0</v>
      </c>
      <c r="BD105" s="321">
        <v>0</v>
      </c>
      <c r="BE105" s="322">
        <v>0</v>
      </c>
      <c r="BF105" s="322">
        <v>0</v>
      </c>
      <c r="BG105" s="322">
        <v>0</v>
      </c>
      <c r="BH105" s="323">
        <v>0</v>
      </c>
      <c r="BI105" s="331">
        <v>0</v>
      </c>
      <c r="BJ105" s="321">
        <v>0</v>
      </c>
      <c r="BK105" s="322">
        <v>0</v>
      </c>
      <c r="BL105" s="322">
        <v>0</v>
      </c>
      <c r="BM105" s="323">
        <v>0</v>
      </c>
      <c r="BN105" s="331">
        <v>0</v>
      </c>
      <c r="BO105" s="301" t="s">
        <v>214</v>
      </c>
      <c r="BP105" s="321">
        <v>0</v>
      </c>
      <c r="BQ105" s="322">
        <v>34</v>
      </c>
      <c r="BR105" s="322">
        <v>3</v>
      </c>
      <c r="BS105" s="322">
        <v>0</v>
      </c>
      <c r="BT105" s="323">
        <v>37</v>
      </c>
      <c r="BU105" s="321">
        <v>2</v>
      </c>
      <c r="BV105" s="322">
        <v>5</v>
      </c>
      <c r="BW105" s="322">
        <v>50</v>
      </c>
      <c r="BX105" s="322">
        <v>3</v>
      </c>
      <c r="BY105" s="323">
        <v>60</v>
      </c>
      <c r="BZ105" s="321">
        <v>3</v>
      </c>
      <c r="CA105" s="322">
        <v>11</v>
      </c>
      <c r="CB105" s="322">
        <v>19</v>
      </c>
      <c r="CC105" s="322">
        <v>0</v>
      </c>
      <c r="CD105" s="323">
        <v>33</v>
      </c>
      <c r="CE105" s="331">
        <v>11</v>
      </c>
      <c r="CF105" s="321">
        <v>0</v>
      </c>
      <c r="CG105" s="322">
        <v>0</v>
      </c>
      <c r="CH105" s="322">
        <v>0</v>
      </c>
      <c r="CI105" s="323">
        <v>0</v>
      </c>
      <c r="CJ105" s="331">
        <v>141</v>
      </c>
      <c r="CK105" s="301" t="s">
        <v>214</v>
      </c>
      <c r="CL105" s="321">
        <v>0</v>
      </c>
      <c r="CM105" s="322">
        <v>0</v>
      </c>
      <c r="CN105" s="322">
        <v>0</v>
      </c>
      <c r="CO105" s="322">
        <v>0</v>
      </c>
      <c r="CP105" s="323">
        <v>0</v>
      </c>
      <c r="CQ105" s="321">
        <v>0</v>
      </c>
      <c r="CR105" s="322">
        <v>0</v>
      </c>
      <c r="CS105" s="322">
        <v>0</v>
      </c>
      <c r="CT105" s="322">
        <v>0</v>
      </c>
      <c r="CU105" s="323">
        <v>0</v>
      </c>
      <c r="CV105" s="321">
        <v>0</v>
      </c>
      <c r="CW105" s="322">
        <v>0</v>
      </c>
      <c r="CX105" s="322">
        <v>0</v>
      </c>
      <c r="CY105" s="322">
        <v>0</v>
      </c>
      <c r="CZ105" s="323">
        <v>0</v>
      </c>
      <c r="DA105" s="331">
        <v>0</v>
      </c>
      <c r="DB105" s="321">
        <v>0</v>
      </c>
      <c r="DC105" s="322">
        <v>0</v>
      </c>
      <c r="DD105" s="322">
        <v>0</v>
      </c>
      <c r="DE105" s="323">
        <v>0</v>
      </c>
      <c r="DF105" s="331">
        <v>0</v>
      </c>
      <c r="DG105" s="301" t="s">
        <v>214</v>
      </c>
      <c r="DH105" s="321">
        <v>0</v>
      </c>
      <c r="DI105" s="322">
        <v>0</v>
      </c>
      <c r="DJ105" s="322">
        <v>0</v>
      </c>
      <c r="DK105" s="322">
        <v>0</v>
      </c>
      <c r="DL105" s="323">
        <v>0</v>
      </c>
      <c r="DM105" s="321">
        <v>0</v>
      </c>
      <c r="DN105" s="322">
        <v>0</v>
      </c>
      <c r="DO105" s="322">
        <v>0</v>
      </c>
      <c r="DP105" s="322">
        <v>0</v>
      </c>
      <c r="DQ105" s="323">
        <v>0</v>
      </c>
      <c r="DR105" s="321">
        <v>0</v>
      </c>
      <c r="DS105" s="322">
        <v>0</v>
      </c>
      <c r="DT105" s="322">
        <v>0</v>
      </c>
      <c r="DU105" s="322">
        <v>0</v>
      </c>
      <c r="DV105" s="323">
        <v>0</v>
      </c>
      <c r="DW105" s="331">
        <v>0</v>
      </c>
      <c r="DX105" s="321">
        <v>0</v>
      </c>
      <c r="DY105" s="322">
        <v>0</v>
      </c>
      <c r="DZ105" s="322">
        <v>0</v>
      </c>
      <c r="EA105" s="323">
        <v>0</v>
      </c>
      <c r="EB105" s="331">
        <v>0</v>
      </c>
      <c r="EC105" s="390" t="s">
        <v>214</v>
      </c>
      <c r="ED105" s="321">
        <v>141</v>
      </c>
      <c r="EE105" s="388">
        <v>1</v>
      </c>
      <c r="EF105" s="321">
        <v>0</v>
      </c>
      <c r="EG105" s="388">
        <v>0</v>
      </c>
      <c r="EH105" s="321">
        <v>141</v>
      </c>
      <c r="EI105" s="388">
        <v>1</v>
      </c>
      <c r="EJ105" s="321">
        <v>0</v>
      </c>
      <c r="EK105" s="388">
        <v>0</v>
      </c>
      <c r="EL105" s="321">
        <v>0</v>
      </c>
      <c r="EM105" s="388">
        <v>0</v>
      </c>
      <c r="EN105" s="331">
        <v>141</v>
      </c>
      <c r="EO105" s="389"/>
      <c r="EP105" s="389"/>
      <c r="EQ105" s="389"/>
      <c r="ER105" s="301" t="s">
        <v>214</v>
      </c>
      <c r="ES105" s="321">
        <v>0</v>
      </c>
      <c r="ET105" s="322">
        <v>34</v>
      </c>
      <c r="EU105" s="322">
        <v>3</v>
      </c>
      <c r="EV105" s="322">
        <v>0</v>
      </c>
      <c r="EW105" s="323">
        <v>37</v>
      </c>
      <c r="EX105" s="321">
        <v>2</v>
      </c>
      <c r="EY105" s="322">
        <v>5</v>
      </c>
      <c r="EZ105" s="322">
        <v>50</v>
      </c>
      <c r="FA105" s="322">
        <v>3</v>
      </c>
      <c r="FB105" s="323">
        <v>60</v>
      </c>
      <c r="FC105" s="321">
        <v>3</v>
      </c>
      <c r="FD105" s="322">
        <v>11</v>
      </c>
      <c r="FE105" s="322">
        <v>19</v>
      </c>
      <c r="FF105" s="322">
        <v>0</v>
      </c>
      <c r="FG105" s="323">
        <v>33</v>
      </c>
      <c r="FH105" s="331">
        <v>11</v>
      </c>
      <c r="FI105" s="321">
        <v>0</v>
      </c>
      <c r="FJ105" s="322">
        <v>0</v>
      </c>
      <c r="FK105" s="322">
        <v>0</v>
      </c>
      <c r="FL105" s="323">
        <v>0</v>
      </c>
      <c r="FM105" s="331">
        <v>141</v>
      </c>
      <c r="FN105" s="301" t="s">
        <v>214</v>
      </c>
      <c r="FO105" s="321">
        <v>0</v>
      </c>
      <c r="FP105" s="322">
        <v>0</v>
      </c>
      <c r="FQ105" s="322">
        <v>0</v>
      </c>
      <c r="FR105" s="322">
        <v>0</v>
      </c>
      <c r="FS105" s="323">
        <v>0</v>
      </c>
      <c r="FT105" s="321">
        <v>0</v>
      </c>
      <c r="FU105" s="322">
        <v>0</v>
      </c>
      <c r="FV105" s="322">
        <v>0</v>
      </c>
      <c r="FW105" s="322">
        <v>0</v>
      </c>
      <c r="FX105" s="323">
        <v>0</v>
      </c>
      <c r="FY105" s="321">
        <v>0</v>
      </c>
      <c r="FZ105" s="322">
        <v>0</v>
      </c>
      <c r="GA105" s="322">
        <v>0</v>
      </c>
      <c r="GB105" s="322">
        <v>0</v>
      </c>
      <c r="GC105" s="323">
        <v>0</v>
      </c>
      <c r="GD105" s="331">
        <v>0</v>
      </c>
      <c r="GE105" s="321">
        <v>0</v>
      </c>
      <c r="GF105" s="322">
        <v>0</v>
      </c>
      <c r="GG105" s="322">
        <v>0</v>
      </c>
      <c r="GH105" s="323">
        <v>0</v>
      </c>
      <c r="GI105" s="331">
        <v>0</v>
      </c>
      <c r="GJ105" s="301" t="s">
        <v>214</v>
      </c>
      <c r="GK105" s="321">
        <v>0</v>
      </c>
      <c r="GL105" s="322">
        <v>0</v>
      </c>
      <c r="GM105" s="322">
        <v>0</v>
      </c>
      <c r="GN105" s="322">
        <v>0</v>
      </c>
      <c r="GO105" s="323">
        <v>0</v>
      </c>
      <c r="GP105" s="321">
        <v>0</v>
      </c>
      <c r="GQ105" s="322">
        <v>0</v>
      </c>
      <c r="GR105" s="322">
        <v>0</v>
      </c>
      <c r="GS105" s="322">
        <v>0</v>
      </c>
      <c r="GT105" s="323">
        <v>0</v>
      </c>
      <c r="GU105" s="321">
        <v>0</v>
      </c>
      <c r="GV105" s="322">
        <v>0</v>
      </c>
      <c r="GW105" s="322">
        <v>0</v>
      </c>
      <c r="GX105" s="322">
        <v>0</v>
      </c>
      <c r="GY105" s="323">
        <v>0</v>
      </c>
      <c r="GZ105" s="331">
        <v>0</v>
      </c>
      <c r="HA105" s="321">
        <v>0</v>
      </c>
      <c r="HB105" s="322">
        <v>0</v>
      </c>
      <c r="HC105" s="322">
        <v>0</v>
      </c>
      <c r="HD105" s="323">
        <v>0</v>
      </c>
      <c r="HE105" s="331">
        <v>0</v>
      </c>
      <c r="HF105" s="301" t="s">
        <v>214</v>
      </c>
      <c r="HG105" s="321">
        <v>0</v>
      </c>
      <c r="HH105" s="322">
        <v>0</v>
      </c>
      <c r="HI105" s="322">
        <v>0</v>
      </c>
      <c r="HJ105" s="322">
        <v>0</v>
      </c>
      <c r="HK105" s="323">
        <v>0</v>
      </c>
      <c r="HL105" s="321">
        <v>0</v>
      </c>
      <c r="HM105" s="322">
        <v>0</v>
      </c>
      <c r="HN105" s="322">
        <v>0</v>
      </c>
      <c r="HO105" s="322">
        <v>0</v>
      </c>
      <c r="HP105" s="323">
        <v>0</v>
      </c>
      <c r="HQ105" s="321">
        <v>0</v>
      </c>
      <c r="HR105" s="322">
        <v>0</v>
      </c>
      <c r="HS105" s="322">
        <v>0</v>
      </c>
      <c r="HT105" s="322">
        <v>0</v>
      </c>
      <c r="HU105" s="323">
        <v>0</v>
      </c>
      <c r="HV105" s="331">
        <v>0</v>
      </c>
      <c r="HW105" s="321">
        <v>0</v>
      </c>
      <c r="HX105" s="322">
        <v>0</v>
      </c>
      <c r="HY105" s="322">
        <v>0</v>
      </c>
      <c r="HZ105" s="323">
        <v>0</v>
      </c>
      <c r="IA105" s="331">
        <v>0</v>
      </c>
      <c r="IB105" s="301" t="s">
        <v>214</v>
      </c>
      <c r="IC105" s="321">
        <v>0</v>
      </c>
      <c r="ID105" s="322">
        <v>0</v>
      </c>
      <c r="IE105" s="322">
        <v>0</v>
      </c>
      <c r="IF105" s="322">
        <v>0</v>
      </c>
      <c r="IG105" s="323">
        <v>0</v>
      </c>
      <c r="IH105" s="321">
        <v>0</v>
      </c>
      <c r="II105" s="322">
        <v>0</v>
      </c>
      <c r="IJ105" s="322">
        <v>0</v>
      </c>
      <c r="IK105" s="322">
        <v>0</v>
      </c>
      <c r="IL105" s="323">
        <v>0</v>
      </c>
      <c r="IM105" s="321">
        <v>0</v>
      </c>
      <c r="IN105" s="322">
        <v>0</v>
      </c>
      <c r="IO105" s="322">
        <v>0</v>
      </c>
      <c r="IP105" s="322">
        <v>0</v>
      </c>
      <c r="IQ105" s="323">
        <v>0</v>
      </c>
      <c r="IR105" s="331">
        <v>0</v>
      </c>
      <c r="IS105" s="321">
        <v>0</v>
      </c>
      <c r="IT105" s="322">
        <v>0</v>
      </c>
      <c r="IU105" s="322">
        <v>0</v>
      </c>
      <c r="IV105" s="323">
        <v>0</v>
      </c>
      <c r="IW105" s="331">
        <v>0</v>
      </c>
      <c r="IX105" s="301" t="s">
        <v>214</v>
      </c>
      <c r="IY105" s="321">
        <v>0</v>
      </c>
      <c r="IZ105" s="322">
        <v>0</v>
      </c>
      <c r="JA105" s="322">
        <v>0</v>
      </c>
      <c r="JB105" s="322">
        <v>0</v>
      </c>
      <c r="JC105" s="323">
        <v>0</v>
      </c>
      <c r="JD105" s="321">
        <v>0</v>
      </c>
      <c r="JE105" s="322">
        <v>0</v>
      </c>
      <c r="JF105" s="322">
        <v>0</v>
      </c>
      <c r="JG105" s="322">
        <v>0</v>
      </c>
      <c r="JH105" s="323">
        <v>0</v>
      </c>
      <c r="JI105" s="321">
        <v>0</v>
      </c>
      <c r="JJ105" s="322">
        <v>0</v>
      </c>
      <c r="JK105" s="322">
        <v>0</v>
      </c>
      <c r="JL105" s="322">
        <v>0</v>
      </c>
      <c r="JM105" s="323">
        <v>0</v>
      </c>
      <c r="JN105" s="331">
        <v>0</v>
      </c>
      <c r="JO105" s="321">
        <v>0</v>
      </c>
      <c r="JP105" s="322">
        <v>0</v>
      </c>
      <c r="JQ105" s="322">
        <v>0</v>
      </c>
      <c r="JR105" s="323">
        <v>0</v>
      </c>
      <c r="JS105" s="331">
        <v>0</v>
      </c>
    </row>
    <row r="106" spans="1:279" ht="11.25" customHeight="1" x14ac:dyDescent="0.15">
      <c r="A106" s="301" t="s">
        <v>215</v>
      </c>
      <c r="B106" s="321">
        <v>0</v>
      </c>
      <c r="C106" s="322">
        <v>34</v>
      </c>
      <c r="D106" s="322">
        <v>6</v>
      </c>
      <c r="E106" s="322">
        <v>0</v>
      </c>
      <c r="F106" s="323">
        <v>40</v>
      </c>
      <c r="G106" s="321">
        <v>2</v>
      </c>
      <c r="H106" s="322">
        <v>5</v>
      </c>
      <c r="I106" s="322">
        <v>48</v>
      </c>
      <c r="J106" s="322">
        <v>3</v>
      </c>
      <c r="K106" s="323">
        <v>58</v>
      </c>
      <c r="L106" s="321">
        <v>3</v>
      </c>
      <c r="M106" s="322">
        <v>12</v>
      </c>
      <c r="N106" s="322">
        <v>17</v>
      </c>
      <c r="O106" s="322">
        <v>0</v>
      </c>
      <c r="P106" s="323">
        <v>32</v>
      </c>
      <c r="Q106" s="331">
        <v>9</v>
      </c>
      <c r="R106" s="321">
        <v>0</v>
      </c>
      <c r="S106" s="322">
        <v>0</v>
      </c>
      <c r="T106" s="322">
        <v>0</v>
      </c>
      <c r="U106" s="323">
        <v>0</v>
      </c>
      <c r="V106" s="331">
        <v>141</v>
      </c>
      <c r="W106" s="301" t="s">
        <v>215</v>
      </c>
      <c r="X106" s="321">
        <v>0</v>
      </c>
      <c r="Y106" s="322">
        <v>34</v>
      </c>
      <c r="Z106" s="322">
        <v>6</v>
      </c>
      <c r="AA106" s="322">
        <v>0</v>
      </c>
      <c r="AB106" s="323">
        <v>40</v>
      </c>
      <c r="AC106" s="321">
        <v>2</v>
      </c>
      <c r="AD106" s="322">
        <v>5</v>
      </c>
      <c r="AE106" s="322">
        <v>48</v>
      </c>
      <c r="AF106" s="322">
        <v>3</v>
      </c>
      <c r="AG106" s="323">
        <v>58</v>
      </c>
      <c r="AH106" s="321">
        <v>3</v>
      </c>
      <c r="AI106" s="322">
        <v>12</v>
      </c>
      <c r="AJ106" s="322">
        <v>17</v>
      </c>
      <c r="AK106" s="322">
        <v>0</v>
      </c>
      <c r="AL106" s="323">
        <v>32</v>
      </c>
      <c r="AM106" s="331">
        <v>11</v>
      </c>
      <c r="AN106" s="321">
        <v>0</v>
      </c>
      <c r="AO106" s="322">
        <v>0</v>
      </c>
      <c r="AP106" s="322">
        <v>0</v>
      </c>
      <c r="AQ106" s="323">
        <v>0</v>
      </c>
      <c r="AR106" s="331">
        <v>141</v>
      </c>
      <c r="AS106" s="301" t="s">
        <v>215</v>
      </c>
      <c r="AT106" s="321">
        <v>0</v>
      </c>
      <c r="AU106" s="322">
        <v>0</v>
      </c>
      <c r="AV106" s="322">
        <v>0</v>
      </c>
      <c r="AW106" s="322">
        <v>0</v>
      </c>
      <c r="AX106" s="323">
        <v>0</v>
      </c>
      <c r="AY106" s="321">
        <v>0</v>
      </c>
      <c r="AZ106" s="322">
        <v>0</v>
      </c>
      <c r="BA106" s="322">
        <v>0</v>
      </c>
      <c r="BB106" s="322">
        <v>0</v>
      </c>
      <c r="BC106" s="323">
        <v>0</v>
      </c>
      <c r="BD106" s="321">
        <v>0</v>
      </c>
      <c r="BE106" s="322">
        <v>0</v>
      </c>
      <c r="BF106" s="322">
        <v>0</v>
      </c>
      <c r="BG106" s="322">
        <v>0</v>
      </c>
      <c r="BH106" s="323">
        <v>0</v>
      </c>
      <c r="BI106" s="331">
        <v>0</v>
      </c>
      <c r="BJ106" s="321">
        <v>0</v>
      </c>
      <c r="BK106" s="322">
        <v>0</v>
      </c>
      <c r="BL106" s="322">
        <v>0</v>
      </c>
      <c r="BM106" s="323">
        <v>0</v>
      </c>
      <c r="BN106" s="331">
        <v>0</v>
      </c>
      <c r="BO106" s="301" t="s">
        <v>215</v>
      </c>
      <c r="BP106" s="321">
        <v>0</v>
      </c>
      <c r="BQ106" s="322">
        <v>34</v>
      </c>
      <c r="BR106" s="322">
        <v>6</v>
      </c>
      <c r="BS106" s="322">
        <v>0</v>
      </c>
      <c r="BT106" s="323">
        <v>40</v>
      </c>
      <c r="BU106" s="321">
        <v>2</v>
      </c>
      <c r="BV106" s="322">
        <v>5</v>
      </c>
      <c r="BW106" s="322">
        <v>48</v>
      </c>
      <c r="BX106" s="322">
        <v>3</v>
      </c>
      <c r="BY106" s="323">
        <v>58</v>
      </c>
      <c r="BZ106" s="321">
        <v>3</v>
      </c>
      <c r="CA106" s="322">
        <v>12</v>
      </c>
      <c r="CB106" s="322">
        <v>17</v>
      </c>
      <c r="CC106" s="322">
        <v>0</v>
      </c>
      <c r="CD106" s="323">
        <v>32</v>
      </c>
      <c r="CE106" s="331">
        <v>11</v>
      </c>
      <c r="CF106" s="321">
        <v>0</v>
      </c>
      <c r="CG106" s="322">
        <v>0</v>
      </c>
      <c r="CH106" s="322">
        <v>0</v>
      </c>
      <c r="CI106" s="323">
        <v>0</v>
      </c>
      <c r="CJ106" s="331">
        <v>141</v>
      </c>
      <c r="CK106" s="301" t="s">
        <v>215</v>
      </c>
      <c r="CL106" s="321">
        <v>0</v>
      </c>
      <c r="CM106" s="322">
        <v>0</v>
      </c>
      <c r="CN106" s="322">
        <v>0</v>
      </c>
      <c r="CO106" s="322">
        <v>0</v>
      </c>
      <c r="CP106" s="323">
        <v>0</v>
      </c>
      <c r="CQ106" s="321">
        <v>0</v>
      </c>
      <c r="CR106" s="322">
        <v>0</v>
      </c>
      <c r="CS106" s="322">
        <v>0</v>
      </c>
      <c r="CT106" s="322">
        <v>0</v>
      </c>
      <c r="CU106" s="323">
        <v>0</v>
      </c>
      <c r="CV106" s="321">
        <v>0</v>
      </c>
      <c r="CW106" s="322">
        <v>0</v>
      </c>
      <c r="CX106" s="322">
        <v>0</v>
      </c>
      <c r="CY106" s="322">
        <v>0</v>
      </c>
      <c r="CZ106" s="323">
        <v>0</v>
      </c>
      <c r="DA106" s="331">
        <v>0</v>
      </c>
      <c r="DB106" s="321">
        <v>0</v>
      </c>
      <c r="DC106" s="322">
        <v>0</v>
      </c>
      <c r="DD106" s="322">
        <v>0</v>
      </c>
      <c r="DE106" s="323">
        <v>0</v>
      </c>
      <c r="DF106" s="331">
        <v>0</v>
      </c>
      <c r="DG106" s="301" t="s">
        <v>215</v>
      </c>
      <c r="DH106" s="321">
        <v>0</v>
      </c>
      <c r="DI106" s="322">
        <v>0</v>
      </c>
      <c r="DJ106" s="322">
        <v>0</v>
      </c>
      <c r="DK106" s="322">
        <v>0</v>
      </c>
      <c r="DL106" s="323">
        <v>0</v>
      </c>
      <c r="DM106" s="321">
        <v>0</v>
      </c>
      <c r="DN106" s="322">
        <v>0</v>
      </c>
      <c r="DO106" s="322">
        <v>0</v>
      </c>
      <c r="DP106" s="322">
        <v>0</v>
      </c>
      <c r="DQ106" s="323">
        <v>0</v>
      </c>
      <c r="DR106" s="321">
        <v>0</v>
      </c>
      <c r="DS106" s="322">
        <v>0</v>
      </c>
      <c r="DT106" s="322">
        <v>0</v>
      </c>
      <c r="DU106" s="322">
        <v>0</v>
      </c>
      <c r="DV106" s="323">
        <v>0</v>
      </c>
      <c r="DW106" s="331">
        <v>0</v>
      </c>
      <c r="DX106" s="321">
        <v>0</v>
      </c>
      <c r="DY106" s="322">
        <v>0</v>
      </c>
      <c r="DZ106" s="322">
        <v>0</v>
      </c>
      <c r="EA106" s="323">
        <v>0</v>
      </c>
      <c r="EB106" s="331">
        <v>0</v>
      </c>
      <c r="EC106" s="390" t="s">
        <v>215</v>
      </c>
      <c r="ED106" s="321">
        <v>141</v>
      </c>
      <c r="EE106" s="388">
        <v>1</v>
      </c>
      <c r="EF106" s="321">
        <v>0</v>
      </c>
      <c r="EG106" s="388">
        <v>0</v>
      </c>
      <c r="EH106" s="321">
        <v>141</v>
      </c>
      <c r="EI106" s="388">
        <v>1</v>
      </c>
      <c r="EJ106" s="321">
        <v>0</v>
      </c>
      <c r="EK106" s="388">
        <v>0</v>
      </c>
      <c r="EL106" s="321">
        <v>0</v>
      </c>
      <c r="EM106" s="388">
        <v>0</v>
      </c>
      <c r="EN106" s="331">
        <v>141</v>
      </c>
      <c r="EO106" s="389"/>
      <c r="EP106" s="389"/>
      <c r="EQ106" s="389"/>
      <c r="ER106" s="301" t="s">
        <v>215</v>
      </c>
      <c r="ES106" s="321">
        <v>0</v>
      </c>
      <c r="ET106" s="322">
        <v>34</v>
      </c>
      <c r="EU106" s="322">
        <v>6</v>
      </c>
      <c r="EV106" s="322">
        <v>0</v>
      </c>
      <c r="EW106" s="323">
        <v>40</v>
      </c>
      <c r="EX106" s="321">
        <v>2</v>
      </c>
      <c r="EY106" s="322">
        <v>5</v>
      </c>
      <c r="EZ106" s="322">
        <v>48</v>
      </c>
      <c r="FA106" s="322">
        <v>3</v>
      </c>
      <c r="FB106" s="323">
        <v>58</v>
      </c>
      <c r="FC106" s="321">
        <v>3</v>
      </c>
      <c r="FD106" s="322">
        <v>12</v>
      </c>
      <c r="FE106" s="322">
        <v>17</v>
      </c>
      <c r="FF106" s="322">
        <v>0</v>
      </c>
      <c r="FG106" s="323">
        <v>32</v>
      </c>
      <c r="FH106" s="331">
        <v>11</v>
      </c>
      <c r="FI106" s="321">
        <v>0</v>
      </c>
      <c r="FJ106" s="322">
        <v>0</v>
      </c>
      <c r="FK106" s="322">
        <v>0</v>
      </c>
      <c r="FL106" s="323">
        <v>0</v>
      </c>
      <c r="FM106" s="331">
        <v>141</v>
      </c>
      <c r="FN106" s="301" t="s">
        <v>215</v>
      </c>
      <c r="FO106" s="321">
        <v>0</v>
      </c>
      <c r="FP106" s="322">
        <v>0</v>
      </c>
      <c r="FQ106" s="322">
        <v>0</v>
      </c>
      <c r="FR106" s="322">
        <v>0</v>
      </c>
      <c r="FS106" s="323">
        <v>0</v>
      </c>
      <c r="FT106" s="321">
        <v>0</v>
      </c>
      <c r="FU106" s="322">
        <v>0</v>
      </c>
      <c r="FV106" s="322">
        <v>0</v>
      </c>
      <c r="FW106" s="322">
        <v>0</v>
      </c>
      <c r="FX106" s="323">
        <v>0</v>
      </c>
      <c r="FY106" s="321">
        <v>0</v>
      </c>
      <c r="FZ106" s="322">
        <v>0</v>
      </c>
      <c r="GA106" s="322">
        <v>0</v>
      </c>
      <c r="GB106" s="322">
        <v>0</v>
      </c>
      <c r="GC106" s="323">
        <v>0</v>
      </c>
      <c r="GD106" s="331">
        <v>0</v>
      </c>
      <c r="GE106" s="321">
        <v>0</v>
      </c>
      <c r="GF106" s="322">
        <v>0</v>
      </c>
      <c r="GG106" s="322">
        <v>0</v>
      </c>
      <c r="GH106" s="323">
        <v>0</v>
      </c>
      <c r="GI106" s="331">
        <v>0</v>
      </c>
      <c r="GJ106" s="301" t="s">
        <v>215</v>
      </c>
      <c r="GK106" s="321">
        <v>0</v>
      </c>
      <c r="GL106" s="322">
        <v>0</v>
      </c>
      <c r="GM106" s="322">
        <v>0</v>
      </c>
      <c r="GN106" s="322">
        <v>0</v>
      </c>
      <c r="GO106" s="323">
        <v>0</v>
      </c>
      <c r="GP106" s="321">
        <v>0</v>
      </c>
      <c r="GQ106" s="322">
        <v>0</v>
      </c>
      <c r="GR106" s="322">
        <v>0</v>
      </c>
      <c r="GS106" s="322">
        <v>0</v>
      </c>
      <c r="GT106" s="323">
        <v>0</v>
      </c>
      <c r="GU106" s="321">
        <v>0</v>
      </c>
      <c r="GV106" s="322">
        <v>0</v>
      </c>
      <c r="GW106" s="322">
        <v>0</v>
      </c>
      <c r="GX106" s="322">
        <v>0</v>
      </c>
      <c r="GY106" s="323">
        <v>0</v>
      </c>
      <c r="GZ106" s="331">
        <v>0</v>
      </c>
      <c r="HA106" s="321">
        <v>0</v>
      </c>
      <c r="HB106" s="322">
        <v>0</v>
      </c>
      <c r="HC106" s="322">
        <v>0</v>
      </c>
      <c r="HD106" s="323">
        <v>0</v>
      </c>
      <c r="HE106" s="331">
        <v>0</v>
      </c>
      <c r="HF106" s="301" t="s">
        <v>215</v>
      </c>
      <c r="HG106" s="321">
        <v>0</v>
      </c>
      <c r="HH106" s="322">
        <v>0</v>
      </c>
      <c r="HI106" s="322">
        <v>0</v>
      </c>
      <c r="HJ106" s="322">
        <v>0</v>
      </c>
      <c r="HK106" s="323">
        <v>0</v>
      </c>
      <c r="HL106" s="321">
        <v>0</v>
      </c>
      <c r="HM106" s="322">
        <v>0</v>
      </c>
      <c r="HN106" s="322">
        <v>0</v>
      </c>
      <c r="HO106" s="322">
        <v>0</v>
      </c>
      <c r="HP106" s="323">
        <v>0</v>
      </c>
      <c r="HQ106" s="321">
        <v>0</v>
      </c>
      <c r="HR106" s="322">
        <v>0</v>
      </c>
      <c r="HS106" s="322">
        <v>0</v>
      </c>
      <c r="HT106" s="322">
        <v>0</v>
      </c>
      <c r="HU106" s="323">
        <v>0</v>
      </c>
      <c r="HV106" s="331">
        <v>0</v>
      </c>
      <c r="HW106" s="321">
        <v>0</v>
      </c>
      <c r="HX106" s="322">
        <v>0</v>
      </c>
      <c r="HY106" s="322">
        <v>0</v>
      </c>
      <c r="HZ106" s="323">
        <v>0</v>
      </c>
      <c r="IA106" s="331">
        <v>0</v>
      </c>
      <c r="IB106" s="301" t="s">
        <v>215</v>
      </c>
      <c r="IC106" s="321">
        <v>0</v>
      </c>
      <c r="ID106" s="322">
        <v>0</v>
      </c>
      <c r="IE106" s="322">
        <v>0</v>
      </c>
      <c r="IF106" s="322">
        <v>0</v>
      </c>
      <c r="IG106" s="323">
        <v>0</v>
      </c>
      <c r="IH106" s="321">
        <v>0</v>
      </c>
      <c r="II106" s="322">
        <v>0</v>
      </c>
      <c r="IJ106" s="322">
        <v>0</v>
      </c>
      <c r="IK106" s="322">
        <v>0</v>
      </c>
      <c r="IL106" s="323">
        <v>0</v>
      </c>
      <c r="IM106" s="321">
        <v>0</v>
      </c>
      <c r="IN106" s="322">
        <v>0</v>
      </c>
      <c r="IO106" s="322">
        <v>0</v>
      </c>
      <c r="IP106" s="322">
        <v>0</v>
      </c>
      <c r="IQ106" s="323">
        <v>0</v>
      </c>
      <c r="IR106" s="331">
        <v>0</v>
      </c>
      <c r="IS106" s="321">
        <v>0</v>
      </c>
      <c r="IT106" s="322">
        <v>0</v>
      </c>
      <c r="IU106" s="322">
        <v>0</v>
      </c>
      <c r="IV106" s="323">
        <v>0</v>
      </c>
      <c r="IW106" s="331">
        <v>0</v>
      </c>
      <c r="IX106" s="301" t="s">
        <v>215</v>
      </c>
      <c r="IY106" s="321">
        <v>0</v>
      </c>
      <c r="IZ106" s="322">
        <v>0</v>
      </c>
      <c r="JA106" s="322">
        <v>0</v>
      </c>
      <c r="JB106" s="322">
        <v>0</v>
      </c>
      <c r="JC106" s="323">
        <v>0</v>
      </c>
      <c r="JD106" s="321">
        <v>0</v>
      </c>
      <c r="JE106" s="322">
        <v>0</v>
      </c>
      <c r="JF106" s="322">
        <v>0</v>
      </c>
      <c r="JG106" s="322">
        <v>0</v>
      </c>
      <c r="JH106" s="323">
        <v>0</v>
      </c>
      <c r="JI106" s="321">
        <v>0</v>
      </c>
      <c r="JJ106" s="322">
        <v>0</v>
      </c>
      <c r="JK106" s="322">
        <v>0</v>
      </c>
      <c r="JL106" s="322">
        <v>0</v>
      </c>
      <c r="JM106" s="323">
        <v>0</v>
      </c>
      <c r="JN106" s="331">
        <v>0</v>
      </c>
      <c r="JO106" s="321">
        <v>0</v>
      </c>
      <c r="JP106" s="322">
        <v>0</v>
      </c>
      <c r="JQ106" s="322">
        <v>0</v>
      </c>
      <c r="JR106" s="323">
        <v>0</v>
      </c>
      <c r="JS106" s="331">
        <v>0</v>
      </c>
    </row>
    <row r="107" spans="1:279" ht="11.25" customHeight="1" thickBot="1" x14ac:dyDescent="0.2">
      <c r="A107" s="317"/>
      <c r="B107" s="318"/>
      <c r="C107" s="319"/>
      <c r="D107" s="319"/>
      <c r="E107" s="319"/>
      <c r="F107" s="320"/>
      <c r="G107" s="318"/>
      <c r="H107" s="319"/>
      <c r="I107" s="319"/>
      <c r="J107" s="319"/>
      <c r="K107" s="320"/>
      <c r="L107" s="318"/>
      <c r="M107" s="319"/>
      <c r="N107" s="319"/>
      <c r="O107" s="319"/>
      <c r="P107" s="320"/>
      <c r="Q107" s="319"/>
      <c r="R107" s="318"/>
      <c r="S107" s="319"/>
      <c r="T107" s="319"/>
      <c r="U107" s="320"/>
      <c r="V107" s="317"/>
      <c r="W107" s="317"/>
      <c r="X107" s="318"/>
      <c r="Y107" s="319"/>
      <c r="Z107" s="319"/>
      <c r="AA107" s="319"/>
      <c r="AB107" s="320"/>
      <c r="AC107" s="318"/>
      <c r="AD107" s="319"/>
      <c r="AE107" s="319"/>
      <c r="AF107" s="319"/>
      <c r="AG107" s="320"/>
      <c r="AH107" s="318"/>
      <c r="AI107" s="319"/>
      <c r="AJ107" s="319"/>
      <c r="AK107" s="319"/>
      <c r="AL107" s="320"/>
      <c r="AM107" s="319"/>
      <c r="AN107" s="318"/>
      <c r="AO107" s="319"/>
      <c r="AP107" s="319"/>
      <c r="AQ107" s="320"/>
      <c r="AR107" s="317"/>
      <c r="AS107" s="317"/>
      <c r="AT107" s="318"/>
      <c r="AU107" s="319"/>
      <c r="AV107" s="319"/>
      <c r="AW107" s="319"/>
      <c r="AX107" s="320"/>
      <c r="AY107" s="318"/>
      <c r="AZ107" s="319"/>
      <c r="BA107" s="319"/>
      <c r="BB107" s="319"/>
      <c r="BC107" s="320"/>
      <c r="BD107" s="318"/>
      <c r="BE107" s="319"/>
      <c r="BF107" s="319"/>
      <c r="BG107" s="319"/>
      <c r="BH107" s="320"/>
      <c r="BI107" s="319"/>
      <c r="BJ107" s="318"/>
      <c r="BK107" s="319"/>
      <c r="BL107" s="319"/>
      <c r="BM107" s="320"/>
      <c r="BN107" s="317"/>
      <c r="BO107" s="317"/>
      <c r="BP107" s="318"/>
      <c r="BQ107" s="319"/>
      <c r="BR107" s="319"/>
      <c r="BS107" s="319"/>
      <c r="BT107" s="320"/>
      <c r="BU107" s="318"/>
      <c r="BV107" s="319"/>
      <c r="BW107" s="319"/>
      <c r="BX107" s="319"/>
      <c r="BY107" s="320"/>
      <c r="BZ107" s="318"/>
      <c r="CA107" s="319"/>
      <c r="CB107" s="319"/>
      <c r="CC107" s="319"/>
      <c r="CD107" s="320"/>
      <c r="CE107" s="319"/>
      <c r="CF107" s="318"/>
      <c r="CG107" s="319"/>
      <c r="CH107" s="319"/>
      <c r="CI107" s="320"/>
      <c r="CJ107" s="317"/>
      <c r="CK107" s="317"/>
      <c r="CL107" s="318"/>
      <c r="CM107" s="319"/>
      <c r="CN107" s="319"/>
      <c r="CO107" s="319"/>
      <c r="CP107" s="320"/>
      <c r="CQ107" s="318"/>
      <c r="CR107" s="319"/>
      <c r="CS107" s="319"/>
      <c r="CT107" s="319"/>
      <c r="CU107" s="320"/>
      <c r="CV107" s="318"/>
      <c r="CW107" s="319"/>
      <c r="CX107" s="319"/>
      <c r="CY107" s="319"/>
      <c r="CZ107" s="320"/>
      <c r="DA107" s="319"/>
      <c r="DB107" s="318"/>
      <c r="DC107" s="319"/>
      <c r="DD107" s="319"/>
      <c r="DE107" s="320"/>
      <c r="DF107" s="317"/>
      <c r="DG107" s="317"/>
      <c r="DH107" s="318"/>
      <c r="DI107" s="319"/>
      <c r="DJ107" s="319"/>
      <c r="DK107" s="319"/>
      <c r="DL107" s="320"/>
      <c r="DM107" s="318"/>
      <c r="DN107" s="319"/>
      <c r="DO107" s="319"/>
      <c r="DP107" s="319"/>
      <c r="DQ107" s="320"/>
      <c r="DR107" s="318"/>
      <c r="DS107" s="319"/>
      <c r="DT107" s="319"/>
      <c r="DU107" s="319"/>
      <c r="DV107" s="320"/>
      <c r="DW107" s="319"/>
      <c r="DX107" s="318"/>
      <c r="DY107" s="319"/>
      <c r="DZ107" s="319"/>
      <c r="EA107" s="320"/>
      <c r="EB107" s="317"/>
      <c r="EC107" s="318"/>
      <c r="ED107" s="318"/>
      <c r="EE107" s="320"/>
      <c r="EF107" s="318"/>
      <c r="EG107" s="320"/>
      <c r="EH107" s="318"/>
      <c r="EI107" s="320"/>
      <c r="EJ107" s="318"/>
      <c r="EK107" s="320"/>
      <c r="EL107" s="318"/>
      <c r="EM107" s="320"/>
      <c r="EN107" s="317"/>
      <c r="EO107" s="386"/>
      <c r="EP107" s="386"/>
      <c r="EQ107" s="386"/>
      <c r="ER107" s="317"/>
      <c r="ES107" s="318"/>
      <c r="ET107" s="319"/>
      <c r="EU107" s="319"/>
      <c r="EV107" s="319"/>
      <c r="EW107" s="320"/>
      <c r="EX107" s="318"/>
      <c r="EY107" s="319"/>
      <c r="EZ107" s="319"/>
      <c r="FA107" s="319"/>
      <c r="FB107" s="320"/>
      <c r="FC107" s="318"/>
      <c r="FD107" s="319"/>
      <c r="FE107" s="319"/>
      <c r="FF107" s="319"/>
      <c r="FG107" s="320"/>
      <c r="FH107" s="319"/>
      <c r="FI107" s="318"/>
      <c r="FJ107" s="319"/>
      <c r="FK107" s="319"/>
      <c r="FL107" s="320"/>
      <c r="FM107" s="317"/>
      <c r="FN107" s="317"/>
      <c r="FO107" s="318"/>
      <c r="FP107" s="319"/>
      <c r="FQ107" s="319"/>
      <c r="FR107" s="319"/>
      <c r="FS107" s="320"/>
      <c r="FT107" s="318"/>
      <c r="FU107" s="319"/>
      <c r="FV107" s="319"/>
      <c r="FW107" s="319"/>
      <c r="FX107" s="320"/>
      <c r="FY107" s="318"/>
      <c r="FZ107" s="319"/>
      <c r="GA107" s="319"/>
      <c r="GB107" s="319"/>
      <c r="GC107" s="320"/>
      <c r="GD107" s="319"/>
      <c r="GE107" s="318"/>
      <c r="GF107" s="319"/>
      <c r="GG107" s="319"/>
      <c r="GH107" s="320"/>
      <c r="GI107" s="317"/>
      <c r="GJ107" s="317"/>
      <c r="GK107" s="318"/>
      <c r="GL107" s="319"/>
      <c r="GM107" s="319"/>
      <c r="GN107" s="319"/>
      <c r="GO107" s="320"/>
      <c r="GP107" s="318"/>
      <c r="GQ107" s="319"/>
      <c r="GR107" s="319"/>
      <c r="GS107" s="319"/>
      <c r="GT107" s="320"/>
      <c r="GU107" s="318"/>
      <c r="GV107" s="319"/>
      <c r="GW107" s="319"/>
      <c r="GX107" s="319"/>
      <c r="GY107" s="320"/>
      <c r="GZ107" s="319"/>
      <c r="HA107" s="318"/>
      <c r="HB107" s="319"/>
      <c r="HC107" s="319"/>
      <c r="HD107" s="320"/>
      <c r="HE107" s="317"/>
      <c r="HF107" s="317"/>
      <c r="HG107" s="318"/>
      <c r="HH107" s="319"/>
      <c r="HI107" s="319"/>
      <c r="HJ107" s="319"/>
      <c r="HK107" s="320"/>
      <c r="HL107" s="318"/>
      <c r="HM107" s="319"/>
      <c r="HN107" s="319"/>
      <c r="HO107" s="319"/>
      <c r="HP107" s="320"/>
      <c r="HQ107" s="318"/>
      <c r="HR107" s="319"/>
      <c r="HS107" s="319"/>
      <c r="HT107" s="319"/>
      <c r="HU107" s="320"/>
      <c r="HV107" s="319"/>
      <c r="HW107" s="318"/>
      <c r="HX107" s="319"/>
      <c r="HY107" s="319"/>
      <c r="HZ107" s="320"/>
      <c r="IA107" s="317"/>
      <c r="IB107" s="317"/>
      <c r="IC107" s="318"/>
      <c r="ID107" s="319"/>
      <c r="IE107" s="319"/>
      <c r="IF107" s="319"/>
      <c r="IG107" s="320"/>
      <c r="IH107" s="318"/>
      <c r="II107" s="319"/>
      <c r="IJ107" s="319"/>
      <c r="IK107" s="319"/>
      <c r="IL107" s="320"/>
      <c r="IM107" s="318"/>
      <c r="IN107" s="319"/>
      <c r="IO107" s="319"/>
      <c r="IP107" s="319"/>
      <c r="IQ107" s="320"/>
      <c r="IR107" s="319"/>
      <c r="IS107" s="318"/>
      <c r="IT107" s="319"/>
      <c r="IU107" s="319"/>
      <c r="IV107" s="320"/>
      <c r="IW107" s="317"/>
      <c r="IX107" s="317"/>
      <c r="IY107" s="318"/>
      <c r="IZ107" s="319"/>
      <c r="JA107" s="319"/>
      <c r="JB107" s="319"/>
      <c r="JC107" s="320"/>
      <c r="JD107" s="318"/>
      <c r="JE107" s="319"/>
      <c r="JF107" s="319"/>
      <c r="JG107" s="319"/>
      <c r="JH107" s="320"/>
      <c r="JI107" s="318"/>
      <c r="JJ107" s="319"/>
      <c r="JK107" s="319"/>
      <c r="JL107" s="319"/>
      <c r="JM107" s="320"/>
      <c r="JN107" s="319"/>
      <c r="JO107" s="318"/>
      <c r="JP107" s="319"/>
      <c r="JQ107" s="319"/>
      <c r="JR107" s="320"/>
      <c r="JS107" s="317"/>
    </row>
    <row r="108" spans="1:279" ht="15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  <c r="AZ108" s="367"/>
      <c r="BA108" s="367"/>
      <c r="BB108" s="367"/>
      <c r="BC108" s="367"/>
      <c r="BD108" s="367"/>
      <c r="BE108" s="367"/>
      <c r="BF108" s="367"/>
      <c r="BG108" s="367"/>
      <c r="BH108" s="367"/>
      <c r="BI108" s="367"/>
      <c r="BJ108" s="367"/>
      <c r="BK108" s="367"/>
      <c r="BL108" s="367"/>
      <c r="BM108" s="367"/>
      <c r="BN108" s="367"/>
      <c r="BO108" s="367"/>
      <c r="BP108" s="367"/>
      <c r="BQ108" s="367"/>
      <c r="BR108" s="367"/>
      <c r="BS108" s="367"/>
      <c r="BT108" s="367"/>
      <c r="BU108" s="367"/>
      <c r="BV108" s="367"/>
      <c r="BW108" s="367"/>
      <c r="BX108" s="367"/>
      <c r="BY108" s="367"/>
      <c r="BZ108" s="367"/>
      <c r="CA108" s="367"/>
      <c r="CB108" s="367"/>
      <c r="CC108" s="367"/>
      <c r="CD108" s="367"/>
      <c r="CE108" s="367"/>
      <c r="CF108" s="367"/>
      <c r="CG108" s="367"/>
      <c r="CH108" s="367"/>
      <c r="CI108" s="367"/>
      <c r="CJ108" s="367"/>
      <c r="CK108" s="367"/>
      <c r="CL108" s="367"/>
      <c r="CM108" s="367"/>
      <c r="CN108" s="367"/>
      <c r="CO108" s="367"/>
      <c r="CP108" s="367"/>
      <c r="CQ108" s="367"/>
      <c r="CR108" s="367"/>
      <c r="CS108" s="367"/>
      <c r="CT108" s="367"/>
      <c r="CU108" s="367"/>
      <c r="CV108" s="367"/>
      <c r="CW108" s="367"/>
      <c r="CX108" s="367"/>
      <c r="CY108" s="367"/>
      <c r="CZ108" s="367"/>
      <c r="DA108" s="367"/>
      <c r="DB108" s="367"/>
      <c r="DC108" s="367"/>
      <c r="DD108" s="367"/>
      <c r="DE108" s="367"/>
      <c r="DF108" s="367"/>
      <c r="DG108" s="367"/>
      <c r="DH108" s="367"/>
      <c r="DI108" s="367"/>
      <c r="DJ108" s="367"/>
      <c r="DK108" s="367"/>
      <c r="DL108" s="367"/>
      <c r="DM108" s="367"/>
      <c r="DN108" s="367"/>
      <c r="DO108" s="367"/>
      <c r="DP108" s="367"/>
      <c r="DQ108" s="367"/>
      <c r="DR108" s="367"/>
      <c r="DS108" s="367"/>
      <c r="DT108" s="367"/>
      <c r="DU108" s="367"/>
      <c r="DV108" s="367"/>
      <c r="DW108" s="367"/>
      <c r="DX108" s="367"/>
      <c r="DY108" s="367"/>
      <c r="DZ108" s="367"/>
      <c r="EA108" s="367"/>
      <c r="EB108" s="367"/>
      <c r="EC108" s="367"/>
      <c r="ED108" s="367"/>
      <c r="EE108" s="367"/>
      <c r="EF108" s="367"/>
      <c r="EG108" s="367"/>
      <c r="EH108" s="367"/>
      <c r="EI108" s="367"/>
      <c r="EJ108" s="367"/>
      <c r="EK108" s="367"/>
      <c r="EL108" s="367"/>
      <c r="EM108" s="367"/>
      <c r="EN108" s="367"/>
      <c r="EO108" s="367"/>
      <c r="EP108" s="367"/>
      <c r="EQ108" s="367"/>
      <c r="ER108" s="367"/>
      <c r="ES108" s="367"/>
      <c r="ET108" s="367"/>
      <c r="EU108" s="367"/>
      <c r="EV108" s="367"/>
      <c r="EW108" s="367"/>
      <c r="EX108" s="367"/>
      <c r="EY108" s="367"/>
      <c r="EZ108" s="367"/>
      <c r="FA108" s="367"/>
      <c r="FB108" s="367"/>
      <c r="FC108" s="367"/>
      <c r="FD108" s="367"/>
      <c r="FE108" s="367"/>
      <c r="FF108" s="367"/>
      <c r="FG108" s="367"/>
      <c r="FH108" s="367"/>
      <c r="FI108" s="367"/>
      <c r="FJ108" s="367"/>
      <c r="FK108" s="367"/>
      <c r="FL108" s="367"/>
      <c r="FM108" s="367"/>
      <c r="FN108" s="367"/>
      <c r="FO108" s="367"/>
      <c r="FP108" s="367"/>
      <c r="FQ108" s="367"/>
      <c r="FR108" s="367"/>
      <c r="FS108" s="367"/>
      <c r="FT108" s="367"/>
      <c r="FU108" s="367"/>
      <c r="FV108" s="367"/>
      <c r="FW108" s="367"/>
      <c r="FX108" s="367"/>
      <c r="FY108" s="367"/>
      <c r="FZ108" s="367"/>
      <c r="GA108" s="367"/>
      <c r="GB108" s="367"/>
      <c r="GC108" s="367"/>
      <c r="GD108" s="367"/>
      <c r="GE108" s="367"/>
      <c r="GF108" s="367"/>
      <c r="GG108" s="367"/>
      <c r="GH108" s="367"/>
      <c r="GI108" s="367"/>
      <c r="GJ108" s="367"/>
      <c r="GK108" s="367"/>
      <c r="GL108" s="367"/>
      <c r="GM108" s="367"/>
      <c r="GN108" s="367"/>
      <c r="GO108" s="367"/>
      <c r="GP108" s="367"/>
      <c r="GQ108" s="367"/>
      <c r="GR108" s="367"/>
      <c r="GS108" s="367"/>
      <c r="GT108" s="367"/>
      <c r="GU108" s="367"/>
      <c r="GV108" s="367"/>
      <c r="GW108" s="367"/>
      <c r="GX108" s="367"/>
      <c r="GY108" s="367"/>
      <c r="GZ108" s="367"/>
      <c r="HA108" s="367"/>
      <c r="HB108" s="367"/>
      <c r="HC108" s="367"/>
      <c r="HD108" s="367"/>
      <c r="HE108" s="367"/>
      <c r="HF108" s="367"/>
      <c r="HG108" s="367"/>
      <c r="HH108" s="367"/>
      <c r="HI108" s="367"/>
      <c r="HJ108" s="367"/>
      <c r="HK108" s="367"/>
      <c r="HL108" s="367"/>
      <c r="HM108" s="367"/>
      <c r="HN108" s="367"/>
      <c r="HO108" s="367"/>
      <c r="HP108" s="367"/>
      <c r="HQ108" s="367"/>
      <c r="HR108" s="367"/>
      <c r="HS108" s="367"/>
      <c r="HT108" s="367"/>
      <c r="HU108" s="367"/>
      <c r="HV108" s="367"/>
      <c r="HW108" s="367"/>
      <c r="HX108" s="367"/>
      <c r="HY108" s="367"/>
      <c r="HZ108" s="367"/>
      <c r="IA108" s="367"/>
      <c r="IB108" s="367"/>
      <c r="IC108" s="367"/>
      <c r="ID108" s="367"/>
      <c r="IE108" s="367"/>
      <c r="IF108" s="367"/>
      <c r="IG108" s="367"/>
      <c r="IH108" s="367"/>
      <c r="II108" s="367"/>
      <c r="IJ108" s="367"/>
      <c r="IK108" s="367"/>
      <c r="IL108" s="367"/>
      <c r="IM108" s="367"/>
      <c r="IN108" s="367"/>
      <c r="IO108" s="367"/>
      <c r="IP108" s="367"/>
      <c r="IQ108" s="367"/>
      <c r="IR108" s="367"/>
      <c r="IS108" s="367"/>
      <c r="IT108" s="367"/>
      <c r="IU108" s="367"/>
      <c r="IV108" s="367"/>
      <c r="IW108" s="367"/>
      <c r="IX108" s="367"/>
      <c r="IY108" s="367"/>
      <c r="IZ108" s="367"/>
      <c r="JA108" s="367"/>
      <c r="JB108" s="367"/>
      <c r="JC108" s="367"/>
      <c r="JD108" s="367"/>
      <c r="JE108" s="367"/>
      <c r="JF108" s="367"/>
      <c r="JG108" s="367"/>
      <c r="JH108" s="367"/>
      <c r="JI108" s="367"/>
      <c r="JJ108" s="367"/>
      <c r="JK108" s="367"/>
      <c r="JL108" s="367"/>
      <c r="JM108" s="367"/>
      <c r="JN108" s="367"/>
      <c r="JO108" s="367"/>
      <c r="JP108" s="367"/>
      <c r="JQ108" s="367"/>
      <c r="JR108" s="367"/>
      <c r="JS108" s="367"/>
    </row>
    <row r="109" spans="1:279" ht="1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  <c r="AZ109" s="367"/>
      <c r="BA109" s="367"/>
      <c r="BB109" s="367"/>
      <c r="BC109" s="367"/>
      <c r="BD109" s="367"/>
      <c r="BE109" s="367"/>
      <c r="BF109" s="367"/>
      <c r="BG109" s="367"/>
      <c r="BH109" s="367"/>
      <c r="BI109" s="367"/>
      <c r="BJ109" s="367"/>
      <c r="BK109" s="367"/>
      <c r="BL109" s="367"/>
      <c r="BM109" s="367"/>
      <c r="BN109" s="367"/>
      <c r="BO109" s="367"/>
      <c r="BP109" s="367"/>
      <c r="BQ109" s="367"/>
      <c r="BR109" s="367"/>
      <c r="BS109" s="367"/>
      <c r="BT109" s="367"/>
      <c r="BU109" s="367"/>
      <c r="BV109" s="367"/>
      <c r="BW109" s="367"/>
      <c r="BX109" s="367"/>
      <c r="BY109" s="367"/>
      <c r="BZ109" s="367"/>
      <c r="CA109" s="367"/>
      <c r="CB109" s="367"/>
      <c r="CC109" s="367"/>
      <c r="CD109" s="367"/>
      <c r="CE109" s="367"/>
      <c r="CF109" s="367"/>
      <c r="CG109" s="367"/>
      <c r="CH109" s="367"/>
      <c r="CI109" s="367"/>
      <c r="CJ109" s="367"/>
      <c r="CK109" s="367"/>
      <c r="CL109" s="367"/>
      <c r="CM109" s="367"/>
      <c r="CN109" s="367"/>
      <c r="CO109" s="367"/>
      <c r="CP109" s="367"/>
      <c r="CQ109" s="367"/>
      <c r="CR109" s="367"/>
      <c r="CS109" s="367"/>
      <c r="CT109" s="367"/>
      <c r="CU109" s="367"/>
      <c r="CV109" s="367"/>
      <c r="CW109" s="367"/>
      <c r="CX109" s="367"/>
      <c r="CY109" s="367"/>
      <c r="CZ109" s="367"/>
      <c r="DA109" s="367"/>
      <c r="DB109" s="367"/>
      <c r="DC109" s="367"/>
      <c r="DD109" s="367"/>
      <c r="DE109" s="367"/>
      <c r="DF109" s="367"/>
      <c r="DG109" s="367"/>
      <c r="DH109" s="367"/>
      <c r="DI109" s="367"/>
      <c r="DJ109" s="367"/>
      <c r="DK109" s="367"/>
      <c r="DL109" s="367"/>
      <c r="DM109" s="367"/>
      <c r="DN109" s="367"/>
      <c r="DO109" s="367"/>
      <c r="DP109" s="367"/>
      <c r="DQ109" s="367"/>
      <c r="DR109" s="367"/>
      <c r="DS109" s="367"/>
      <c r="DT109" s="367"/>
      <c r="DU109" s="367"/>
      <c r="DV109" s="367"/>
      <c r="DW109" s="367"/>
      <c r="DX109" s="367"/>
      <c r="DY109" s="367"/>
      <c r="DZ109" s="367"/>
      <c r="EA109" s="367"/>
      <c r="EB109" s="367"/>
      <c r="EC109" s="367"/>
      <c r="ED109" s="367"/>
      <c r="EE109" s="367"/>
      <c r="EF109" s="367"/>
      <c r="EG109" s="367"/>
      <c r="EH109" s="367"/>
      <c r="EI109" s="367"/>
      <c r="EJ109" s="367"/>
      <c r="EK109" s="367"/>
      <c r="EL109" s="367"/>
      <c r="EM109" s="367"/>
      <c r="EN109" s="367"/>
      <c r="EO109" s="367"/>
      <c r="EP109" s="367"/>
      <c r="EQ109" s="367"/>
      <c r="ER109" s="367"/>
      <c r="ES109" s="367"/>
      <c r="ET109" s="367"/>
      <c r="EU109" s="367"/>
      <c r="EV109" s="367"/>
      <c r="EW109" s="367"/>
      <c r="EX109" s="367"/>
      <c r="EY109" s="367"/>
      <c r="EZ109" s="367"/>
      <c r="FA109" s="367"/>
      <c r="FB109" s="367"/>
      <c r="FC109" s="367"/>
      <c r="FD109" s="367"/>
      <c r="FE109" s="367"/>
      <c r="FF109" s="367"/>
      <c r="FG109" s="367"/>
      <c r="FH109" s="367"/>
      <c r="FI109" s="367"/>
      <c r="FJ109" s="367"/>
      <c r="FK109" s="367"/>
      <c r="FL109" s="367"/>
      <c r="FM109" s="367"/>
      <c r="FN109" s="367"/>
      <c r="FO109" s="367"/>
      <c r="FP109" s="367"/>
      <c r="FQ109" s="367"/>
      <c r="FR109" s="367"/>
      <c r="FS109" s="367"/>
      <c r="FT109" s="367"/>
      <c r="FU109" s="367"/>
      <c r="FV109" s="367"/>
      <c r="FW109" s="367"/>
      <c r="FX109" s="367"/>
      <c r="FY109" s="367"/>
      <c r="FZ109" s="367"/>
      <c r="GA109" s="367"/>
      <c r="GB109" s="367"/>
      <c r="GC109" s="367"/>
      <c r="GD109" s="367"/>
      <c r="GE109" s="367"/>
      <c r="GF109" s="367"/>
      <c r="GG109" s="367"/>
      <c r="GH109" s="367"/>
      <c r="GI109" s="367"/>
      <c r="GJ109" s="367"/>
      <c r="GK109" s="367"/>
      <c r="GL109" s="367"/>
      <c r="GM109" s="367"/>
      <c r="GN109" s="367"/>
      <c r="GO109" s="367"/>
      <c r="GP109" s="367"/>
      <c r="GQ109" s="367"/>
      <c r="GR109" s="367"/>
      <c r="GS109" s="367"/>
      <c r="GT109" s="367"/>
      <c r="GU109" s="367"/>
      <c r="GV109" s="367"/>
      <c r="GW109" s="367"/>
      <c r="GX109" s="367"/>
      <c r="GY109" s="367"/>
      <c r="GZ109" s="367"/>
      <c r="HA109" s="367"/>
      <c r="HB109" s="367"/>
      <c r="HC109" s="367"/>
      <c r="HD109" s="367"/>
      <c r="HE109" s="367"/>
      <c r="HF109" s="367"/>
      <c r="HG109" s="367"/>
      <c r="HH109" s="367"/>
      <c r="HI109" s="367"/>
      <c r="HJ109" s="367"/>
      <c r="HK109" s="367"/>
      <c r="HL109" s="367"/>
      <c r="HM109" s="367"/>
      <c r="HN109" s="367"/>
      <c r="HO109" s="367"/>
      <c r="HP109" s="367"/>
      <c r="HQ109" s="367"/>
      <c r="HR109" s="367"/>
      <c r="HS109" s="367"/>
      <c r="HT109" s="367"/>
      <c r="HU109" s="367"/>
      <c r="HV109" s="367"/>
      <c r="HW109" s="367"/>
      <c r="HX109" s="367"/>
      <c r="HY109" s="367"/>
      <c r="HZ109" s="367"/>
      <c r="IA109" s="367"/>
      <c r="IB109" s="367"/>
      <c r="IC109" s="367" t="s">
        <v>335</v>
      </c>
      <c r="ID109" s="367"/>
      <c r="IE109" s="367"/>
      <c r="IF109" s="367"/>
      <c r="IG109" s="367"/>
      <c r="IH109" s="367"/>
      <c r="II109" s="367"/>
      <c r="IJ109" s="367"/>
      <c r="IK109" s="367"/>
      <c r="IL109" s="367"/>
      <c r="IM109" s="367" t="s">
        <v>336</v>
      </c>
      <c r="IN109" s="367"/>
      <c r="IO109" s="367"/>
      <c r="IP109" s="367"/>
      <c r="IQ109" s="367"/>
      <c r="IR109" s="367" t="s">
        <v>337</v>
      </c>
      <c r="IS109" s="367"/>
      <c r="IT109" s="367"/>
      <c r="IU109" s="367"/>
      <c r="IV109" s="367"/>
      <c r="IW109" s="367"/>
      <c r="IX109" s="367"/>
      <c r="IY109" s="367"/>
      <c r="IZ109" s="367"/>
      <c r="JA109" s="367"/>
      <c r="JB109" s="367"/>
      <c r="JC109" s="367"/>
      <c r="JD109" s="367"/>
      <c r="JE109" s="367"/>
      <c r="JF109" s="367"/>
      <c r="JG109" s="367"/>
      <c r="JH109" s="367"/>
      <c r="JI109" s="367"/>
      <c r="JJ109" s="367"/>
      <c r="JK109" s="367"/>
      <c r="JL109" s="367"/>
      <c r="JM109" s="367"/>
      <c r="JN109" s="367"/>
      <c r="JO109" s="367"/>
      <c r="JP109" s="367"/>
      <c r="JQ109" s="367"/>
      <c r="JR109" s="367"/>
      <c r="JS109" s="367"/>
    </row>
    <row r="110" spans="1:279" ht="1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  <c r="AZ110" s="367"/>
      <c r="BA110" s="367"/>
      <c r="BB110" s="367"/>
      <c r="BC110" s="367"/>
      <c r="BD110" s="367"/>
      <c r="BE110" s="367"/>
      <c r="BF110" s="367"/>
      <c r="BG110" s="367"/>
      <c r="BH110" s="367"/>
      <c r="BI110" s="367"/>
      <c r="BJ110" s="367"/>
      <c r="BK110" s="367"/>
      <c r="BL110" s="367"/>
      <c r="BM110" s="367"/>
      <c r="BN110" s="367"/>
      <c r="BO110" s="367"/>
      <c r="BP110" s="367"/>
      <c r="BQ110" s="367"/>
      <c r="BR110" s="367"/>
      <c r="BS110" s="367"/>
      <c r="BT110" s="367"/>
      <c r="BU110" s="367"/>
      <c r="BV110" s="367"/>
      <c r="BW110" s="367"/>
      <c r="BX110" s="367"/>
      <c r="BY110" s="367"/>
      <c r="BZ110" s="367"/>
      <c r="CA110" s="367"/>
      <c r="CB110" s="367"/>
      <c r="CC110" s="367"/>
      <c r="CD110" s="367"/>
      <c r="CE110" s="367"/>
      <c r="CF110" s="367"/>
      <c r="CG110" s="367"/>
      <c r="CH110" s="367"/>
      <c r="CI110" s="367"/>
      <c r="CJ110" s="367"/>
      <c r="CK110" s="367"/>
      <c r="CL110" s="367"/>
      <c r="CM110" s="367"/>
      <c r="CN110" s="367"/>
      <c r="CO110" s="367"/>
      <c r="CP110" s="367"/>
      <c r="CQ110" s="367"/>
      <c r="CR110" s="367"/>
      <c r="CS110" s="367"/>
      <c r="CT110" s="367"/>
      <c r="CU110" s="367"/>
      <c r="CV110" s="367"/>
      <c r="CW110" s="367"/>
      <c r="CX110" s="367"/>
      <c r="CY110" s="367"/>
      <c r="CZ110" s="367"/>
      <c r="DA110" s="367"/>
      <c r="DB110" s="367"/>
      <c r="DC110" s="367"/>
      <c r="DD110" s="367"/>
      <c r="DE110" s="367"/>
      <c r="DF110" s="367"/>
      <c r="DG110" s="367"/>
      <c r="DH110" s="367"/>
      <c r="DI110" s="367"/>
      <c r="DJ110" s="367"/>
      <c r="DK110" s="367"/>
      <c r="DL110" s="367"/>
      <c r="DM110" s="367"/>
      <c r="DN110" s="367"/>
      <c r="DO110" s="367"/>
      <c r="DP110" s="367"/>
      <c r="DQ110" s="367"/>
      <c r="DR110" s="367"/>
      <c r="DS110" s="367"/>
      <c r="DT110" s="367"/>
      <c r="DU110" s="367"/>
      <c r="DV110" s="367"/>
      <c r="DW110" s="367"/>
      <c r="DX110" s="367"/>
      <c r="DY110" s="367"/>
      <c r="DZ110" s="367"/>
      <c r="EA110" s="367"/>
      <c r="EB110" s="367"/>
      <c r="EC110" s="367"/>
      <c r="ED110" s="367"/>
      <c r="EE110" s="367"/>
      <c r="EF110" s="367"/>
      <c r="EG110" s="367"/>
      <c r="EH110" s="367"/>
      <c r="EI110" s="367"/>
      <c r="EJ110" s="367"/>
      <c r="EK110" s="367"/>
      <c r="EL110" s="367"/>
      <c r="EM110" s="367"/>
      <c r="EN110" s="367"/>
      <c r="EO110" s="367"/>
      <c r="EP110" s="367"/>
      <c r="EQ110" s="367"/>
      <c r="ER110" s="367"/>
      <c r="ES110" s="367"/>
      <c r="ET110" s="367"/>
      <c r="EU110" s="367"/>
      <c r="EV110" s="367"/>
      <c r="EW110" s="367"/>
      <c r="EX110" s="367"/>
      <c r="EY110" s="367"/>
      <c r="EZ110" s="367"/>
      <c r="FA110" s="367"/>
      <c r="FB110" s="367"/>
      <c r="FC110" s="367"/>
      <c r="FD110" s="367"/>
      <c r="FE110" s="367"/>
      <c r="FF110" s="367"/>
      <c r="FG110" s="367"/>
      <c r="FH110" s="367"/>
      <c r="FI110" s="367"/>
      <c r="FJ110" s="367"/>
      <c r="FK110" s="367"/>
      <c r="FL110" s="367"/>
      <c r="FM110" s="367"/>
      <c r="FN110" s="367"/>
      <c r="FO110" s="367"/>
      <c r="FP110" s="367"/>
      <c r="FQ110" s="367"/>
      <c r="FR110" s="367"/>
      <c r="FS110" s="367"/>
      <c r="FT110" s="367"/>
      <c r="FU110" s="367"/>
      <c r="FV110" s="367"/>
      <c r="FW110" s="367"/>
      <c r="FX110" s="367"/>
      <c r="FY110" s="367"/>
      <c r="FZ110" s="367"/>
      <c r="GA110" s="367"/>
      <c r="GB110" s="367"/>
      <c r="GC110" s="367"/>
      <c r="GD110" s="367"/>
      <c r="GE110" s="367"/>
      <c r="GF110" s="367"/>
      <c r="GG110" s="367"/>
      <c r="GH110" s="367"/>
      <c r="GI110" s="367"/>
      <c r="GJ110" s="367"/>
      <c r="GK110" s="367"/>
      <c r="GL110" s="367"/>
      <c r="GM110" s="367"/>
      <c r="GN110" s="367"/>
      <c r="GO110" s="367"/>
      <c r="GP110" s="367"/>
      <c r="GQ110" s="367"/>
      <c r="GR110" s="367"/>
      <c r="GS110" s="367"/>
      <c r="GT110" s="367"/>
      <c r="GU110" s="367"/>
      <c r="GV110" s="367"/>
      <c r="GW110" s="367"/>
      <c r="GX110" s="367"/>
      <c r="GY110" s="367"/>
      <c r="GZ110" s="367"/>
      <c r="HA110" s="367"/>
      <c r="HB110" s="367"/>
      <c r="HC110" s="367"/>
      <c r="HD110" s="367"/>
      <c r="HE110" s="367"/>
      <c r="HF110" s="367"/>
      <c r="HG110" s="367"/>
      <c r="HH110" s="367"/>
      <c r="HI110" s="367"/>
      <c r="HJ110" s="367"/>
      <c r="HK110" s="367"/>
      <c r="HL110" s="367"/>
      <c r="HM110" s="367"/>
      <c r="HN110" s="367"/>
      <c r="HO110" s="367"/>
      <c r="HP110" s="367"/>
      <c r="HQ110" s="367"/>
      <c r="HR110" s="367"/>
      <c r="HS110" s="367"/>
      <c r="HT110" s="367"/>
      <c r="HU110" s="367"/>
      <c r="HV110" s="367"/>
      <c r="HW110" s="367"/>
      <c r="HX110" s="367"/>
      <c r="HY110" s="367"/>
      <c r="HZ110" s="367"/>
      <c r="IA110" s="367"/>
      <c r="IB110" s="367"/>
      <c r="IC110" s="367" t="s">
        <v>338</v>
      </c>
      <c r="ID110" s="367"/>
      <c r="IE110" s="367"/>
      <c r="IF110" s="367"/>
      <c r="IG110" s="367"/>
      <c r="IH110" s="367"/>
      <c r="II110" s="367"/>
      <c r="IJ110" s="367"/>
      <c r="IK110" s="367"/>
      <c r="IL110" s="367"/>
      <c r="IM110" s="367"/>
      <c r="IN110" s="367"/>
      <c r="IO110" s="367"/>
      <c r="IP110" s="367"/>
      <c r="IQ110" s="367"/>
      <c r="IR110" s="367"/>
      <c r="IS110" s="367"/>
      <c r="IT110" s="367"/>
      <c r="IU110" s="367"/>
      <c r="IV110" s="367"/>
      <c r="IW110" s="367"/>
      <c r="IX110" s="367"/>
      <c r="IY110" s="367"/>
      <c r="IZ110" s="367"/>
      <c r="JA110" s="367"/>
      <c r="JB110" s="367"/>
      <c r="JC110" s="367"/>
      <c r="JD110" s="367"/>
      <c r="JE110" s="367"/>
      <c r="JF110" s="367"/>
      <c r="JG110" s="367"/>
      <c r="JH110" s="367"/>
      <c r="JI110" s="367"/>
      <c r="JJ110" s="367"/>
      <c r="JK110" s="367"/>
      <c r="JL110" s="367"/>
      <c r="JM110" s="367"/>
      <c r="JN110" s="367"/>
      <c r="JO110" s="367"/>
      <c r="JP110" s="367"/>
      <c r="JQ110" s="367"/>
      <c r="JR110" s="367"/>
      <c r="JS110" s="367"/>
    </row>
  </sheetData>
  <mergeCells count="421">
    <mergeCell ref="JI89:JM89"/>
    <mergeCell ref="JO89:JR89"/>
    <mergeCell ref="JS89:JS90"/>
    <mergeCell ref="IH89:IL89"/>
    <mergeCell ref="IM89:IQ89"/>
    <mergeCell ref="IS89:IV89"/>
    <mergeCell ref="IW89:IW90"/>
    <mergeCell ref="IY89:JC89"/>
    <mergeCell ref="JD89:JH89"/>
    <mergeCell ref="HG89:HK89"/>
    <mergeCell ref="HL89:HP89"/>
    <mergeCell ref="HQ89:HU89"/>
    <mergeCell ref="HW89:HZ89"/>
    <mergeCell ref="IA89:IA90"/>
    <mergeCell ref="IC89:IG89"/>
    <mergeCell ref="GI89:GI90"/>
    <mergeCell ref="GK89:GO89"/>
    <mergeCell ref="GP89:GT89"/>
    <mergeCell ref="GU89:GY89"/>
    <mergeCell ref="HA89:HD89"/>
    <mergeCell ref="HE89:HE90"/>
    <mergeCell ref="FI89:FL89"/>
    <mergeCell ref="FM89:FM90"/>
    <mergeCell ref="FO89:FS89"/>
    <mergeCell ref="FT89:FX89"/>
    <mergeCell ref="FY89:GC89"/>
    <mergeCell ref="GE89:GH89"/>
    <mergeCell ref="EJ89:EK89"/>
    <mergeCell ref="EL89:EM89"/>
    <mergeCell ref="EN89:EN90"/>
    <mergeCell ref="ES89:EW89"/>
    <mergeCell ref="EX89:FB89"/>
    <mergeCell ref="FC89:FG89"/>
    <mergeCell ref="DR89:DV89"/>
    <mergeCell ref="DX89:EA89"/>
    <mergeCell ref="EB89:EB90"/>
    <mergeCell ref="ED89:EE89"/>
    <mergeCell ref="EF89:EG89"/>
    <mergeCell ref="EH89:EI89"/>
    <mergeCell ref="CQ89:CU89"/>
    <mergeCell ref="CV89:CZ89"/>
    <mergeCell ref="DB89:DE89"/>
    <mergeCell ref="DF89:DF90"/>
    <mergeCell ref="DH89:DL89"/>
    <mergeCell ref="DM89:DQ89"/>
    <mergeCell ref="BZ89:CD89"/>
    <mergeCell ref="CF89:CI89"/>
    <mergeCell ref="CJ89:CJ90"/>
    <mergeCell ref="CL89:CP89"/>
    <mergeCell ref="AR89:AR90"/>
    <mergeCell ref="AT89:AX89"/>
    <mergeCell ref="AY89:BC89"/>
    <mergeCell ref="BD89:BH89"/>
    <mergeCell ref="BJ89:BM89"/>
    <mergeCell ref="BN89:BN90"/>
    <mergeCell ref="IX87:JS88"/>
    <mergeCell ref="B89:F89"/>
    <mergeCell ref="G89:K89"/>
    <mergeCell ref="L89:P89"/>
    <mergeCell ref="R89:U89"/>
    <mergeCell ref="V89:V90"/>
    <mergeCell ref="X89:AB89"/>
    <mergeCell ref="AC89:AG89"/>
    <mergeCell ref="AH89:AL89"/>
    <mergeCell ref="AN89:AQ89"/>
    <mergeCell ref="EC87:EQ88"/>
    <mergeCell ref="ER87:FM88"/>
    <mergeCell ref="FN87:GI88"/>
    <mergeCell ref="GJ87:HE88"/>
    <mergeCell ref="HF87:IA88"/>
    <mergeCell ref="IB87:IW88"/>
    <mergeCell ref="A87:V88"/>
    <mergeCell ref="W87:AR88"/>
    <mergeCell ref="AS87:BN88"/>
    <mergeCell ref="BO87:CJ88"/>
    <mergeCell ref="CK87:DF88"/>
    <mergeCell ref="DG87:EB88"/>
    <mergeCell ref="BP89:BT89"/>
    <mergeCell ref="BU89:BY89"/>
    <mergeCell ref="IW68:IW69"/>
    <mergeCell ref="IY68:JC68"/>
    <mergeCell ref="JD68:JH68"/>
    <mergeCell ref="JI68:JM68"/>
    <mergeCell ref="JO68:JR68"/>
    <mergeCell ref="JS68:JS69"/>
    <mergeCell ref="HW68:HZ68"/>
    <mergeCell ref="IA68:IA69"/>
    <mergeCell ref="IC68:IG68"/>
    <mergeCell ref="IH68:IL68"/>
    <mergeCell ref="IM68:IQ68"/>
    <mergeCell ref="IS68:IV68"/>
    <mergeCell ref="GU68:GY68"/>
    <mergeCell ref="HA68:HD68"/>
    <mergeCell ref="HE68:HE69"/>
    <mergeCell ref="HG68:HK68"/>
    <mergeCell ref="HL68:HP68"/>
    <mergeCell ref="HQ68:HU68"/>
    <mergeCell ref="FT68:FX68"/>
    <mergeCell ref="FY68:GC68"/>
    <mergeCell ref="GE68:GH68"/>
    <mergeCell ref="GI68:GI69"/>
    <mergeCell ref="GK68:GO68"/>
    <mergeCell ref="GP68:GT68"/>
    <mergeCell ref="EX68:FB68"/>
    <mergeCell ref="FC68:FG68"/>
    <mergeCell ref="FI68:FL68"/>
    <mergeCell ref="FM68:FM69"/>
    <mergeCell ref="FO68:FS68"/>
    <mergeCell ref="ED68:EE68"/>
    <mergeCell ref="EF68:EG68"/>
    <mergeCell ref="EH68:EI68"/>
    <mergeCell ref="EJ68:EK68"/>
    <mergeCell ref="EL68:EM68"/>
    <mergeCell ref="EN68:EN69"/>
    <mergeCell ref="DX68:EA68"/>
    <mergeCell ref="EB68:EB69"/>
    <mergeCell ref="CF68:CI68"/>
    <mergeCell ref="CJ68:CJ69"/>
    <mergeCell ref="CL68:CP68"/>
    <mergeCell ref="CQ68:CU68"/>
    <mergeCell ref="CV68:CZ68"/>
    <mergeCell ref="DB68:DE68"/>
    <mergeCell ref="ES68:EW68"/>
    <mergeCell ref="IB66:IW67"/>
    <mergeCell ref="IX66:JS67"/>
    <mergeCell ref="B68:F68"/>
    <mergeCell ref="G68:K68"/>
    <mergeCell ref="L68:P68"/>
    <mergeCell ref="R68:U68"/>
    <mergeCell ref="V68:V69"/>
    <mergeCell ref="X68:AB68"/>
    <mergeCell ref="BD68:BH68"/>
    <mergeCell ref="BJ68:BM68"/>
    <mergeCell ref="BN68:BN69"/>
    <mergeCell ref="BP68:BT68"/>
    <mergeCell ref="BU68:BY68"/>
    <mergeCell ref="BZ68:CD68"/>
    <mergeCell ref="AC68:AG68"/>
    <mergeCell ref="AH68:AL68"/>
    <mergeCell ref="AN68:AQ68"/>
    <mergeCell ref="AR68:AR69"/>
    <mergeCell ref="AT68:AX68"/>
    <mergeCell ref="AY68:BC68"/>
    <mergeCell ref="DF68:DF69"/>
    <mergeCell ref="DH68:DL68"/>
    <mergeCell ref="DM68:DQ68"/>
    <mergeCell ref="DR68:DV68"/>
    <mergeCell ref="IX65:JS65"/>
    <mergeCell ref="A66:V67"/>
    <mergeCell ref="W66:AR67"/>
    <mergeCell ref="AS66:BN67"/>
    <mergeCell ref="BO66:CJ67"/>
    <mergeCell ref="CK66:DF67"/>
    <mergeCell ref="DG66:EB67"/>
    <mergeCell ref="EC66:EQ67"/>
    <mergeCell ref="ER66:FM67"/>
    <mergeCell ref="FN66:GI67"/>
    <mergeCell ref="EC65:EQ65"/>
    <mergeCell ref="ER65:FM65"/>
    <mergeCell ref="FN65:GI65"/>
    <mergeCell ref="GJ65:HE65"/>
    <mergeCell ref="HF65:IA65"/>
    <mergeCell ref="IB65:IW65"/>
    <mergeCell ref="A65:V65"/>
    <mergeCell ref="W65:AR65"/>
    <mergeCell ref="AS65:BN65"/>
    <mergeCell ref="BO65:CJ65"/>
    <mergeCell ref="CK65:DF65"/>
    <mergeCell ref="DG65:EB65"/>
    <mergeCell ref="GJ66:HE67"/>
    <mergeCell ref="HF66:IA67"/>
    <mergeCell ref="IW46:IW47"/>
    <mergeCell ref="IY46:JC46"/>
    <mergeCell ref="JD46:JH46"/>
    <mergeCell ref="JI46:JM46"/>
    <mergeCell ref="JO46:JR46"/>
    <mergeCell ref="JS46:JS47"/>
    <mergeCell ref="HW46:HZ46"/>
    <mergeCell ref="IA46:IA47"/>
    <mergeCell ref="IC46:IG46"/>
    <mergeCell ref="IH46:IL46"/>
    <mergeCell ref="IM46:IQ46"/>
    <mergeCell ref="IS46:IV46"/>
    <mergeCell ref="GU46:GY46"/>
    <mergeCell ref="HA46:HD46"/>
    <mergeCell ref="HE46:HE47"/>
    <mergeCell ref="HG46:HK46"/>
    <mergeCell ref="HL46:HP46"/>
    <mergeCell ref="HQ46:HU46"/>
    <mergeCell ref="FT46:FX46"/>
    <mergeCell ref="FY46:GC46"/>
    <mergeCell ref="GE46:GH46"/>
    <mergeCell ref="GI46:GI47"/>
    <mergeCell ref="GK46:GO46"/>
    <mergeCell ref="GP46:GT46"/>
    <mergeCell ref="ES46:EW46"/>
    <mergeCell ref="EX46:FB46"/>
    <mergeCell ref="FC46:FG46"/>
    <mergeCell ref="FI46:FL46"/>
    <mergeCell ref="FM46:FM47"/>
    <mergeCell ref="FO46:FS46"/>
    <mergeCell ref="ED46:EE46"/>
    <mergeCell ref="EF46:EG46"/>
    <mergeCell ref="EH46:EI46"/>
    <mergeCell ref="EJ46:EK46"/>
    <mergeCell ref="EL46:EM46"/>
    <mergeCell ref="EN46:EN47"/>
    <mergeCell ref="DR46:DV46"/>
    <mergeCell ref="DX46:EA46"/>
    <mergeCell ref="EB46:EB47"/>
    <mergeCell ref="CF46:CI46"/>
    <mergeCell ref="CJ46:CJ47"/>
    <mergeCell ref="CL46:CP46"/>
    <mergeCell ref="CQ46:CU46"/>
    <mergeCell ref="CV46:CZ46"/>
    <mergeCell ref="DB46:DE46"/>
    <mergeCell ref="B46:F46"/>
    <mergeCell ref="G46:K46"/>
    <mergeCell ref="L46:P46"/>
    <mergeCell ref="R46:U46"/>
    <mergeCell ref="V46:V47"/>
    <mergeCell ref="X46:AB46"/>
    <mergeCell ref="ER44:FM45"/>
    <mergeCell ref="FN44:GI45"/>
    <mergeCell ref="GJ44:HE45"/>
    <mergeCell ref="BD46:BH46"/>
    <mergeCell ref="BJ46:BM46"/>
    <mergeCell ref="BN46:BN47"/>
    <mergeCell ref="BP46:BT46"/>
    <mergeCell ref="BU46:BY46"/>
    <mergeCell ref="BZ46:CD46"/>
    <mergeCell ref="AC46:AG46"/>
    <mergeCell ref="AH46:AL46"/>
    <mergeCell ref="AN46:AQ46"/>
    <mergeCell ref="AR46:AR47"/>
    <mergeCell ref="AT46:AX46"/>
    <mergeCell ref="AY46:BC46"/>
    <mergeCell ref="DF46:DF47"/>
    <mergeCell ref="DH46:DL46"/>
    <mergeCell ref="DM46:DQ46"/>
    <mergeCell ref="HF44:IA45"/>
    <mergeCell ref="IB44:IW45"/>
    <mergeCell ref="IX44:JS45"/>
    <mergeCell ref="JI25:JM25"/>
    <mergeCell ref="JO25:JR25"/>
    <mergeCell ref="JS25:JS26"/>
    <mergeCell ref="A44:V45"/>
    <mergeCell ref="W44:AR45"/>
    <mergeCell ref="AS44:BN45"/>
    <mergeCell ref="BO44:CJ45"/>
    <mergeCell ref="CK44:DF45"/>
    <mergeCell ref="DG44:EB45"/>
    <mergeCell ref="EC44:EQ45"/>
    <mergeCell ref="IH25:IL25"/>
    <mergeCell ref="IM25:IQ25"/>
    <mergeCell ref="IS25:IV25"/>
    <mergeCell ref="IW25:IW26"/>
    <mergeCell ref="IY25:JC25"/>
    <mergeCell ref="JD25:JH25"/>
    <mergeCell ref="HG25:HK25"/>
    <mergeCell ref="HL25:HP25"/>
    <mergeCell ref="HQ25:HU25"/>
    <mergeCell ref="HW25:HZ25"/>
    <mergeCell ref="IA25:IA26"/>
    <mergeCell ref="IC25:IG25"/>
    <mergeCell ref="GI25:GI26"/>
    <mergeCell ref="GK25:GO25"/>
    <mergeCell ref="GP25:GT25"/>
    <mergeCell ref="GU25:GY25"/>
    <mergeCell ref="HA25:HD25"/>
    <mergeCell ref="HE25:HE26"/>
    <mergeCell ref="FI25:FL25"/>
    <mergeCell ref="FM25:FM26"/>
    <mergeCell ref="FO25:FS25"/>
    <mergeCell ref="FT25:FX25"/>
    <mergeCell ref="FY25:GC25"/>
    <mergeCell ref="GE25:GH25"/>
    <mergeCell ref="EJ25:EK25"/>
    <mergeCell ref="EL25:EM25"/>
    <mergeCell ref="EN25:EN26"/>
    <mergeCell ref="ES25:EW25"/>
    <mergeCell ref="EX25:FB25"/>
    <mergeCell ref="FC25:FG25"/>
    <mergeCell ref="DR25:DV25"/>
    <mergeCell ref="DX25:EA25"/>
    <mergeCell ref="EB25:EB26"/>
    <mergeCell ref="ED25:EE25"/>
    <mergeCell ref="EF25:EG25"/>
    <mergeCell ref="EH25:EI25"/>
    <mergeCell ref="CQ25:CU25"/>
    <mergeCell ref="CV25:CZ25"/>
    <mergeCell ref="DB25:DE25"/>
    <mergeCell ref="DF25:DF26"/>
    <mergeCell ref="DH25:DL25"/>
    <mergeCell ref="DM25:DQ25"/>
    <mergeCell ref="BP25:BT25"/>
    <mergeCell ref="BU25:BY25"/>
    <mergeCell ref="BZ25:CD25"/>
    <mergeCell ref="CF25:CI25"/>
    <mergeCell ref="CJ25:CJ26"/>
    <mergeCell ref="CL25:CP25"/>
    <mergeCell ref="AR25:AR26"/>
    <mergeCell ref="AT25:AX25"/>
    <mergeCell ref="AY25:BC25"/>
    <mergeCell ref="BD25:BH25"/>
    <mergeCell ref="BJ25:BM25"/>
    <mergeCell ref="BN25:BN26"/>
    <mergeCell ref="IX23:JS24"/>
    <mergeCell ref="B25:F25"/>
    <mergeCell ref="G25:K25"/>
    <mergeCell ref="L25:P25"/>
    <mergeCell ref="R25:U25"/>
    <mergeCell ref="V25:V26"/>
    <mergeCell ref="X25:AB25"/>
    <mergeCell ref="AC25:AG25"/>
    <mergeCell ref="AH25:AL25"/>
    <mergeCell ref="AN25:AQ25"/>
    <mergeCell ref="EC23:EQ24"/>
    <mergeCell ref="ER23:FM24"/>
    <mergeCell ref="FN23:GI24"/>
    <mergeCell ref="GJ23:HE24"/>
    <mergeCell ref="HF23:IA24"/>
    <mergeCell ref="IB23:IW24"/>
    <mergeCell ref="A23:V24"/>
    <mergeCell ref="W23:AR24"/>
    <mergeCell ref="AS23:BN24"/>
    <mergeCell ref="BO23:CJ24"/>
    <mergeCell ref="CK23:DF24"/>
    <mergeCell ref="DG23:EB24"/>
    <mergeCell ref="IW4:IW5"/>
    <mergeCell ref="IY4:JC4"/>
    <mergeCell ref="JD4:JH4"/>
    <mergeCell ref="JI4:JM4"/>
    <mergeCell ref="JO4:JR4"/>
    <mergeCell ref="FT4:FX4"/>
    <mergeCell ref="FY4:GC4"/>
    <mergeCell ref="GE4:GH4"/>
    <mergeCell ref="GI4:GI5"/>
    <mergeCell ref="GK4:GO4"/>
    <mergeCell ref="GP4:GT4"/>
    <mergeCell ref="ES4:EW4"/>
    <mergeCell ref="EX4:FB4"/>
    <mergeCell ref="FC4:FG4"/>
    <mergeCell ref="FI4:FL4"/>
    <mergeCell ref="FM4:FM5"/>
    <mergeCell ref="FO4:FS4"/>
    <mergeCell ref="ED4:EE4"/>
    <mergeCell ref="EF4:EG4"/>
    <mergeCell ref="EH4:EI4"/>
    <mergeCell ref="JS4:JS5"/>
    <mergeCell ref="HW4:HZ4"/>
    <mergeCell ref="IA4:IA5"/>
    <mergeCell ref="IC4:IG4"/>
    <mergeCell ref="IH4:IL4"/>
    <mergeCell ref="IM4:IQ4"/>
    <mergeCell ref="IS4:IV4"/>
    <mergeCell ref="GU4:GY4"/>
    <mergeCell ref="HA4:HD4"/>
    <mergeCell ref="HE4:HE5"/>
    <mergeCell ref="HG4:HK4"/>
    <mergeCell ref="HL4:HP4"/>
    <mergeCell ref="HQ4:HU4"/>
    <mergeCell ref="BU4:BY4"/>
    <mergeCell ref="BZ4:CD4"/>
    <mergeCell ref="EJ4:EK4"/>
    <mergeCell ref="EL4:EM4"/>
    <mergeCell ref="EN4:EN5"/>
    <mergeCell ref="DF4:DF5"/>
    <mergeCell ref="DH4:DL4"/>
    <mergeCell ref="DM4:DQ4"/>
    <mergeCell ref="DR4:DV4"/>
    <mergeCell ref="DX4:EA4"/>
    <mergeCell ref="EB4:EB5"/>
    <mergeCell ref="FN1:GI1"/>
    <mergeCell ref="GJ1:HE1"/>
    <mergeCell ref="HF1:IA1"/>
    <mergeCell ref="IB1:IW1"/>
    <mergeCell ref="A1:V1"/>
    <mergeCell ref="AC4:AG4"/>
    <mergeCell ref="AH4:AL4"/>
    <mergeCell ref="AN4:AQ4"/>
    <mergeCell ref="AR4:AR5"/>
    <mergeCell ref="AT4:AX4"/>
    <mergeCell ref="AY4:BC4"/>
    <mergeCell ref="GJ2:HE3"/>
    <mergeCell ref="HF2:IA3"/>
    <mergeCell ref="IB2:IW3"/>
    <mergeCell ref="CF4:CI4"/>
    <mergeCell ref="CJ4:CJ5"/>
    <mergeCell ref="CL4:CP4"/>
    <mergeCell ref="CQ4:CU4"/>
    <mergeCell ref="CV4:CZ4"/>
    <mergeCell ref="DB4:DE4"/>
    <mergeCell ref="BD4:BH4"/>
    <mergeCell ref="BJ4:BM4"/>
    <mergeCell ref="BN4:BN5"/>
    <mergeCell ref="BP4:BT4"/>
    <mergeCell ref="W1:AR1"/>
    <mergeCell ref="AS1:BN1"/>
    <mergeCell ref="BO1:CJ1"/>
    <mergeCell ref="CK1:DF1"/>
    <mergeCell ref="DG1:EB1"/>
    <mergeCell ref="IX2:JS3"/>
    <mergeCell ref="B4:F4"/>
    <mergeCell ref="G4:K4"/>
    <mergeCell ref="L4:P4"/>
    <mergeCell ref="R4:U4"/>
    <mergeCell ref="V4:V5"/>
    <mergeCell ref="X4:AB4"/>
    <mergeCell ref="IX1:JS1"/>
    <mergeCell ref="A2:V3"/>
    <mergeCell ref="W2:AR3"/>
    <mergeCell ref="AS2:BN3"/>
    <mergeCell ref="BO2:CJ3"/>
    <mergeCell ref="CK2:DF3"/>
    <mergeCell ref="DG2:EB3"/>
    <mergeCell ref="EC2:EQ3"/>
    <mergeCell ref="ER2:FM3"/>
    <mergeCell ref="FN2:GI3"/>
    <mergeCell ref="EC1:EQ1"/>
    <mergeCell ref="ER1:FM1"/>
  </mergeCells>
  <pageMargins left="0.7" right="0.7" top="0.75" bottom="0.75" header="0" footer="0"/>
  <pageSetup scale="70" orientation="landscape" r:id="rId1"/>
  <rowBreaks count="1" manualBreakCount="1">
    <brk id="64" max="16383" man="1"/>
  </rowBreaks>
  <colBreaks count="1" manualBreakCount="1">
    <brk id="28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979"/>
  <sheetViews>
    <sheetView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9" style="285" customWidth="1"/>
    <col min="5" max="5" width="7.83203125" style="285" customWidth="1"/>
    <col min="6" max="6" width="6.33203125" style="285" customWidth="1"/>
    <col min="7" max="8" width="4.6640625" style="285" customWidth="1"/>
    <col min="9" max="9" width="9.33203125" style="285" customWidth="1"/>
    <col min="10" max="13" width="4.6640625" style="285" customWidth="1"/>
    <col min="14" max="14" width="10.5" style="285" customWidth="1"/>
    <col min="15" max="15" width="17.33203125" style="285" customWidth="1"/>
    <col min="16" max="25" width="5.6640625" style="285" customWidth="1"/>
    <col min="26" max="26" width="10.6640625" style="285" customWidth="1"/>
    <col min="27" max="27" width="4.6640625" style="285" customWidth="1"/>
    <col min="28" max="28" width="10.1640625" style="285" customWidth="1"/>
    <col min="29" max="29" width="4.6640625" style="285" customWidth="1"/>
    <col min="30" max="30" width="0" style="285" hidden="1" customWidth="1"/>
    <col min="31" max="16384" width="14.5" style="285"/>
  </cols>
  <sheetData>
    <row r="1" spans="1:30" ht="12.75" customHeight="1" x14ac:dyDescent="0.15">
      <c r="A1" s="460" t="s">
        <v>339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0" t="s">
        <v>339</v>
      </c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394">
        <v>43528</v>
      </c>
    </row>
    <row r="2" spans="1:30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70" t="s">
        <v>340</v>
      </c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</row>
    <row r="4" spans="1:30" ht="11.25" customHeight="1" x14ac:dyDescent="0.15">
      <c r="A4" s="286" t="s">
        <v>193</v>
      </c>
      <c r="B4" s="467" t="s">
        <v>246</v>
      </c>
      <c r="C4" s="468"/>
      <c r="D4" s="469"/>
      <c r="E4" s="467" t="s">
        <v>341</v>
      </c>
      <c r="F4" s="469"/>
      <c r="G4" s="467" t="s">
        <v>248</v>
      </c>
      <c r="H4" s="468"/>
      <c r="I4" s="469"/>
      <c r="J4" s="467" t="s">
        <v>342</v>
      </c>
      <c r="K4" s="468"/>
      <c r="L4" s="468"/>
      <c r="M4" s="469"/>
      <c r="N4" s="458" t="s">
        <v>198</v>
      </c>
      <c r="O4" s="379" t="s">
        <v>62</v>
      </c>
      <c r="P4" s="471" t="s">
        <v>58</v>
      </c>
      <c r="Q4" s="469"/>
      <c r="R4" s="471" t="s">
        <v>56</v>
      </c>
      <c r="S4" s="469"/>
      <c r="T4" s="471" t="s">
        <v>57</v>
      </c>
      <c r="U4" s="469"/>
      <c r="V4" s="471" t="s">
        <v>55</v>
      </c>
      <c r="W4" s="469"/>
      <c r="X4" s="471" t="s">
        <v>59</v>
      </c>
      <c r="Y4" s="469"/>
      <c r="Z4" s="472" t="s">
        <v>63</v>
      </c>
      <c r="AA4" s="395"/>
      <c r="AB4" s="380"/>
      <c r="AC4" s="380"/>
    </row>
    <row r="5" spans="1:30" ht="11.25" customHeight="1" thickBot="1" x14ac:dyDescent="0.2">
      <c r="A5" s="291" t="s">
        <v>199</v>
      </c>
      <c r="B5" s="292" t="s">
        <v>200</v>
      </c>
      <c r="C5" s="293" t="s">
        <v>201</v>
      </c>
      <c r="D5" s="294" t="s">
        <v>156</v>
      </c>
      <c r="E5" s="292" t="s">
        <v>343</v>
      </c>
      <c r="F5" s="294" t="s">
        <v>156</v>
      </c>
      <c r="G5" s="292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459"/>
      <c r="O5" s="381" t="s">
        <v>64</v>
      </c>
      <c r="P5" s="382" t="s">
        <v>65</v>
      </c>
      <c r="Q5" s="383" t="s">
        <v>66</v>
      </c>
      <c r="R5" s="382" t="s">
        <v>65</v>
      </c>
      <c r="S5" s="383" t="s">
        <v>66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459"/>
      <c r="AA5" s="395"/>
      <c r="AB5" s="380"/>
      <c r="AC5" s="380"/>
    </row>
    <row r="6" spans="1:30" ht="11.25" customHeight="1" x14ac:dyDescent="0.15">
      <c r="A6" s="296"/>
      <c r="B6" s="297"/>
      <c r="C6" s="298"/>
      <c r="D6" s="299"/>
      <c r="E6" s="297"/>
      <c r="F6" s="299"/>
      <c r="G6" s="298"/>
      <c r="H6" s="298"/>
      <c r="I6" s="299"/>
      <c r="J6" s="297"/>
      <c r="K6" s="298"/>
      <c r="L6" s="298"/>
      <c r="M6" s="299"/>
      <c r="N6" s="300"/>
      <c r="O6" s="296"/>
      <c r="P6" s="396"/>
      <c r="Q6" s="385"/>
      <c r="R6" s="396"/>
      <c r="S6" s="385"/>
      <c r="T6" s="396"/>
      <c r="U6" s="385"/>
      <c r="V6" s="396"/>
      <c r="W6" s="385"/>
      <c r="X6" s="396"/>
      <c r="Y6" s="385"/>
      <c r="Z6" s="300"/>
      <c r="AA6" s="397"/>
      <c r="AB6" s="386"/>
      <c r="AC6" s="386"/>
    </row>
    <row r="7" spans="1:30" ht="11.25" customHeight="1" x14ac:dyDescent="0.15">
      <c r="A7" s="301" t="s">
        <v>203</v>
      </c>
      <c r="B7" s="302">
        <v>0</v>
      </c>
      <c r="C7" s="303">
        <v>1.75</v>
      </c>
      <c r="D7" s="304">
        <v>1.75</v>
      </c>
      <c r="E7" s="302">
        <v>0</v>
      </c>
      <c r="F7" s="304">
        <v>0</v>
      </c>
      <c r="G7" s="303">
        <v>2.25</v>
      </c>
      <c r="H7" s="303">
        <v>0.75</v>
      </c>
      <c r="I7" s="373">
        <v>3</v>
      </c>
      <c r="J7" s="302">
        <v>0</v>
      </c>
      <c r="K7" s="303">
        <v>3</v>
      </c>
      <c r="L7" s="303">
        <v>0.25</v>
      </c>
      <c r="M7" s="304">
        <v>3.25</v>
      </c>
      <c r="N7" s="306">
        <v>8</v>
      </c>
      <c r="O7" s="301" t="s">
        <v>203</v>
      </c>
      <c r="P7" s="303">
        <v>1.5</v>
      </c>
      <c r="Q7" s="388">
        <v>0.1875</v>
      </c>
      <c r="R7" s="303">
        <v>6.5</v>
      </c>
      <c r="S7" s="388">
        <v>0.8125</v>
      </c>
      <c r="T7" s="303">
        <v>0</v>
      </c>
      <c r="U7" s="388">
        <v>0</v>
      </c>
      <c r="V7" s="303">
        <v>8</v>
      </c>
      <c r="W7" s="388">
        <v>1</v>
      </c>
      <c r="X7" s="303">
        <v>0</v>
      </c>
      <c r="Y7" s="388">
        <v>0</v>
      </c>
      <c r="Z7" s="331">
        <v>8</v>
      </c>
      <c r="AA7" s="398"/>
      <c r="AB7" s="399"/>
      <c r="AC7" s="389"/>
    </row>
    <row r="8" spans="1:30" ht="11.25" customHeight="1" x14ac:dyDescent="0.15">
      <c r="A8" s="301" t="s">
        <v>204</v>
      </c>
      <c r="B8" s="302">
        <v>0</v>
      </c>
      <c r="C8" s="303">
        <v>1.5</v>
      </c>
      <c r="D8" s="304">
        <v>1.5</v>
      </c>
      <c r="E8" s="302">
        <v>0.5</v>
      </c>
      <c r="F8" s="304">
        <v>0.5</v>
      </c>
      <c r="G8" s="303">
        <v>3.5</v>
      </c>
      <c r="H8" s="303">
        <v>0.5</v>
      </c>
      <c r="I8" s="304">
        <v>4</v>
      </c>
      <c r="J8" s="302">
        <v>0</v>
      </c>
      <c r="K8" s="303">
        <v>4</v>
      </c>
      <c r="L8" s="303">
        <v>0.25</v>
      </c>
      <c r="M8" s="304">
        <v>4.25</v>
      </c>
      <c r="N8" s="306">
        <v>10.25</v>
      </c>
      <c r="O8" s="301" t="s">
        <v>204</v>
      </c>
      <c r="P8" s="303">
        <v>3.25</v>
      </c>
      <c r="Q8" s="388">
        <v>0.31707317073170732</v>
      </c>
      <c r="R8" s="303">
        <v>7</v>
      </c>
      <c r="S8" s="388">
        <v>0.68292682926829273</v>
      </c>
      <c r="T8" s="303">
        <v>0.25</v>
      </c>
      <c r="U8" s="388">
        <v>2.4390243902439025E-2</v>
      </c>
      <c r="V8" s="303">
        <v>10</v>
      </c>
      <c r="W8" s="388">
        <v>0.97560975609756095</v>
      </c>
      <c r="X8" s="303">
        <v>0</v>
      </c>
      <c r="Y8" s="388">
        <v>0</v>
      </c>
      <c r="Z8" s="331">
        <v>10.25</v>
      </c>
      <c r="AA8" s="398"/>
      <c r="AB8" s="389"/>
      <c r="AC8" s="389"/>
    </row>
    <row r="9" spans="1:30" ht="11.25" customHeight="1" x14ac:dyDescent="0.15">
      <c r="A9" s="301" t="s">
        <v>205</v>
      </c>
      <c r="B9" s="302">
        <v>0.5</v>
      </c>
      <c r="C9" s="303">
        <v>3.75</v>
      </c>
      <c r="D9" s="304">
        <v>4.25</v>
      </c>
      <c r="E9" s="302">
        <v>1</v>
      </c>
      <c r="F9" s="304">
        <v>1</v>
      </c>
      <c r="G9" s="303">
        <v>5</v>
      </c>
      <c r="H9" s="303">
        <v>0.25</v>
      </c>
      <c r="I9" s="304">
        <v>5.25</v>
      </c>
      <c r="J9" s="302">
        <v>0.25</v>
      </c>
      <c r="K9" s="303">
        <v>2.25</v>
      </c>
      <c r="L9" s="303">
        <v>0</v>
      </c>
      <c r="M9" s="304">
        <v>2.5</v>
      </c>
      <c r="N9" s="306">
        <v>13</v>
      </c>
      <c r="O9" s="301" t="s">
        <v>205</v>
      </c>
      <c r="P9" s="303">
        <v>3.25</v>
      </c>
      <c r="Q9" s="388">
        <v>0.25</v>
      </c>
      <c r="R9" s="303">
        <v>9.75</v>
      </c>
      <c r="S9" s="388">
        <v>0.75</v>
      </c>
      <c r="T9" s="303">
        <v>0.25</v>
      </c>
      <c r="U9" s="388">
        <v>1.9230769230769232E-2</v>
      </c>
      <c r="V9" s="303">
        <v>12.5</v>
      </c>
      <c r="W9" s="388">
        <v>0.96153846153846156</v>
      </c>
      <c r="X9" s="303">
        <v>0.25</v>
      </c>
      <c r="Y9" s="388">
        <v>1.9230769230769232E-2</v>
      </c>
      <c r="Z9" s="331">
        <v>13</v>
      </c>
      <c r="AA9" s="398"/>
      <c r="AB9" s="389"/>
      <c r="AC9" s="389"/>
    </row>
    <row r="10" spans="1:30" ht="11.25" customHeight="1" x14ac:dyDescent="0.15">
      <c r="A10" s="301" t="s">
        <v>206</v>
      </c>
      <c r="B10" s="302">
        <v>0</v>
      </c>
      <c r="C10" s="303">
        <v>11</v>
      </c>
      <c r="D10" s="304">
        <v>11</v>
      </c>
      <c r="E10" s="302">
        <v>0.5</v>
      </c>
      <c r="F10" s="304">
        <v>0.5</v>
      </c>
      <c r="G10" s="303">
        <v>8.25</v>
      </c>
      <c r="H10" s="303">
        <v>0.25</v>
      </c>
      <c r="I10" s="304">
        <v>8.5</v>
      </c>
      <c r="J10" s="302">
        <v>0</v>
      </c>
      <c r="K10" s="303">
        <v>3.75</v>
      </c>
      <c r="L10" s="303">
        <v>0</v>
      </c>
      <c r="M10" s="304">
        <v>3.75</v>
      </c>
      <c r="N10" s="306">
        <v>23.75</v>
      </c>
      <c r="O10" s="301" t="s">
        <v>206</v>
      </c>
      <c r="P10" s="303">
        <v>7</v>
      </c>
      <c r="Q10" s="388">
        <v>0.29473684210526313</v>
      </c>
      <c r="R10" s="303">
        <v>16.75</v>
      </c>
      <c r="S10" s="388">
        <v>0.70526315789473681</v>
      </c>
      <c r="T10" s="303">
        <v>0.5</v>
      </c>
      <c r="U10" s="388">
        <v>2.1052631578947368E-2</v>
      </c>
      <c r="V10" s="303">
        <v>23</v>
      </c>
      <c r="W10" s="388">
        <v>0.96842105263157896</v>
      </c>
      <c r="X10" s="303">
        <v>0.25</v>
      </c>
      <c r="Y10" s="388">
        <v>1.0526315789473684E-2</v>
      </c>
      <c r="Z10" s="331">
        <v>23.75</v>
      </c>
      <c r="AA10" s="398"/>
      <c r="AB10" s="389"/>
      <c r="AC10" s="389"/>
    </row>
    <row r="11" spans="1:30" ht="11.25" customHeight="1" x14ac:dyDescent="0.15">
      <c r="A11" s="301" t="s">
        <v>207</v>
      </c>
      <c r="B11" s="302">
        <v>0.5</v>
      </c>
      <c r="C11" s="303">
        <v>10.5</v>
      </c>
      <c r="D11" s="304">
        <v>11</v>
      </c>
      <c r="E11" s="302">
        <v>0</v>
      </c>
      <c r="F11" s="304">
        <v>0</v>
      </c>
      <c r="G11" s="303">
        <v>6.5</v>
      </c>
      <c r="H11" s="303">
        <v>0.5</v>
      </c>
      <c r="I11" s="304">
        <v>7</v>
      </c>
      <c r="J11" s="302">
        <v>0.75</v>
      </c>
      <c r="K11" s="303">
        <v>1.5</v>
      </c>
      <c r="L11" s="303">
        <v>1.5</v>
      </c>
      <c r="M11" s="304">
        <v>3.75</v>
      </c>
      <c r="N11" s="306">
        <v>21.75</v>
      </c>
      <c r="O11" s="301" t="s">
        <v>207</v>
      </c>
      <c r="P11" s="303">
        <v>6</v>
      </c>
      <c r="Q11" s="388">
        <v>0.27586206896551724</v>
      </c>
      <c r="R11" s="303">
        <v>15.75</v>
      </c>
      <c r="S11" s="388">
        <v>0.72413793103448276</v>
      </c>
      <c r="T11" s="303">
        <v>0.5</v>
      </c>
      <c r="U11" s="388">
        <v>2.2988505747126436E-2</v>
      </c>
      <c r="V11" s="303">
        <v>21</v>
      </c>
      <c r="W11" s="388">
        <v>0.96551724137931039</v>
      </c>
      <c r="X11" s="303">
        <v>0.25</v>
      </c>
      <c r="Y11" s="388">
        <v>1.1494252873563218E-2</v>
      </c>
      <c r="Z11" s="331">
        <v>21.75</v>
      </c>
      <c r="AA11" s="398"/>
      <c r="AB11" s="389"/>
      <c r="AC11" s="389"/>
    </row>
    <row r="12" spans="1:30" ht="11.25" customHeight="1" x14ac:dyDescent="0.15">
      <c r="A12" s="301" t="s">
        <v>208</v>
      </c>
      <c r="B12" s="302">
        <v>2.25</v>
      </c>
      <c r="C12" s="303">
        <v>10</v>
      </c>
      <c r="D12" s="304">
        <v>12.25</v>
      </c>
      <c r="E12" s="302">
        <v>0</v>
      </c>
      <c r="F12" s="304">
        <v>0</v>
      </c>
      <c r="G12" s="303">
        <v>6.75</v>
      </c>
      <c r="H12" s="303">
        <v>1.25</v>
      </c>
      <c r="I12" s="304">
        <v>8</v>
      </c>
      <c r="J12" s="302">
        <v>0</v>
      </c>
      <c r="K12" s="303">
        <v>3.25</v>
      </c>
      <c r="L12" s="303">
        <v>1.25</v>
      </c>
      <c r="M12" s="304">
        <v>4.5</v>
      </c>
      <c r="N12" s="306">
        <v>24.75</v>
      </c>
      <c r="O12" s="301" t="s">
        <v>208</v>
      </c>
      <c r="P12" s="303">
        <v>7.5</v>
      </c>
      <c r="Q12" s="388">
        <v>0.30303030303030304</v>
      </c>
      <c r="R12" s="303">
        <v>17.25</v>
      </c>
      <c r="S12" s="388">
        <v>0.69696969696969702</v>
      </c>
      <c r="T12" s="303">
        <v>0.75</v>
      </c>
      <c r="U12" s="388">
        <v>3.0303030303030304E-2</v>
      </c>
      <c r="V12" s="303">
        <v>24</v>
      </c>
      <c r="W12" s="388">
        <v>0.96969696969696972</v>
      </c>
      <c r="X12" s="303">
        <v>0</v>
      </c>
      <c r="Y12" s="388">
        <v>0</v>
      </c>
      <c r="Z12" s="331">
        <v>24.75</v>
      </c>
      <c r="AA12" s="398"/>
      <c r="AB12" s="389"/>
      <c r="AC12" s="389"/>
    </row>
    <row r="13" spans="1:30" ht="11.25" customHeight="1" x14ac:dyDescent="0.15">
      <c r="A13" s="301" t="s">
        <v>209</v>
      </c>
      <c r="B13" s="302">
        <v>1.25</v>
      </c>
      <c r="C13" s="303">
        <v>9.5</v>
      </c>
      <c r="D13" s="304">
        <v>10.75</v>
      </c>
      <c r="E13" s="302">
        <v>0.25</v>
      </c>
      <c r="F13" s="304">
        <v>0.25</v>
      </c>
      <c r="G13" s="303">
        <v>5</v>
      </c>
      <c r="H13" s="303">
        <v>1.25</v>
      </c>
      <c r="I13" s="304">
        <v>6.25</v>
      </c>
      <c r="J13" s="302">
        <v>0</v>
      </c>
      <c r="K13" s="303">
        <v>3</v>
      </c>
      <c r="L13" s="303">
        <v>0.5</v>
      </c>
      <c r="M13" s="304">
        <v>3.5</v>
      </c>
      <c r="N13" s="306">
        <v>20.75</v>
      </c>
      <c r="O13" s="301" t="s">
        <v>209</v>
      </c>
      <c r="P13" s="303">
        <v>5.5</v>
      </c>
      <c r="Q13" s="388">
        <v>0.26506024096385544</v>
      </c>
      <c r="R13" s="303">
        <v>15.25</v>
      </c>
      <c r="S13" s="388">
        <v>0.73493975903614461</v>
      </c>
      <c r="T13" s="303">
        <v>0.5</v>
      </c>
      <c r="U13" s="388">
        <v>2.4096385542168676E-2</v>
      </c>
      <c r="V13" s="303">
        <v>19.75</v>
      </c>
      <c r="W13" s="388">
        <v>0.95180722891566261</v>
      </c>
      <c r="X13" s="303">
        <v>0.5</v>
      </c>
      <c r="Y13" s="388">
        <v>2.4096385542168676E-2</v>
      </c>
      <c r="Z13" s="331">
        <v>20.75</v>
      </c>
      <c r="AA13" s="398"/>
      <c r="AB13" s="389"/>
      <c r="AC13" s="389"/>
    </row>
    <row r="14" spans="1:30" ht="11.25" customHeight="1" x14ac:dyDescent="0.15">
      <c r="A14" s="301" t="s">
        <v>210</v>
      </c>
      <c r="B14" s="302">
        <v>0.75</v>
      </c>
      <c r="C14" s="303">
        <v>9.75</v>
      </c>
      <c r="D14" s="304">
        <v>10.5</v>
      </c>
      <c r="E14" s="302">
        <v>0.5</v>
      </c>
      <c r="F14" s="304">
        <v>0.5</v>
      </c>
      <c r="G14" s="303">
        <v>5.25</v>
      </c>
      <c r="H14" s="303">
        <v>0.5</v>
      </c>
      <c r="I14" s="304">
        <v>5.75</v>
      </c>
      <c r="J14" s="302">
        <v>0.25</v>
      </c>
      <c r="K14" s="303">
        <v>3.25</v>
      </c>
      <c r="L14" s="303">
        <v>1.25</v>
      </c>
      <c r="M14" s="304">
        <v>4.75</v>
      </c>
      <c r="N14" s="306">
        <v>21.5</v>
      </c>
      <c r="O14" s="390" t="s">
        <v>210</v>
      </c>
      <c r="P14" s="303">
        <v>4.5</v>
      </c>
      <c r="Q14" s="388">
        <v>0.20930232558139536</v>
      </c>
      <c r="R14" s="303">
        <v>17</v>
      </c>
      <c r="S14" s="388">
        <v>0.79069767441860461</v>
      </c>
      <c r="T14" s="303">
        <v>0.25</v>
      </c>
      <c r="U14" s="388">
        <v>1.1627906976744186E-2</v>
      </c>
      <c r="V14" s="303">
        <v>20.75</v>
      </c>
      <c r="W14" s="388">
        <v>0.96511627906976749</v>
      </c>
      <c r="X14" s="303">
        <v>0.5</v>
      </c>
      <c r="Y14" s="388">
        <v>2.3255813953488372E-2</v>
      </c>
      <c r="Z14" s="331">
        <v>21.5</v>
      </c>
      <c r="AA14" s="398"/>
      <c r="AB14" s="389"/>
      <c r="AC14" s="389"/>
    </row>
    <row r="15" spans="1:30" ht="11.25" customHeight="1" thickBot="1" x14ac:dyDescent="0.2">
      <c r="A15" s="307"/>
      <c r="B15" s="308"/>
      <c r="C15" s="309"/>
      <c r="D15" s="310"/>
      <c r="E15" s="308"/>
      <c r="F15" s="310"/>
      <c r="G15" s="309"/>
      <c r="H15" s="309"/>
      <c r="I15" s="310"/>
      <c r="J15" s="308"/>
      <c r="K15" s="309"/>
      <c r="L15" s="309"/>
      <c r="M15" s="310"/>
      <c r="N15" s="311"/>
      <c r="O15" s="307"/>
      <c r="P15" s="400"/>
      <c r="Q15" s="299"/>
      <c r="R15" s="400"/>
      <c r="S15" s="327"/>
      <c r="T15" s="400"/>
      <c r="U15" s="327"/>
      <c r="V15" s="400"/>
      <c r="W15" s="327"/>
      <c r="X15" s="400"/>
      <c r="Y15" s="327"/>
      <c r="Z15" s="327"/>
      <c r="AA15" s="397"/>
      <c r="AB15" s="386"/>
      <c r="AC15" s="386"/>
    </row>
    <row r="16" spans="1:30" ht="11.25" customHeight="1" x14ac:dyDescent="0.15">
      <c r="A16" s="312"/>
      <c r="B16" s="313"/>
      <c r="C16" s="314"/>
      <c r="D16" s="315"/>
      <c r="E16" s="313"/>
      <c r="F16" s="315"/>
      <c r="G16" s="314"/>
      <c r="H16" s="314"/>
      <c r="I16" s="315"/>
      <c r="J16" s="313"/>
      <c r="K16" s="314"/>
      <c r="L16" s="314"/>
      <c r="M16" s="315"/>
      <c r="N16" s="316"/>
      <c r="O16" s="384"/>
      <c r="P16" s="401"/>
      <c r="Q16" s="392"/>
      <c r="R16" s="401"/>
      <c r="S16" s="392"/>
      <c r="T16" s="401"/>
      <c r="U16" s="392"/>
      <c r="V16" s="401"/>
      <c r="W16" s="392"/>
      <c r="X16" s="401"/>
      <c r="Y16" s="392"/>
      <c r="Z16" s="393"/>
      <c r="AA16" s="397"/>
      <c r="AB16" s="386"/>
      <c r="AC16" s="386"/>
    </row>
    <row r="17" spans="1:29" ht="11.25" customHeight="1" x14ac:dyDescent="0.15">
      <c r="A17" s="301" t="s">
        <v>211</v>
      </c>
      <c r="B17" s="302">
        <v>0.5</v>
      </c>
      <c r="C17" s="303">
        <v>18</v>
      </c>
      <c r="D17" s="304">
        <v>18.5</v>
      </c>
      <c r="E17" s="302">
        <v>2</v>
      </c>
      <c r="F17" s="304">
        <v>2</v>
      </c>
      <c r="G17" s="303">
        <v>19</v>
      </c>
      <c r="H17" s="303">
        <v>1.75</v>
      </c>
      <c r="I17" s="304">
        <v>20.75</v>
      </c>
      <c r="J17" s="302">
        <v>0.25</v>
      </c>
      <c r="K17" s="303">
        <v>13</v>
      </c>
      <c r="L17" s="303">
        <v>0.5</v>
      </c>
      <c r="M17" s="304">
        <v>13.75</v>
      </c>
      <c r="N17" s="306">
        <v>55</v>
      </c>
      <c r="O17" s="390" t="s">
        <v>211</v>
      </c>
      <c r="P17" s="302">
        <v>15</v>
      </c>
      <c r="Q17" s="388">
        <v>0.27272727272727271</v>
      </c>
      <c r="R17" s="302">
        <v>40</v>
      </c>
      <c r="S17" s="388">
        <v>0.72727272727272729</v>
      </c>
      <c r="T17" s="302">
        <v>1</v>
      </c>
      <c r="U17" s="388">
        <v>1.8181818181818181E-2</v>
      </c>
      <c r="V17" s="302">
        <v>53.5</v>
      </c>
      <c r="W17" s="388">
        <v>0.97272727272727277</v>
      </c>
      <c r="X17" s="302">
        <v>0.5</v>
      </c>
      <c r="Y17" s="388">
        <v>9.0909090909090905E-3</v>
      </c>
      <c r="Z17" s="331">
        <v>55</v>
      </c>
      <c r="AA17" s="398"/>
      <c r="AB17" s="389"/>
      <c r="AC17" s="389"/>
    </row>
    <row r="18" spans="1:29" ht="11.25" customHeight="1" x14ac:dyDescent="0.15">
      <c r="A18" s="301" t="s">
        <v>212</v>
      </c>
      <c r="B18" s="302">
        <v>1</v>
      </c>
      <c r="C18" s="303">
        <v>26.75</v>
      </c>
      <c r="D18" s="304">
        <v>27.75</v>
      </c>
      <c r="E18" s="302">
        <v>2</v>
      </c>
      <c r="F18" s="304">
        <v>2</v>
      </c>
      <c r="G18" s="303">
        <v>23.25</v>
      </c>
      <c r="H18" s="303">
        <v>1.5</v>
      </c>
      <c r="I18" s="304">
        <v>24.75</v>
      </c>
      <c r="J18" s="302">
        <v>1</v>
      </c>
      <c r="K18" s="303">
        <v>11.5</v>
      </c>
      <c r="L18" s="303">
        <v>1.75</v>
      </c>
      <c r="M18" s="304">
        <v>14.25</v>
      </c>
      <c r="N18" s="306">
        <v>68.75</v>
      </c>
      <c r="O18" s="390" t="s">
        <v>212</v>
      </c>
      <c r="P18" s="302">
        <v>19.5</v>
      </c>
      <c r="Q18" s="388">
        <v>0.28363636363636363</v>
      </c>
      <c r="R18" s="302">
        <v>49.25</v>
      </c>
      <c r="S18" s="388">
        <v>0.71636363636363631</v>
      </c>
      <c r="T18" s="302">
        <v>1.5</v>
      </c>
      <c r="U18" s="388">
        <v>2.181818181818182E-2</v>
      </c>
      <c r="V18" s="302">
        <v>66.5</v>
      </c>
      <c r="W18" s="388">
        <v>0.96727272727272728</v>
      </c>
      <c r="X18" s="302">
        <v>0.75</v>
      </c>
      <c r="Y18" s="388">
        <v>1.090909090909091E-2</v>
      </c>
      <c r="Z18" s="331">
        <v>68.75</v>
      </c>
      <c r="AA18" s="398"/>
      <c r="AB18" s="389"/>
      <c r="AC18" s="389"/>
    </row>
    <row r="19" spans="1:29" ht="11.25" customHeight="1" x14ac:dyDescent="0.15">
      <c r="A19" s="301" t="s">
        <v>213</v>
      </c>
      <c r="B19" s="302">
        <v>3.25</v>
      </c>
      <c r="C19" s="303">
        <v>35.25</v>
      </c>
      <c r="D19" s="304">
        <v>38.5</v>
      </c>
      <c r="E19" s="302">
        <v>1.5</v>
      </c>
      <c r="F19" s="304">
        <v>1.5</v>
      </c>
      <c r="G19" s="303">
        <v>26.5</v>
      </c>
      <c r="H19" s="303">
        <v>2.25</v>
      </c>
      <c r="I19" s="304">
        <v>28.75</v>
      </c>
      <c r="J19" s="302">
        <v>1</v>
      </c>
      <c r="K19" s="303">
        <v>10.75</v>
      </c>
      <c r="L19" s="303">
        <v>2.75</v>
      </c>
      <c r="M19" s="304">
        <v>14.5</v>
      </c>
      <c r="N19" s="306">
        <v>83.25</v>
      </c>
      <c r="O19" s="390" t="s">
        <v>213</v>
      </c>
      <c r="P19" s="302">
        <v>23.75</v>
      </c>
      <c r="Q19" s="388">
        <v>0.28528528528528529</v>
      </c>
      <c r="R19" s="302">
        <v>59.5</v>
      </c>
      <c r="S19" s="388">
        <v>0.71471471471471471</v>
      </c>
      <c r="T19" s="302">
        <v>2</v>
      </c>
      <c r="U19" s="388">
        <v>2.4024024024024024E-2</v>
      </c>
      <c r="V19" s="302">
        <v>80.5</v>
      </c>
      <c r="W19" s="388">
        <v>0.96696696696696693</v>
      </c>
      <c r="X19" s="302">
        <v>0.75</v>
      </c>
      <c r="Y19" s="388">
        <v>9.0090090090090089E-3</v>
      </c>
      <c r="Z19" s="331">
        <v>83.25</v>
      </c>
      <c r="AA19" s="398"/>
      <c r="AB19" s="389"/>
      <c r="AC19" s="389"/>
    </row>
    <row r="20" spans="1:29" ht="11.25" customHeight="1" x14ac:dyDescent="0.15">
      <c r="A20" s="301" t="s">
        <v>214</v>
      </c>
      <c r="B20" s="302">
        <v>4</v>
      </c>
      <c r="C20" s="303">
        <v>41</v>
      </c>
      <c r="D20" s="304">
        <v>45</v>
      </c>
      <c r="E20" s="302">
        <v>0.75</v>
      </c>
      <c r="F20" s="304">
        <v>0.75</v>
      </c>
      <c r="G20" s="303">
        <v>26.5</v>
      </c>
      <c r="H20" s="303">
        <v>3.25</v>
      </c>
      <c r="I20" s="304">
        <v>29.75</v>
      </c>
      <c r="J20" s="302">
        <v>0.75</v>
      </c>
      <c r="K20" s="303">
        <v>11.5</v>
      </c>
      <c r="L20" s="303">
        <v>3.25</v>
      </c>
      <c r="M20" s="304">
        <v>15.5</v>
      </c>
      <c r="N20" s="306">
        <v>91</v>
      </c>
      <c r="O20" s="390" t="s">
        <v>214</v>
      </c>
      <c r="P20" s="302">
        <v>26</v>
      </c>
      <c r="Q20" s="388">
        <v>0.2857142857142857</v>
      </c>
      <c r="R20" s="302">
        <v>65</v>
      </c>
      <c r="S20" s="388">
        <v>0.7142857142857143</v>
      </c>
      <c r="T20" s="302">
        <v>2.25</v>
      </c>
      <c r="U20" s="388">
        <v>2.4725274725274724E-2</v>
      </c>
      <c r="V20" s="302">
        <v>87.75</v>
      </c>
      <c r="W20" s="388">
        <v>0.9642857142857143</v>
      </c>
      <c r="X20" s="302">
        <v>1</v>
      </c>
      <c r="Y20" s="388">
        <v>1.098901098901099E-2</v>
      </c>
      <c r="Z20" s="331">
        <v>91</v>
      </c>
      <c r="AA20" s="398"/>
      <c r="AB20" s="389"/>
      <c r="AC20" s="389"/>
    </row>
    <row r="21" spans="1:29" ht="11.25" customHeight="1" x14ac:dyDescent="0.15">
      <c r="A21" s="301" t="s">
        <v>215</v>
      </c>
      <c r="B21" s="302">
        <v>4.75</v>
      </c>
      <c r="C21" s="303">
        <v>39.75</v>
      </c>
      <c r="D21" s="304">
        <v>44.5</v>
      </c>
      <c r="E21" s="302">
        <v>0.75</v>
      </c>
      <c r="F21" s="304">
        <v>0.75</v>
      </c>
      <c r="G21" s="303">
        <v>23.5</v>
      </c>
      <c r="H21" s="303">
        <v>3.5</v>
      </c>
      <c r="I21" s="304">
        <v>27</v>
      </c>
      <c r="J21" s="302">
        <v>1</v>
      </c>
      <c r="K21" s="303">
        <v>11</v>
      </c>
      <c r="L21" s="303">
        <v>4.5</v>
      </c>
      <c r="M21" s="304">
        <v>16.5</v>
      </c>
      <c r="N21" s="306">
        <v>88.75</v>
      </c>
      <c r="O21" s="390" t="s">
        <v>215</v>
      </c>
      <c r="P21" s="302">
        <v>23.5</v>
      </c>
      <c r="Q21" s="388">
        <v>0.26478873239436618</v>
      </c>
      <c r="R21" s="302">
        <v>65.25</v>
      </c>
      <c r="S21" s="388">
        <v>0.73521126760563382</v>
      </c>
      <c r="T21" s="302">
        <v>2</v>
      </c>
      <c r="U21" s="388">
        <v>2.2535211267605635E-2</v>
      </c>
      <c r="V21" s="302">
        <v>85.5</v>
      </c>
      <c r="W21" s="388">
        <v>0.96338028169014089</v>
      </c>
      <c r="X21" s="302">
        <v>1.25</v>
      </c>
      <c r="Y21" s="388">
        <v>1.4084507042253521E-2</v>
      </c>
      <c r="Z21" s="331">
        <v>88.75</v>
      </c>
      <c r="AA21" s="398"/>
      <c r="AB21" s="389"/>
      <c r="AC21" s="389"/>
    </row>
    <row r="22" spans="1:29" ht="11.25" customHeight="1" thickBot="1" x14ac:dyDescent="0.2">
      <c r="A22" s="317"/>
      <c r="B22" s="318"/>
      <c r="C22" s="319"/>
      <c r="D22" s="320"/>
      <c r="E22" s="318"/>
      <c r="F22" s="320"/>
      <c r="G22" s="319"/>
      <c r="H22" s="319"/>
      <c r="I22" s="320"/>
      <c r="J22" s="318"/>
      <c r="K22" s="319"/>
      <c r="L22" s="319"/>
      <c r="M22" s="320"/>
      <c r="N22" s="317"/>
      <c r="O22" s="318"/>
      <c r="P22" s="318"/>
      <c r="Q22" s="320"/>
      <c r="R22" s="318"/>
      <c r="S22" s="320"/>
      <c r="T22" s="318"/>
      <c r="U22" s="320"/>
      <c r="V22" s="318"/>
      <c r="W22" s="320"/>
      <c r="X22" s="318"/>
      <c r="Y22" s="320"/>
      <c r="Z22" s="317"/>
      <c r="AA22" s="397"/>
      <c r="AB22" s="386"/>
      <c r="AC22" s="386"/>
    </row>
    <row r="23" spans="1:29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70" t="s">
        <v>291</v>
      </c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29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</row>
    <row r="25" spans="1:29" ht="11.25" customHeight="1" x14ac:dyDescent="0.15">
      <c r="A25" s="286" t="s">
        <v>193</v>
      </c>
      <c r="B25" s="467" t="s">
        <v>246</v>
      </c>
      <c r="C25" s="468"/>
      <c r="D25" s="469"/>
      <c r="E25" s="467" t="s">
        <v>341</v>
      </c>
      <c r="F25" s="469"/>
      <c r="G25" s="467" t="s">
        <v>248</v>
      </c>
      <c r="H25" s="468"/>
      <c r="I25" s="469"/>
      <c r="J25" s="467" t="s">
        <v>342</v>
      </c>
      <c r="K25" s="468"/>
      <c r="L25" s="468"/>
      <c r="M25" s="469"/>
      <c r="N25" s="458" t="s">
        <v>198</v>
      </c>
      <c r="O25" s="379" t="s">
        <v>62</v>
      </c>
      <c r="P25" s="471" t="s">
        <v>58</v>
      </c>
      <c r="Q25" s="469"/>
      <c r="R25" s="471" t="s">
        <v>56</v>
      </c>
      <c r="S25" s="469"/>
      <c r="T25" s="471" t="s">
        <v>57</v>
      </c>
      <c r="U25" s="469"/>
      <c r="V25" s="471" t="s">
        <v>55</v>
      </c>
      <c r="W25" s="469"/>
      <c r="X25" s="471" t="s">
        <v>59</v>
      </c>
      <c r="Y25" s="469"/>
      <c r="Z25" s="472" t="s">
        <v>63</v>
      </c>
      <c r="AA25" s="395"/>
      <c r="AB25" s="380"/>
      <c r="AC25" s="380"/>
    </row>
    <row r="26" spans="1:29" ht="11.25" customHeight="1" thickBot="1" x14ac:dyDescent="0.2">
      <c r="A26" s="291" t="s">
        <v>199</v>
      </c>
      <c r="B26" s="292" t="s">
        <v>200</v>
      </c>
      <c r="C26" s="293" t="s">
        <v>201</v>
      </c>
      <c r="D26" s="294" t="s">
        <v>156</v>
      </c>
      <c r="E26" s="292" t="s">
        <v>343</v>
      </c>
      <c r="F26" s="294" t="s">
        <v>156</v>
      </c>
      <c r="G26" s="292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459"/>
      <c r="O26" s="381" t="s">
        <v>64</v>
      </c>
      <c r="P26" s="382" t="s">
        <v>65</v>
      </c>
      <c r="Q26" s="383" t="s">
        <v>66</v>
      </c>
      <c r="R26" s="382" t="s">
        <v>65</v>
      </c>
      <c r="S26" s="383" t="s">
        <v>66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459"/>
      <c r="AA26" s="395"/>
      <c r="AB26" s="380"/>
      <c r="AC26" s="380"/>
    </row>
    <row r="27" spans="1:29" ht="11.25" customHeight="1" x14ac:dyDescent="0.15">
      <c r="A27" s="296"/>
      <c r="B27" s="297"/>
      <c r="C27" s="298"/>
      <c r="D27" s="299"/>
      <c r="E27" s="297"/>
      <c r="F27" s="299"/>
      <c r="G27" s="298"/>
      <c r="H27" s="298"/>
      <c r="I27" s="299"/>
      <c r="J27" s="297"/>
      <c r="K27" s="298"/>
      <c r="L27" s="298"/>
      <c r="M27" s="299"/>
      <c r="N27" s="300"/>
      <c r="O27" s="296"/>
      <c r="P27" s="384"/>
      <c r="Q27" s="385"/>
      <c r="R27" s="384"/>
      <c r="S27" s="385"/>
      <c r="T27" s="384"/>
      <c r="U27" s="385"/>
      <c r="V27" s="384"/>
      <c r="W27" s="385"/>
      <c r="X27" s="384"/>
      <c r="Y27" s="385"/>
      <c r="Z27" s="300"/>
      <c r="AA27" s="397"/>
      <c r="AB27" s="386"/>
      <c r="AC27" s="386"/>
    </row>
    <row r="28" spans="1:29" ht="11.25" customHeight="1" x14ac:dyDescent="0.15">
      <c r="A28" s="301" t="s">
        <v>203</v>
      </c>
      <c r="B28" s="322">
        <v>0</v>
      </c>
      <c r="C28" s="322">
        <v>3</v>
      </c>
      <c r="D28" s="323">
        <v>3</v>
      </c>
      <c r="E28" s="321">
        <v>0</v>
      </c>
      <c r="F28" s="323">
        <v>0</v>
      </c>
      <c r="G28" s="322">
        <v>2</v>
      </c>
      <c r="H28" s="322">
        <v>1</v>
      </c>
      <c r="I28" s="323">
        <v>3</v>
      </c>
      <c r="J28" s="321">
        <v>0</v>
      </c>
      <c r="K28" s="322">
        <v>3</v>
      </c>
      <c r="L28" s="322">
        <v>0</v>
      </c>
      <c r="M28" s="323">
        <v>3</v>
      </c>
      <c r="N28" s="331">
        <v>9</v>
      </c>
      <c r="O28" s="301" t="s">
        <v>103</v>
      </c>
      <c r="P28" s="402">
        <v>2</v>
      </c>
      <c r="Q28" s="403">
        <v>0.22222222222222221</v>
      </c>
      <c r="R28" s="402">
        <v>7</v>
      </c>
      <c r="S28" s="403">
        <v>0.77777777777777779</v>
      </c>
      <c r="T28" s="402">
        <v>0</v>
      </c>
      <c r="U28" s="403">
        <v>0</v>
      </c>
      <c r="V28" s="402">
        <v>9</v>
      </c>
      <c r="W28" s="403">
        <v>1</v>
      </c>
      <c r="X28" s="402">
        <v>0</v>
      </c>
      <c r="Y28" s="403">
        <v>0</v>
      </c>
      <c r="Z28" s="404">
        <v>9</v>
      </c>
      <c r="AA28" s="398">
        <v>1</v>
      </c>
      <c r="AB28" s="389"/>
      <c r="AC28" s="389"/>
    </row>
    <row r="29" spans="1:29" ht="11.25" customHeight="1" x14ac:dyDescent="0.15">
      <c r="A29" s="301" t="s">
        <v>204</v>
      </c>
      <c r="B29" s="322">
        <v>0</v>
      </c>
      <c r="C29" s="322">
        <v>1</v>
      </c>
      <c r="D29" s="323">
        <v>1</v>
      </c>
      <c r="E29" s="321">
        <v>1</v>
      </c>
      <c r="F29" s="323">
        <v>1</v>
      </c>
      <c r="G29" s="322">
        <v>4</v>
      </c>
      <c r="H29" s="322">
        <v>0</v>
      </c>
      <c r="I29" s="323">
        <v>4</v>
      </c>
      <c r="J29" s="321">
        <v>0</v>
      </c>
      <c r="K29" s="322">
        <v>3</v>
      </c>
      <c r="L29" s="322">
        <v>0</v>
      </c>
      <c r="M29" s="323">
        <v>3</v>
      </c>
      <c r="N29" s="331">
        <v>9</v>
      </c>
      <c r="O29" s="301" t="s">
        <v>104</v>
      </c>
      <c r="P29" s="402">
        <v>0</v>
      </c>
      <c r="Q29" s="403">
        <v>0</v>
      </c>
      <c r="R29" s="402">
        <v>9</v>
      </c>
      <c r="S29" s="403">
        <v>1</v>
      </c>
      <c r="T29" s="402">
        <v>0</v>
      </c>
      <c r="U29" s="403">
        <v>0</v>
      </c>
      <c r="V29" s="402">
        <v>9</v>
      </c>
      <c r="W29" s="403">
        <v>1</v>
      </c>
      <c r="X29" s="402">
        <v>0</v>
      </c>
      <c r="Y29" s="403">
        <v>0</v>
      </c>
      <c r="Z29" s="405">
        <v>9</v>
      </c>
      <c r="AA29" s="398">
        <v>1</v>
      </c>
      <c r="AB29" s="389"/>
      <c r="AC29" s="389"/>
    </row>
    <row r="30" spans="1:29" ht="11.25" customHeight="1" x14ac:dyDescent="0.15">
      <c r="A30" s="301" t="s">
        <v>205</v>
      </c>
      <c r="B30" s="322">
        <v>2</v>
      </c>
      <c r="C30" s="322">
        <v>3</v>
      </c>
      <c r="D30" s="323">
        <v>5</v>
      </c>
      <c r="E30" s="321">
        <v>2</v>
      </c>
      <c r="F30" s="323">
        <v>2</v>
      </c>
      <c r="G30" s="322">
        <v>3</v>
      </c>
      <c r="H30" s="322">
        <v>0</v>
      </c>
      <c r="I30" s="323">
        <v>3</v>
      </c>
      <c r="J30" s="321">
        <v>0</v>
      </c>
      <c r="K30" s="322">
        <v>1</v>
      </c>
      <c r="L30" s="322">
        <v>0</v>
      </c>
      <c r="M30" s="323">
        <v>1</v>
      </c>
      <c r="N30" s="331">
        <v>11</v>
      </c>
      <c r="O30" s="301" t="s">
        <v>105</v>
      </c>
      <c r="P30" s="402">
        <v>3</v>
      </c>
      <c r="Q30" s="403">
        <v>0.27272727272727271</v>
      </c>
      <c r="R30" s="402">
        <v>8</v>
      </c>
      <c r="S30" s="403">
        <v>0.72727272727272729</v>
      </c>
      <c r="T30" s="402">
        <v>0</v>
      </c>
      <c r="U30" s="403">
        <v>0</v>
      </c>
      <c r="V30" s="402">
        <v>11</v>
      </c>
      <c r="W30" s="403">
        <v>1</v>
      </c>
      <c r="X30" s="402">
        <v>0</v>
      </c>
      <c r="Y30" s="403">
        <v>0</v>
      </c>
      <c r="Z30" s="405">
        <v>11</v>
      </c>
      <c r="AA30" s="398">
        <v>1</v>
      </c>
      <c r="AB30" s="389"/>
      <c r="AC30" s="389"/>
    </row>
    <row r="31" spans="1:29" ht="11.25" customHeight="1" x14ac:dyDescent="0.15">
      <c r="A31" s="301" t="s">
        <v>206</v>
      </c>
      <c r="B31" s="322">
        <v>0</v>
      </c>
      <c r="C31" s="322">
        <v>8</v>
      </c>
      <c r="D31" s="323">
        <v>8</v>
      </c>
      <c r="E31" s="321">
        <v>0</v>
      </c>
      <c r="F31" s="323">
        <v>0</v>
      </c>
      <c r="G31" s="322">
        <v>7</v>
      </c>
      <c r="H31" s="322">
        <v>0</v>
      </c>
      <c r="I31" s="323">
        <v>7</v>
      </c>
      <c r="J31" s="321">
        <v>0</v>
      </c>
      <c r="K31" s="322">
        <v>7</v>
      </c>
      <c r="L31" s="322">
        <v>0</v>
      </c>
      <c r="M31" s="323">
        <v>7</v>
      </c>
      <c r="N31" s="331">
        <v>22</v>
      </c>
      <c r="O31" s="301" t="s">
        <v>106</v>
      </c>
      <c r="P31" s="402">
        <v>7</v>
      </c>
      <c r="Q31" s="403">
        <v>0.31818181818181818</v>
      </c>
      <c r="R31" s="402">
        <v>15</v>
      </c>
      <c r="S31" s="403">
        <v>0.68181818181818177</v>
      </c>
      <c r="T31" s="402">
        <v>1</v>
      </c>
      <c r="U31" s="403">
        <v>4.5454545454545456E-2</v>
      </c>
      <c r="V31" s="402">
        <v>21</v>
      </c>
      <c r="W31" s="403">
        <v>0.95454545454545459</v>
      </c>
      <c r="X31" s="402">
        <v>0</v>
      </c>
      <c r="Y31" s="403">
        <v>0</v>
      </c>
      <c r="Z31" s="405">
        <v>22</v>
      </c>
      <c r="AA31" s="398">
        <v>1</v>
      </c>
      <c r="AB31" s="389"/>
      <c r="AC31" s="389"/>
    </row>
    <row r="32" spans="1:29" ht="11.25" customHeight="1" x14ac:dyDescent="0.15">
      <c r="A32" s="301" t="s">
        <v>207</v>
      </c>
      <c r="B32" s="322">
        <v>0</v>
      </c>
      <c r="C32" s="322">
        <v>16</v>
      </c>
      <c r="D32" s="323">
        <v>16</v>
      </c>
      <c r="E32" s="321">
        <v>0</v>
      </c>
      <c r="F32" s="323">
        <v>0</v>
      </c>
      <c r="G32" s="322">
        <v>6</v>
      </c>
      <c r="H32" s="322">
        <v>0</v>
      </c>
      <c r="I32" s="323">
        <v>6</v>
      </c>
      <c r="J32" s="321">
        <v>1</v>
      </c>
      <c r="K32" s="322">
        <v>1</v>
      </c>
      <c r="L32" s="322">
        <v>0</v>
      </c>
      <c r="M32" s="323">
        <v>2</v>
      </c>
      <c r="N32" s="331">
        <v>24</v>
      </c>
      <c r="O32" s="301" t="s">
        <v>107</v>
      </c>
      <c r="P32" s="402">
        <v>8</v>
      </c>
      <c r="Q32" s="403">
        <v>0.33333333333333331</v>
      </c>
      <c r="R32" s="402">
        <v>16</v>
      </c>
      <c r="S32" s="403">
        <v>0.66666666666666663</v>
      </c>
      <c r="T32" s="402">
        <v>0</v>
      </c>
      <c r="U32" s="403">
        <v>0</v>
      </c>
      <c r="V32" s="402">
        <v>24</v>
      </c>
      <c r="W32" s="403">
        <v>1</v>
      </c>
      <c r="X32" s="402">
        <v>0</v>
      </c>
      <c r="Y32" s="403">
        <v>0</v>
      </c>
      <c r="Z32" s="405">
        <v>24</v>
      </c>
      <c r="AA32" s="398">
        <v>1</v>
      </c>
      <c r="AB32" s="389"/>
      <c r="AC32" s="389"/>
    </row>
    <row r="33" spans="1:29" ht="11.25" customHeight="1" x14ac:dyDescent="0.15">
      <c r="A33" s="301" t="s">
        <v>208</v>
      </c>
      <c r="B33" s="322">
        <v>3</v>
      </c>
      <c r="C33" s="322">
        <v>7</v>
      </c>
      <c r="D33" s="323">
        <v>10</v>
      </c>
      <c r="E33" s="321">
        <v>0</v>
      </c>
      <c r="F33" s="323">
        <v>0</v>
      </c>
      <c r="G33" s="322">
        <v>10</v>
      </c>
      <c r="H33" s="322">
        <v>1</v>
      </c>
      <c r="I33" s="323">
        <v>11</v>
      </c>
      <c r="J33" s="321">
        <v>0</v>
      </c>
      <c r="K33" s="322">
        <v>7</v>
      </c>
      <c r="L33" s="322">
        <v>1</v>
      </c>
      <c r="M33" s="323">
        <v>8</v>
      </c>
      <c r="N33" s="331">
        <v>29</v>
      </c>
      <c r="O33" s="301" t="s">
        <v>108</v>
      </c>
      <c r="P33" s="402">
        <v>7</v>
      </c>
      <c r="Q33" s="403">
        <v>0.2413793103448276</v>
      </c>
      <c r="R33" s="402">
        <v>22</v>
      </c>
      <c r="S33" s="403">
        <v>0.75862068965517238</v>
      </c>
      <c r="T33" s="402">
        <v>0</v>
      </c>
      <c r="U33" s="403">
        <v>0</v>
      </c>
      <c r="V33" s="402">
        <v>29</v>
      </c>
      <c r="W33" s="403">
        <v>1</v>
      </c>
      <c r="X33" s="402">
        <v>0</v>
      </c>
      <c r="Y33" s="403">
        <v>0</v>
      </c>
      <c r="Z33" s="405">
        <v>29</v>
      </c>
      <c r="AA33" s="398">
        <v>1</v>
      </c>
      <c r="AB33" s="389"/>
      <c r="AC33" s="389"/>
    </row>
    <row r="34" spans="1:29" ht="11.25" customHeight="1" x14ac:dyDescent="0.15">
      <c r="A34" s="301" t="s">
        <v>209</v>
      </c>
      <c r="B34" s="322">
        <v>4</v>
      </c>
      <c r="C34" s="322">
        <v>8</v>
      </c>
      <c r="D34" s="323">
        <v>12</v>
      </c>
      <c r="E34" s="321">
        <v>0</v>
      </c>
      <c r="F34" s="323">
        <v>0</v>
      </c>
      <c r="G34" s="322">
        <v>3</v>
      </c>
      <c r="H34" s="322">
        <v>1</v>
      </c>
      <c r="I34" s="323">
        <v>4</v>
      </c>
      <c r="J34" s="321">
        <v>0</v>
      </c>
      <c r="K34" s="322">
        <v>2</v>
      </c>
      <c r="L34" s="322">
        <v>0</v>
      </c>
      <c r="M34" s="323">
        <v>2</v>
      </c>
      <c r="N34" s="331">
        <v>18</v>
      </c>
      <c r="O34" s="301" t="s">
        <v>109</v>
      </c>
      <c r="P34" s="402">
        <v>5</v>
      </c>
      <c r="Q34" s="403">
        <v>0.27777777777777779</v>
      </c>
      <c r="R34" s="402">
        <v>13</v>
      </c>
      <c r="S34" s="403">
        <v>0.72222222222222221</v>
      </c>
      <c r="T34" s="402">
        <v>1</v>
      </c>
      <c r="U34" s="403">
        <v>5.5555555555555552E-2</v>
      </c>
      <c r="V34" s="402">
        <v>15</v>
      </c>
      <c r="W34" s="403">
        <v>0.83333333333333337</v>
      </c>
      <c r="X34" s="402">
        <v>2</v>
      </c>
      <c r="Y34" s="403">
        <v>0.1111111111111111</v>
      </c>
      <c r="Z34" s="405">
        <v>18</v>
      </c>
      <c r="AA34" s="398">
        <v>1</v>
      </c>
      <c r="AB34" s="389"/>
      <c r="AC34" s="389"/>
    </row>
    <row r="35" spans="1:29" ht="11.25" customHeight="1" x14ac:dyDescent="0.15">
      <c r="A35" s="301" t="s">
        <v>210</v>
      </c>
      <c r="B35" s="322">
        <v>1</v>
      </c>
      <c r="C35" s="322">
        <v>11</v>
      </c>
      <c r="D35" s="323">
        <v>12</v>
      </c>
      <c r="E35" s="321">
        <v>1</v>
      </c>
      <c r="F35" s="323">
        <v>1</v>
      </c>
      <c r="G35" s="322">
        <v>6</v>
      </c>
      <c r="H35" s="322">
        <v>1</v>
      </c>
      <c r="I35" s="323">
        <v>7</v>
      </c>
      <c r="J35" s="321">
        <v>0</v>
      </c>
      <c r="K35" s="322">
        <v>3</v>
      </c>
      <c r="L35" s="322">
        <v>3</v>
      </c>
      <c r="M35" s="323">
        <v>6</v>
      </c>
      <c r="N35" s="331">
        <v>26</v>
      </c>
      <c r="O35" s="390" t="s">
        <v>110</v>
      </c>
      <c r="P35" s="402">
        <v>6</v>
      </c>
      <c r="Q35" s="403">
        <v>0.23076923076923078</v>
      </c>
      <c r="R35" s="402">
        <v>20</v>
      </c>
      <c r="S35" s="403">
        <v>0.76923076923076927</v>
      </c>
      <c r="T35" s="402">
        <v>0</v>
      </c>
      <c r="U35" s="403">
        <v>0</v>
      </c>
      <c r="V35" s="402">
        <v>26</v>
      </c>
      <c r="W35" s="403">
        <v>1</v>
      </c>
      <c r="X35" s="402">
        <v>0</v>
      </c>
      <c r="Y35" s="403">
        <v>0</v>
      </c>
      <c r="Z35" s="405">
        <v>26</v>
      </c>
      <c r="AA35" s="398">
        <v>1</v>
      </c>
      <c r="AB35" s="389"/>
      <c r="AC35" s="389"/>
    </row>
    <row r="36" spans="1:29" ht="11.25" customHeight="1" thickBot="1" x14ac:dyDescent="0.2">
      <c r="A36" s="307"/>
      <c r="B36" s="325"/>
      <c r="C36" s="326"/>
      <c r="D36" s="327"/>
      <c r="E36" s="325"/>
      <c r="F36" s="327"/>
      <c r="G36" s="326"/>
      <c r="H36" s="326"/>
      <c r="I36" s="327"/>
      <c r="J36" s="325"/>
      <c r="K36" s="326"/>
      <c r="L36" s="326"/>
      <c r="M36" s="327"/>
      <c r="N36" s="317"/>
      <c r="O36" s="307"/>
      <c r="P36" s="297"/>
      <c r="Q36" s="299"/>
      <c r="R36" s="325"/>
      <c r="S36" s="327"/>
      <c r="T36" s="325"/>
      <c r="U36" s="327"/>
      <c r="V36" s="325"/>
      <c r="W36" s="327"/>
      <c r="X36" s="325"/>
      <c r="Y36" s="327"/>
      <c r="Z36" s="327"/>
      <c r="AA36" s="397"/>
      <c r="AB36" s="386"/>
      <c r="AC36" s="386"/>
    </row>
    <row r="37" spans="1:29" ht="11.25" customHeight="1" x14ac:dyDescent="0.15">
      <c r="A37" s="312"/>
      <c r="B37" s="328"/>
      <c r="C37" s="329"/>
      <c r="D37" s="330"/>
      <c r="E37" s="328"/>
      <c r="F37" s="330"/>
      <c r="G37" s="329"/>
      <c r="H37" s="329"/>
      <c r="I37" s="330"/>
      <c r="J37" s="328"/>
      <c r="K37" s="329"/>
      <c r="L37" s="329"/>
      <c r="M37" s="330"/>
      <c r="N37" s="312"/>
      <c r="O37" s="384"/>
      <c r="P37" s="391"/>
      <c r="Q37" s="392"/>
      <c r="R37" s="391"/>
      <c r="S37" s="392"/>
      <c r="T37" s="391"/>
      <c r="U37" s="392"/>
      <c r="V37" s="391"/>
      <c r="W37" s="392"/>
      <c r="X37" s="391"/>
      <c r="Y37" s="392"/>
      <c r="Z37" s="393"/>
      <c r="AA37" s="397"/>
      <c r="AB37" s="386"/>
      <c r="AC37" s="386"/>
    </row>
    <row r="38" spans="1:29" ht="11.25" customHeight="1" x14ac:dyDescent="0.15">
      <c r="A38" s="301" t="s">
        <v>211</v>
      </c>
      <c r="B38" s="321">
        <v>2</v>
      </c>
      <c r="C38" s="322">
        <v>15</v>
      </c>
      <c r="D38" s="323">
        <v>17</v>
      </c>
      <c r="E38" s="321">
        <v>3</v>
      </c>
      <c r="F38" s="323">
        <v>3</v>
      </c>
      <c r="G38" s="322">
        <v>16</v>
      </c>
      <c r="H38" s="322">
        <v>1</v>
      </c>
      <c r="I38" s="323">
        <v>17</v>
      </c>
      <c r="J38" s="321">
        <v>0</v>
      </c>
      <c r="K38" s="322">
        <v>14</v>
      </c>
      <c r="L38" s="322">
        <v>0</v>
      </c>
      <c r="M38" s="323">
        <v>14</v>
      </c>
      <c r="N38" s="331">
        <v>51</v>
      </c>
      <c r="O38" s="390" t="s">
        <v>170</v>
      </c>
      <c r="P38" s="321">
        <v>12</v>
      </c>
      <c r="Q38" s="388">
        <v>0.23529411764705882</v>
      </c>
      <c r="R38" s="321">
        <v>39</v>
      </c>
      <c r="S38" s="388">
        <v>0.76470588235294112</v>
      </c>
      <c r="T38" s="321">
        <v>1</v>
      </c>
      <c r="U38" s="388">
        <v>1.9607843137254902E-2</v>
      </c>
      <c r="V38" s="321">
        <v>50</v>
      </c>
      <c r="W38" s="388">
        <v>0.98039215686274506</v>
      </c>
      <c r="X38" s="321">
        <v>0</v>
      </c>
      <c r="Y38" s="388">
        <v>0</v>
      </c>
      <c r="Z38" s="321">
        <v>51</v>
      </c>
      <c r="AA38" s="398"/>
      <c r="AB38" s="389"/>
      <c r="AC38" s="389"/>
    </row>
    <row r="39" spans="1:29" ht="11.25" customHeight="1" x14ac:dyDescent="0.15">
      <c r="A39" s="301" t="s">
        <v>212</v>
      </c>
      <c r="B39" s="321">
        <v>2</v>
      </c>
      <c r="C39" s="322">
        <v>28</v>
      </c>
      <c r="D39" s="323">
        <v>30</v>
      </c>
      <c r="E39" s="321">
        <v>3</v>
      </c>
      <c r="F39" s="323">
        <v>3</v>
      </c>
      <c r="G39" s="322">
        <v>20</v>
      </c>
      <c r="H39" s="322">
        <v>0</v>
      </c>
      <c r="I39" s="323">
        <v>20</v>
      </c>
      <c r="J39" s="321">
        <v>1</v>
      </c>
      <c r="K39" s="322">
        <v>12</v>
      </c>
      <c r="L39" s="322">
        <v>0</v>
      </c>
      <c r="M39" s="323">
        <v>13</v>
      </c>
      <c r="N39" s="331">
        <v>66</v>
      </c>
      <c r="O39" s="390" t="s">
        <v>171</v>
      </c>
      <c r="P39" s="321">
        <v>18</v>
      </c>
      <c r="Q39" s="388">
        <v>0.27272727272727271</v>
      </c>
      <c r="R39" s="321">
        <v>48</v>
      </c>
      <c r="S39" s="388">
        <v>0.72727272727272729</v>
      </c>
      <c r="T39" s="321">
        <v>1</v>
      </c>
      <c r="U39" s="388">
        <v>1.5151515151515152E-2</v>
      </c>
      <c r="V39" s="321">
        <v>65</v>
      </c>
      <c r="W39" s="388">
        <v>0.98484848484848486</v>
      </c>
      <c r="X39" s="321">
        <v>0</v>
      </c>
      <c r="Y39" s="388">
        <v>0</v>
      </c>
      <c r="Z39" s="321">
        <v>66</v>
      </c>
      <c r="AA39" s="398"/>
      <c r="AB39" s="389"/>
      <c r="AC39" s="389"/>
    </row>
    <row r="40" spans="1:29" ht="11.25" customHeight="1" x14ac:dyDescent="0.15">
      <c r="A40" s="301" t="s">
        <v>213</v>
      </c>
      <c r="B40" s="321">
        <v>5</v>
      </c>
      <c r="C40" s="322">
        <v>34</v>
      </c>
      <c r="D40" s="323">
        <v>39</v>
      </c>
      <c r="E40" s="321">
        <v>2</v>
      </c>
      <c r="F40" s="323">
        <v>2</v>
      </c>
      <c r="G40" s="322">
        <v>26</v>
      </c>
      <c r="H40" s="322">
        <v>1</v>
      </c>
      <c r="I40" s="323">
        <v>27</v>
      </c>
      <c r="J40" s="321">
        <v>1</v>
      </c>
      <c r="K40" s="322">
        <v>16</v>
      </c>
      <c r="L40" s="322">
        <v>1</v>
      </c>
      <c r="M40" s="323">
        <v>18</v>
      </c>
      <c r="N40" s="331">
        <v>86</v>
      </c>
      <c r="O40" s="390" t="s">
        <v>172</v>
      </c>
      <c r="P40" s="321">
        <v>25</v>
      </c>
      <c r="Q40" s="388">
        <v>0.29069767441860467</v>
      </c>
      <c r="R40" s="321">
        <v>61</v>
      </c>
      <c r="S40" s="388">
        <v>0.70930232558139539</v>
      </c>
      <c r="T40" s="321">
        <v>1</v>
      </c>
      <c r="U40" s="388">
        <v>1.1627906976744186E-2</v>
      </c>
      <c r="V40" s="321">
        <v>85</v>
      </c>
      <c r="W40" s="388">
        <v>0.98837209302325579</v>
      </c>
      <c r="X40" s="321">
        <v>0</v>
      </c>
      <c r="Y40" s="388">
        <v>0</v>
      </c>
      <c r="Z40" s="321">
        <v>86</v>
      </c>
      <c r="AA40" s="398"/>
      <c r="AB40" s="389"/>
      <c r="AC40" s="389"/>
    </row>
    <row r="41" spans="1:29" ht="11.25" customHeight="1" x14ac:dyDescent="0.15">
      <c r="A41" s="301" t="s">
        <v>214</v>
      </c>
      <c r="B41" s="321">
        <v>7</v>
      </c>
      <c r="C41" s="322">
        <v>39</v>
      </c>
      <c r="D41" s="323">
        <v>46</v>
      </c>
      <c r="E41" s="321">
        <v>0</v>
      </c>
      <c r="F41" s="323">
        <v>0</v>
      </c>
      <c r="G41" s="322">
        <v>26</v>
      </c>
      <c r="H41" s="322">
        <v>2</v>
      </c>
      <c r="I41" s="323">
        <v>28</v>
      </c>
      <c r="J41" s="321">
        <v>1</v>
      </c>
      <c r="K41" s="322">
        <v>17</v>
      </c>
      <c r="L41" s="322">
        <v>1</v>
      </c>
      <c r="M41" s="323">
        <v>19</v>
      </c>
      <c r="N41" s="331">
        <v>93</v>
      </c>
      <c r="O41" s="390" t="s">
        <v>173</v>
      </c>
      <c r="P41" s="321">
        <v>27</v>
      </c>
      <c r="Q41" s="388">
        <v>0.29032258064516131</v>
      </c>
      <c r="R41" s="321">
        <v>66</v>
      </c>
      <c r="S41" s="388">
        <v>0.70967741935483875</v>
      </c>
      <c r="T41" s="321">
        <v>2</v>
      </c>
      <c r="U41" s="388">
        <v>2.1505376344086023E-2</v>
      </c>
      <c r="V41" s="321">
        <v>89</v>
      </c>
      <c r="W41" s="388">
        <v>0.956989247311828</v>
      </c>
      <c r="X41" s="321">
        <v>2</v>
      </c>
      <c r="Y41" s="388">
        <v>2.1505376344086023E-2</v>
      </c>
      <c r="Z41" s="321">
        <v>93</v>
      </c>
      <c r="AA41" s="398"/>
      <c r="AB41" s="389"/>
      <c r="AC41" s="389"/>
    </row>
    <row r="42" spans="1:29" ht="11.25" customHeight="1" x14ac:dyDescent="0.15">
      <c r="A42" s="301" t="s">
        <v>215</v>
      </c>
      <c r="B42" s="321">
        <v>8</v>
      </c>
      <c r="C42" s="322">
        <v>42</v>
      </c>
      <c r="D42" s="323">
        <v>50</v>
      </c>
      <c r="E42" s="321">
        <v>1</v>
      </c>
      <c r="F42" s="323">
        <v>1</v>
      </c>
      <c r="G42" s="322">
        <v>25</v>
      </c>
      <c r="H42" s="322">
        <v>3</v>
      </c>
      <c r="I42" s="323">
        <v>28</v>
      </c>
      <c r="J42" s="321">
        <v>1</v>
      </c>
      <c r="K42" s="322">
        <v>13</v>
      </c>
      <c r="L42" s="322">
        <v>4</v>
      </c>
      <c r="M42" s="323">
        <v>18</v>
      </c>
      <c r="N42" s="331">
        <v>97</v>
      </c>
      <c r="O42" s="390" t="s">
        <v>215</v>
      </c>
      <c r="P42" s="321">
        <v>26</v>
      </c>
      <c r="Q42" s="388">
        <v>0.26804123711340205</v>
      </c>
      <c r="R42" s="321">
        <v>71</v>
      </c>
      <c r="S42" s="388">
        <v>0.73195876288659789</v>
      </c>
      <c r="T42" s="321">
        <v>1</v>
      </c>
      <c r="U42" s="388">
        <v>1.0309278350515464E-2</v>
      </c>
      <c r="V42" s="321">
        <v>94</v>
      </c>
      <c r="W42" s="388">
        <v>0.96907216494845361</v>
      </c>
      <c r="X42" s="321">
        <v>2</v>
      </c>
      <c r="Y42" s="388">
        <v>2.0618556701030927E-2</v>
      </c>
      <c r="Z42" s="321">
        <v>97</v>
      </c>
      <c r="AA42" s="398"/>
      <c r="AB42" s="389"/>
      <c r="AC42" s="389"/>
    </row>
    <row r="43" spans="1:29" ht="11.25" customHeight="1" thickBot="1" x14ac:dyDescent="0.2">
      <c r="A43" s="317"/>
      <c r="B43" s="318"/>
      <c r="C43" s="319"/>
      <c r="D43" s="320"/>
      <c r="E43" s="318"/>
      <c r="F43" s="320"/>
      <c r="G43" s="319"/>
      <c r="H43" s="319"/>
      <c r="I43" s="320"/>
      <c r="J43" s="318"/>
      <c r="K43" s="319"/>
      <c r="L43" s="319"/>
      <c r="M43" s="320"/>
      <c r="N43" s="317"/>
      <c r="O43" s="318"/>
      <c r="P43" s="318"/>
      <c r="Q43" s="320"/>
      <c r="R43" s="318"/>
      <c r="S43" s="320"/>
      <c r="T43" s="318"/>
      <c r="U43" s="320"/>
      <c r="V43" s="318"/>
      <c r="W43" s="320"/>
      <c r="X43" s="318"/>
      <c r="Y43" s="320"/>
      <c r="Z43" s="317"/>
      <c r="AA43" s="397"/>
      <c r="AB43" s="386"/>
      <c r="AC43" s="386"/>
    </row>
    <row r="44" spans="1:29" ht="6.75" hidden="1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70" t="s">
        <v>303</v>
      </c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</row>
    <row r="45" spans="1:29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</row>
    <row r="46" spans="1:29" ht="11.25" customHeight="1" x14ac:dyDescent="0.15">
      <c r="A46" s="286" t="s">
        <v>193</v>
      </c>
      <c r="B46" s="467" t="s">
        <v>246</v>
      </c>
      <c r="C46" s="468"/>
      <c r="D46" s="469"/>
      <c r="E46" s="467" t="s">
        <v>341</v>
      </c>
      <c r="F46" s="469"/>
      <c r="G46" s="467" t="s">
        <v>248</v>
      </c>
      <c r="H46" s="468"/>
      <c r="I46" s="469"/>
      <c r="J46" s="467" t="s">
        <v>342</v>
      </c>
      <c r="K46" s="468"/>
      <c r="L46" s="468"/>
      <c r="M46" s="469"/>
      <c r="N46" s="458" t="s">
        <v>198</v>
      </c>
      <c r="O46" s="379" t="s">
        <v>62</v>
      </c>
      <c r="P46" s="471" t="s">
        <v>58</v>
      </c>
      <c r="Q46" s="469"/>
      <c r="R46" s="471" t="s">
        <v>56</v>
      </c>
      <c r="S46" s="469"/>
      <c r="T46" s="471" t="s">
        <v>57</v>
      </c>
      <c r="U46" s="469"/>
      <c r="V46" s="471" t="s">
        <v>55</v>
      </c>
      <c r="W46" s="469"/>
      <c r="X46" s="471" t="s">
        <v>59</v>
      </c>
      <c r="Y46" s="469"/>
      <c r="Z46" s="472" t="s">
        <v>63</v>
      </c>
      <c r="AA46" s="395"/>
      <c r="AB46" s="380"/>
      <c r="AC46" s="380"/>
    </row>
    <row r="47" spans="1:29" ht="11.25" customHeight="1" thickBot="1" x14ac:dyDescent="0.2">
      <c r="A47" s="291" t="s">
        <v>199</v>
      </c>
      <c r="B47" s="292" t="s">
        <v>200</v>
      </c>
      <c r="C47" s="293" t="s">
        <v>201</v>
      </c>
      <c r="D47" s="294" t="s">
        <v>156</v>
      </c>
      <c r="E47" s="292" t="s">
        <v>343</v>
      </c>
      <c r="F47" s="294" t="s">
        <v>156</v>
      </c>
      <c r="G47" s="292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459"/>
      <c r="O47" s="381" t="s">
        <v>64</v>
      </c>
      <c r="P47" s="382" t="s">
        <v>65</v>
      </c>
      <c r="Q47" s="383" t="s">
        <v>66</v>
      </c>
      <c r="R47" s="382" t="s">
        <v>65</v>
      </c>
      <c r="S47" s="383" t="s">
        <v>66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459"/>
      <c r="AA47" s="395"/>
      <c r="AB47" s="380"/>
      <c r="AC47" s="380"/>
    </row>
    <row r="48" spans="1:29" ht="11.25" customHeight="1" x14ac:dyDescent="0.15">
      <c r="A48" s="296"/>
      <c r="B48" s="297"/>
      <c r="C48" s="298"/>
      <c r="D48" s="299"/>
      <c r="E48" s="297"/>
      <c r="F48" s="299"/>
      <c r="G48" s="298"/>
      <c r="H48" s="298"/>
      <c r="I48" s="299"/>
      <c r="J48" s="297"/>
      <c r="K48" s="298"/>
      <c r="L48" s="298"/>
      <c r="M48" s="299"/>
      <c r="N48" s="300"/>
      <c r="O48" s="296"/>
      <c r="P48" s="384"/>
      <c r="Q48" s="385"/>
      <c r="R48" s="384"/>
      <c r="S48" s="385"/>
      <c r="T48" s="384"/>
      <c r="U48" s="385"/>
      <c r="V48" s="384"/>
      <c r="W48" s="385"/>
      <c r="X48" s="384"/>
      <c r="Y48" s="385"/>
      <c r="Z48" s="300"/>
      <c r="AA48" s="397"/>
      <c r="AB48" s="386"/>
      <c r="AC48" s="386"/>
    </row>
    <row r="49" spans="1:29" ht="11.25" customHeight="1" x14ac:dyDescent="0.15">
      <c r="A49" s="301" t="s">
        <v>203</v>
      </c>
      <c r="B49" s="322">
        <v>0</v>
      </c>
      <c r="C49" s="322">
        <v>2</v>
      </c>
      <c r="D49" s="323">
        <v>2</v>
      </c>
      <c r="E49" s="321">
        <v>0</v>
      </c>
      <c r="F49" s="323">
        <v>0</v>
      </c>
      <c r="G49" s="322">
        <v>5</v>
      </c>
      <c r="H49" s="322">
        <v>1</v>
      </c>
      <c r="I49" s="323">
        <v>6</v>
      </c>
      <c r="J49" s="321">
        <v>0</v>
      </c>
      <c r="K49" s="322">
        <v>4</v>
      </c>
      <c r="L49" s="322">
        <v>0</v>
      </c>
      <c r="M49" s="323">
        <v>4</v>
      </c>
      <c r="N49" s="331">
        <v>12</v>
      </c>
      <c r="O49" s="301" t="s">
        <v>103</v>
      </c>
      <c r="P49" s="402">
        <v>1</v>
      </c>
      <c r="Q49" s="403">
        <v>8.3333333333333329E-2</v>
      </c>
      <c r="R49" s="402">
        <v>11</v>
      </c>
      <c r="S49" s="403">
        <v>0.91666666666666663</v>
      </c>
      <c r="T49" s="402">
        <v>0</v>
      </c>
      <c r="U49" s="403">
        <v>0</v>
      </c>
      <c r="V49" s="402">
        <v>12</v>
      </c>
      <c r="W49" s="403">
        <v>1</v>
      </c>
      <c r="X49" s="402">
        <v>0</v>
      </c>
      <c r="Y49" s="403">
        <v>0</v>
      </c>
      <c r="Z49" s="404">
        <v>12</v>
      </c>
      <c r="AA49" s="398">
        <v>2</v>
      </c>
      <c r="AB49" s="389"/>
      <c r="AC49" s="389"/>
    </row>
    <row r="50" spans="1:29" ht="11.25" customHeight="1" x14ac:dyDescent="0.15">
      <c r="A50" s="301" t="s">
        <v>204</v>
      </c>
      <c r="B50" s="322">
        <v>0</v>
      </c>
      <c r="C50" s="322">
        <v>2</v>
      </c>
      <c r="D50" s="323">
        <v>2</v>
      </c>
      <c r="E50" s="321">
        <v>0</v>
      </c>
      <c r="F50" s="323">
        <v>0</v>
      </c>
      <c r="G50" s="322">
        <v>3</v>
      </c>
      <c r="H50" s="322">
        <v>0</v>
      </c>
      <c r="I50" s="323">
        <v>3</v>
      </c>
      <c r="J50" s="321">
        <v>0</v>
      </c>
      <c r="K50" s="322">
        <v>8</v>
      </c>
      <c r="L50" s="322">
        <v>0</v>
      </c>
      <c r="M50" s="323">
        <v>8</v>
      </c>
      <c r="N50" s="331">
        <v>13</v>
      </c>
      <c r="O50" s="301" t="s">
        <v>104</v>
      </c>
      <c r="P50" s="402">
        <v>6</v>
      </c>
      <c r="Q50" s="403">
        <v>0.46153846153846156</v>
      </c>
      <c r="R50" s="402">
        <v>7</v>
      </c>
      <c r="S50" s="403">
        <v>0.53846153846153844</v>
      </c>
      <c r="T50" s="402">
        <v>1</v>
      </c>
      <c r="U50" s="403">
        <v>7.6923076923076927E-2</v>
      </c>
      <c r="V50" s="402">
        <v>12</v>
      </c>
      <c r="W50" s="403">
        <v>0.92307692307692313</v>
      </c>
      <c r="X50" s="402">
        <v>0</v>
      </c>
      <c r="Y50" s="403">
        <v>0</v>
      </c>
      <c r="Z50" s="405">
        <v>13</v>
      </c>
      <c r="AA50" s="398">
        <v>2</v>
      </c>
      <c r="AB50" s="389"/>
      <c r="AC50" s="389"/>
    </row>
    <row r="51" spans="1:29" ht="11.25" customHeight="1" x14ac:dyDescent="0.15">
      <c r="A51" s="301" t="s">
        <v>205</v>
      </c>
      <c r="B51" s="322">
        <v>0</v>
      </c>
      <c r="C51" s="322">
        <v>5</v>
      </c>
      <c r="D51" s="323">
        <v>5</v>
      </c>
      <c r="E51" s="321">
        <v>1</v>
      </c>
      <c r="F51" s="323">
        <v>1</v>
      </c>
      <c r="G51" s="322">
        <v>5</v>
      </c>
      <c r="H51" s="322">
        <v>1</v>
      </c>
      <c r="I51" s="323">
        <v>6</v>
      </c>
      <c r="J51" s="321">
        <v>0</v>
      </c>
      <c r="K51" s="322">
        <v>1</v>
      </c>
      <c r="L51" s="322">
        <v>0</v>
      </c>
      <c r="M51" s="323">
        <v>1</v>
      </c>
      <c r="N51" s="331">
        <v>13</v>
      </c>
      <c r="O51" s="301" t="s">
        <v>105</v>
      </c>
      <c r="P51" s="402">
        <v>5</v>
      </c>
      <c r="Q51" s="403">
        <v>0.38461538461538464</v>
      </c>
      <c r="R51" s="402">
        <v>8</v>
      </c>
      <c r="S51" s="403">
        <v>0.61538461538461542</v>
      </c>
      <c r="T51" s="402">
        <v>0</v>
      </c>
      <c r="U51" s="403">
        <v>0</v>
      </c>
      <c r="V51" s="402">
        <v>12</v>
      </c>
      <c r="W51" s="403">
        <v>0.92307692307692313</v>
      </c>
      <c r="X51" s="402">
        <v>1</v>
      </c>
      <c r="Y51" s="403">
        <v>7.6923076923076927E-2</v>
      </c>
      <c r="Z51" s="405">
        <v>13</v>
      </c>
      <c r="AA51" s="398">
        <v>2</v>
      </c>
      <c r="AB51" s="389"/>
      <c r="AC51" s="389"/>
    </row>
    <row r="52" spans="1:29" ht="11.25" customHeight="1" x14ac:dyDescent="0.15">
      <c r="A52" s="301" t="s">
        <v>206</v>
      </c>
      <c r="B52" s="322">
        <v>0</v>
      </c>
      <c r="C52" s="322">
        <v>12</v>
      </c>
      <c r="D52" s="323">
        <v>12</v>
      </c>
      <c r="E52" s="321">
        <v>1</v>
      </c>
      <c r="F52" s="323">
        <v>1</v>
      </c>
      <c r="G52" s="322">
        <v>7</v>
      </c>
      <c r="H52" s="322">
        <v>1</v>
      </c>
      <c r="I52" s="323">
        <v>8</v>
      </c>
      <c r="J52" s="321">
        <v>0</v>
      </c>
      <c r="K52" s="322">
        <v>1</v>
      </c>
      <c r="L52" s="322">
        <v>0</v>
      </c>
      <c r="M52" s="323">
        <v>1</v>
      </c>
      <c r="N52" s="331">
        <v>22</v>
      </c>
      <c r="O52" s="301" t="s">
        <v>106</v>
      </c>
      <c r="P52" s="402">
        <v>9</v>
      </c>
      <c r="Q52" s="403">
        <v>0.40909090909090912</v>
      </c>
      <c r="R52" s="402">
        <v>13</v>
      </c>
      <c r="S52" s="403">
        <v>0.59090909090909094</v>
      </c>
      <c r="T52" s="402">
        <v>0</v>
      </c>
      <c r="U52" s="403">
        <v>0</v>
      </c>
      <c r="V52" s="402">
        <v>22</v>
      </c>
      <c r="W52" s="403">
        <v>1</v>
      </c>
      <c r="X52" s="402">
        <v>0</v>
      </c>
      <c r="Y52" s="403">
        <v>0</v>
      </c>
      <c r="Z52" s="405">
        <v>22</v>
      </c>
      <c r="AA52" s="398">
        <v>2</v>
      </c>
      <c r="AB52" s="389"/>
      <c r="AC52" s="389"/>
    </row>
    <row r="53" spans="1:29" ht="11.25" customHeight="1" x14ac:dyDescent="0.15">
      <c r="A53" s="301" t="s">
        <v>207</v>
      </c>
      <c r="B53" s="322">
        <v>0</v>
      </c>
      <c r="C53" s="322">
        <v>7</v>
      </c>
      <c r="D53" s="323">
        <v>7</v>
      </c>
      <c r="E53" s="321">
        <v>0</v>
      </c>
      <c r="F53" s="323">
        <v>0</v>
      </c>
      <c r="G53" s="322">
        <v>7</v>
      </c>
      <c r="H53" s="322">
        <v>0</v>
      </c>
      <c r="I53" s="323">
        <v>7</v>
      </c>
      <c r="J53" s="321">
        <v>1</v>
      </c>
      <c r="K53" s="322">
        <v>2</v>
      </c>
      <c r="L53" s="322">
        <v>2</v>
      </c>
      <c r="M53" s="323">
        <v>5</v>
      </c>
      <c r="N53" s="331">
        <v>19</v>
      </c>
      <c r="O53" s="301" t="s">
        <v>107</v>
      </c>
      <c r="P53" s="402">
        <v>5</v>
      </c>
      <c r="Q53" s="403">
        <v>0.26315789473684209</v>
      </c>
      <c r="R53" s="402">
        <v>14</v>
      </c>
      <c r="S53" s="403">
        <v>0.73684210526315785</v>
      </c>
      <c r="T53" s="402">
        <v>0</v>
      </c>
      <c r="U53" s="403">
        <v>0</v>
      </c>
      <c r="V53" s="402">
        <v>19</v>
      </c>
      <c r="W53" s="403">
        <v>1</v>
      </c>
      <c r="X53" s="402">
        <v>0</v>
      </c>
      <c r="Y53" s="403">
        <v>0</v>
      </c>
      <c r="Z53" s="405">
        <v>19</v>
      </c>
      <c r="AA53" s="398">
        <v>2</v>
      </c>
      <c r="AB53" s="389"/>
      <c r="AC53" s="389"/>
    </row>
    <row r="54" spans="1:29" ht="11.25" customHeight="1" x14ac:dyDescent="0.15">
      <c r="A54" s="301" t="s">
        <v>208</v>
      </c>
      <c r="B54" s="322">
        <v>3</v>
      </c>
      <c r="C54" s="322">
        <v>11</v>
      </c>
      <c r="D54" s="323">
        <v>14</v>
      </c>
      <c r="E54" s="321">
        <v>0</v>
      </c>
      <c r="F54" s="323">
        <v>0</v>
      </c>
      <c r="G54" s="322">
        <v>8</v>
      </c>
      <c r="H54" s="322">
        <v>0</v>
      </c>
      <c r="I54" s="323">
        <v>8</v>
      </c>
      <c r="J54" s="321">
        <v>0</v>
      </c>
      <c r="K54" s="322">
        <v>3</v>
      </c>
      <c r="L54" s="322">
        <v>2</v>
      </c>
      <c r="M54" s="323">
        <v>5</v>
      </c>
      <c r="N54" s="331">
        <v>27</v>
      </c>
      <c r="O54" s="301" t="s">
        <v>108</v>
      </c>
      <c r="P54" s="402">
        <v>9</v>
      </c>
      <c r="Q54" s="403">
        <v>0.33333333333333331</v>
      </c>
      <c r="R54" s="402">
        <v>18</v>
      </c>
      <c r="S54" s="403">
        <v>0.66666666666666663</v>
      </c>
      <c r="T54" s="402">
        <v>1</v>
      </c>
      <c r="U54" s="403">
        <v>3.7037037037037035E-2</v>
      </c>
      <c r="V54" s="402">
        <v>26</v>
      </c>
      <c r="W54" s="403">
        <v>0.96296296296296291</v>
      </c>
      <c r="X54" s="402">
        <v>0</v>
      </c>
      <c r="Y54" s="403">
        <v>0</v>
      </c>
      <c r="Z54" s="405">
        <v>27</v>
      </c>
      <c r="AA54" s="398">
        <v>2</v>
      </c>
      <c r="AB54" s="389"/>
      <c r="AC54" s="389"/>
    </row>
    <row r="55" spans="1:29" ht="11.25" customHeight="1" x14ac:dyDescent="0.15">
      <c r="A55" s="301" t="s">
        <v>209</v>
      </c>
      <c r="B55" s="322">
        <v>0</v>
      </c>
      <c r="C55" s="322">
        <v>11</v>
      </c>
      <c r="D55" s="323">
        <v>11</v>
      </c>
      <c r="E55" s="321">
        <v>1</v>
      </c>
      <c r="F55" s="323">
        <v>1</v>
      </c>
      <c r="G55" s="322">
        <v>3</v>
      </c>
      <c r="H55" s="322">
        <v>1</v>
      </c>
      <c r="I55" s="323">
        <v>4</v>
      </c>
      <c r="J55" s="321">
        <v>0</v>
      </c>
      <c r="K55" s="322">
        <v>5</v>
      </c>
      <c r="L55" s="322">
        <v>0</v>
      </c>
      <c r="M55" s="323">
        <v>5</v>
      </c>
      <c r="N55" s="331">
        <v>21</v>
      </c>
      <c r="O55" s="301" t="s">
        <v>109</v>
      </c>
      <c r="P55" s="402">
        <v>4</v>
      </c>
      <c r="Q55" s="403">
        <v>0.19047619047619047</v>
      </c>
      <c r="R55" s="402">
        <v>17</v>
      </c>
      <c r="S55" s="403">
        <v>0.80952380952380953</v>
      </c>
      <c r="T55" s="402">
        <v>0</v>
      </c>
      <c r="U55" s="403">
        <v>0</v>
      </c>
      <c r="V55" s="402">
        <v>21</v>
      </c>
      <c r="W55" s="403">
        <v>1</v>
      </c>
      <c r="X55" s="402">
        <v>0</v>
      </c>
      <c r="Y55" s="403">
        <v>0</v>
      </c>
      <c r="Z55" s="405">
        <v>21</v>
      </c>
      <c r="AA55" s="398">
        <v>2</v>
      </c>
      <c r="AB55" s="389"/>
      <c r="AC55" s="389"/>
    </row>
    <row r="56" spans="1:29" ht="11.25" customHeight="1" x14ac:dyDescent="0.15">
      <c r="A56" s="301" t="s">
        <v>210</v>
      </c>
      <c r="B56" s="322">
        <v>0</v>
      </c>
      <c r="C56" s="322">
        <v>9</v>
      </c>
      <c r="D56" s="323">
        <v>9</v>
      </c>
      <c r="E56" s="321">
        <v>0</v>
      </c>
      <c r="F56" s="323">
        <v>0</v>
      </c>
      <c r="G56" s="322">
        <v>6</v>
      </c>
      <c r="H56" s="322">
        <v>0</v>
      </c>
      <c r="I56" s="323">
        <v>6</v>
      </c>
      <c r="J56" s="321">
        <v>1</v>
      </c>
      <c r="K56" s="322">
        <v>2</v>
      </c>
      <c r="L56" s="322">
        <v>2</v>
      </c>
      <c r="M56" s="323">
        <v>5</v>
      </c>
      <c r="N56" s="331">
        <v>20</v>
      </c>
      <c r="O56" s="390" t="s">
        <v>110</v>
      </c>
      <c r="P56" s="402">
        <v>3</v>
      </c>
      <c r="Q56" s="403">
        <v>0.15</v>
      </c>
      <c r="R56" s="402">
        <v>17</v>
      </c>
      <c r="S56" s="403">
        <v>0.85</v>
      </c>
      <c r="T56" s="402">
        <v>0</v>
      </c>
      <c r="U56" s="403">
        <v>0</v>
      </c>
      <c r="V56" s="402">
        <v>20</v>
      </c>
      <c r="W56" s="403">
        <v>1</v>
      </c>
      <c r="X56" s="402">
        <v>0</v>
      </c>
      <c r="Y56" s="403">
        <v>0</v>
      </c>
      <c r="Z56" s="405">
        <v>20</v>
      </c>
      <c r="AA56" s="398">
        <v>2</v>
      </c>
      <c r="AB56" s="389"/>
      <c r="AC56" s="389"/>
    </row>
    <row r="57" spans="1:29" ht="11.25" customHeight="1" thickBot="1" x14ac:dyDescent="0.2">
      <c r="A57" s="307"/>
      <c r="B57" s="325"/>
      <c r="C57" s="326"/>
      <c r="D57" s="327"/>
      <c r="E57" s="325"/>
      <c r="F57" s="327"/>
      <c r="G57" s="326"/>
      <c r="H57" s="326"/>
      <c r="I57" s="327"/>
      <c r="J57" s="325"/>
      <c r="K57" s="326"/>
      <c r="L57" s="326"/>
      <c r="M57" s="327"/>
      <c r="N57" s="317"/>
      <c r="O57" s="307"/>
      <c r="P57" s="297"/>
      <c r="Q57" s="299"/>
      <c r="R57" s="325"/>
      <c r="S57" s="327"/>
      <c r="T57" s="325"/>
      <c r="U57" s="327"/>
      <c r="V57" s="325"/>
      <c r="W57" s="327"/>
      <c r="X57" s="325"/>
      <c r="Y57" s="327"/>
      <c r="Z57" s="327"/>
      <c r="AA57" s="397"/>
      <c r="AB57" s="386"/>
      <c r="AC57" s="386"/>
    </row>
    <row r="58" spans="1:29" ht="11.25" customHeight="1" x14ac:dyDescent="0.15">
      <c r="A58" s="312"/>
      <c r="B58" s="328"/>
      <c r="C58" s="329"/>
      <c r="D58" s="330"/>
      <c r="E58" s="328"/>
      <c r="F58" s="330"/>
      <c r="G58" s="329"/>
      <c r="H58" s="329"/>
      <c r="I58" s="330"/>
      <c r="J58" s="328"/>
      <c r="K58" s="329"/>
      <c r="L58" s="329"/>
      <c r="M58" s="330"/>
      <c r="N58" s="312"/>
      <c r="O58" s="384"/>
      <c r="P58" s="391"/>
      <c r="Q58" s="392"/>
      <c r="R58" s="391"/>
      <c r="S58" s="392"/>
      <c r="T58" s="391"/>
      <c r="U58" s="392"/>
      <c r="V58" s="391"/>
      <c r="W58" s="392"/>
      <c r="X58" s="391"/>
      <c r="Y58" s="392"/>
      <c r="Z58" s="393"/>
      <c r="AA58" s="397"/>
      <c r="AB58" s="386"/>
      <c r="AC58" s="386"/>
    </row>
    <row r="59" spans="1:29" ht="11.25" customHeight="1" x14ac:dyDescent="0.15">
      <c r="A59" s="301" t="s">
        <v>211</v>
      </c>
      <c r="B59" s="321">
        <v>0</v>
      </c>
      <c r="C59" s="322">
        <v>21</v>
      </c>
      <c r="D59" s="323">
        <v>21</v>
      </c>
      <c r="E59" s="321">
        <v>2</v>
      </c>
      <c r="F59" s="323">
        <v>2</v>
      </c>
      <c r="G59" s="322">
        <v>20</v>
      </c>
      <c r="H59" s="322">
        <v>3</v>
      </c>
      <c r="I59" s="323">
        <v>23</v>
      </c>
      <c r="J59" s="321">
        <v>0</v>
      </c>
      <c r="K59" s="322">
        <v>14</v>
      </c>
      <c r="L59" s="322">
        <v>0</v>
      </c>
      <c r="M59" s="323">
        <v>14</v>
      </c>
      <c r="N59" s="331">
        <v>60</v>
      </c>
      <c r="O59" s="390" t="s">
        <v>170</v>
      </c>
      <c r="P59" s="321">
        <v>21</v>
      </c>
      <c r="Q59" s="388">
        <v>0.35</v>
      </c>
      <c r="R59" s="321">
        <v>39</v>
      </c>
      <c r="S59" s="388">
        <v>0.65</v>
      </c>
      <c r="T59" s="321">
        <v>1</v>
      </c>
      <c r="U59" s="388">
        <v>1.6666666666666666E-2</v>
      </c>
      <c r="V59" s="321">
        <v>58</v>
      </c>
      <c r="W59" s="388">
        <v>0.96666666666666667</v>
      </c>
      <c r="X59" s="321">
        <v>1</v>
      </c>
      <c r="Y59" s="388">
        <v>1.6666666666666666E-2</v>
      </c>
      <c r="Z59" s="321">
        <v>60</v>
      </c>
      <c r="AA59" s="398"/>
      <c r="AB59" s="389"/>
      <c r="AC59" s="389"/>
    </row>
    <row r="60" spans="1:29" ht="11.25" customHeight="1" x14ac:dyDescent="0.15">
      <c r="A60" s="301" t="s">
        <v>212</v>
      </c>
      <c r="B60" s="321">
        <v>0</v>
      </c>
      <c r="C60" s="322">
        <v>26</v>
      </c>
      <c r="D60" s="323">
        <v>26</v>
      </c>
      <c r="E60" s="321">
        <v>2</v>
      </c>
      <c r="F60" s="323">
        <v>2</v>
      </c>
      <c r="G60" s="322">
        <v>22</v>
      </c>
      <c r="H60" s="322">
        <v>2</v>
      </c>
      <c r="I60" s="323">
        <v>24</v>
      </c>
      <c r="J60" s="321">
        <v>1</v>
      </c>
      <c r="K60" s="322">
        <v>12</v>
      </c>
      <c r="L60" s="322">
        <v>2</v>
      </c>
      <c r="M60" s="323">
        <v>15</v>
      </c>
      <c r="N60" s="331">
        <v>67</v>
      </c>
      <c r="O60" s="390" t="s">
        <v>171</v>
      </c>
      <c r="P60" s="321">
        <v>25</v>
      </c>
      <c r="Q60" s="388">
        <v>0.37313432835820898</v>
      </c>
      <c r="R60" s="321">
        <v>42</v>
      </c>
      <c r="S60" s="388">
        <v>0.62686567164179108</v>
      </c>
      <c r="T60" s="321">
        <v>1</v>
      </c>
      <c r="U60" s="388">
        <v>1.4925373134328358E-2</v>
      </c>
      <c r="V60" s="321">
        <v>65</v>
      </c>
      <c r="W60" s="388">
        <v>0.97014925373134331</v>
      </c>
      <c r="X60" s="321">
        <v>1</v>
      </c>
      <c r="Y60" s="388">
        <v>1.4925373134328358E-2</v>
      </c>
      <c r="Z60" s="321">
        <v>67</v>
      </c>
      <c r="AA60" s="398"/>
      <c r="AB60" s="389"/>
      <c r="AC60" s="389"/>
    </row>
    <row r="61" spans="1:29" ht="11.25" customHeight="1" x14ac:dyDescent="0.15">
      <c r="A61" s="301" t="s">
        <v>213</v>
      </c>
      <c r="B61" s="321">
        <v>3</v>
      </c>
      <c r="C61" s="322">
        <v>35</v>
      </c>
      <c r="D61" s="323">
        <v>38</v>
      </c>
      <c r="E61" s="321">
        <v>2</v>
      </c>
      <c r="F61" s="323">
        <v>2</v>
      </c>
      <c r="G61" s="322">
        <v>27</v>
      </c>
      <c r="H61" s="322">
        <v>2</v>
      </c>
      <c r="I61" s="323">
        <v>29</v>
      </c>
      <c r="J61" s="321">
        <v>1</v>
      </c>
      <c r="K61" s="322">
        <v>7</v>
      </c>
      <c r="L61" s="322">
        <v>4</v>
      </c>
      <c r="M61" s="323">
        <v>12</v>
      </c>
      <c r="N61" s="331">
        <v>81</v>
      </c>
      <c r="O61" s="390" t="s">
        <v>172</v>
      </c>
      <c r="P61" s="321">
        <v>28</v>
      </c>
      <c r="Q61" s="388">
        <v>0.34567901234567899</v>
      </c>
      <c r="R61" s="321">
        <v>53</v>
      </c>
      <c r="S61" s="388">
        <v>0.65432098765432101</v>
      </c>
      <c r="T61" s="321">
        <v>1</v>
      </c>
      <c r="U61" s="388">
        <v>1.2345679012345678E-2</v>
      </c>
      <c r="V61" s="321">
        <v>79</v>
      </c>
      <c r="W61" s="388">
        <v>0.97530864197530864</v>
      </c>
      <c r="X61" s="321">
        <v>1</v>
      </c>
      <c r="Y61" s="388">
        <v>1.2345679012345678E-2</v>
      </c>
      <c r="Z61" s="321">
        <v>81</v>
      </c>
      <c r="AA61" s="398"/>
      <c r="AB61" s="389"/>
      <c r="AC61" s="389"/>
    </row>
    <row r="62" spans="1:29" ht="11.25" customHeight="1" x14ac:dyDescent="0.15">
      <c r="A62" s="301" t="s">
        <v>214</v>
      </c>
      <c r="B62" s="321">
        <v>3</v>
      </c>
      <c r="C62" s="322">
        <v>41</v>
      </c>
      <c r="D62" s="323">
        <v>44</v>
      </c>
      <c r="E62" s="321">
        <v>2</v>
      </c>
      <c r="F62" s="323">
        <v>2</v>
      </c>
      <c r="G62" s="322">
        <v>25</v>
      </c>
      <c r="H62" s="322">
        <v>2</v>
      </c>
      <c r="I62" s="323">
        <v>27</v>
      </c>
      <c r="J62" s="321">
        <v>1</v>
      </c>
      <c r="K62" s="322">
        <v>11</v>
      </c>
      <c r="L62" s="322">
        <v>4</v>
      </c>
      <c r="M62" s="323">
        <v>16</v>
      </c>
      <c r="N62" s="331">
        <v>89</v>
      </c>
      <c r="O62" s="390" t="s">
        <v>173</v>
      </c>
      <c r="P62" s="321">
        <v>27</v>
      </c>
      <c r="Q62" s="388">
        <v>0.30337078651685395</v>
      </c>
      <c r="R62" s="321">
        <v>62</v>
      </c>
      <c r="S62" s="388">
        <v>0.6966292134831461</v>
      </c>
      <c r="T62" s="321">
        <v>1</v>
      </c>
      <c r="U62" s="388">
        <v>1.1235955056179775E-2</v>
      </c>
      <c r="V62" s="321">
        <v>88</v>
      </c>
      <c r="W62" s="388">
        <v>0.9887640449438202</v>
      </c>
      <c r="X62" s="321">
        <v>0</v>
      </c>
      <c r="Y62" s="388">
        <v>0</v>
      </c>
      <c r="Z62" s="321">
        <v>89</v>
      </c>
      <c r="AA62" s="398"/>
      <c r="AB62" s="389"/>
      <c r="AC62" s="389"/>
    </row>
    <row r="63" spans="1:29" ht="11.25" customHeight="1" x14ac:dyDescent="0.15">
      <c r="A63" s="301" t="s">
        <v>215</v>
      </c>
      <c r="B63" s="321">
        <v>3</v>
      </c>
      <c r="C63" s="322">
        <v>38</v>
      </c>
      <c r="D63" s="323">
        <v>41</v>
      </c>
      <c r="E63" s="321">
        <v>1</v>
      </c>
      <c r="F63" s="323">
        <v>1</v>
      </c>
      <c r="G63" s="322">
        <v>24</v>
      </c>
      <c r="H63" s="322">
        <v>1</v>
      </c>
      <c r="I63" s="323">
        <v>25</v>
      </c>
      <c r="J63" s="321">
        <v>2</v>
      </c>
      <c r="K63" s="322">
        <v>12</v>
      </c>
      <c r="L63" s="322">
        <v>6</v>
      </c>
      <c r="M63" s="323">
        <v>20</v>
      </c>
      <c r="N63" s="331">
        <v>87</v>
      </c>
      <c r="O63" s="390" t="s">
        <v>215</v>
      </c>
      <c r="P63" s="321">
        <v>21</v>
      </c>
      <c r="Q63" s="388">
        <v>0.2413793103448276</v>
      </c>
      <c r="R63" s="321">
        <v>66</v>
      </c>
      <c r="S63" s="388">
        <v>0.75862068965517238</v>
      </c>
      <c r="T63" s="321">
        <v>1</v>
      </c>
      <c r="U63" s="388">
        <v>1.1494252873563218E-2</v>
      </c>
      <c r="V63" s="321">
        <v>86</v>
      </c>
      <c r="W63" s="388">
        <v>0.9885057471264368</v>
      </c>
      <c r="X63" s="321">
        <v>0</v>
      </c>
      <c r="Y63" s="388">
        <v>0</v>
      </c>
      <c r="Z63" s="321">
        <v>87</v>
      </c>
      <c r="AA63" s="398"/>
      <c r="AB63" s="389"/>
      <c r="AC63" s="389"/>
    </row>
    <row r="64" spans="1:29" ht="11.25" customHeight="1" thickBot="1" x14ac:dyDescent="0.2">
      <c r="A64" s="317"/>
      <c r="B64" s="318"/>
      <c r="C64" s="319"/>
      <c r="D64" s="320"/>
      <c r="E64" s="318"/>
      <c r="F64" s="320"/>
      <c r="G64" s="319"/>
      <c r="H64" s="319"/>
      <c r="I64" s="320"/>
      <c r="J64" s="318"/>
      <c r="K64" s="319"/>
      <c r="L64" s="319"/>
      <c r="M64" s="320"/>
      <c r="N64" s="317"/>
      <c r="O64" s="318"/>
      <c r="P64" s="318"/>
      <c r="Q64" s="320"/>
      <c r="R64" s="318"/>
      <c r="S64" s="320"/>
      <c r="T64" s="318"/>
      <c r="U64" s="320"/>
      <c r="V64" s="318"/>
      <c r="W64" s="320"/>
      <c r="X64" s="318"/>
      <c r="Y64" s="320"/>
      <c r="Z64" s="317"/>
      <c r="AA64" s="397"/>
      <c r="AB64" s="386"/>
      <c r="AC64" s="386"/>
    </row>
    <row r="65" spans="1:29" ht="12.75" customHeight="1" x14ac:dyDescent="0.15">
      <c r="A65" s="460" t="s">
        <v>339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0" t="s">
        <v>339</v>
      </c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  <c r="AC65" s="461"/>
    </row>
    <row r="66" spans="1:29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70" t="s">
        <v>315</v>
      </c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</row>
    <row r="67" spans="1:29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</row>
    <row r="68" spans="1:29" ht="11.25" customHeight="1" x14ac:dyDescent="0.15">
      <c r="A68" s="286" t="s">
        <v>193</v>
      </c>
      <c r="B68" s="467" t="s">
        <v>246</v>
      </c>
      <c r="C68" s="468"/>
      <c r="D68" s="469"/>
      <c r="E68" s="467" t="s">
        <v>341</v>
      </c>
      <c r="F68" s="469"/>
      <c r="G68" s="467" t="s">
        <v>248</v>
      </c>
      <c r="H68" s="468"/>
      <c r="I68" s="469"/>
      <c r="J68" s="467" t="s">
        <v>342</v>
      </c>
      <c r="K68" s="468"/>
      <c r="L68" s="468"/>
      <c r="M68" s="469"/>
      <c r="N68" s="458" t="s">
        <v>198</v>
      </c>
      <c r="O68" s="379" t="s">
        <v>62</v>
      </c>
      <c r="P68" s="471" t="s">
        <v>58</v>
      </c>
      <c r="Q68" s="469"/>
      <c r="R68" s="471" t="s">
        <v>56</v>
      </c>
      <c r="S68" s="469"/>
      <c r="T68" s="471" t="s">
        <v>57</v>
      </c>
      <c r="U68" s="469"/>
      <c r="V68" s="471" t="s">
        <v>55</v>
      </c>
      <c r="W68" s="469"/>
      <c r="X68" s="471" t="s">
        <v>59</v>
      </c>
      <c r="Y68" s="469"/>
      <c r="Z68" s="472" t="s">
        <v>63</v>
      </c>
      <c r="AA68" s="395"/>
      <c r="AB68" s="380"/>
      <c r="AC68" s="380"/>
    </row>
    <row r="69" spans="1:29" ht="11.25" customHeight="1" thickBot="1" x14ac:dyDescent="0.2">
      <c r="A69" s="291" t="s">
        <v>199</v>
      </c>
      <c r="B69" s="292" t="s">
        <v>200</v>
      </c>
      <c r="C69" s="293" t="s">
        <v>201</v>
      </c>
      <c r="D69" s="294" t="s">
        <v>156</v>
      </c>
      <c r="E69" s="292" t="s">
        <v>343</v>
      </c>
      <c r="F69" s="294" t="s">
        <v>156</v>
      </c>
      <c r="G69" s="292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459"/>
      <c r="O69" s="381" t="s">
        <v>64</v>
      </c>
      <c r="P69" s="382" t="s">
        <v>65</v>
      </c>
      <c r="Q69" s="383" t="s">
        <v>66</v>
      </c>
      <c r="R69" s="382" t="s">
        <v>65</v>
      </c>
      <c r="S69" s="383" t="s">
        <v>66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459"/>
      <c r="AA69" s="395"/>
      <c r="AB69" s="380"/>
      <c r="AC69" s="380"/>
    </row>
    <row r="70" spans="1:29" ht="11.25" customHeight="1" x14ac:dyDescent="0.15">
      <c r="A70" s="296"/>
      <c r="B70" s="297"/>
      <c r="C70" s="298"/>
      <c r="D70" s="299"/>
      <c r="E70" s="297"/>
      <c r="F70" s="299"/>
      <c r="G70" s="298"/>
      <c r="H70" s="298"/>
      <c r="I70" s="299"/>
      <c r="J70" s="297"/>
      <c r="K70" s="298"/>
      <c r="L70" s="298"/>
      <c r="M70" s="299"/>
      <c r="N70" s="300"/>
      <c r="O70" s="296"/>
      <c r="P70" s="384"/>
      <c r="Q70" s="385"/>
      <c r="R70" s="384"/>
      <c r="S70" s="385"/>
      <c r="T70" s="384"/>
      <c r="U70" s="385"/>
      <c r="V70" s="384"/>
      <c r="W70" s="385"/>
      <c r="X70" s="384"/>
      <c r="Y70" s="385"/>
      <c r="Z70" s="300"/>
      <c r="AA70" s="397"/>
      <c r="AB70" s="386"/>
      <c r="AC70" s="386"/>
    </row>
    <row r="71" spans="1:29" ht="11.25" customHeight="1" x14ac:dyDescent="0.15">
      <c r="A71" s="301" t="s">
        <v>203</v>
      </c>
      <c r="B71" s="322">
        <v>0</v>
      </c>
      <c r="C71" s="322">
        <v>0</v>
      </c>
      <c r="D71" s="323">
        <v>0</v>
      </c>
      <c r="E71" s="321">
        <v>0</v>
      </c>
      <c r="F71" s="323">
        <v>0</v>
      </c>
      <c r="G71" s="322">
        <v>0</v>
      </c>
      <c r="H71" s="322">
        <v>1</v>
      </c>
      <c r="I71" s="323">
        <v>1</v>
      </c>
      <c r="J71" s="321">
        <v>0</v>
      </c>
      <c r="K71" s="322">
        <v>2</v>
      </c>
      <c r="L71" s="322">
        <v>1</v>
      </c>
      <c r="M71" s="323">
        <v>3</v>
      </c>
      <c r="N71" s="331">
        <v>4</v>
      </c>
      <c r="O71" s="301" t="s">
        <v>103</v>
      </c>
      <c r="P71" s="402">
        <v>1</v>
      </c>
      <c r="Q71" s="403">
        <v>0.25</v>
      </c>
      <c r="R71" s="402">
        <v>3</v>
      </c>
      <c r="S71" s="403">
        <v>0.75</v>
      </c>
      <c r="T71" s="402">
        <v>0</v>
      </c>
      <c r="U71" s="403">
        <v>0</v>
      </c>
      <c r="V71" s="402">
        <v>4</v>
      </c>
      <c r="W71" s="403">
        <v>1</v>
      </c>
      <c r="X71" s="402">
        <v>0</v>
      </c>
      <c r="Y71" s="403">
        <v>0</v>
      </c>
      <c r="Z71" s="404">
        <v>4</v>
      </c>
      <c r="AA71" s="398">
        <v>3</v>
      </c>
      <c r="AB71" s="389"/>
      <c r="AC71" s="389"/>
    </row>
    <row r="72" spans="1:29" ht="11.25" customHeight="1" x14ac:dyDescent="0.15">
      <c r="A72" s="301" t="s">
        <v>204</v>
      </c>
      <c r="B72" s="322">
        <v>0</v>
      </c>
      <c r="C72" s="322">
        <v>1</v>
      </c>
      <c r="D72" s="323">
        <v>1</v>
      </c>
      <c r="E72" s="321">
        <v>0</v>
      </c>
      <c r="F72" s="323">
        <v>0</v>
      </c>
      <c r="G72" s="322">
        <v>6</v>
      </c>
      <c r="H72" s="322">
        <v>2</v>
      </c>
      <c r="I72" s="323">
        <v>8</v>
      </c>
      <c r="J72" s="321">
        <v>0</v>
      </c>
      <c r="K72" s="322">
        <v>5</v>
      </c>
      <c r="L72" s="322">
        <v>1</v>
      </c>
      <c r="M72" s="323">
        <v>6</v>
      </c>
      <c r="N72" s="331">
        <v>15</v>
      </c>
      <c r="O72" s="301" t="s">
        <v>104</v>
      </c>
      <c r="P72" s="402">
        <v>5</v>
      </c>
      <c r="Q72" s="403">
        <v>0.33333333333333331</v>
      </c>
      <c r="R72" s="402">
        <v>10</v>
      </c>
      <c r="S72" s="403">
        <v>0.66666666666666663</v>
      </c>
      <c r="T72" s="402">
        <v>0</v>
      </c>
      <c r="U72" s="403">
        <v>0</v>
      </c>
      <c r="V72" s="402">
        <v>15</v>
      </c>
      <c r="W72" s="403">
        <v>1</v>
      </c>
      <c r="X72" s="402">
        <v>0</v>
      </c>
      <c r="Y72" s="403">
        <v>0</v>
      </c>
      <c r="Z72" s="405">
        <v>15</v>
      </c>
      <c r="AA72" s="398">
        <v>3</v>
      </c>
      <c r="AB72" s="389"/>
      <c r="AC72" s="389"/>
    </row>
    <row r="73" spans="1:29" ht="11.25" customHeight="1" x14ac:dyDescent="0.15">
      <c r="A73" s="301" t="s">
        <v>205</v>
      </c>
      <c r="B73" s="322">
        <v>0</v>
      </c>
      <c r="C73" s="322">
        <v>4</v>
      </c>
      <c r="D73" s="323">
        <v>4</v>
      </c>
      <c r="E73" s="321">
        <v>1</v>
      </c>
      <c r="F73" s="323">
        <v>1</v>
      </c>
      <c r="G73" s="322">
        <v>8</v>
      </c>
      <c r="H73" s="322">
        <v>0</v>
      </c>
      <c r="I73" s="323">
        <v>8</v>
      </c>
      <c r="J73" s="321">
        <v>0</v>
      </c>
      <c r="K73" s="322">
        <v>3</v>
      </c>
      <c r="L73" s="322">
        <v>0</v>
      </c>
      <c r="M73" s="323">
        <v>3</v>
      </c>
      <c r="N73" s="331">
        <v>16</v>
      </c>
      <c r="O73" s="301" t="s">
        <v>105</v>
      </c>
      <c r="P73" s="402">
        <v>2</v>
      </c>
      <c r="Q73" s="403">
        <v>0.125</v>
      </c>
      <c r="R73" s="402">
        <v>14</v>
      </c>
      <c r="S73" s="403">
        <v>0.875</v>
      </c>
      <c r="T73" s="402">
        <v>0</v>
      </c>
      <c r="U73" s="403">
        <v>0</v>
      </c>
      <c r="V73" s="402">
        <v>16</v>
      </c>
      <c r="W73" s="403">
        <v>1</v>
      </c>
      <c r="X73" s="402">
        <v>0</v>
      </c>
      <c r="Y73" s="403">
        <v>0</v>
      </c>
      <c r="Z73" s="405">
        <v>16</v>
      </c>
      <c r="AA73" s="398">
        <v>3</v>
      </c>
      <c r="AB73" s="389"/>
      <c r="AC73" s="389"/>
    </row>
    <row r="74" spans="1:29" ht="11.25" customHeight="1" x14ac:dyDescent="0.15">
      <c r="A74" s="301" t="s">
        <v>206</v>
      </c>
      <c r="B74" s="322">
        <v>0</v>
      </c>
      <c r="C74" s="322">
        <v>13</v>
      </c>
      <c r="D74" s="323">
        <v>13</v>
      </c>
      <c r="E74" s="321">
        <v>1</v>
      </c>
      <c r="F74" s="323">
        <v>1</v>
      </c>
      <c r="G74" s="322">
        <v>11</v>
      </c>
      <c r="H74" s="322">
        <v>0</v>
      </c>
      <c r="I74" s="323">
        <v>11</v>
      </c>
      <c r="J74" s="321">
        <v>0</v>
      </c>
      <c r="K74" s="322">
        <v>1</v>
      </c>
      <c r="L74" s="322">
        <v>0</v>
      </c>
      <c r="M74" s="323">
        <v>1</v>
      </c>
      <c r="N74" s="331">
        <v>26</v>
      </c>
      <c r="O74" s="301" t="s">
        <v>106</v>
      </c>
      <c r="P74" s="402">
        <v>6</v>
      </c>
      <c r="Q74" s="403">
        <v>0.23076923076923078</v>
      </c>
      <c r="R74" s="402">
        <v>20</v>
      </c>
      <c r="S74" s="403">
        <v>0.76923076923076927</v>
      </c>
      <c r="T74" s="402">
        <v>0</v>
      </c>
      <c r="U74" s="403">
        <v>0</v>
      </c>
      <c r="V74" s="402">
        <v>26</v>
      </c>
      <c r="W74" s="403">
        <v>1</v>
      </c>
      <c r="X74" s="402">
        <v>0</v>
      </c>
      <c r="Y74" s="403">
        <v>0</v>
      </c>
      <c r="Z74" s="405">
        <v>26</v>
      </c>
      <c r="AA74" s="398">
        <v>3</v>
      </c>
      <c r="AB74" s="389"/>
      <c r="AC74" s="389"/>
    </row>
    <row r="75" spans="1:29" ht="11.25" customHeight="1" x14ac:dyDescent="0.15">
      <c r="A75" s="301" t="s">
        <v>207</v>
      </c>
      <c r="B75" s="322">
        <v>1</v>
      </c>
      <c r="C75" s="322">
        <v>13</v>
      </c>
      <c r="D75" s="323">
        <v>14</v>
      </c>
      <c r="E75" s="321">
        <v>0</v>
      </c>
      <c r="F75" s="323">
        <v>0</v>
      </c>
      <c r="G75" s="322">
        <v>5</v>
      </c>
      <c r="H75" s="322">
        <v>2</v>
      </c>
      <c r="I75" s="323">
        <v>7</v>
      </c>
      <c r="J75" s="321">
        <v>0</v>
      </c>
      <c r="K75" s="322">
        <v>3</v>
      </c>
      <c r="L75" s="322">
        <v>3</v>
      </c>
      <c r="M75" s="323">
        <v>6</v>
      </c>
      <c r="N75" s="331">
        <v>27</v>
      </c>
      <c r="O75" s="301" t="s">
        <v>107</v>
      </c>
      <c r="P75" s="402">
        <v>9</v>
      </c>
      <c r="Q75" s="403">
        <v>0.33333333333333331</v>
      </c>
      <c r="R75" s="402">
        <v>18</v>
      </c>
      <c r="S75" s="403">
        <v>0.66666666666666663</v>
      </c>
      <c r="T75" s="402">
        <v>2</v>
      </c>
      <c r="U75" s="403">
        <v>7.407407407407407E-2</v>
      </c>
      <c r="V75" s="402">
        <v>25</v>
      </c>
      <c r="W75" s="403">
        <v>0.92592592592592593</v>
      </c>
      <c r="X75" s="402">
        <v>0</v>
      </c>
      <c r="Y75" s="403">
        <v>0</v>
      </c>
      <c r="Z75" s="405">
        <v>27</v>
      </c>
      <c r="AA75" s="398">
        <v>3</v>
      </c>
      <c r="AB75" s="389"/>
      <c r="AC75" s="389"/>
    </row>
    <row r="76" spans="1:29" ht="11.25" customHeight="1" x14ac:dyDescent="0.15">
      <c r="A76" s="301" t="s">
        <v>208</v>
      </c>
      <c r="B76" s="322">
        <v>2</v>
      </c>
      <c r="C76" s="322">
        <v>10</v>
      </c>
      <c r="D76" s="323">
        <v>12</v>
      </c>
      <c r="E76" s="321">
        <v>0</v>
      </c>
      <c r="F76" s="323">
        <v>0</v>
      </c>
      <c r="G76" s="322">
        <v>6</v>
      </c>
      <c r="H76" s="322">
        <v>2</v>
      </c>
      <c r="I76" s="323">
        <v>8</v>
      </c>
      <c r="J76" s="321">
        <v>0</v>
      </c>
      <c r="K76" s="322">
        <v>3</v>
      </c>
      <c r="L76" s="322">
        <v>1</v>
      </c>
      <c r="M76" s="323">
        <v>4</v>
      </c>
      <c r="N76" s="331">
        <v>24</v>
      </c>
      <c r="O76" s="301" t="s">
        <v>108</v>
      </c>
      <c r="P76" s="402">
        <v>6</v>
      </c>
      <c r="Q76" s="403">
        <v>0.25</v>
      </c>
      <c r="R76" s="402">
        <v>18</v>
      </c>
      <c r="S76" s="403">
        <v>0.75</v>
      </c>
      <c r="T76" s="402">
        <v>1</v>
      </c>
      <c r="U76" s="403">
        <v>4.1666666666666664E-2</v>
      </c>
      <c r="V76" s="402">
        <v>23</v>
      </c>
      <c r="W76" s="403">
        <v>0.95833333333333337</v>
      </c>
      <c r="X76" s="402">
        <v>0</v>
      </c>
      <c r="Y76" s="403">
        <v>0</v>
      </c>
      <c r="Z76" s="405">
        <v>24</v>
      </c>
      <c r="AA76" s="398">
        <v>3</v>
      </c>
      <c r="AB76" s="389"/>
      <c r="AC76" s="389"/>
    </row>
    <row r="77" spans="1:29" ht="11.25" customHeight="1" x14ac:dyDescent="0.15">
      <c r="A77" s="301" t="s">
        <v>209</v>
      </c>
      <c r="B77" s="322">
        <v>0</v>
      </c>
      <c r="C77" s="322">
        <v>10</v>
      </c>
      <c r="D77" s="323">
        <v>10</v>
      </c>
      <c r="E77" s="321">
        <v>0</v>
      </c>
      <c r="F77" s="323">
        <v>0</v>
      </c>
      <c r="G77" s="322">
        <v>7</v>
      </c>
      <c r="H77" s="322">
        <v>2</v>
      </c>
      <c r="I77" s="323">
        <v>9</v>
      </c>
      <c r="J77" s="321">
        <v>0</v>
      </c>
      <c r="K77" s="322">
        <v>4</v>
      </c>
      <c r="L77" s="322">
        <v>1</v>
      </c>
      <c r="M77" s="323">
        <v>5</v>
      </c>
      <c r="N77" s="331">
        <v>24</v>
      </c>
      <c r="O77" s="301" t="s">
        <v>109</v>
      </c>
      <c r="P77" s="402">
        <v>9</v>
      </c>
      <c r="Q77" s="403">
        <v>0.375</v>
      </c>
      <c r="R77" s="402">
        <v>15</v>
      </c>
      <c r="S77" s="403">
        <v>0.625</v>
      </c>
      <c r="T77" s="402">
        <v>1</v>
      </c>
      <c r="U77" s="403">
        <v>4.1666666666666664E-2</v>
      </c>
      <c r="V77" s="402">
        <v>23</v>
      </c>
      <c r="W77" s="403">
        <v>0.95833333333333337</v>
      </c>
      <c r="X77" s="402">
        <v>0</v>
      </c>
      <c r="Y77" s="403">
        <v>0</v>
      </c>
      <c r="Z77" s="405">
        <v>24</v>
      </c>
      <c r="AA77" s="398">
        <v>3</v>
      </c>
      <c r="AB77" s="389"/>
      <c r="AC77" s="389"/>
    </row>
    <row r="78" spans="1:29" ht="11.25" customHeight="1" x14ac:dyDescent="0.15">
      <c r="A78" s="301" t="s">
        <v>210</v>
      </c>
      <c r="B78" s="322">
        <v>1</v>
      </c>
      <c r="C78" s="322">
        <v>9</v>
      </c>
      <c r="D78" s="323">
        <v>10</v>
      </c>
      <c r="E78" s="321">
        <v>0</v>
      </c>
      <c r="F78" s="323">
        <v>0</v>
      </c>
      <c r="G78" s="322">
        <v>7</v>
      </c>
      <c r="H78" s="322">
        <v>0</v>
      </c>
      <c r="I78" s="323">
        <v>7</v>
      </c>
      <c r="J78" s="321">
        <v>0</v>
      </c>
      <c r="K78" s="322">
        <v>3</v>
      </c>
      <c r="L78" s="322">
        <v>0</v>
      </c>
      <c r="M78" s="323">
        <v>3</v>
      </c>
      <c r="N78" s="331">
        <v>20</v>
      </c>
      <c r="O78" s="390" t="s">
        <v>110</v>
      </c>
      <c r="P78" s="402">
        <v>2</v>
      </c>
      <c r="Q78" s="403">
        <v>0.1</v>
      </c>
      <c r="R78" s="402">
        <v>18</v>
      </c>
      <c r="S78" s="403">
        <v>0.9</v>
      </c>
      <c r="T78" s="402">
        <v>1</v>
      </c>
      <c r="U78" s="403">
        <v>0.05</v>
      </c>
      <c r="V78" s="402">
        <v>18</v>
      </c>
      <c r="W78" s="403">
        <v>0.9</v>
      </c>
      <c r="X78" s="402">
        <v>1</v>
      </c>
      <c r="Y78" s="403">
        <v>0.05</v>
      </c>
      <c r="Z78" s="405">
        <v>20</v>
      </c>
      <c r="AA78" s="398">
        <v>3</v>
      </c>
      <c r="AB78" s="389"/>
      <c r="AC78" s="389"/>
    </row>
    <row r="79" spans="1:29" ht="11.25" customHeight="1" thickBot="1" x14ac:dyDescent="0.2">
      <c r="A79" s="307"/>
      <c r="B79" s="325"/>
      <c r="C79" s="326"/>
      <c r="D79" s="327"/>
      <c r="E79" s="325"/>
      <c r="F79" s="327"/>
      <c r="G79" s="326"/>
      <c r="H79" s="326"/>
      <c r="I79" s="327"/>
      <c r="J79" s="325"/>
      <c r="K79" s="326"/>
      <c r="L79" s="326"/>
      <c r="M79" s="327"/>
      <c r="N79" s="317"/>
      <c r="O79" s="307"/>
      <c r="P79" s="297"/>
      <c r="Q79" s="299"/>
      <c r="R79" s="325"/>
      <c r="S79" s="327"/>
      <c r="T79" s="325"/>
      <c r="U79" s="327"/>
      <c r="V79" s="325"/>
      <c r="W79" s="327"/>
      <c r="X79" s="325"/>
      <c r="Y79" s="327"/>
      <c r="Z79" s="327"/>
      <c r="AA79" s="397"/>
      <c r="AB79" s="386"/>
      <c r="AC79" s="386"/>
    </row>
    <row r="80" spans="1:29" ht="11.25" customHeight="1" x14ac:dyDescent="0.15">
      <c r="A80" s="312"/>
      <c r="B80" s="328"/>
      <c r="C80" s="329"/>
      <c r="D80" s="330"/>
      <c r="E80" s="328"/>
      <c r="F80" s="330"/>
      <c r="G80" s="329"/>
      <c r="H80" s="329"/>
      <c r="I80" s="330"/>
      <c r="J80" s="328"/>
      <c r="K80" s="329"/>
      <c r="L80" s="329"/>
      <c r="M80" s="330"/>
      <c r="N80" s="312"/>
      <c r="O80" s="384"/>
      <c r="P80" s="391"/>
      <c r="Q80" s="392"/>
      <c r="R80" s="391"/>
      <c r="S80" s="392"/>
      <c r="T80" s="391"/>
      <c r="U80" s="392"/>
      <c r="V80" s="391"/>
      <c r="W80" s="392"/>
      <c r="X80" s="391"/>
      <c r="Y80" s="392"/>
      <c r="Z80" s="393"/>
      <c r="AA80" s="397"/>
      <c r="AB80" s="386"/>
      <c r="AC80" s="386"/>
    </row>
    <row r="81" spans="1:29" ht="11.25" customHeight="1" x14ac:dyDescent="0.15">
      <c r="A81" s="301" t="s">
        <v>211</v>
      </c>
      <c r="B81" s="321">
        <v>0</v>
      </c>
      <c r="C81" s="322">
        <v>18</v>
      </c>
      <c r="D81" s="323">
        <v>18</v>
      </c>
      <c r="E81" s="321">
        <v>2</v>
      </c>
      <c r="F81" s="323">
        <v>2</v>
      </c>
      <c r="G81" s="322">
        <v>25</v>
      </c>
      <c r="H81" s="322">
        <v>3</v>
      </c>
      <c r="I81" s="323">
        <v>28</v>
      </c>
      <c r="J81" s="321">
        <v>0</v>
      </c>
      <c r="K81" s="322">
        <v>11</v>
      </c>
      <c r="L81" s="322">
        <v>2</v>
      </c>
      <c r="M81" s="323">
        <v>13</v>
      </c>
      <c r="N81" s="331">
        <v>61</v>
      </c>
      <c r="O81" s="390" t="s">
        <v>170</v>
      </c>
      <c r="P81" s="321">
        <v>14</v>
      </c>
      <c r="Q81" s="388">
        <v>0.22950819672131148</v>
      </c>
      <c r="R81" s="321">
        <v>47</v>
      </c>
      <c r="S81" s="388">
        <v>0.77049180327868849</v>
      </c>
      <c r="T81" s="321">
        <v>0</v>
      </c>
      <c r="U81" s="388">
        <v>0</v>
      </c>
      <c r="V81" s="321">
        <v>61</v>
      </c>
      <c r="W81" s="388">
        <v>1</v>
      </c>
      <c r="X81" s="321">
        <v>0</v>
      </c>
      <c r="Y81" s="388">
        <v>0</v>
      </c>
      <c r="Z81" s="321">
        <v>61</v>
      </c>
      <c r="AA81" s="398"/>
      <c r="AB81" s="389"/>
      <c r="AC81" s="389"/>
    </row>
    <row r="82" spans="1:29" ht="11.25" customHeight="1" x14ac:dyDescent="0.15">
      <c r="A82" s="301" t="s">
        <v>212</v>
      </c>
      <c r="B82" s="321">
        <v>1</v>
      </c>
      <c r="C82" s="322">
        <v>31</v>
      </c>
      <c r="D82" s="323">
        <v>32</v>
      </c>
      <c r="E82" s="321">
        <v>2</v>
      </c>
      <c r="F82" s="323">
        <v>2</v>
      </c>
      <c r="G82" s="322">
        <v>30</v>
      </c>
      <c r="H82" s="322">
        <v>4</v>
      </c>
      <c r="I82" s="323">
        <v>34</v>
      </c>
      <c r="J82" s="321">
        <v>0</v>
      </c>
      <c r="K82" s="322">
        <v>12</v>
      </c>
      <c r="L82" s="322">
        <v>4</v>
      </c>
      <c r="M82" s="323">
        <v>16</v>
      </c>
      <c r="N82" s="331">
        <v>84</v>
      </c>
      <c r="O82" s="390" t="s">
        <v>171</v>
      </c>
      <c r="P82" s="321">
        <v>22</v>
      </c>
      <c r="Q82" s="388">
        <v>0.26190476190476192</v>
      </c>
      <c r="R82" s="321">
        <v>62</v>
      </c>
      <c r="S82" s="388">
        <v>0.73809523809523814</v>
      </c>
      <c r="T82" s="321">
        <v>2</v>
      </c>
      <c r="U82" s="388">
        <v>2.3809523809523808E-2</v>
      </c>
      <c r="V82" s="321">
        <v>82</v>
      </c>
      <c r="W82" s="388">
        <v>0.97619047619047616</v>
      </c>
      <c r="X82" s="321">
        <v>0</v>
      </c>
      <c r="Y82" s="388">
        <v>0</v>
      </c>
      <c r="Z82" s="321">
        <v>84</v>
      </c>
      <c r="AA82" s="398"/>
      <c r="AB82" s="389"/>
      <c r="AC82" s="389"/>
    </row>
    <row r="83" spans="1:29" ht="11.25" customHeight="1" x14ac:dyDescent="0.15">
      <c r="A83" s="301" t="s">
        <v>213</v>
      </c>
      <c r="B83" s="321">
        <v>3</v>
      </c>
      <c r="C83" s="322">
        <v>40</v>
      </c>
      <c r="D83" s="323">
        <v>43</v>
      </c>
      <c r="E83" s="321">
        <v>2</v>
      </c>
      <c r="F83" s="323">
        <v>2</v>
      </c>
      <c r="G83" s="322">
        <v>30</v>
      </c>
      <c r="H83" s="322">
        <v>4</v>
      </c>
      <c r="I83" s="323">
        <v>34</v>
      </c>
      <c r="J83" s="321">
        <v>0</v>
      </c>
      <c r="K83" s="322">
        <v>10</v>
      </c>
      <c r="L83" s="322">
        <v>4</v>
      </c>
      <c r="M83" s="323">
        <v>14</v>
      </c>
      <c r="N83" s="331">
        <v>93</v>
      </c>
      <c r="O83" s="390" t="s">
        <v>172</v>
      </c>
      <c r="P83" s="321">
        <v>23</v>
      </c>
      <c r="Q83" s="388">
        <v>0.24731182795698925</v>
      </c>
      <c r="R83" s="321">
        <v>70</v>
      </c>
      <c r="S83" s="388">
        <v>0.75268817204301075</v>
      </c>
      <c r="T83" s="321">
        <v>3</v>
      </c>
      <c r="U83" s="388">
        <v>3.2258064516129031E-2</v>
      </c>
      <c r="V83" s="321">
        <v>90</v>
      </c>
      <c r="W83" s="388">
        <v>0.967741935483871</v>
      </c>
      <c r="X83" s="321">
        <v>0</v>
      </c>
      <c r="Y83" s="388">
        <v>0</v>
      </c>
      <c r="Z83" s="321">
        <v>93</v>
      </c>
      <c r="AA83" s="398"/>
      <c r="AB83" s="389"/>
      <c r="AC83" s="389"/>
    </row>
    <row r="84" spans="1:29" ht="11.25" customHeight="1" x14ac:dyDescent="0.15">
      <c r="A84" s="301" t="s">
        <v>214</v>
      </c>
      <c r="B84" s="321">
        <v>3</v>
      </c>
      <c r="C84" s="322">
        <v>46</v>
      </c>
      <c r="D84" s="323">
        <v>49</v>
      </c>
      <c r="E84" s="321">
        <v>1</v>
      </c>
      <c r="F84" s="323">
        <v>1</v>
      </c>
      <c r="G84" s="322">
        <v>29</v>
      </c>
      <c r="H84" s="322">
        <v>6</v>
      </c>
      <c r="I84" s="323">
        <v>35</v>
      </c>
      <c r="J84" s="321">
        <v>0</v>
      </c>
      <c r="K84" s="322">
        <v>11</v>
      </c>
      <c r="L84" s="322">
        <v>5</v>
      </c>
      <c r="M84" s="323">
        <v>16</v>
      </c>
      <c r="N84" s="331">
        <v>101</v>
      </c>
      <c r="O84" s="390" t="s">
        <v>173</v>
      </c>
      <c r="P84" s="321">
        <v>30</v>
      </c>
      <c r="Q84" s="388">
        <v>0.29702970297029702</v>
      </c>
      <c r="R84" s="321">
        <v>71</v>
      </c>
      <c r="S84" s="388">
        <v>0.70297029702970293</v>
      </c>
      <c r="T84" s="321">
        <v>4</v>
      </c>
      <c r="U84" s="388">
        <v>3.9603960396039604E-2</v>
      </c>
      <c r="V84" s="321">
        <v>97</v>
      </c>
      <c r="W84" s="388">
        <v>0.96039603960396036</v>
      </c>
      <c r="X84" s="321">
        <v>0</v>
      </c>
      <c r="Y84" s="388">
        <v>0</v>
      </c>
      <c r="Z84" s="321">
        <v>101</v>
      </c>
      <c r="AA84" s="398"/>
      <c r="AB84" s="389"/>
      <c r="AC84" s="389"/>
    </row>
    <row r="85" spans="1:29" ht="11.25" customHeight="1" x14ac:dyDescent="0.15">
      <c r="A85" s="301" t="s">
        <v>215</v>
      </c>
      <c r="B85" s="321">
        <v>4</v>
      </c>
      <c r="C85" s="322">
        <v>42</v>
      </c>
      <c r="D85" s="323">
        <v>46</v>
      </c>
      <c r="E85" s="321">
        <v>0</v>
      </c>
      <c r="F85" s="323">
        <v>0</v>
      </c>
      <c r="G85" s="322">
        <v>25</v>
      </c>
      <c r="H85" s="322">
        <v>6</v>
      </c>
      <c r="I85" s="323">
        <v>31</v>
      </c>
      <c r="J85" s="321">
        <v>0</v>
      </c>
      <c r="K85" s="322">
        <v>13</v>
      </c>
      <c r="L85" s="322">
        <v>5</v>
      </c>
      <c r="M85" s="323">
        <v>18</v>
      </c>
      <c r="N85" s="331">
        <v>95</v>
      </c>
      <c r="O85" s="390" t="s">
        <v>215</v>
      </c>
      <c r="P85" s="321">
        <v>26</v>
      </c>
      <c r="Q85" s="388">
        <v>0.27368421052631581</v>
      </c>
      <c r="R85" s="321">
        <v>69</v>
      </c>
      <c r="S85" s="388">
        <v>0.72631578947368425</v>
      </c>
      <c r="T85" s="321">
        <v>5</v>
      </c>
      <c r="U85" s="388">
        <v>5.2631578947368418E-2</v>
      </c>
      <c r="V85" s="321">
        <v>89</v>
      </c>
      <c r="W85" s="388">
        <v>0.93684210526315792</v>
      </c>
      <c r="X85" s="321">
        <v>1</v>
      </c>
      <c r="Y85" s="388">
        <v>1.0526315789473684E-2</v>
      </c>
      <c r="Z85" s="321">
        <v>95</v>
      </c>
      <c r="AA85" s="398"/>
      <c r="AB85" s="389"/>
      <c r="AC85" s="389"/>
    </row>
    <row r="86" spans="1:29" ht="11.25" customHeight="1" thickBot="1" x14ac:dyDescent="0.2">
      <c r="A86" s="317"/>
      <c r="B86" s="318"/>
      <c r="C86" s="319"/>
      <c r="D86" s="320"/>
      <c r="E86" s="318"/>
      <c r="F86" s="320"/>
      <c r="G86" s="319"/>
      <c r="H86" s="319"/>
      <c r="I86" s="320"/>
      <c r="J86" s="318"/>
      <c r="K86" s="319"/>
      <c r="L86" s="319"/>
      <c r="M86" s="320"/>
      <c r="N86" s="317"/>
      <c r="O86" s="318"/>
      <c r="P86" s="318"/>
      <c r="Q86" s="320"/>
      <c r="R86" s="318"/>
      <c r="S86" s="320"/>
      <c r="T86" s="318"/>
      <c r="U86" s="320"/>
      <c r="V86" s="318"/>
      <c r="W86" s="320"/>
      <c r="X86" s="318"/>
      <c r="Y86" s="320"/>
      <c r="Z86" s="317"/>
      <c r="AA86" s="397"/>
      <c r="AB86" s="386"/>
      <c r="AC86" s="386"/>
    </row>
    <row r="87" spans="1:29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70" t="s">
        <v>327</v>
      </c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</row>
    <row r="88" spans="1:29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</row>
    <row r="89" spans="1:29" ht="11.25" customHeight="1" x14ac:dyDescent="0.15">
      <c r="A89" s="286" t="s">
        <v>193</v>
      </c>
      <c r="B89" s="467" t="s">
        <v>246</v>
      </c>
      <c r="C89" s="468"/>
      <c r="D89" s="469"/>
      <c r="E89" s="467" t="s">
        <v>341</v>
      </c>
      <c r="F89" s="469"/>
      <c r="G89" s="467" t="s">
        <v>248</v>
      </c>
      <c r="H89" s="468"/>
      <c r="I89" s="469"/>
      <c r="J89" s="467" t="s">
        <v>342</v>
      </c>
      <c r="K89" s="468"/>
      <c r="L89" s="468"/>
      <c r="M89" s="469"/>
      <c r="N89" s="458" t="s">
        <v>198</v>
      </c>
      <c r="O89" s="379" t="s">
        <v>62</v>
      </c>
      <c r="P89" s="471" t="s">
        <v>58</v>
      </c>
      <c r="Q89" s="469"/>
      <c r="R89" s="471" t="s">
        <v>56</v>
      </c>
      <c r="S89" s="469"/>
      <c r="T89" s="471" t="s">
        <v>57</v>
      </c>
      <c r="U89" s="469"/>
      <c r="V89" s="471" t="s">
        <v>55</v>
      </c>
      <c r="W89" s="469"/>
      <c r="X89" s="471" t="s">
        <v>59</v>
      </c>
      <c r="Y89" s="469"/>
      <c r="Z89" s="472" t="s">
        <v>63</v>
      </c>
      <c r="AA89" s="395"/>
      <c r="AB89" s="380"/>
      <c r="AC89" s="380"/>
    </row>
    <row r="90" spans="1:29" ht="11.25" customHeight="1" thickBot="1" x14ac:dyDescent="0.2">
      <c r="A90" s="291" t="s">
        <v>199</v>
      </c>
      <c r="B90" s="292" t="s">
        <v>200</v>
      </c>
      <c r="C90" s="293" t="s">
        <v>201</v>
      </c>
      <c r="D90" s="294" t="s">
        <v>156</v>
      </c>
      <c r="E90" s="292" t="s">
        <v>343</v>
      </c>
      <c r="F90" s="294" t="s">
        <v>156</v>
      </c>
      <c r="G90" s="292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459"/>
      <c r="O90" s="381" t="s">
        <v>64</v>
      </c>
      <c r="P90" s="382" t="s">
        <v>65</v>
      </c>
      <c r="Q90" s="383" t="s">
        <v>66</v>
      </c>
      <c r="R90" s="382" t="s">
        <v>65</v>
      </c>
      <c r="S90" s="383" t="s">
        <v>66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459"/>
      <c r="AA90" s="395"/>
      <c r="AB90" s="380"/>
      <c r="AC90" s="380"/>
    </row>
    <row r="91" spans="1:29" ht="11.25" customHeight="1" x14ac:dyDescent="0.15">
      <c r="A91" s="296"/>
      <c r="B91" s="297"/>
      <c r="C91" s="298"/>
      <c r="D91" s="299"/>
      <c r="E91" s="297"/>
      <c r="F91" s="299"/>
      <c r="G91" s="298"/>
      <c r="H91" s="298"/>
      <c r="I91" s="299"/>
      <c r="J91" s="297"/>
      <c r="K91" s="298"/>
      <c r="L91" s="298"/>
      <c r="M91" s="299"/>
      <c r="N91" s="300"/>
      <c r="O91" s="296"/>
      <c r="P91" s="384"/>
      <c r="Q91" s="385"/>
      <c r="R91" s="384"/>
      <c r="S91" s="385"/>
      <c r="T91" s="384"/>
      <c r="U91" s="385"/>
      <c r="V91" s="384"/>
      <c r="W91" s="385"/>
      <c r="X91" s="384"/>
      <c r="Y91" s="385"/>
      <c r="Z91" s="300"/>
      <c r="AA91" s="397"/>
      <c r="AB91" s="386"/>
      <c r="AC91" s="386"/>
    </row>
    <row r="92" spans="1:29" ht="11.25" customHeight="1" x14ac:dyDescent="0.15">
      <c r="A92" s="301" t="s">
        <v>203</v>
      </c>
      <c r="B92" s="322">
        <v>0</v>
      </c>
      <c r="C92" s="322">
        <v>2</v>
      </c>
      <c r="D92" s="323">
        <v>2</v>
      </c>
      <c r="E92" s="321">
        <v>0</v>
      </c>
      <c r="F92" s="323">
        <v>0</v>
      </c>
      <c r="G92" s="322">
        <v>2</v>
      </c>
      <c r="H92" s="322">
        <v>0</v>
      </c>
      <c r="I92" s="323">
        <v>2</v>
      </c>
      <c r="J92" s="321">
        <v>0</v>
      </c>
      <c r="K92" s="322">
        <v>3</v>
      </c>
      <c r="L92" s="322">
        <v>0</v>
      </c>
      <c r="M92" s="323">
        <v>3</v>
      </c>
      <c r="N92" s="331">
        <v>7</v>
      </c>
      <c r="O92" s="301" t="s">
        <v>103</v>
      </c>
      <c r="P92" s="402">
        <v>2</v>
      </c>
      <c r="Q92" s="403">
        <v>0.2857142857142857</v>
      </c>
      <c r="R92" s="402">
        <v>5</v>
      </c>
      <c r="S92" s="403">
        <v>0.7142857142857143</v>
      </c>
      <c r="T92" s="402">
        <v>0</v>
      </c>
      <c r="U92" s="403">
        <v>0</v>
      </c>
      <c r="V92" s="402">
        <v>7</v>
      </c>
      <c r="W92" s="403">
        <v>1</v>
      </c>
      <c r="X92" s="402">
        <v>0</v>
      </c>
      <c r="Y92" s="403">
        <v>0</v>
      </c>
      <c r="Z92" s="404">
        <v>7</v>
      </c>
      <c r="AA92" s="398">
        <v>4</v>
      </c>
      <c r="AB92" s="389"/>
      <c r="AC92" s="389"/>
    </row>
    <row r="93" spans="1:29" ht="11.25" customHeight="1" x14ac:dyDescent="0.15">
      <c r="A93" s="301" t="s">
        <v>204</v>
      </c>
      <c r="B93" s="322">
        <v>0</v>
      </c>
      <c r="C93" s="322">
        <v>2</v>
      </c>
      <c r="D93" s="323">
        <v>2</v>
      </c>
      <c r="E93" s="321">
        <v>1</v>
      </c>
      <c r="F93" s="323">
        <v>1</v>
      </c>
      <c r="G93" s="322">
        <v>1</v>
      </c>
      <c r="H93" s="322">
        <v>0</v>
      </c>
      <c r="I93" s="323">
        <v>1</v>
      </c>
      <c r="J93" s="321">
        <v>0</v>
      </c>
      <c r="K93" s="322">
        <v>0</v>
      </c>
      <c r="L93" s="322">
        <v>0</v>
      </c>
      <c r="M93" s="323">
        <v>0</v>
      </c>
      <c r="N93" s="331">
        <v>4</v>
      </c>
      <c r="O93" s="301" t="s">
        <v>104</v>
      </c>
      <c r="P93" s="402">
        <v>2</v>
      </c>
      <c r="Q93" s="403">
        <v>0.5</v>
      </c>
      <c r="R93" s="402">
        <v>2</v>
      </c>
      <c r="S93" s="403">
        <v>0.5</v>
      </c>
      <c r="T93" s="402">
        <v>0</v>
      </c>
      <c r="U93" s="403">
        <v>0</v>
      </c>
      <c r="V93" s="402">
        <v>4</v>
      </c>
      <c r="W93" s="403">
        <v>1</v>
      </c>
      <c r="X93" s="402">
        <v>0</v>
      </c>
      <c r="Y93" s="403">
        <v>0</v>
      </c>
      <c r="Z93" s="405">
        <v>4</v>
      </c>
      <c r="AA93" s="398">
        <v>4</v>
      </c>
      <c r="AB93" s="389"/>
      <c r="AC93" s="389"/>
    </row>
    <row r="94" spans="1:29" ht="11.25" customHeight="1" x14ac:dyDescent="0.15">
      <c r="A94" s="301" t="s">
        <v>205</v>
      </c>
      <c r="B94" s="322">
        <v>0</v>
      </c>
      <c r="C94" s="322">
        <v>3</v>
      </c>
      <c r="D94" s="323">
        <v>3</v>
      </c>
      <c r="E94" s="321">
        <v>0</v>
      </c>
      <c r="F94" s="323">
        <v>0</v>
      </c>
      <c r="G94" s="322">
        <v>4</v>
      </c>
      <c r="H94" s="322">
        <v>0</v>
      </c>
      <c r="I94" s="323">
        <v>4</v>
      </c>
      <c r="J94" s="321">
        <v>1</v>
      </c>
      <c r="K94" s="322">
        <v>4</v>
      </c>
      <c r="L94" s="322">
        <v>0</v>
      </c>
      <c r="M94" s="323">
        <v>5</v>
      </c>
      <c r="N94" s="331">
        <v>12</v>
      </c>
      <c r="O94" s="301" t="s">
        <v>105</v>
      </c>
      <c r="P94" s="402">
        <v>3</v>
      </c>
      <c r="Q94" s="403">
        <v>0.25</v>
      </c>
      <c r="R94" s="402">
        <v>9</v>
      </c>
      <c r="S94" s="403">
        <v>0.75</v>
      </c>
      <c r="T94" s="402">
        <v>1</v>
      </c>
      <c r="U94" s="403">
        <v>8.3333333333333329E-2</v>
      </c>
      <c r="V94" s="402">
        <v>11</v>
      </c>
      <c r="W94" s="403">
        <v>0.91666666666666663</v>
      </c>
      <c r="X94" s="402">
        <v>0</v>
      </c>
      <c r="Y94" s="403">
        <v>0</v>
      </c>
      <c r="Z94" s="405">
        <v>12</v>
      </c>
      <c r="AA94" s="398">
        <v>4</v>
      </c>
      <c r="AB94" s="389"/>
      <c r="AC94" s="389"/>
    </row>
    <row r="95" spans="1:29" ht="11.25" customHeight="1" x14ac:dyDescent="0.15">
      <c r="A95" s="301" t="s">
        <v>206</v>
      </c>
      <c r="B95" s="322">
        <v>0</v>
      </c>
      <c r="C95" s="322">
        <v>11</v>
      </c>
      <c r="D95" s="323">
        <v>11</v>
      </c>
      <c r="E95" s="321">
        <v>0</v>
      </c>
      <c r="F95" s="323">
        <v>0</v>
      </c>
      <c r="G95" s="322">
        <v>8</v>
      </c>
      <c r="H95" s="322">
        <v>0</v>
      </c>
      <c r="I95" s="323">
        <v>8</v>
      </c>
      <c r="J95" s="321">
        <v>0</v>
      </c>
      <c r="K95" s="322">
        <v>6</v>
      </c>
      <c r="L95" s="322">
        <v>0</v>
      </c>
      <c r="M95" s="323">
        <v>6</v>
      </c>
      <c r="N95" s="331">
        <v>25</v>
      </c>
      <c r="O95" s="301" t="s">
        <v>106</v>
      </c>
      <c r="P95" s="402">
        <v>6</v>
      </c>
      <c r="Q95" s="403">
        <v>0.24</v>
      </c>
      <c r="R95" s="402">
        <v>19</v>
      </c>
      <c r="S95" s="403">
        <v>0.76</v>
      </c>
      <c r="T95" s="402">
        <v>1</v>
      </c>
      <c r="U95" s="403">
        <v>0.04</v>
      </c>
      <c r="V95" s="402">
        <v>23</v>
      </c>
      <c r="W95" s="403">
        <v>0.92</v>
      </c>
      <c r="X95" s="402">
        <v>1</v>
      </c>
      <c r="Y95" s="403">
        <v>0.04</v>
      </c>
      <c r="Z95" s="405">
        <v>25</v>
      </c>
      <c r="AA95" s="398">
        <v>4</v>
      </c>
      <c r="AB95" s="389"/>
      <c r="AC95" s="389"/>
    </row>
    <row r="96" spans="1:29" ht="11.25" customHeight="1" x14ac:dyDescent="0.15">
      <c r="A96" s="301" t="s">
        <v>207</v>
      </c>
      <c r="B96" s="322">
        <v>1</v>
      </c>
      <c r="C96" s="322">
        <v>6</v>
      </c>
      <c r="D96" s="323">
        <v>7</v>
      </c>
      <c r="E96" s="321">
        <v>0</v>
      </c>
      <c r="F96" s="323">
        <v>0</v>
      </c>
      <c r="G96" s="322">
        <v>8</v>
      </c>
      <c r="H96" s="322">
        <v>0</v>
      </c>
      <c r="I96" s="323">
        <v>8</v>
      </c>
      <c r="J96" s="321">
        <v>1</v>
      </c>
      <c r="K96" s="322">
        <v>0</v>
      </c>
      <c r="L96" s="322">
        <v>1</v>
      </c>
      <c r="M96" s="323">
        <v>2</v>
      </c>
      <c r="N96" s="331">
        <v>17</v>
      </c>
      <c r="O96" s="301" t="s">
        <v>107</v>
      </c>
      <c r="P96" s="402">
        <v>2</v>
      </c>
      <c r="Q96" s="403">
        <v>0.11764705882352941</v>
      </c>
      <c r="R96" s="402">
        <v>15</v>
      </c>
      <c r="S96" s="403">
        <v>0.88235294117647056</v>
      </c>
      <c r="T96" s="402">
        <v>0</v>
      </c>
      <c r="U96" s="403">
        <v>0</v>
      </c>
      <c r="V96" s="402">
        <v>16</v>
      </c>
      <c r="W96" s="403">
        <v>0.94117647058823528</v>
      </c>
      <c r="X96" s="402">
        <v>1</v>
      </c>
      <c r="Y96" s="403">
        <v>5.8823529411764705E-2</v>
      </c>
      <c r="Z96" s="405">
        <v>17</v>
      </c>
      <c r="AA96" s="398">
        <v>4</v>
      </c>
      <c r="AB96" s="389"/>
      <c r="AC96" s="389"/>
    </row>
    <row r="97" spans="1:29" ht="11.25" customHeight="1" x14ac:dyDescent="0.15">
      <c r="A97" s="301" t="s">
        <v>208</v>
      </c>
      <c r="B97" s="322">
        <v>1</v>
      </c>
      <c r="C97" s="322">
        <v>12</v>
      </c>
      <c r="D97" s="323">
        <v>13</v>
      </c>
      <c r="E97" s="321">
        <v>0</v>
      </c>
      <c r="F97" s="323">
        <v>0</v>
      </c>
      <c r="G97" s="322">
        <v>3</v>
      </c>
      <c r="H97" s="322">
        <v>2</v>
      </c>
      <c r="I97" s="323">
        <v>5</v>
      </c>
      <c r="J97" s="321">
        <v>0</v>
      </c>
      <c r="K97" s="322">
        <v>0</v>
      </c>
      <c r="L97" s="322">
        <v>1</v>
      </c>
      <c r="M97" s="323">
        <v>1</v>
      </c>
      <c r="N97" s="331">
        <v>19</v>
      </c>
      <c r="O97" s="301" t="s">
        <v>108</v>
      </c>
      <c r="P97" s="402">
        <v>8</v>
      </c>
      <c r="Q97" s="403">
        <v>0.42105263157894735</v>
      </c>
      <c r="R97" s="402">
        <v>11</v>
      </c>
      <c r="S97" s="403">
        <v>0.57894736842105265</v>
      </c>
      <c r="T97" s="402">
        <v>1</v>
      </c>
      <c r="U97" s="403">
        <v>5.2631578947368418E-2</v>
      </c>
      <c r="V97" s="402">
        <v>18</v>
      </c>
      <c r="W97" s="403">
        <v>0.94736842105263153</v>
      </c>
      <c r="X97" s="402">
        <v>0</v>
      </c>
      <c r="Y97" s="403">
        <v>0</v>
      </c>
      <c r="Z97" s="405">
        <v>19</v>
      </c>
      <c r="AA97" s="398">
        <v>4</v>
      </c>
      <c r="AB97" s="389"/>
      <c r="AC97" s="389"/>
    </row>
    <row r="98" spans="1:29" ht="11.25" customHeight="1" x14ac:dyDescent="0.15">
      <c r="A98" s="301" t="s">
        <v>209</v>
      </c>
      <c r="B98" s="322">
        <v>1</v>
      </c>
      <c r="C98" s="322">
        <v>9</v>
      </c>
      <c r="D98" s="323">
        <v>10</v>
      </c>
      <c r="E98" s="321">
        <v>0</v>
      </c>
      <c r="F98" s="323">
        <v>0</v>
      </c>
      <c r="G98" s="322">
        <v>7</v>
      </c>
      <c r="H98" s="322">
        <v>1</v>
      </c>
      <c r="I98" s="323">
        <v>8</v>
      </c>
      <c r="J98" s="321">
        <v>0</v>
      </c>
      <c r="K98" s="322">
        <v>1</v>
      </c>
      <c r="L98" s="322">
        <v>1</v>
      </c>
      <c r="M98" s="323">
        <v>2</v>
      </c>
      <c r="N98" s="331">
        <v>20</v>
      </c>
      <c r="O98" s="301" t="s">
        <v>109</v>
      </c>
      <c r="P98" s="402">
        <v>4</v>
      </c>
      <c r="Q98" s="403">
        <v>0.2</v>
      </c>
      <c r="R98" s="402">
        <v>16</v>
      </c>
      <c r="S98" s="403">
        <v>0.8</v>
      </c>
      <c r="T98" s="402">
        <v>0</v>
      </c>
      <c r="U98" s="403">
        <v>0</v>
      </c>
      <c r="V98" s="402">
        <v>20</v>
      </c>
      <c r="W98" s="403">
        <v>1</v>
      </c>
      <c r="X98" s="402">
        <v>0</v>
      </c>
      <c r="Y98" s="403">
        <v>0</v>
      </c>
      <c r="Z98" s="405">
        <v>20</v>
      </c>
      <c r="AA98" s="398">
        <v>4</v>
      </c>
      <c r="AB98" s="389"/>
      <c r="AC98" s="389"/>
    </row>
    <row r="99" spans="1:29" ht="11.25" customHeight="1" x14ac:dyDescent="0.15">
      <c r="A99" s="301" t="s">
        <v>210</v>
      </c>
      <c r="B99" s="322">
        <v>1</v>
      </c>
      <c r="C99" s="322">
        <v>10</v>
      </c>
      <c r="D99" s="323">
        <v>11</v>
      </c>
      <c r="E99" s="321">
        <v>1</v>
      </c>
      <c r="F99" s="323">
        <v>1</v>
      </c>
      <c r="G99" s="322">
        <v>2</v>
      </c>
      <c r="H99" s="322">
        <v>1</v>
      </c>
      <c r="I99" s="323">
        <v>3</v>
      </c>
      <c r="J99" s="321">
        <v>0</v>
      </c>
      <c r="K99" s="322">
        <v>5</v>
      </c>
      <c r="L99" s="322">
        <v>0</v>
      </c>
      <c r="M99" s="323">
        <v>5</v>
      </c>
      <c r="N99" s="331">
        <v>20</v>
      </c>
      <c r="O99" s="390" t="s">
        <v>110</v>
      </c>
      <c r="P99" s="402">
        <v>7</v>
      </c>
      <c r="Q99" s="403">
        <v>0.35</v>
      </c>
      <c r="R99" s="402">
        <v>13</v>
      </c>
      <c r="S99" s="403">
        <v>0.65</v>
      </c>
      <c r="T99" s="402">
        <v>0</v>
      </c>
      <c r="U99" s="403">
        <v>0</v>
      </c>
      <c r="V99" s="402">
        <v>19</v>
      </c>
      <c r="W99" s="403">
        <v>0.95</v>
      </c>
      <c r="X99" s="402">
        <v>1</v>
      </c>
      <c r="Y99" s="403">
        <v>0.05</v>
      </c>
      <c r="Z99" s="405">
        <v>20</v>
      </c>
      <c r="AA99" s="398">
        <v>4</v>
      </c>
      <c r="AB99" s="389"/>
      <c r="AC99" s="389"/>
    </row>
    <row r="100" spans="1:29" ht="11.25" customHeight="1" thickBot="1" x14ac:dyDescent="0.2">
      <c r="A100" s="307"/>
      <c r="B100" s="325"/>
      <c r="C100" s="326"/>
      <c r="D100" s="327"/>
      <c r="E100" s="325"/>
      <c r="F100" s="327"/>
      <c r="G100" s="326"/>
      <c r="H100" s="326"/>
      <c r="I100" s="327"/>
      <c r="J100" s="325"/>
      <c r="K100" s="326"/>
      <c r="L100" s="326"/>
      <c r="M100" s="327"/>
      <c r="N100" s="317"/>
      <c r="O100" s="307"/>
      <c r="P100" s="297"/>
      <c r="Q100" s="299"/>
      <c r="R100" s="325"/>
      <c r="S100" s="327"/>
      <c r="T100" s="325"/>
      <c r="U100" s="327"/>
      <c r="V100" s="325"/>
      <c r="W100" s="327"/>
      <c r="X100" s="325"/>
      <c r="Y100" s="327"/>
      <c r="Z100" s="327"/>
      <c r="AA100" s="397"/>
      <c r="AB100" s="386"/>
      <c r="AC100" s="386"/>
    </row>
    <row r="101" spans="1:29" ht="11.25" customHeight="1" x14ac:dyDescent="0.15">
      <c r="A101" s="312"/>
      <c r="B101" s="328"/>
      <c r="C101" s="329"/>
      <c r="D101" s="330"/>
      <c r="E101" s="328"/>
      <c r="F101" s="330"/>
      <c r="G101" s="329"/>
      <c r="H101" s="329"/>
      <c r="I101" s="330"/>
      <c r="J101" s="328"/>
      <c r="K101" s="329"/>
      <c r="L101" s="329"/>
      <c r="M101" s="330"/>
      <c r="N101" s="312"/>
      <c r="O101" s="384"/>
      <c r="P101" s="391"/>
      <c r="Q101" s="392"/>
      <c r="R101" s="391"/>
      <c r="S101" s="392"/>
      <c r="T101" s="391"/>
      <c r="U101" s="392"/>
      <c r="V101" s="391"/>
      <c r="W101" s="392"/>
      <c r="X101" s="391"/>
      <c r="Y101" s="392"/>
      <c r="Z101" s="393"/>
      <c r="AA101" s="397"/>
      <c r="AB101" s="386"/>
      <c r="AC101" s="386"/>
    </row>
    <row r="102" spans="1:29" ht="11.25" customHeight="1" x14ac:dyDescent="0.15">
      <c r="A102" s="301" t="s">
        <v>211</v>
      </c>
      <c r="B102" s="321">
        <v>0</v>
      </c>
      <c r="C102" s="322">
        <v>18</v>
      </c>
      <c r="D102" s="323">
        <v>18</v>
      </c>
      <c r="E102" s="321">
        <v>1</v>
      </c>
      <c r="F102" s="323">
        <v>1</v>
      </c>
      <c r="G102" s="322">
        <v>15</v>
      </c>
      <c r="H102" s="322">
        <v>0</v>
      </c>
      <c r="I102" s="323">
        <v>15</v>
      </c>
      <c r="J102" s="321">
        <v>1</v>
      </c>
      <c r="K102" s="322">
        <v>13</v>
      </c>
      <c r="L102" s="322">
        <v>0</v>
      </c>
      <c r="M102" s="323">
        <v>14</v>
      </c>
      <c r="N102" s="331">
        <v>48</v>
      </c>
      <c r="O102" s="390" t="s">
        <v>170</v>
      </c>
      <c r="P102" s="321">
        <v>13</v>
      </c>
      <c r="Q102" s="388">
        <v>0.27083333333333331</v>
      </c>
      <c r="R102" s="321">
        <v>35</v>
      </c>
      <c r="S102" s="388">
        <v>0.72916666666666663</v>
      </c>
      <c r="T102" s="321">
        <v>2</v>
      </c>
      <c r="U102" s="388">
        <v>4.1666666666666664E-2</v>
      </c>
      <c r="V102" s="321">
        <v>45</v>
      </c>
      <c r="W102" s="388">
        <v>0.9375</v>
      </c>
      <c r="X102" s="321">
        <v>1</v>
      </c>
      <c r="Y102" s="388">
        <v>2.0833333333333332E-2</v>
      </c>
      <c r="Z102" s="321">
        <v>48</v>
      </c>
      <c r="AA102" s="398"/>
      <c r="AB102" s="389"/>
      <c r="AC102" s="389"/>
    </row>
    <row r="103" spans="1:29" ht="11.25" customHeight="1" x14ac:dyDescent="0.15">
      <c r="A103" s="301" t="s">
        <v>212</v>
      </c>
      <c r="B103" s="321">
        <v>1</v>
      </c>
      <c r="C103" s="322">
        <v>22</v>
      </c>
      <c r="D103" s="323">
        <v>23</v>
      </c>
      <c r="E103" s="321">
        <v>1</v>
      </c>
      <c r="F103" s="323">
        <v>1</v>
      </c>
      <c r="G103" s="322">
        <v>21</v>
      </c>
      <c r="H103" s="322">
        <v>0</v>
      </c>
      <c r="I103" s="323">
        <v>21</v>
      </c>
      <c r="J103" s="321">
        <v>2</v>
      </c>
      <c r="K103" s="322">
        <v>10</v>
      </c>
      <c r="L103" s="322">
        <v>1</v>
      </c>
      <c r="M103" s="323">
        <v>13</v>
      </c>
      <c r="N103" s="331">
        <v>58</v>
      </c>
      <c r="O103" s="390" t="s">
        <v>171</v>
      </c>
      <c r="P103" s="321">
        <v>13</v>
      </c>
      <c r="Q103" s="388">
        <v>0.22413793103448276</v>
      </c>
      <c r="R103" s="321">
        <v>45</v>
      </c>
      <c r="S103" s="388">
        <v>0.77586206896551724</v>
      </c>
      <c r="T103" s="321">
        <v>2</v>
      </c>
      <c r="U103" s="388">
        <v>3.4482758620689655E-2</v>
      </c>
      <c r="V103" s="321">
        <v>54</v>
      </c>
      <c r="W103" s="388">
        <v>0.93103448275862066</v>
      </c>
      <c r="X103" s="321">
        <v>2</v>
      </c>
      <c r="Y103" s="388">
        <v>3.4482758620689655E-2</v>
      </c>
      <c r="Z103" s="321">
        <v>58</v>
      </c>
      <c r="AA103" s="398"/>
      <c r="AB103" s="389"/>
      <c r="AC103" s="389"/>
    </row>
    <row r="104" spans="1:29" ht="11.25" customHeight="1" x14ac:dyDescent="0.15">
      <c r="A104" s="301" t="s">
        <v>213</v>
      </c>
      <c r="B104" s="321">
        <v>2</v>
      </c>
      <c r="C104" s="322">
        <v>32</v>
      </c>
      <c r="D104" s="323">
        <v>34</v>
      </c>
      <c r="E104" s="321">
        <v>0</v>
      </c>
      <c r="F104" s="323">
        <v>0</v>
      </c>
      <c r="G104" s="322">
        <v>23</v>
      </c>
      <c r="H104" s="322">
        <v>2</v>
      </c>
      <c r="I104" s="323">
        <v>25</v>
      </c>
      <c r="J104" s="321">
        <v>2</v>
      </c>
      <c r="K104" s="322">
        <v>10</v>
      </c>
      <c r="L104" s="322">
        <v>2</v>
      </c>
      <c r="M104" s="323">
        <v>14</v>
      </c>
      <c r="N104" s="331">
        <v>73</v>
      </c>
      <c r="O104" s="390" t="s">
        <v>172</v>
      </c>
      <c r="P104" s="321">
        <v>19</v>
      </c>
      <c r="Q104" s="388">
        <v>0.26027397260273971</v>
      </c>
      <c r="R104" s="321">
        <v>54</v>
      </c>
      <c r="S104" s="388">
        <v>0.73972602739726023</v>
      </c>
      <c r="T104" s="321">
        <v>3</v>
      </c>
      <c r="U104" s="388">
        <v>4.1095890410958902E-2</v>
      </c>
      <c r="V104" s="321">
        <v>68</v>
      </c>
      <c r="W104" s="388">
        <v>0.93150684931506844</v>
      </c>
      <c r="X104" s="321">
        <v>2</v>
      </c>
      <c r="Y104" s="388">
        <v>2.7397260273972601E-2</v>
      </c>
      <c r="Z104" s="321">
        <v>73</v>
      </c>
      <c r="AA104" s="398"/>
      <c r="AB104" s="389"/>
      <c r="AC104" s="389"/>
    </row>
    <row r="105" spans="1:29" ht="11.25" customHeight="1" x14ac:dyDescent="0.15">
      <c r="A105" s="301" t="s">
        <v>214</v>
      </c>
      <c r="B105" s="321">
        <v>3</v>
      </c>
      <c r="C105" s="322">
        <v>38</v>
      </c>
      <c r="D105" s="323">
        <v>41</v>
      </c>
      <c r="E105" s="321">
        <v>0</v>
      </c>
      <c r="F105" s="323">
        <v>0</v>
      </c>
      <c r="G105" s="322">
        <v>26</v>
      </c>
      <c r="H105" s="322">
        <v>3</v>
      </c>
      <c r="I105" s="323">
        <v>29</v>
      </c>
      <c r="J105" s="321">
        <v>1</v>
      </c>
      <c r="K105" s="322">
        <v>7</v>
      </c>
      <c r="L105" s="322">
        <v>3</v>
      </c>
      <c r="M105" s="323">
        <v>11</v>
      </c>
      <c r="N105" s="331">
        <v>81</v>
      </c>
      <c r="O105" s="390" t="s">
        <v>173</v>
      </c>
      <c r="P105" s="321">
        <v>20</v>
      </c>
      <c r="Q105" s="388">
        <v>0.24691358024691357</v>
      </c>
      <c r="R105" s="321">
        <v>61</v>
      </c>
      <c r="S105" s="388">
        <v>0.75308641975308643</v>
      </c>
      <c r="T105" s="321">
        <v>2</v>
      </c>
      <c r="U105" s="388">
        <v>2.4691358024691357E-2</v>
      </c>
      <c r="V105" s="321">
        <v>77</v>
      </c>
      <c r="W105" s="388">
        <v>0.95061728395061729</v>
      </c>
      <c r="X105" s="321">
        <v>2</v>
      </c>
      <c r="Y105" s="388">
        <v>2.4691358024691357E-2</v>
      </c>
      <c r="Z105" s="321">
        <v>81</v>
      </c>
      <c r="AA105" s="398"/>
      <c r="AB105" s="389"/>
      <c r="AC105" s="389"/>
    </row>
    <row r="106" spans="1:29" ht="11.25" customHeight="1" x14ac:dyDescent="0.15">
      <c r="A106" s="301" t="s">
        <v>215</v>
      </c>
      <c r="B106" s="321">
        <v>4</v>
      </c>
      <c r="C106" s="322">
        <v>37</v>
      </c>
      <c r="D106" s="323">
        <v>41</v>
      </c>
      <c r="E106" s="321">
        <v>1</v>
      </c>
      <c r="F106" s="323">
        <v>1</v>
      </c>
      <c r="G106" s="322">
        <v>20</v>
      </c>
      <c r="H106" s="322">
        <v>4</v>
      </c>
      <c r="I106" s="323">
        <v>24</v>
      </c>
      <c r="J106" s="321">
        <v>1</v>
      </c>
      <c r="K106" s="322">
        <v>6</v>
      </c>
      <c r="L106" s="322">
        <v>3</v>
      </c>
      <c r="M106" s="323">
        <v>10</v>
      </c>
      <c r="N106" s="331">
        <v>76</v>
      </c>
      <c r="O106" s="390" t="s">
        <v>215</v>
      </c>
      <c r="P106" s="321">
        <v>21</v>
      </c>
      <c r="Q106" s="388">
        <v>0.27631578947368424</v>
      </c>
      <c r="R106" s="321">
        <v>55</v>
      </c>
      <c r="S106" s="388">
        <v>0.72368421052631582</v>
      </c>
      <c r="T106" s="321">
        <v>1</v>
      </c>
      <c r="U106" s="388">
        <v>1.3157894736842105E-2</v>
      </c>
      <c r="V106" s="321">
        <v>73</v>
      </c>
      <c r="W106" s="388">
        <v>0.96052631578947367</v>
      </c>
      <c r="X106" s="321">
        <v>2</v>
      </c>
      <c r="Y106" s="388">
        <v>2.6315789473684209E-2</v>
      </c>
      <c r="Z106" s="321">
        <v>76</v>
      </c>
      <c r="AA106" s="398"/>
      <c r="AB106" s="389"/>
      <c r="AC106" s="389"/>
    </row>
    <row r="107" spans="1:29" ht="11.25" customHeight="1" thickBot="1" x14ac:dyDescent="0.2">
      <c r="A107" s="317"/>
      <c r="B107" s="318"/>
      <c r="C107" s="319"/>
      <c r="D107" s="320"/>
      <c r="E107" s="318"/>
      <c r="F107" s="320"/>
      <c r="G107" s="319"/>
      <c r="H107" s="319"/>
      <c r="I107" s="320"/>
      <c r="J107" s="318"/>
      <c r="K107" s="319"/>
      <c r="L107" s="319"/>
      <c r="M107" s="320"/>
      <c r="N107" s="317"/>
      <c r="O107" s="318"/>
      <c r="P107" s="318"/>
      <c r="Q107" s="320"/>
      <c r="R107" s="318"/>
      <c r="S107" s="320"/>
      <c r="T107" s="318"/>
      <c r="U107" s="320"/>
      <c r="V107" s="318"/>
      <c r="W107" s="320"/>
      <c r="X107" s="318"/>
      <c r="Y107" s="320"/>
      <c r="Z107" s="317"/>
      <c r="AA107" s="397"/>
      <c r="AB107" s="386"/>
      <c r="AC107" s="386"/>
    </row>
    <row r="108" spans="1:29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406"/>
      <c r="AB108" s="367"/>
      <c r="AC108" s="367"/>
    </row>
    <row r="109" spans="1:29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406"/>
      <c r="AB109" s="367"/>
      <c r="AC109" s="367"/>
    </row>
    <row r="110" spans="1:29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406"/>
      <c r="AB110" s="367"/>
      <c r="AC110" s="367"/>
    </row>
    <row r="111" spans="1:29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406"/>
      <c r="AB111" s="367"/>
      <c r="AC111" s="367"/>
    </row>
    <row r="112" spans="1:29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406"/>
      <c r="AB112" s="367"/>
      <c r="AC112" s="367"/>
    </row>
    <row r="113" spans="1:29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406"/>
      <c r="AB113" s="367"/>
      <c r="AC113" s="367"/>
    </row>
    <row r="114" spans="1:29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406"/>
      <c r="AB114" s="367"/>
      <c r="AC114" s="367"/>
    </row>
    <row r="115" spans="1:29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406"/>
      <c r="AB115" s="367"/>
      <c r="AC115" s="367"/>
    </row>
    <row r="116" spans="1:29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406"/>
      <c r="AB116" s="367"/>
      <c r="AC116" s="367"/>
    </row>
    <row r="117" spans="1:29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406"/>
      <c r="AB117" s="367"/>
      <c r="AC117" s="367"/>
    </row>
    <row r="118" spans="1:29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406"/>
      <c r="AB118" s="367"/>
      <c r="AC118" s="367"/>
    </row>
    <row r="119" spans="1:29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406"/>
      <c r="AB119" s="367"/>
      <c r="AC119" s="367"/>
    </row>
    <row r="120" spans="1:29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406"/>
      <c r="AB120" s="367"/>
      <c r="AC120" s="367"/>
    </row>
    <row r="121" spans="1:29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406"/>
      <c r="AB121" s="367"/>
      <c r="AC121" s="367"/>
    </row>
    <row r="122" spans="1:29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406"/>
      <c r="AB122" s="367"/>
      <c r="AC122" s="367"/>
    </row>
    <row r="123" spans="1:29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406"/>
      <c r="AB123" s="367"/>
      <c r="AC123" s="367"/>
    </row>
    <row r="124" spans="1:29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406"/>
      <c r="AB124" s="367"/>
      <c r="AC124" s="367"/>
    </row>
    <row r="125" spans="1:29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406"/>
      <c r="AB125" s="367"/>
      <c r="AC125" s="367"/>
    </row>
    <row r="126" spans="1:29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406"/>
      <c r="AB126" s="367"/>
      <c r="AC126" s="367"/>
    </row>
    <row r="127" spans="1:29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406"/>
      <c r="AB127" s="367"/>
      <c r="AC127" s="367"/>
    </row>
    <row r="128" spans="1:29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406"/>
      <c r="AB128" s="367"/>
      <c r="AC128" s="367"/>
    </row>
    <row r="129" spans="1:29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406"/>
      <c r="AB129" s="367"/>
      <c r="AC129" s="367"/>
    </row>
    <row r="130" spans="1:29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406"/>
      <c r="AB130" s="367"/>
      <c r="AC130" s="367"/>
    </row>
    <row r="131" spans="1:29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406"/>
      <c r="AB131" s="367"/>
      <c r="AC131" s="367"/>
    </row>
    <row r="132" spans="1:29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406"/>
      <c r="AB132" s="367"/>
      <c r="AC132" s="367"/>
    </row>
    <row r="133" spans="1:29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406"/>
      <c r="AB133" s="367"/>
      <c r="AC133" s="367"/>
    </row>
    <row r="134" spans="1:29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406"/>
      <c r="AB134" s="367"/>
      <c r="AC134" s="367"/>
    </row>
    <row r="135" spans="1:29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406"/>
      <c r="AB135" s="367"/>
      <c r="AC135" s="367"/>
    </row>
    <row r="136" spans="1:29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406"/>
      <c r="AB136" s="367"/>
      <c r="AC136" s="367"/>
    </row>
    <row r="137" spans="1:29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406"/>
      <c r="AB137" s="367"/>
      <c r="AC137" s="367"/>
    </row>
    <row r="138" spans="1:29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406"/>
      <c r="AB138" s="367"/>
      <c r="AC138" s="367"/>
    </row>
    <row r="139" spans="1:29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406"/>
      <c r="AB139" s="367"/>
      <c r="AC139" s="367"/>
    </row>
    <row r="140" spans="1:29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406"/>
      <c r="AB140" s="367"/>
      <c r="AC140" s="367"/>
    </row>
    <row r="141" spans="1:29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406"/>
      <c r="AB141" s="367"/>
      <c r="AC141" s="367"/>
    </row>
    <row r="142" spans="1:29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406"/>
      <c r="AB142" s="367"/>
      <c r="AC142" s="367"/>
    </row>
    <row r="143" spans="1:29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406"/>
      <c r="AB143" s="367"/>
      <c r="AC143" s="367"/>
    </row>
    <row r="144" spans="1:29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406"/>
      <c r="AB144" s="367"/>
      <c r="AC144" s="367"/>
    </row>
    <row r="145" spans="1:29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406"/>
      <c r="AB145" s="367"/>
      <c r="AC145" s="367"/>
    </row>
    <row r="146" spans="1:29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406"/>
      <c r="AB146" s="367"/>
      <c r="AC146" s="367"/>
    </row>
    <row r="147" spans="1:29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406"/>
      <c r="AB147" s="367"/>
      <c r="AC147" s="367"/>
    </row>
    <row r="148" spans="1:29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406"/>
      <c r="AB148" s="367"/>
      <c r="AC148" s="367"/>
    </row>
    <row r="149" spans="1:29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406"/>
      <c r="AB149" s="367"/>
      <c r="AC149" s="367"/>
    </row>
    <row r="150" spans="1:29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406"/>
      <c r="AB150" s="367"/>
      <c r="AC150" s="367"/>
    </row>
    <row r="151" spans="1:29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406"/>
      <c r="AB151" s="367"/>
      <c r="AC151" s="367"/>
    </row>
    <row r="152" spans="1:29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406"/>
      <c r="AB152" s="367"/>
      <c r="AC152" s="367"/>
    </row>
    <row r="153" spans="1:29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406"/>
      <c r="AB153" s="367"/>
      <c r="AC153" s="367"/>
    </row>
    <row r="154" spans="1:29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406"/>
      <c r="AB154" s="367"/>
      <c r="AC154" s="367"/>
    </row>
    <row r="155" spans="1:29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406"/>
      <c r="AB155" s="367"/>
      <c r="AC155" s="367"/>
    </row>
    <row r="156" spans="1:29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406"/>
      <c r="AB156" s="367"/>
      <c r="AC156" s="367"/>
    </row>
    <row r="157" spans="1:29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406"/>
      <c r="AB157" s="367"/>
      <c r="AC157" s="367"/>
    </row>
    <row r="158" spans="1:29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406"/>
      <c r="AB158" s="367"/>
      <c r="AC158" s="367"/>
    </row>
    <row r="159" spans="1:29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406"/>
      <c r="AB159" s="367"/>
      <c r="AC159" s="367"/>
    </row>
    <row r="160" spans="1:29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406"/>
      <c r="AB160" s="367"/>
      <c r="AC160" s="367"/>
    </row>
    <row r="161" spans="1:29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406"/>
      <c r="AB161" s="367"/>
      <c r="AC161" s="367"/>
    </row>
    <row r="162" spans="1:29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406"/>
      <c r="AB162" s="367"/>
      <c r="AC162" s="367"/>
    </row>
    <row r="163" spans="1:29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406"/>
      <c r="AB163" s="367"/>
      <c r="AC163" s="367"/>
    </row>
    <row r="164" spans="1:29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406"/>
      <c r="AB164" s="367"/>
      <c r="AC164" s="367"/>
    </row>
    <row r="165" spans="1:29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406"/>
      <c r="AB165" s="367"/>
      <c r="AC165" s="367"/>
    </row>
    <row r="166" spans="1:29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406"/>
      <c r="AB166" s="367"/>
      <c r="AC166" s="367"/>
    </row>
    <row r="167" spans="1:29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406"/>
      <c r="AB167" s="367"/>
      <c r="AC167" s="367"/>
    </row>
    <row r="168" spans="1:29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406"/>
      <c r="AB168" s="367"/>
      <c r="AC168" s="367"/>
    </row>
    <row r="169" spans="1:29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406"/>
      <c r="AB169" s="367"/>
      <c r="AC169" s="367"/>
    </row>
    <row r="170" spans="1:29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406"/>
      <c r="AB170" s="367"/>
      <c r="AC170" s="367"/>
    </row>
    <row r="171" spans="1:29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406"/>
      <c r="AB171" s="367"/>
      <c r="AC171" s="367"/>
    </row>
    <row r="172" spans="1:29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406"/>
      <c r="AB172" s="367"/>
      <c r="AC172" s="367"/>
    </row>
    <row r="173" spans="1:29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406"/>
      <c r="AB173" s="367"/>
      <c r="AC173" s="367"/>
    </row>
    <row r="174" spans="1:29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406"/>
      <c r="AB174" s="367"/>
      <c r="AC174" s="367"/>
    </row>
    <row r="175" spans="1:29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406"/>
      <c r="AB175" s="367"/>
      <c r="AC175" s="367"/>
    </row>
    <row r="176" spans="1:29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406"/>
      <c r="AB176" s="367"/>
      <c r="AC176" s="367"/>
    </row>
    <row r="177" spans="1:29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406"/>
      <c r="AB177" s="367"/>
      <c r="AC177" s="367"/>
    </row>
    <row r="178" spans="1:29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406"/>
      <c r="AB178" s="367"/>
      <c r="AC178" s="367"/>
    </row>
    <row r="179" spans="1:29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406"/>
      <c r="AB179" s="367"/>
      <c r="AC179" s="367"/>
    </row>
    <row r="180" spans="1:29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406"/>
      <c r="AB180" s="367"/>
      <c r="AC180" s="367"/>
    </row>
    <row r="181" spans="1:29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406"/>
      <c r="AB181" s="367"/>
      <c r="AC181" s="367"/>
    </row>
    <row r="182" spans="1:29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406"/>
      <c r="AB182" s="367"/>
      <c r="AC182" s="367"/>
    </row>
    <row r="183" spans="1:29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406"/>
      <c r="AB183" s="367"/>
      <c r="AC183" s="367"/>
    </row>
    <row r="184" spans="1:29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406"/>
      <c r="AB184" s="367"/>
      <c r="AC184" s="367"/>
    </row>
    <row r="185" spans="1:29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406"/>
      <c r="AB185" s="367"/>
      <c r="AC185" s="367"/>
    </row>
    <row r="186" spans="1:29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406"/>
      <c r="AB186" s="367"/>
      <c r="AC186" s="367"/>
    </row>
    <row r="187" spans="1:29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406"/>
      <c r="AB187" s="367"/>
      <c r="AC187" s="367"/>
    </row>
    <row r="188" spans="1:29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406"/>
      <c r="AB188" s="367"/>
      <c r="AC188" s="367"/>
    </row>
    <row r="189" spans="1:29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406"/>
      <c r="AB189" s="367"/>
      <c r="AC189" s="367"/>
    </row>
    <row r="190" spans="1:29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406"/>
      <c r="AB190" s="367"/>
      <c r="AC190" s="367"/>
    </row>
    <row r="191" spans="1:29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406"/>
      <c r="AB191" s="367"/>
      <c r="AC191" s="367"/>
    </row>
    <row r="192" spans="1:29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406"/>
      <c r="AB192" s="367"/>
      <c r="AC192" s="367"/>
    </row>
    <row r="193" spans="1:29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406"/>
      <c r="AB193" s="367"/>
      <c r="AC193" s="367"/>
    </row>
    <row r="194" spans="1:29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406"/>
      <c r="AB194" s="367"/>
      <c r="AC194" s="367"/>
    </row>
    <row r="195" spans="1:29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406"/>
      <c r="AB195" s="367"/>
      <c r="AC195" s="367"/>
    </row>
    <row r="196" spans="1:29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406"/>
      <c r="AB196" s="367"/>
      <c r="AC196" s="367"/>
    </row>
    <row r="197" spans="1:29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406"/>
      <c r="AB197" s="367"/>
      <c r="AC197" s="367"/>
    </row>
    <row r="198" spans="1:29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406"/>
      <c r="AB198" s="367"/>
      <c r="AC198" s="367"/>
    </row>
    <row r="199" spans="1:29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406"/>
      <c r="AB199" s="367"/>
      <c r="AC199" s="367"/>
    </row>
    <row r="200" spans="1:29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406"/>
      <c r="AB200" s="367"/>
      <c r="AC200" s="367"/>
    </row>
    <row r="201" spans="1:29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406"/>
      <c r="AB201" s="367"/>
      <c r="AC201" s="367"/>
    </row>
    <row r="202" spans="1:29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406"/>
      <c r="AB202" s="367"/>
      <c r="AC202" s="367"/>
    </row>
    <row r="203" spans="1:29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406"/>
      <c r="AB203" s="367"/>
      <c r="AC203" s="367"/>
    </row>
    <row r="204" spans="1:29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406"/>
      <c r="AB204" s="367"/>
      <c r="AC204" s="367"/>
    </row>
    <row r="205" spans="1:29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406"/>
      <c r="AB205" s="367"/>
      <c r="AC205" s="367"/>
    </row>
    <row r="206" spans="1:29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406"/>
      <c r="AB206" s="367"/>
      <c r="AC206" s="367"/>
    </row>
    <row r="207" spans="1:29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406"/>
      <c r="AB207" s="367"/>
      <c r="AC207" s="367"/>
    </row>
    <row r="208" spans="1:29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406"/>
      <c r="AB208" s="367"/>
      <c r="AC208" s="367"/>
    </row>
    <row r="209" spans="1:29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406"/>
      <c r="AB209" s="367"/>
      <c r="AC209" s="367"/>
    </row>
    <row r="210" spans="1:29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406"/>
      <c r="AB210" s="367"/>
      <c r="AC210" s="367"/>
    </row>
    <row r="211" spans="1:29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406"/>
      <c r="AB211" s="367"/>
      <c r="AC211" s="367"/>
    </row>
    <row r="212" spans="1:29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406"/>
      <c r="AB212" s="367"/>
      <c r="AC212" s="367"/>
    </row>
    <row r="213" spans="1:29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406"/>
      <c r="AB213" s="367"/>
      <c r="AC213" s="367"/>
    </row>
    <row r="214" spans="1:29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406"/>
      <c r="AB214" s="367"/>
      <c r="AC214" s="367"/>
    </row>
    <row r="215" spans="1:29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406"/>
      <c r="AB215" s="367"/>
      <c r="AC215" s="367"/>
    </row>
    <row r="216" spans="1:29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406"/>
      <c r="AB216" s="367"/>
      <c r="AC216" s="367"/>
    </row>
    <row r="217" spans="1:29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406"/>
      <c r="AB217" s="367"/>
      <c r="AC217" s="367"/>
    </row>
    <row r="218" spans="1:29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406"/>
      <c r="AB218" s="367"/>
      <c r="AC218" s="367"/>
    </row>
    <row r="219" spans="1:29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406"/>
      <c r="AB219" s="367"/>
      <c r="AC219" s="367"/>
    </row>
    <row r="220" spans="1:29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406"/>
      <c r="AB220" s="367"/>
      <c r="AC220" s="367"/>
    </row>
    <row r="221" spans="1:29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406"/>
      <c r="AB221" s="367"/>
      <c r="AC221" s="367"/>
    </row>
    <row r="222" spans="1:29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406"/>
      <c r="AB222" s="367"/>
      <c r="AC222" s="367"/>
    </row>
    <row r="223" spans="1:29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406"/>
      <c r="AB223" s="367"/>
      <c r="AC223" s="367"/>
    </row>
    <row r="224" spans="1:29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406"/>
      <c r="AB224" s="367"/>
      <c r="AC224" s="367"/>
    </row>
    <row r="225" spans="1:29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406"/>
      <c r="AB225" s="367"/>
      <c r="AC225" s="367"/>
    </row>
    <row r="226" spans="1:29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406"/>
      <c r="AB226" s="367"/>
      <c r="AC226" s="367"/>
    </row>
    <row r="227" spans="1:29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406"/>
      <c r="AB227" s="367"/>
      <c r="AC227" s="367"/>
    </row>
    <row r="228" spans="1:29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406"/>
      <c r="AB228" s="367"/>
      <c r="AC228" s="367"/>
    </row>
    <row r="229" spans="1:29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406"/>
      <c r="AB229" s="367"/>
      <c r="AC229" s="367"/>
    </row>
    <row r="230" spans="1:29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406"/>
      <c r="AB230" s="367"/>
      <c r="AC230" s="367"/>
    </row>
    <row r="231" spans="1:29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406"/>
      <c r="AB231" s="367"/>
      <c r="AC231" s="367"/>
    </row>
    <row r="232" spans="1:29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406"/>
      <c r="AB232" s="367"/>
      <c r="AC232" s="367"/>
    </row>
    <row r="233" spans="1:29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406"/>
      <c r="AB233" s="367"/>
      <c r="AC233" s="367"/>
    </row>
    <row r="234" spans="1:29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406"/>
      <c r="AB234" s="367"/>
      <c r="AC234" s="367"/>
    </row>
    <row r="235" spans="1:29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406"/>
      <c r="AB235" s="367"/>
      <c r="AC235" s="367"/>
    </row>
    <row r="236" spans="1:29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406"/>
      <c r="AB236" s="367"/>
      <c r="AC236" s="367"/>
    </row>
    <row r="237" spans="1:29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406"/>
      <c r="AB237" s="367"/>
      <c r="AC237" s="367"/>
    </row>
    <row r="238" spans="1:29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406"/>
      <c r="AB238" s="367"/>
      <c r="AC238" s="367"/>
    </row>
    <row r="239" spans="1:29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406"/>
      <c r="AB239" s="367"/>
      <c r="AC239" s="367"/>
    </row>
    <row r="240" spans="1:29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406"/>
      <c r="AB240" s="367"/>
      <c r="AC240" s="367"/>
    </row>
    <row r="241" spans="1:29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406"/>
      <c r="AB241" s="367"/>
      <c r="AC241" s="367"/>
    </row>
    <row r="242" spans="1:29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406"/>
      <c r="AB242" s="367"/>
      <c r="AC242" s="367"/>
    </row>
    <row r="243" spans="1:29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406"/>
      <c r="AB243" s="367"/>
      <c r="AC243" s="367"/>
    </row>
    <row r="244" spans="1:29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406"/>
      <c r="AB244" s="367"/>
      <c r="AC244" s="367"/>
    </row>
    <row r="245" spans="1:29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406"/>
      <c r="AB245" s="367"/>
      <c r="AC245" s="367"/>
    </row>
    <row r="246" spans="1:29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406"/>
      <c r="AB246" s="367"/>
      <c r="AC246" s="367"/>
    </row>
    <row r="247" spans="1:29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406"/>
      <c r="AB247" s="367"/>
      <c r="AC247" s="367"/>
    </row>
    <row r="248" spans="1:29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406"/>
      <c r="AB248" s="367"/>
      <c r="AC248" s="367"/>
    </row>
    <row r="249" spans="1:29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406"/>
      <c r="AB249" s="367"/>
      <c r="AC249" s="367"/>
    </row>
    <row r="250" spans="1:29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406"/>
      <c r="AB250" s="367"/>
      <c r="AC250" s="367"/>
    </row>
    <row r="251" spans="1:29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406"/>
      <c r="AB251" s="367"/>
      <c r="AC251" s="367"/>
    </row>
    <row r="252" spans="1:29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406"/>
      <c r="AB252" s="367"/>
      <c r="AC252" s="367"/>
    </row>
    <row r="253" spans="1:29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406"/>
      <c r="AB253" s="367"/>
      <c r="AC253" s="367"/>
    </row>
    <row r="254" spans="1:29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406"/>
      <c r="AB254" s="367"/>
      <c r="AC254" s="367"/>
    </row>
    <row r="255" spans="1:29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406"/>
      <c r="AB255" s="367"/>
      <c r="AC255" s="367"/>
    </row>
    <row r="256" spans="1:29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406"/>
      <c r="AB256" s="367"/>
      <c r="AC256" s="367"/>
    </row>
    <row r="257" spans="1:29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406"/>
      <c r="AB257" s="367"/>
      <c r="AC257" s="367"/>
    </row>
    <row r="258" spans="1:29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406"/>
      <c r="AB258" s="367"/>
      <c r="AC258" s="367"/>
    </row>
    <row r="259" spans="1:29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406"/>
      <c r="AB259" s="367"/>
      <c r="AC259" s="367"/>
    </row>
    <row r="260" spans="1:29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406"/>
      <c r="AB260" s="367"/>
      <c r="AC260" s="367"/>
    </row>
    <row r="261" spans="1:29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406"/>
      <c r="AB261" s="367"/>
      <c r="AC261" s="367"/>
    </row>
    <row r="262" spans="1:29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406"/>
      <c r="AB262" s="367"/>
      <c r="AC262" s="367"/>
    </row>
    <row r="263" spans="1:29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406"/>
      <c r="AB263" s="367"/>
      <c r="AC263" s="367"/>
    </row>
    <row r="264" spans="1:29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406"/>
      <c r="AB264" s="367"/>
      <c r="AC264" s="367"/>
    </row>
    <row r="265" spans="1:29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406"/>
      <c r="AB265" s="367"/>
      <c r="AC265" s="367"/>
    </row>
    <row r="266" spans="1:29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406"/>
      <c r="AB266" s="367"/>
      <c r="AC266" s="367"/>
    </row>
    <row r="267" spans="1:29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406"/>
      <c r="AB267" s="367"/>
      <c r="AC267" s="367"/>
    </row>
    <row r="268" spans="1:29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406"/>
      <c r="AB268" s="367"/>
      <c r="AC268" s="367"/>
    </row>
    <row r="269" spans="1:29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406"/>
      <c r="AB269" s="367"/>
      <c r="AC269" s="367"/>
    </row>
    <row r="270" spans="1:29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406"/>
      <c r="AB270" s="367"/>
      <c r="AC270" s="367"/>
    </row>
    <row r="271" spans="1:29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406"/>
      <c r="AB271" s="367"/>
      <c r="AC271" s="367"/>
    </row>
    <row r="272" spans="1:29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406"/>
      <c r="AB272" s="367"/>
      <c r="AC272" s="367"/>
    </row>
    <row r="273" spans="1:29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406"/>
      <c r="AB273" s="367"/>
      <c r="AC273" s="367"/>
    </row>
    <row r="274" spans="1:29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406"/>
      <c r="AB274" s="367"/>
      <c r="AC274" s="367"/>
    </row>
    <row r="275" spans="1:29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406"/>
      <c r="AB275" s="367"/>
      <c r="AC275" s="367"/>
    </row>
    <row r="276" spans="1:29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406"/>
      <c r="AB276" s="367"/>
      <c r="AC276" s="367"/>
    </row>
    <row r="277" spans="1:29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406"/>
      <c r="AB277" s="367"/>
      <c r="AC277" s="367"/>
    </row>
    <row r="278" spans="1:29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406"/>
      <c r="AB278" s="367"/>
      <c r="AC278" s="367"/>
    </row>
    <row r="279" spans="1:29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406"/>
      <c r="AB279" s="367"/>
      <c r="AC279" s="367"/>
    </row>
    <row r="280" spans="1:29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406"/>
      <c r="AB280" s="367"/>
      <c r="AC280" s="367"/>
    </row>
    <row r="281" spans="1:29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406"/>
      <c r="AB281" s="367"/>
      <c r="AC281" s="367"/>
    </row>
    <row r="282" spans="1:29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406"/>
      <c r="AB282" s="367"/>
      <c r="AC282" s="367"/>
    </row>
    <row r="283" spans="1:29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406"/>
      <c r="AB283" s="367"/>
      <c r="AC283" s="367"/>
    </row>
    <row r="284" spans="1:29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406"/>
      <c r="AB284" s="367"/>
      <c r="AC284" s="367"/>
    </row>
    <row r="285" spans="1:29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406"/>
      <c r="AB285" s="367"/>
      <c r="AC285" s="367"/>
    </row>
    <row r="286" spans="1:29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406"/>
      <c r="AB286" s="367"/>
      <c r="AC286" s="367"/>
    </row>
    <row r="287" spans="1:29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406"/>
      <c r="AB287" s="367"/>
      <c r="AC287" s="367"/>
    </row>
    <row r="288" spans="1:29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406"/>
      <c r="AB288" s="367"/>
      <c r="AC288" s="367"/>
    </row>
    <row r="289" spans="1:29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406"/>
      <c r="AB289" s="367"/>
      <c r="AC289" s="367"/>
    </row>
    <row r="290" spans="1:29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406"/>
      <c r="AB290" s="367"/>
      <c r="AC290" s="367"/>
    </row>
    <row r="291" spans="1:29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406"/>
      <c r="AB291" s="367"/>
      <c r="AC291" s="367"/>
    </row>
    <row r="292" spans="1:29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406"/>
      <c r="AB292" s="367"/>
      <c r="AC292" s="367"/>
    </row>
    <row r="293" spans="1:29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406"/>
      <c r="AB293" s="367"/>
      <c r="AC293" s="367"/>
    </row>
    <row r="294" spans="1:29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406"/>
      <c r="AB294" s="367"/>
      <c r="AC294" s="367"/>
    </row>
    <row r="295" spans="1:29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406"/>
      <c r="AB295" s="367"/>
      <c r="AC295" s="367"/>
    </row>
    <row r="296" spans="1:29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406"/>
      <c r="AB296" s="367"/>
      <c r="AC296" s="367"/>
    </row>
    <row r="297" spans="1:29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406"/>
      <c r="AB297" s="367"/>
      <c r="AC297" s="367"/>
    </row>
    <row r="298" spans="1:29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406"/>
      <c r="AB298" s="367"/>
      <c r="AC298" s="367"/>
    </row>
    <row r="299" spans="1:29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406"/>
      <c r="AB299" s="367"/>
      <c r="AC299" s="367"/>
    </row>
    <row r="300" spans="1:29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406"/>
      <c r="AB300" s="367"/>
      <c r="AC300" s="367"/>
    </row>
    <row r="301" spans="1:29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406"/>
      <c r="AB301" s="367"/>
      <c r="AC301" s="367"/>
    </row>
    <row r="302" spans="1:29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406"/>
      <c r="AB302" s="367"/>
      <c r="AC302" s="367"/>
    </row>
    <row r="303" spans="1:29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406"/>
      <c r="AB303" s="367"/>
      <c r="AC303" s="367"/>
    </row>
    <row r="304" spans="1:29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406"/>
      <c r="AB304" s="367"/>
      <c r="AC304" s="367"/>
    </row>
    <row r="305" spans="1:29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406"/>
      <c r="AB305" s="367"/>
      <c r="AC305" s="367"/>
    </row>
    <row r="306" spans="1:29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406"/>
      <c r="AB306" s="367"/>
      <c r="AC306" s="367"/>
    </row>
    <row r="307" spans="1:29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406"/>
      <c r="AB307" s="367"/>
      <c r="AC307" s="367"/>
    </row>
    <row r="308" spans="1:29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406"/>
      <c r="AB308" s="367"/>
      <c r="AC308" s="367"/>
    </row>
    <row r="309" spans="1:29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406"/>
      <c r="AB309" s="367"/>
      <c r="AC309" s="367"/>
    </row>
    <row r="310" spans="1:29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406"/>
      <c r="AB310" s="367"/>
      <c r="AC310" s="367"/>
    </row>
    <row r="311" spans="1:29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406"/>
      <c r="AB311" s="367"/>
      <c r="AC311" s="367"/>
    </row>
    <row r="312" spans="1:29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406"/>
      <c r="AB312" s="367"/>
      <c r="AC312" s="367"/>
    </row>
    <row r="313" spans="1:29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406"/>
      <c r="AB313" s="367"/>
      <c r="AC313" s="367"/>
    </row>
    <row r="314" spans="1:29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406"/>
      <c r="AB314" s="367"/>
      <c r="AC314" s="367"/>
    </row>
    <row r="315" spans="1:29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406"/>
      <c r="AB315" s="367"/>
      <c r="AC315" s="367"/>
    </row>
    <row r="316" spans="1:29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406"/>
      <c r="AB316" s="367"/>
      <c r="AC316" s="367"/>
    </row>
    <row r="317" spans="1:29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406"/>
      <c r="AB317" s="367"/>
      <c r="AC317" s="367"/>
    </row>
    <row r="318" spans="1:29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406"/>
      <c r="AB318" s="367"/>
      <c r="AC318" s="367"/>
    </row>
    <row r="319" spans="1:29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406"/>
      <c r="AB319" s="367"/>
      <c r="AC319" s="367"/>
    </row>
    <row r="320" spans="1:29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406"/>
      <c r="AB320" s="367"/>
      <c r="AC320" s="367"/>
    </row>
    <row r="321" spans="1:29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406"/>
      <c r="AB321" s="367"/>
      <c r="AC321" s="367"/>
    </row>
    <row r="322" spans="1:29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406"/>
      <c r="AB322" s="367"/>
      <c r="AC322" s="367"/>
    </row>
    <row r="323" spans="1:29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406"/>
      <c r="AB323" s="367"/>
      <c r="AC323" s="367"/>
    </row>
    <row r="324" spans="1:29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406"/>
      <c r="AB324" s="367"/>
      <c r="AC324" s="367"/>
    </row>
    <row r="325" spans="1:29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406"/>
      <c r="AB325" s="367"/>
      <c r="AC325" s="367"/>
    </row>
    <row r="326" spans="1:29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406"/>
      <c r="AB326" s="367"/>
      <c r="AC326" s="367"/>
    </row>
    <row r="327" spans="1:29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406"/>
      <c r="AB327" s="367"/>
      <c r="AC327" s="367"/>
    </row>
    <row r="328" spans="1:29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406"/>
      <c r="AB328" s="367"/>
      <c r="AC328" s="367"/>
    </row>
    <row r="329" spans="1:29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406"/>
      <c r="AB329" s="367"/>
      <c r="AC329" s="367"/>
    </row>
    <row r="330" spans="1:29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406"/>
      <c r="AB330" s="367"/>
      <c r="AC330" s="367"/>
    </row>
    <row r="331" spans="1:29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406"/>
      <c r="AB331" s="367"/>
      <c r="AC331" s="367"/>
    </row>
    <row r="332" spans="1:29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406"/>
      <c r="AB332" s="367"/>
      <c r="AC332" s="367"/>
    </row>
    <row r="333" spans="1:29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406"/>
      <c r="AB333" s="367"/>
      <c r="AC333" s="367"/>
    </row>
    <row r="334" spans="1:29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406"/>
      <c r="AB334" s="367"/>
      <c r="AC334" s="367"/>
    </row>
    <row r="335" spans="1:29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406"/>
      <c r="AB335" s="367"/>
      <c r="AC335" s="367"/>
    </row>
    <row r="336" spans="1:29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406"/>
      <c r="AB336" s="367"/>
      <c r="AC336" s="367"/>
    </row>
    <row r="337" spans="1:29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406"/>
      <c r="AB337" s="367"/>
      <c r="AC337" s="367"/>
    </row>
    <row r="338" spans="1:29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406"/>
      <c r="AB338" s="367"/>
      <c r="AC338" s="367"/>
    </row>
    <row r="339" spans="1:29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406"/>
      <c r="AB339" s="367"/>
      <c r="AC339" s="367"/>
    </row>
    <row r="340" spans="1:29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406"/>
      <c r="AB340" s="367"/>
      <c r="AC340" s="367"/>
    </row>
    <row r="341" spans="1:29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406"/>
      <c r="AB341" s="367"/>
      <c r="AC341" s="367"/>
    </row>
    <row r="342" spans="1:29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406"/>
      <c r="AB342" s="367"/>
      <c r="AC342" s="367"/>
    </row>
    <row r="343" spans="1:29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406"/>
      <c r="AB343" s="367"/>
      <c r="AC343" s="367"/>
    </row>
    <row r="344" spans="1:29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406"/>
      <c r="AB344" s="367"/>
      <c r="AC344" s="367"/>
    </row>
    <row r="345" spans="1:29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406"/>
      <c r="AB345" s="367"/>
      <c r="AC345" s="367"/>
    </row>
    <row r="346" spans="1:29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406"/>
      <c r="AB346" s="367"/>
      <c r="AC346" s="367"/>
    </row>
    <row r="347" spans="1:29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406"/>
      <c r="AB347" s="367"/>
      <c r="AC347" s="367"/>
    </row>
    <row r="348" spans="1:29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406"/>
      <c r="AB348" s="367"/>
      <c r="AC348" s="367"/>
    </row>
    <row r="349" spans="1:29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406"/>
      <c r="AB349" s="367"/>
      <c r="AC349" s="367"/>
    </row>
    <row r="350" spans="1:29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406"/>
      <c r="AB350" s="367"/>
      <c r="AC350" s="367"/>
    </row>
    <row r="351" spans="1:29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406"/>
      <c r="AB351" s="367"/>
      <c r="AC351" s="367"/>
    </row>
    <row r="352" spans="1:29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406"/>
      <c r="AB352" s="367"/>
      <c r="AC352" s="367"/>
    </row>
    <row r="353" spans="1:29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406"/>
      <c r="AB353" s="367"/>
      <c r="AC353" s="367"/>
    </row>
    <row r="354" spans="1:29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406"/>
      <c r="AB354" s="367"/>
      <c r="AC354" s="367"/>
    </row>
    <row r="355" spans="1:29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406"/>
      <c r="AB355" s="367"/>
      <c r="AC355" s="367"/>
    </row>
    <row r="356" spans="1:29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406"/>
      <c r="AB356" s="367"/>
      <c r="AC356" s="367"/>
    </row>
    <row r="357" spans="1:29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406"/>
      <c r="AB357" s="367"/>
      <c r="AC357" s="367"/>
    </row>
    <row r="358" spans="1:29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406"/>
      <c r="AB358" s="367"/>
      <c r="AC358" s="367"/>
    </row>
    <row r="359" spans="1:29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406"/>
      <c r="AB359" s="367"/>
      <c r="AC359" s="367"/>
    </row>
    <row r="360" spans="1:29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406"/>
      <c r="AB360" s="367"/>
      <c r="AC360" s="367"/>
    </row>
    <row r="361" spans="1:29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406"/>
      <c r="AB361" s="367"/>
      <c r="AC361" s="367"/>
    </row>
    <row r="362" spans="1:29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406"/>
      <c r="AB362" s="367"/>
      <c r="AC362" s="367"/>
    </row>
    <row r="363" spans="1:29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406"/>
      <c r="AB363" s="367"/>
      <c r="AC363" s="367"/>
    </row>
    <row r="364" spans="1:29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406"/>
      <c r="AB364" s="367"/>
      <c r="AC364" s="367"/>
    </row>
    <row r="365" spans="1:29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406"/>
      <c r="AB365" s="367"/>
      <c r="AC365" s="367"/>
    </row>
    <row r="366" spans="1:29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406"/>
      <c r="AB366" s="367"/>
      <c r="AC366" s="367"/>
    </row>
    <row r="367" spans="1:29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406"/>
      <c r="AB367" s="367"/>
      <c r="AC367" s="367"/>
    </row>
    <row r="368" spans="1:29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406"/>
      <c r="AB368" s="367"/>
      <c r="AC368" s="367"/>
    </row>
    <row r="369" spans="1:29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406"/>
      <c r="AB369" s="367"/>
      <c r="AC369" s="367"/>
    </row>
    <row r="370" spans="1:29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406"/>
      <c r="AB370" s="367"/>
      <c r="AC370" s="367"/>
    </row>
    <row r="371" spans="1:29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406"/>
      <c r="AB371" s="367"/>
      <c r="AC371" s="367"/>
    </row>
    <row r="372" spans="1:29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406"/>
      <c r="AB372" s="367"/>
      <c r="AC372" s="367"/>
    </row>
    <row r="373" spans="1:29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406"/>
      <c r="AB373" s="367"/>
      <c r="AC373" s="367"/>
    </row>
    <row r="374" spans="1:29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406"/>
      <c r="AB374" s="367"/>
      <c r="AC374" s="367"/>
    </row>
    <row r="375" spans="1:29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406"/>
      <c r="AB375" s="367"/>
      <c r="AC375" s="367"/>
    </row>
    <row r="376" spans="1:29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406"/>
      <c r="AB376" s="367"/>
      <c r="AC376" s="367"/>
    </row>
    <row r="377" spans="1:29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406"/>
      <c r="AB377" s="367"/>
      <c r="AC377" s="367"/>
    </row>
    <row r="378" spans="1:29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406"/>
      <c r="AB378" s="367"/>
      <c r="AC378" s="367"/>
    </row>
    <row r="379" spans="1:29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406"/>
      <c r="AB379" s="367"/>
      <c r="AC379" s="367"/>
    </row>
    <row r="380" spans="1:29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406"/>
      <c r="AB380" s="367"/>
      <c r="AC380" s="367"/>
    </row>
    <row r="381" spans="1:29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406"/>
      <c r="AB381" s="367"/>
      <c r="AC381" s="367"/>
    </row>
    <row r="382" spans="1:29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406"/>
      <c r="AB382" s="367"/>
      <c r="AC382" s="367"/>
    </row>
    <row r="383" spans="1:29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406"/>
      <c r="AB383" s="367"/>
      <c r="AC383" s="367"/>
    </row>
    <row r="384" spans="1:29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406"/>
      <c r="AB384" s="367"/>
      <c r="AC384" s="367"/>
    </row>
    <row r="385" spans="1:29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406"/>
      <c r="AB385" s="367"/>
      <c r="AC385" s="367"/>
    </row>
    <row r="386" spans="1:29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406"/>
      <c r="AB386" s="367"/>
      <c r="AC386" s="367"/>
    </row>
    <row r="387" spans="1:29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406"/>
      <c r="AB387" s="367"/>
      <c r="AC387" s="367"/>
    </row>
    <row r="388" spans="1:29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406"/>
      <c r="AB388" s="367"/>
      <c r="AC388" s="367"/>
    </row>
    <row r="389" spans="1:29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406"/>
      <c r="AB389" s="367"/>
      <c r="AC389" s="367"/>
    </row>
    <row r="390" spans="1:29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406"/>
      <c r="AB390" s="367"/>
      <c r="AC390" s="367"/>
    </row>
    <row r="391" spans="1:29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406"/>
      <c r="AB391" s="367"/>
      <c r="AC391" s="367"/>
    </row>
    <row r="392" spans="1:29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406"/>
      <c r="AB392" s="367"/>
      <c r="AC392" s="367"/>
    </row>
    <row r="393" spans="1:29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406"/>
      <c r="AB393" s="367"/>
      <c r="AC393" s="367"/>
    </row>
    <row r="394" spans="1:29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406"/>
      <c r="AB394" s="367"/>
      <c r="AC394" s="367"/>
    </row>
    <row r="395" spans="1:29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406"/>
      <c r="AB395" s="367"/>
      <c r="AC395" s="367"/>
    </row>
    <row r="396" spans="1:29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406"/>
      <c r="AB396" s="367"/>
      <c r="AC396" s="367"/>
    </row>
    <row r="397" spans="1:29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406"/>
      <c r="AB397" s="367"/>
      <c r="AC397" s="367"/>
    </row>
    <row r="398" spans="1:29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406"/>
      <c r="AB398" s="367"/>
      <c r="AC398" s="367"/>
    </row>
    <row r="399" spans="1:29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406"/>
      <c r="AB399" s="367"/>
      <c r="AC399" s="367"/>
    </row>
    <row r="400" spans="1:29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406"/>
      <c r="AB400" s="367"/>
      <c r="AC400" s="367"/>
    </row>
    <row r="401" spans="1:29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406"/>
      <c r="AB401" s="367"/>
      <c r="AC401" s="367"/>
    </row>
    <row r="402" spans="1:29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406"/>
      <c r="AB402" s="367"/>
      <c r="AC402" s="367"/>
    </row>
    <row r="403" spans="1:29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406"/>
      <c r="AB403" s="367"/>
      <c r="AC403" s="367"/>
    </row>
    <row r="404" spans="1:29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406"/>
      <c r="AB404" s="367"/>
      <c r="AC404" s="367"/>
    </row>
    <row r="405" spans="1:29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406"/>
      <c r="AB405" s="367"/>
      <c r="AC405" s="367"/>
    </row>
    <row r="406" spans="1:29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406"/>
      <c r="AB406" s="367"/>
      <c r="AC406" s="367"/>
    </row>
    <row r="407" spans="1:29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406"/>
      <c r="AB407" s="367"/>
      <c r="AC407" s="367"/>
    </row>
    <row r="408" spans="1:29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406"/>
      <c r="AB408" s="367"/>
      <c r="AC408" s="367"/>
    </row>
    <row r="409" spans="1:29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406"/>
      <c r="AB409" s="367"/>
      <c r="AC409" s="367"/>
    </row>
    <row r="410" spans="1:29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406"/>
      <c r="AB410" s="367"/>
      <c r="AC410" s="367"/>
    </row>
    <row r="411" spans="1:29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406"/>
      <c r="AB411" s="367"/>
      <c r="AC411" s="367"/>
    </row>
    <row r="412" spans="1:29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406"/>
      <c r="AB412" s="367"/>
      <c r="AC412" s="367"/>
    </row>
    <row r="413" spans="1:29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406"/>
      <c r="AB413" s="367"/>
      <c r="AC413" s="367"/>
    </row>
    <row r="414" spans="1:29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406"/>
      <c r="AB414" s="367"/>
      <c r="AC414" s="367"/>
    </row>
    <row r="415" spans="1:29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406"/>
      <c r="AB415" s="367"/>
      <c r="AC415" s="367"/>
    </row>
    <row r="416" spans="1:29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406"/>
      <c r="AB416" s="367"/>
      <c r="AC416" s="367"/>
    </row>
    <row r="417" spans="1:29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406"/>
      <c r="AB417" s="367"/>
      <c r="AC417" s="367"/>
    </row>
    <row r="418" spans="1:29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406"/>
      <c r="AB418" s="367"/>
      <c r="AC418" s="367"/>
    </row>
    <row r="419" spans="1:29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406"/>
      <c r="AB419" s="367"/>
      <c r="AC419" s="367"/>
    </row>
    <row r="420" spans="1:29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406"/>
      <c r="AB420" s="367"/>
      <c r="AC420" s="367"/>
    </row>
    <row r="421" spans="1:29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406"/>
      <c r="AB421" s="367"/>
      <c r="AC421" s="367"/>
    </row>
    <row r="422" spans="1:29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406"/>
      <c r="AB422" s="367"/>
      <c r="AC422" s="367"/>
    </row>
    <row r="423" spans="1:29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406"/>
      <c r="AB423" s="367"/>
      <c r="AC423" s="367"/>
    </row>
    <row r="424" spans="1:29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406"/>
      <c r="AB424" s="367"/>
      <c r="AC424" s="367"/>
    </row>
    <row r="425" spans="1:29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406"/>
      <c r="AB425" s="367"/>
      <c r="AC425" s="367"/>
    </row>
    <row r="426" spans="1:29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406"/>
      <c r="AB426" s="367"/>
      <c r="AC426" s="367"/>
    </row>
    <row r="427" spans="1:29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406"/>
      <c r="AB427" s="367"/>
      <c r="AC427" s="367"/>
    </row>
    <row r="428" spans="1:29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406"/>
      <c r="AB428" s="367"/>
      <c r="AC428" s="367"/>
    </row>
    <row r="429" spans="1:29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406"/>
      <c r="AB429" s="367"/>
      <c r="AC429" s="367"/>
    </row>
    <row r="430" spans="1:29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406"/>
      <c r="AB430" s="367"/>
      <c r="AC430" s="367"/>
    </row>
    <row r="431" spans="1:29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406"/>
      <c r="AB431" s="367"/>
      <c r="AC431" s="367"/>
    </row>
    <row r="432" spans="1:29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406"/>
      <c r="AB432" s="367"/>
      <c r="AC432" s="367"/>
    </row>
    <row r="433" spans="1:29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406"/>
      <c r="AB433" s="367"/>
      <c r="AC433" s="367"/>
    </row>
    <row r="434" spans="1:29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406"/>
      <c r="AB434" s="367"/>
      <c r="AC434" s="367"/>
    </row>
    <row r="435" spans="1:29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406"/>
      <c r="AB435" s="367"/>
      <c r="AC435" s="367"/>
    </row>
    <row r="436" spans="1:29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406"/>
      <c r="AB436" s="367"/>
      <c r="AC436" s="367"/>
    </row>
    <row r="437" spans="1:29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406"/>
      <c r="AB437" s="367"/>
      <c r="AC437" s="367"/>
    </row>
    <row r="438" spans="1:29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406"/>
      <c r="AB438" s="367"/>
      <c r="AC438" s="367"/>
    </row>
    <row r="439" spans="1:29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406"/>
      <c r="AB439" s="367"/>
      <c r="AC439" s="367"/>
    </row>
    <row r="440" spans="1:29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406"/>
      <c r="AB440" s="367"/>
      <c r="AC440" s="367"/>
    </row>
    <row r="441" spans="1:29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406"/>
      <c r="AB441" s="367"/>
      <c r="AC441" s="367"/>
    </row>
    <row r="442" spans="1:29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406"/>
      <c r="AB442" s="367"/>
      <c r="AC442" s="367"/>
    </row>
    <row r="443" spans="1:29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406"/>
      <c r="AB443" s="367"/>
      <c r="AC443" s="367"/>
    </row>
    <row r="444" spans="1:29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406"/>
      <c r="AB444" s="367"/>
      <c r="AC444" s="367"/>
    </row>
    <row r="445" spans="1:29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406"/>
      <c r="AB445" s="367"/>
      <c r="AC445" s="367"/>
    </row>
    <row r="446" spans="1:29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406"/>
      <c r="AB446" s="367"/>
      <c r="AC446" s="367"/>
    </row>
    <row r="447" spans="1:29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406"/>
      <c r="AB447" s="367"/>
      <c r="AC447" s="367"/>
    </row>
    <row r="448" spans="1:29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406"/>
      <c r="AB448" s="367"/>
      <c r="AC448" s="367"/>
    </row>
    <row r="449" spans="1:29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406"/>
      <c r="AB449" s="367"/>
      <c r="AC449" s="367"/>
    </row>
    <row r="450" spans="1:29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406"/>
      <c r="AB450" s="367"/>
      <c r="AC450" s="367"/>
    </row>
    <row r="451" spans="1:29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406"/>
      <c r="AB451" s="367"/>
      <c r="AC451" s="367"/>
    </row>
    <row r="452" spans="1:29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406"/>
      <c r="AB452" s="367"/>
      <c r="AC452" s="367"/>
    </row>
    <row r="453" spans="1:29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406"/>
      <c r="AB453" s="367"/>
      <c r="AC453" s="367"/>
    </row>
    <row r="454" spans="1:29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406"/>
      <c r="AB454" s="367"/>
      <c r="AC454" s="367"/>
    </row>
    <row r="455" spans="1:29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406"/>
      <c r="AB455" s="367"/>
      <c r="AC455" s="367"/>
    </row>
    <row r="456" spans="1:29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406"/>
      <c r="AB456" s="367"/>
      <c r="AC456" s="367"/>
    </row>
    <row r="457" spans="1:29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406"/>
      <c r="AB457" s="367"/>
      <c r="AC457" s="367"/>
    </row>
    <row r="458" spans="1:29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406"/>
      <c r="AB458" s="367"/>
      <c r="AC458" s="367"/>
    </row>
    <row r="459" spans="1:29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406"/>
      <c r="AB459" s="367"/>
      <c r="AC459" s="367"/>
    </row>
    <row r="460" spans="1:29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406"/>
      <c r="AB460" s="367"/>
      <c r="AC460" s="367"/>
    </row>
    <row r="461" spans="1:29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406"/>
      <c r="AB461" s="367"/>
      <c r="AC461" s="367"/>
    </row>
    <row r="462" spans="1:29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406"/>
      <c r="AB462" s="367"/>
      <c r="AC462" s="367"/>
    </row>
    <row r="463" spans="1:29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406"/>
      <c r="AB463" s="367"/>
      <c r="AC463" s="367"/>
    </row>
    <row r="464" spans="1:29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406"/>
      <c r="AB464" s="367"/>
      <c r="AC464" s="367"/>
    </row>
    <row r="465" spans="1:29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406"/>
      <c r="AB465" s="367"/>
      <c r="AC465" s="367"/>
    </row>
    <row r="466" spans="1:29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406"/>
      <c r="AB466" s="367"/>
      <c r="AC466" s="367"/>
    </row>
    <row r="467" spans="1:29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406"/>
      <c r="AB467" s="367"/>
      <c r="AC467" s="367"/>
    </row>
    <row r="468" spans="1:29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406"/>
      <c r="AB468" s="367"/>
      <c r="AC468" s="367"/>
    </row>
    <row r="469" spans="1:29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406"/>
      <c r="AB469" s="367"/>
      <c r="AC469" s="367"/>
    </row>
    <row r="470" spans="1:29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406"/>
      <c r="AB470" s="367"/>
      <c r="AC470" s="367"/>
    </row>
    <row r="471" spans="1:29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406"/>
      <c r="AB471" s="367"/>
      <c r="AC471" s="367"/>
    </row>
    <row r="472" spans="1:29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406"/>
      <c r="AB472" s="367"/>
      <c r="AC472" s="367"/>
    </row>
    <row r="473" spans="1:29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406"/>
      <c r="AB473" s="367"/>
      <c r="AC473" s="367"/>
    </row>
    <row r="474" spans="1:29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406"/>
      <c r="AB474" s="367"/>
      <c r="AC474" s="367"/>
    </row>
    <row r="475" spans="1:29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406"/>
      <c r="AB475" s="367"/>
      <c r="AC475" s="367"/>
    </row>
    <row r="476" spans="1:29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406"/>
      <c r="AB476" s="367"/>
      <c r="AC476" s="367"/>
    </row>
    <row r="477" spans="1:29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406"/>
      <c r="AB477" s="367"/>
      <c r="AC477" s="367"/>
    </row>
    <row r="478" spans="1:29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406"/>
      <c r="AB478" s="367"/>
      <c r="AC478" s="367"/>
    </row>
    <row r="479" spans="1:29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406"/>
      <c r="AB479" s="367"/>
      <c r="AC479" s="367"/>
    </row>
    <row r="480" spans="1:29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406"/>
      <c r="AB480" s="367"/>
      <c r="AC480" s="367"/>
    </row>
    <row r="481" spans="1:29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406"/>
      <c r="AB481" s="367"/>
      <c r="AC481" s="367"/>
    </row>
    <row r="482" spans="1:29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406"/>
      <c r="AB482" s="367"/>
      <c r="AC482" s="367"/>
    </row>
    <row r="483" spans="1:29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406"/>
      <c r="AB483" s="367"/>
      <c r="AC483" s="367"/>
    </row>
    <row r="484" spans="1:29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406"/>
      <c r="AB484" s="367"/>
      <c r="AC484" s="367"/>
    </row>
    <row r="485" spans="1:29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406"/>
      <c r="AB485" s="367"/>
      <c r="AC485" s="367"/>
    </row>
    <row r="486" spans="1:29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406"/>
      <c r="AB486" s="367"/>
      <c r="AC486" s="367"/>
    </row>
    <row r="487" spans="1:29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406"/>
      <c r="AB487" s="367"/>
      <c r="AC487" s="367"/>
    </row>
    <row r="488" spans="1:29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406"/>
      <c r="AB488" s="367"/>
      <c r="AC488" s="367"/>
    </row>
    <row r="489" spans="1:29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406"/>
      <c r="AB489" s="367"/>
      <c r="AC489" s="367"/>
    </row>
    <row r="490" spans="1:29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406"/>
      <c r="AB490" s="367"/>
      <c r="AC490" s="367"/>
    </row>
    <row r="491" spans="1:29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406"/>
      <c r="AB491" s="367"/>
      <c r="AC491" s="367"/>
    </row>
    <row r="492" spans="1:29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406"/>
      <c r="AB492" s="367"/>
      <c r="AC492" s="367"/>
    </row>
    <row r="493" spans="1:29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406"/>
      <c r="AB493" s="367"/>
      <c r="AC493" s="367"/>
    </row>
    <row r="494" spans="1:29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406"/>
      <c r="AB494" s="367"/>
      <c r="AC494" s="367"/>
    </row>
    <row r="495" spans="1:29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406"/>
      <c r="AB495" s="367"/>
      <c r="AC495" s="367"/>
    </row>
    <row r="496" spans="1:29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406"/>
      <c r="AB496" s="367"/>
      <c r="AC496" s="367"/>
    </row>
    <row r="497" spans="1:29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406"/>
      <c r="AB497" s="367"/>
      <c r="AC497" s="367"/>
    </row>
    <row r="498" spans="1:29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406"/>
      <c r="AB498" s="367"/>
      <c r="AC498" s="367"/>
    </row>
    <row r="499" spans="1:29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406"/>
      <c r="AB499" s="367"/>
      <c r="AC499" s="367"/>
    </row>
    <row r="500" spans="1:29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406"/>
      <c r="AB500" s="367"/>
      <c r="AC500" s="367"/>
    </row>
    <row r="501" spans="1:29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406"/>
      <c r="AB501" s="367"/>
      <c r="AC501" s="367"/>
    </row>
    <row r="502" spans="1:29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406"/>
      <c r="AB502" s="367"/>
      <c r="AC502" s="367"/>
    </row>
    <row r="503" spans="1:29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406"/>
      <c r="AB503" s="367"/>
      <c r="AC503" s="367"/>
    </row>
    <row r="504" spans="1:29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406"/>
      <c r="AB504" s="367"/>
      <c r="AC504" s="367"/>
    </row>
    <row r="505" spans="1:29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406"/>
      <c r="AB505" s="367"/>
      <c r="AC505" s="367"/>
    </row>
    <row r="506" spans="1:29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406"/>
      <c r="AB506" s="367"/>
      <c r="AC506" s="367"/>
    </row>
    <row r="507" spans="1:29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406"/>
      <c r="AB507" s="367"/>
      <c r="AC507" s="367"/>
    </row>
    <row r="508" spans="1:29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406"/>
      <c r="AB508" s="367"/>
      <c r="AC508" s="367"/>
    </row>
    <row r="509" spans="1:29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406"/>
      <c r="AB509" s="367"/>
      <c r="AC509" s="367"/>
    </row>
    <row r="510" spans="1:29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406"/>
      <c r="AB510" s="367"/>
      <c r="AC510" s="367"/>
    </row>
    <row r="511" spans="1:29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406"/>
      <c r="AB511" s="367"/>
      <c r="AC511" s="367"/>
    </row>
    <row r="512" spans="1:29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406"/>
      <c r="AB512" s="367"/>
      <c r="AC512" s="367"/>
    </row>
    <row r="513" spans="1:29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406"/>
      <c r="AB513" s="367"/>
      <c r="AC513" s="367"/>
    </row>
    <row r="514" spans="1:29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406"/>
      <c r="AB514" s="367"/>
      <c r="AC514" s="367"/>
    </row>
    <row r="515" spans="1:29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406"/>
      <c r="AB515" s="367"/>
      <c r="AC515" s="367"/>
    </row>
    <row r="516" spans="1:29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406"/>
      <c r="AB516" s="367"/>
      <c r="AC516" s="367"/>
    </row>
    <row r="517" spans="1:29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406"/>
      <c r="AB517" s="367"/>
      <c r="AC517" s="367"/>
    </row>
    <row r="518" spans="1:29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406"/>
      <c r="AB518" s="367"/>
      <c r="AC518" s="367"/>
    </row>
    <row r="519" spans="1:29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406"/>
      <c r="AB519" s="367"/>
      <c r="AC519" s="367"/>
    </row>
    <row r="520" spans="1:29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406"/>
      <c r="AB520" s="367"/>
      <c r="AC520" s="367"/>
    </row>
    <row r="521" spans="1:29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406"/>
      <c r="AB521" s="367"/>
      <c r="AC521" s="367"/>
    </row>
    <row r="522" spans="1:29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406"/>
      <c r="AB522" s="367"/>
      <c r="AC522" s="367"/>
    </row>
    <row r="523" spans="1:29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406"/>
      <c r="AB523" s="367"/>
      <c r="AC523" s="367"/>
    </row>
    <row r="524" spans="1:29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406"/>
      <c r="AB524" s="367"/>
      <c r="AC524" s="367"/>
    </row>
    <row r="525" spans="1:29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406"/>
      <c r="AB525" s="367"/>
      <c r="AC525" s="367"/>
    </row>
    <row r="526" spans="1:29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406"/>
      <c r="AB526" s="367"/>
      <c r="AC526" s="367"/>
    </row>
    <row r="527" spans="1:29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406"/>
      <c r="AB527" s="367"/>
      <c r="AC527" s="367"/>
    </row>
    <row r="528" spans="1:29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406"/>
      <c r="AB528" s="367"/>
      <c r="AC528" s="367"/>
    </row>
    <row r="529" spans="1:29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406"/>
      <c r="AB529" s="367"/>
      <c r="AC529" s="367"/>
    </row>
    <row r="530" spans="1:29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406"/>
      <c r="AB530" s="367"/>
      <c r="AC530" s="367"/>
    </row>
    <row r="531" spans="1:29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406"/>
      <c r="AB531" s="367"/>
      <c r="AC531" s="367"/>
    </row>
    <row r="532" spans="1:29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406"/>
      <c r="AB532" s="367"/>
      <c r="AC532" s="367"/>
    </row>
    <row r="533" spans="1:29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406"/>
      <c r="AB533" s="367"/>
      <c r="AC533" s="367"/>
    </row>
    <row r="534" spans="1:29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406"/>
      <c r="AB534" s="367"/>
      <c r="AC534" s="367"/>
    </row>
    <row r="535" spans="1:29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406"/>
      <c r="AB535" s="367"/>
      <c r="AC535" s="367"/>
    </row>
    <row r="536" spans="1:29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406"/>
      <c r="AB536" s="367"/>
      <c r="AC536" s="367"/>
    </row>
    <row r="537" spans="1:29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406"/>
      <c r="AB537" s="367"/>
      <c r="AC537" s="367"/>
    </row>
    <row r="538" spans="1:29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406"/>
      <c r="AB538" s="367"/>
      <c r="AC538" s="367"/>
    </row>
    <row r="539" spans="1:29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406"/>
      <c r="AB539" s="367"/>
      <c r="AC539" s="367"/>
    </row>
    <row r="540" spans="1:29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406"/>
      <c r="AB540" s="367"/>
      <c r="AC540" s="367"/>
    </row>
    <row r="541" spans="1:29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406"/>
      <c r="AB541" s="367"/>
      <c r="AC541" s="367"/>
    </row>
    <row r="542" spans="1:29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406"/>
      <c r="AB542" s="367"/>
      <c r="AC542" s="367"/>
    </row>
    <row r="543" spans="1:29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406"/>
      <c r="AB543" s="367"/>
      <c r="AC543" s="367"/>
    </row>
    <row r="544" spans="1:29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406"/>
      <c r="AB544" s="367"/>
      <c r="AC544" s="367"/>
    </row>
    <row r="545" spans="1:29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406"/>
      <c r="AB545" s="367"/>
      <c r="AC545" s="367"/>
    </row>
    <row r="546" spans="1:29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406"/>
      <c r="AB546" s="367"/>
      <c r="AC546" s="367"/>
    </row>
    <row r="547" spans="1:29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406"/>
      <c r="AB547" s="367"/>
      <c r="AC547" s="367"/>
    </row>
    <row r="548" spans="1:29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406"/>
      <c r="AB548" s="367"/>
      <c r="AC548" s="367"/>
    </row>
    <row r="549" spans="1:29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406"/>
      <c r="AB549" s="367"/>
      <c r="AC549" s="367"/>
    </row>
    <row r="550" spans="1:29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406"/>
      <c r="AB550" s="367"/>
      <c r="AC550" s="367"/>
    </row>
    <row r="551" spans="1:29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406"/>
      <c r="AB551" s="367"/>
      <c r="AC551" s="367"/>
    </row>
    <row r="552" spans="1:29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406"/>
      <c r="AB552" s="367"/>
      <c r="AC552" s="367"/>
    </row>
    <row r="553" spans="1:29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406"/>
      <c r="AB553" s="367"/>
      <c r="AC553" s="367"/>
    </row>
    <row r="554" spans="1:29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406"/>
      <c r="AB554" s="367"/>
      <c r="AC554" s="367"/>
    </row>
    <row r="555" spans="1:29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406"/>
      <c r="AB555" s="367"/>
      <c r="AC555" s="367"/>
    </row>
    <row r="556" spans="1:29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406"/>
      <c r="AB556" s="367"/>
      <c r="AC556" s="367"/>
    </row>
    <row r="557" spans="1:29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406"/>
      <c r="AB557" s="367"/>
      <c r="AC557" s="367"/>
    </row>
    <row r="558" spans="1:29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406"/>
      <c r="AB558" s="367"/>
      <c r="AC558" s="367"/>
    </row>
    <row r="559" spans="1:29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406"/>
      <c r="AB559" s="367"/>
      <c r="AC559" s="367"/>
    </row>
    <row r="560" spans="1:29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406"/>
      <c r="AB560" s="367"/>
      <c r="AC560" s="367"/>
    </row>
    <row r="561" spans="1:29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406"/>
      <c r="AB561" s="367"/>
      <c r="AC561" s="367"/>
    </row>
    <row r="562" spans="1:29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406"/>
      <c r="AB562" s="367"/>
      <c r="AC562" s="367"/>
    </row>
    <row r="563" spans="1:29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406"/>
      <c r="AB563" s="367"/>
      <c r="AC563" s="367"/>
    </row>
    <row r="564" spans="1:29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406"/>
      <c r="AB564" s="367"/>
      <c r="AC564" s="367"/>
    </row>
    <row r="565" spans="1:29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406"/>
      <c r="AB565" s="367"/>
      <c r="AC565" s="367"/>
    </row>
    <row r="566" spans="1:29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406"/>
      <c r="AB566" s="367"/>
      <c r="AC566" s="367"/>
    </row>
    <row r="567" spans="1:29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406"/>
      <c r="AB567" s="367"/>
      <c r="AC567" s="367"/>
    </row>
    <row r="568" spans="1:29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406"/>
      <c r="AB568" s="367"/>
      <c r="AC568" s="367"/>
    </row>
    <row r="569" spans="1:29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406"/>
      <c r="AB569" s="367"/>
      <c r="AC569" s="367"/>
    </row>
    <row r="570" spans="1:29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406"/>
      <c r="AB570" s="367"/>
      <c r="AC570" s="367"/>
    </row>
    <row r="571" spans="1:29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406"/>
      <c r="AB571" s="367"/>
      <c r="AC571" s="367"/>
    </row>
    <row r="572" spans="1:29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406"/>
      <c r="AB572" s="367"/>
      <c r="AC572" s="367"/>
    </row>
    <row r="573" spans="1:29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406"/>
      <c r="AB573" s="367"/>
      <c r="AC573" s="367"/>
    </row>
    <row r="574" spans="1:29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406"/>
      <c r="AB574" s="367"/>
      <c r="AC574" s="367"/>
    </row>
    <row r="575" spans="1:29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406"/>
      <c r="AB575" s="367"/>
      <c r="AC575" s="367"/>
    </row>
    <row r="576" spans="1:29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406"/>
      <c r="AB576" s="367"/>
      <c r="AC576" s="367"/>
    </row>
    <row r="577" spans="1:29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406"/>
      <c r="AB577" s="367"/>
      <c r="AC577" s="367"/>
    </row>
    <row r="578" spans="1:29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406"/>
      <c r="AB578" s="367"/>
      <c r="AC578" s="367"/>
    </row>
    <row r="579" spans="1:29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406"/>
      <c r="AB579" s="367"/>
      <c r="AC579" s="367"/>
    </row>
    <row r="580" spans="1:29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406"/>
      <c r="AB580" s="367"/>
      <c r="AC580" s="367"/>
    </row>
    <row r="581" spans="1:29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406"/>
      <c r="AB581" s="367"/>
      <c r="AC581" s="367"/>
    </row>
    <row r="582" spans="1:29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406"/>
      <c r="AB582" s="367"/>
      <c r="AC582" s="367"/>
    </row>
    <row r="583" spans="1:29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406"/>
      <c r="AB583" s="367"/>
      <c r="AC583" s="367"/>
    </row>
    <row r="584" spans="1:29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406"/>
      <c r="AB584" s="367"/>
      <c r="AC584" s="367"/>
    </row>
    <row r="585" spans="1:29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406"/>
      <c r="AB585" s="367"/>
      <c r="AC585" s="367"/>
    </row>
    <row r="586" spans="1:29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406"/>
      <c r="AB586" s="367"/>
      <c r="AC586" s="367"/>
    </row>
    <row r="587" spans="1:29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406"/>
      <c r="AB587" s="367"/>
      <c r="AC587" s="367"/>
    </row>
    <row r="588" spans="1:29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406"/>
      <c r="AB588" s="367"/>
      <c r="AC588" s="367"/>
    </row>
    <row r="589" spans="1:29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406"/>
      <c r="AB589" s="367"/>
      <c r="AC589" s="367"/>
    </row>
    <row r="590" spans="1:29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406"/>
      <c r="AB590" s="367"/>
      <c r="AC590" s="367"/>
    </row>
    <row r="591" spans="1:29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406"/>
      <c r="AB591" s="367"/>
      <c r="AC591" s="367"/>
    </row>
    <row r="592" spans="1:29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406"/>
      <c r="AB592" s="367"/>
      <c r="AC592" s="367"/>
    </row>
    <row r="593" spans="1:29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406"/>
      <c r="AB593" s="367"/>
      <c r="AC593" s="367"/>
    </row>
    <row r="594" spans="1:29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406"/>
      <c r="AB594" s="367"/>
      <c r="AC594" s="367"/>
    </row>
    <row r="595" spans="1:29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406"/>
      <c r="AB595" s="367"/>
      <c r="AC595" s="367"/>
    </row>
    <row r="596" spans="1:29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406"/>
      <c r="AB596" s="367"/>
      <c r="AC596" s="367"/>
    </row>
    <row r="597" spans="1:29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406"/>
      <c r="AB597" s="367"/>
      <c r="AC597" s="367"/>
    </row>
    <row r="598" spans="1:29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406"/>
      <c r="AB598" s="367"/>
      <c r="AC598" s="367"/>
    </row>
    <row r="599" spans="1:29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406"/>
      <c r="AB599" s="367"/>
      <c r="AC599" s="367"/>
    </row>
    <row r="600" spans="1:29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406"/>
      <c r="AB600" s="367"/>
      <c r="AC600" s="367"/>
    </row>
    <row r="601" spans="1:29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406"/>
      <c r="AB601" s="367"/>
      <c r="AC601" s="367"/>
    </row>
    <row r="602" spans="1:29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406"/>
      <c r="AB602" s="367"/>
      <c r="AC602" s="367"/>
    </row>
    <row r="603" spans="1:29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406"/>
      <c r="AB603" s="367"/>
      <c r="AC603" s="367"/>
    </row>
    <row r="604" spans="1:29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406"/>
      <c r="AB604" s="367"/>
      <c r="AC604" s="367"/>
    </row>
    <row r="605" spans="1:29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406"/>
      <c r="AB605" s="367"/>
      <c r="AC605" s="367"/>
    </row>
    <row r="606" spans="1:29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406"/>
      <c r="AB606" s="367"/>
      <c r="AC606" s="367"/>
    </row>
    <row r="607" spans="1:29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406"/>
      <c r="AB607" s="367"/>
      <c r="AC607" s="367"/>
    </row>
    <row r="608" spans="1:29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406"/>
      <c r="AB608" s="367"/>
      <c r="AC608" s="367"/>
    </row>
    <row r="609" spans="1:29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406"/>
      <c r="AB609" s="367"/>
      <c r="AC609" s="367"/>
    </row>
    <row r="610" spans="1:29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406"/>
      <c r="AB610" s="367"/>
      <c r="AC610" s="367"/>
    </row>
    <row r="611" spans="1:29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406"/>
      <c r="AB611" s="367"/>
      <c r="AC611" s="367"/>
    </row>
    <row r="612" spans="1:29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406"/>
      <c r="AB612" s="367"/>
      <c r="AC612" s="367"/>
    </row>
    <row r="613" spans="1:29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406"/>
      <c r="AB613" s="367"/>
      <c r="AC613" s="367"/>
    </row>
    <row r="614" spans="1:29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406"/>
      <c r="AB614" s="367"/>
      <c r="AC614" s="367"/>
    </row>
    <row r="615" spans="1:29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406"/>
      <c r="AB615" s="367"/>
      <c r="AC615" s="367"/>
    </row>
    <row r="616" spans="1:29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406"/>
      <c r="AB616" s="367"/>
      <c r="AC616" s="367"/>
    </row>
    <row r="617" spans="1:29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406"/>
      <c r="AB617" s="367"/>
      <c r="AC617" s="367"/>
    </row>
    <row r="618" spans="1:29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406"/>
      <c r="AB618" s="367"/>
      <c r="AC618" s="367"/>
    </row>
    <row r="619" spans="1:29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406"/>
      <c r="AB619" s="367"/>
      <c r="AC619" s="367"/>
    </row>
    <row r="620" spans="1:29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406"/>
      <c r="AB620" s="367"/>
      <c r="AC620" s="367"/>
    </row>
    <row r="621" spans="1:29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406"/>
      <c r="AB621" s="367"/>
      <c r="AC621" s="367"/>
    </row>
    <row r="622" spans="1:29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406"/>
      <c r="AB622" s="367"/>
      <c r="AC622" s="367"/>
    </row>
    <row r="623" spans="1:29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406"/>
      <c r="AB623" s="367"/>
      <c r="AC623" s="367"/>
    </row>
    <row r="624" spans="1:29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406"/>
      <c r="AB624" s="367"/>
      <c r="AC624" s="367"/>
    </row>
    <row r="625" spans="1:29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406"/>
      <c r="AB625" s="367"/>
      <c r="AC625" s="367"/>
    </row>
    <row r="626" spans="1:29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406"/>
      <c r="AB626" s="367"/>
      <c r="AC626" s="367"/>
    </row>
    <row r="627" spans="1:29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406"/>
      <c r="AB627" s="367"/>
      <c r="AC627" s="367"/>
    </row>
    <row r="628" spans="1:29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406"/>
      <c r="AB628" s="367"/>
      <c r="AC628" s="367"/>
    </row>
    <row r="629" spans="1:29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406"/>
      <c r="AB629" s="367"/>
      <c r="AC629" s="367"/>
    </row>
    <row r="630" spans="1:29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406"/>
      <c r="AB630" s="367"/>
      <c r="AC630" s="367"/>
    </row>
    <row r="631" spans="1:29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406"/>
      <c r="AB631" s="367"/>
      <c r="AC631" s="367"/>
    </row>
    <row r="632" spans="1:29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406"/>
      <c r="AB632" s="367"/>
      <c r="AC632" s="367"/>
    </row>
    <row r="633" spans="1:29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406"/>
      <c r="AB633" s="367"/>
      <c r="AC633" s="367"/>
    </row>
    <row r="634" spans="1:29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406"/>
      <c r="AB634" s="367"/>
      <c r="AC634" s="367"/>
    </row>
    <row r="635" spans="1:29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406"/>
      <c r="AB635" s="367"/>
      <c r="AC635" s="367"/>
    </row>
    <row r="636" spans="1:29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406"/>
      <c r="AB636" s="367"/>
      <c r="AC636" s="367"/>
    </row>
    <row r="637" spans="1:29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406"/>
      <c r="AB637" s="367"/>
      <c r="AC637" s="367"/>
    </row>
    <row r="638" spans="1:29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406"/>
      <c r="AB638" s="367"/>
      <c r="AC638" s="367"/>
    </row>
    <row r="639" spans="1:29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406"/>
      <c r="AB639" s="367"/>
      <c r="AC639" s="367"/>
    </row>
    <row r="640" spans="1:29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406"/>
      <c r="AB640" s="367"/>
      <c r="AC640" s="367"/>
    </row>
    <row r="641" spans="1:29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406"/>
      <c r="AB641" s="367"/>
      <c r="AC641" s="367"/>
    </row>
    <row r="642" spans="1:29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406"/>
      <c r="AB642" s="367"/>
      <c r="AC642" s="367"/>
    </row>
    <row r="643" spans="1:29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406"/>
      <c r="AB643" s="367"/>
      <c r="AC643" s="367"/>
    </row>
    <row r="644" spans="1:29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406"/>
      <c r="AB644" s="367"/>
      <c r="AC644" s="367"/>
    </row>
    <row r="645" spans="1:29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406"/>
      <c r="AB645" s="367"/>
      <c r="AC645" s="367"/>
    </row>
    <row r="646" spans="1:29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406"/>
      <c r="AB646" s="367"/>
      <c r="AC646" s="367"/>
    </row>
    <row r="647" spans="1:29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406"/>
      <c r="AB647" s="367"/>
      <c r="AC647" s="367"/>
    </row>
    <row r="648" spans="1:29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406"/>
      <c r="AB648" s="367"/>
      <c r="AC648" s="367"/>
    </row>
    <row r="649" spans="1:29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406"/>
      <c r="AB649" s="367"/>
      <c r="AC649" s="367"/>
    </row>
    <row r="650" spans="1:29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406"/>
      <c r="AB650" s="367"/>
      <c r="AC650" s="367"/>
    </row>
    <row r="651" spans="1:29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406"/>
      <c r="AB651" s="367"/>
      <c r="AC651" s="367"/>
    </row>
    <row r="652" spans="1:29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406"/>
      <c r="AB652" s="367"/>
      <c r="AC652" s="367"/>
    </row>
    <row r="653" spans="1:29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406"/>
      <c r="AB653" s="367"/>
      <c r="AC653" s="367"/>
    </row>
    <row r="654" spans="1:29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406"/>
      <c r="AB654" s="367"/>
      <c r="AC654" s="367"/>
    </row>
    <row r="655" spans="1:29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406"/>
      <c r="AB655" s="367"/>
      <c r="AC655" s="367"/>
    </row>
    <row r="656" spans="1:29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406"/>
      <c r="AB656" s="367"/>
      <c r="AC656" s="367"/>
    </row>
    <row r="657" spans="1:29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406"/>
      <c r="AB657" s="367"/>
      <c r="AC657" s="367"/>
    </row>
    <row r="658" spans="1:29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406"/>
      <c r="AB658" s="367"/>
      <c r="AC658" s="367"/>
    </row>
    <row r="659" spans="1:29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406"/>
      <c r="AB659" s="367"/>
      <c r="AC659" s="367"/>
    </row>
    <row r="660" spans="1:29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406"/>
      <c r="AB660" s="367"/>
      <c r="AC660" s="367"/>
    </row>
    <row r="661" spans="1:29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406"/>
      <c r="AB661" s="367"/>
      <c r="AC661" s="367"/>
    </row>
    <row r="662" spans="1:29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406"/>
      <c r="AB662" s="367"/>
      <c r="AC662" s="367"/>
    </row>
    <row r="663" spans="1:29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406"/>
      <c r="AB663" s="367"/>
      <c r="AC663" s="367"/>
    </row>
    <row r="664" spans="1:29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406"/>
      <c r="AB664" s="367"/>
      <c r="AC664" s="367"/>
    </row>
    <row r="665" spans="1:29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406"/>
      <c r="AB665" s="367"/>
      <c r="AC665" s="367"/>
    </row>
    <row r="666" spans="1:29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406"/>
      <c r="AB666" s="367"/>
      <c r="AC666" s="367"/>
    </row>
    <row r="667" spans="1:29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406"/>
      <c r="AB667" s="367"/>
      <c r="AC667" s="367"/>
    </row>
    <row r="668" spans="1:29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406"/>
      <c r="AB668" s="367"/>
      <c r="AC668" s="367"/>
    </row>
    <row r="669" spans="1:29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406"/>
      <c r="AB669" s="367"/>
      <c r="AC669" s="367"/>
    </row>
    <row r="670" spans="1:29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406"/>
      <c r="AB670" s="367"/>
      <c r="AC670" s="367"/>
    </row>
    <row r="671" spans="1:29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406"/>
      <c r="AB671" s="367"/>
      <c r="AC671" s="367"/>
    </row>
    <row r="672" spans="1:29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406"/>
      <c r="AB672" s="367"/>
      <c r="AC672" s="367"/>
    </row>
    <row r="673" spans="1:29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406"/>
      <c r="AB673" s="367"/>
      <c r="AC673" s="367"/>
    </row>
    <row r="674" spans="1:29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406"/>
      <c r="AB674" s="367"/>
      <c r="AC674" s="367"/>
    </row>
    <row r="675" spans="1:29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406"/>
      <c r="AB675" s="367"/>
      <c r="AC675" s="367"/>
    </row>
    <row r="676" spans="1:29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406"/>
      <c r="AB676" s="367"/>
      <c r="AC676" s="367"/>
    </row>
    <row r="677" spans="1:29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406"/>
      <c r="AB677" s="367"/>
      <c r="AC677" s="367"/>
    </row>
    <row r="678" spans="1:29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406"/>
      <c r="AB678" s="367"/>
      <c r="AC678" s="367"/>
    </row>
    <row r="679" spans="1:29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406"/>
      <c r="AB679" s="367"/>
      <c r="AC679" s="367"/>
    </row>
    <row r="680" spans="1:29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406"/>
      <c r="AB680" s="367"/>
      <c r="AC680" s="367"/>
    </row>
    <row r="681" spans="1:29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406"/>
      <c r="AB681" s="367"/>
      <c r="AC681" s="367"/>
    </row>
    <row r="682" spans="1:29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406"/>
      <c r="AB682" s="367"/>
      <c r="AC682" s="367"/>
    </row>
    <row r="683" spans="1:29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406"/>
      <c r="AB683" s="367"/>
      <c r="AC683" s="367"/>
    </row>
    <row r="684" spans="1:29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406"/>
      <c r="AB684" s="367"/>
      <c r="AC684" s="367"/>
    </row>
    <row r="685" spans="1:29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406"/>
      <c r="AB685" s="367"/>
      <c r="AC685" s="367"/>
    </row>
    <row r="686" spans="1:29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406"/>
      <c r="AB686" s="367"/>
      <c r="AC686" s="367"/>
    </row>
    <row r="687" spans="1:29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406"/>
      <c r="AB687" s="367"/>
      <c r="AC687" s="367"/>
    </row>
    <row r="688" spans="1:29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406"/>
      <c r="AB688" s="367"/>
      <c r="AC688" s="367"/>
    </row>
    <row r="689" spans="1:29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406"/>
      <c r="AB689" s="367"/>
      <c r="AC689" s="367"/>
    </row>
    <row r="690" spans="1:29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406"/>
      <c r="AB690" s="367"/>
      <c r="AC690" s="367"/>
    </row>
    <row r="691" spans="1:29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406"/>
      <c r="AB691" s="367"/>
      <c r="AC691" s="367"/>
    </row>
    <row r="692" spans="1:29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406"/>
      <c r="AB692" s="367"/>
      <c r="AC692" s="367"/>
    </row>
    <row r="693" spans="1:29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406"/>
      <c r="AB693" s="367"/>
      <c r="AC693" s="367"/>
    </row>
    <row r="694" spans="1:29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406"/>
      <c r="AB694" s="367"/>
      <c r="AC694" s="367"/>
    </row>
    <row r="695" spans="1:29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406"/>
      <c r="AB695" s="367"/>
      <c r="AC695" s="367"/>
    </row>
    <row r="696" spans="1:29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406"/>
      <c r="AB696" s="367"/>
      <c r="AC696" s="367"/>
    </row>
    <row r="697" spans="1:29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406"/>
      <c r="AB697" s="367"/>
      <c r="AC697" s="367"/>
    </row>
    <row r="698" spans="1:29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406"/>
      <c r="AB698" s="367"/>
      <c r="AC698" s="367"/>
    </row>
    <row r="699" spans="1:29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406"/>
      <c r="AB699" s="367"/>
      <c r="AC699" s="367"/>
    </row>
    <row r="700" spans="1:29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406"/>
      <c r="AB700" s="367"/>
      <c r="AC700" s="367"/>
    </row>
    <row r="701" spans="1:29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406"/>
      <c r="AB701" s="367"/>
      <c r="AC701" s="367"/>
    </row>
    <row r="702" spans="1:29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406"/>
      <c r="AB702" s="367"/>
      <c r="AC702" s="367"/>
    </row>
    <row r="703" spans="1:29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406"/>
      <c r="AB703" s="367"/>
      <c r="AC703" s="367"/>
    </row>
    <row r="704" spans="1:29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406"/>
      <c r="AB704" s="367"/>
      <c r="AC704" s="367"/>
    </row>
    <row r="705" spans="1:29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406"/>
      <c r="AB705" s="367"/>
      <c r="AC705" s="367"/>
    </row>
    <row r="706" spans="1:29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406"/>
      <c r="AB706" s="367"/>
      <c r="AC706" s="367"/>
    </row>
    <row r="707" spans="1:29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406"/>
      <c r="AB707" s="367"/>
      <c r="AC707" s="367"/>
    </row>
    <row r="708" spans="1:29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406"/>
      <c r="AB708" s="367"/>
      <c r="AC708" s="367"/>
    </row>
    <row r="709" spans="1:29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406"/>
      <c r="AB709" s="367"/>
      <c r="AC709" s="367"/>
    </row>
    <row r="710" spans="1:29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406"/>
      <c r="AB710" s="367"/>
      <c r="AC710" s="367"/>
    </row>
    <row r="711" spans="1:29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406"/>
      <c r="AB711" s="367"/>
      <c r="AC711" s="367"/>
    </row>
    <row r="712" spans="1:29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406"/>
      <c r="AB712" s="367"/>
      <c r="AC712" s="367"/>
    </row>
    <row r="713" spans="1:29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406"/>
      <c r="AB713" s="367"/>
      <c r="AC713" s="367"/>
    </row>
    <row r="714" spans="1:29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406"/>
      <c r="AB714" s="367"/>
      <c r="AC714" s="367"/>
    </row>
    <row r="715" spans="1:29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406"/>
      <c r="AB715" s="367"/>
      <c r="AC715" s="367"/>
    </row>
    <row r="716" spans="1:29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406"/>
      <c r="AB716" s="367"/>
      <c r="AC716" s="367"/>
    </row>
    <row r="717" spans="1:29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406"/>
      <c r="AB717" s="367"/>
      <c r="AC717" s="367"/>
    </row>
    <row r="718" spans="1:29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406"/>
      <c r="AB718" s="367"/>
      <c r="AC718" s="367"/>
    </row>
    <row r="719" spans="1:29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406"/>
      <c r="AB719" s="367"/>
      <c r="AC719" s="367"/>
    </row>
    <row r="720" spans="1:29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406"/>
      <c r="AB720" s="367"/>
      <c r="AC720" s="367"/>
    </row>
    <row r="721" spans="1:29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406"/>
      <c r="AB721" s="367"/>
      <c r="AC721" s="367"/>
    </row>
    <row r="722" spans="1:29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406"/>
      <c r="AB722" s="367"/>
      <c r="AC722" s="367"/>
    </row>
    <row r="723" spans="1:29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406"/>
      <c r="AB723" s="367"/>
      <c r="AC723" s="367"/>
    </row>
    <row r="724" spans="1:29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406"/>
      <c r="AB724" s="367"/>
      <c r="AC724" s="367"/>
    </row>
    <row r="725" spans="1:29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406"/>
      <c r="AB725" s="367"/>
      <c r="AC725" s="367"/>
    </row>
    <row r="726" spans="1:29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406"/>
      <c r="AB726" s="367"/>
      <c r="AC726" s="367"/>
    </row>
    <row r="727" spans="1:29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406"/>
      <c r="AB727" s="367"/>
      <c r="AC727" s="367"/>
    </row>
    <row r="728" spans="1:29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406"/>
      <c r="AB728" s="367"/>
      <c r="AC728" s="367"/>
    </row>
    <row r="729" spans="1:29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406"/>
      <c r="AB729" s="367"/>
      <c r="AC729" s="367"/>
    </row>
    <row r="730" spans="1:29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406"/>
      <c r="AB730" s="367"/>
      <c r="AC730" s="367"/>
    </row>
    <row r="731" spans="1:29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406"/>
      <c r="AB731" s="367"/>
      <c r="AC731" s="367"/>
    </row>
    <row r="732" spans="1:29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406"/>
      <c r="AB732" s="367"/>
      <c r="AC732" s="367"/>
    </row>
    <row r="733" spans="1:29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406"/>
      <c r="AB733" s="367"/>
      <c r="AC733" s="367"/>
    </row>
    <row r="734" spans="1:29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406"/>
      <c r="AB734" s="367"/>
      <c r="AC734" s="367"/>
    </row>
    <row r="735" spans="1:29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406"/>
      <c r="AB735" s="367"/>
      <c r="AC735" s="367"/>
    </row>
    <row r="736" spans="1:29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406"/>
      <c r="AB736" s="367"/>
      <c r="AC736" s="367"/>
    </row>
    <row r="737" spans="1:29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406"/>
      <c r="AB737" s="367"/>
      <c r="AC737" s="367"/>
    </row>
    <row r="738" spans="1:29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406"/>
      <c r="AB738" s="367"/>
      <c r="AC738" s="367"/>
    </row>
    <row r="739" spans="1:29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406"/>
      <c r="AB739" s="367"/>
      <c r="AC739" s="367"/>
    </row>
    <row r="740" spans="1:29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406"/>
      <c r="AB740" s="367"/>
      <c r="AC740" s="367"/>
    </row>
    <row r="741" spans="1:29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406"/>
      <c r="AB741" s="367"/>
      <c r="AC741" s="367"/>
    </row>
    <row r="742" spans="1:29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406"/>
      <c r="AB742" s="367"/>
      <c r="AC742" s="367"/>
    </row>
    <row r="743" spans="1:29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406"/>
      <c r="AB743" s="367"/>
      <c r="AC743" s="367"/>
    </row>
    <row r="744" spans="1:29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406"/>
      <c r="AB744" s="367"/>
      <c r="AC744" s="367"/>
    </row>
    <row r="745" spans="1:29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406"/>
      <c r="AB745" s="367"/>
      <c r="AC745" s="367"/>
    </row>
    <row r="746" spans="1:29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406"/>
      <c r="AB746" s="367"/>
      <c r="AC746" s="367"/>
    </row>
    <row r="747" spans="1:29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406"/>
      <c r="AB747" s="367"/>
      <c r="AC747" s="367"/>
    </row>
    <row r="748" spans="1:29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406"/>
      <c r="AB748" s="367"/>
      <c r="AC748" s="367"/>
    </row>
    <row r="749" spans="1:29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406"/>
      <c r="AB749" s="367"/>
      <c r="AC749" s="367"/>
    </row>
    <row r="750" spans="1:29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406"/>
      <c r="AB750" s="367"/>
      <c r="AC750" s="367"/>
    </row>
    <row r="751" spans="1:29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406"/>
      <c r="AB751" s="367"/>
      <c r="AC751" s="367"/>
    </row>
    <row r="752" spans="1:29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406"/>
      <c r="AB752" s="367"/>
      <c r="AC752" s="367"/>
    </row>
    <row r="753" spans="1:29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406"/>
      <c r="AB753" s="367"/>
      <c r="AC753" s="367"/>
    </row>
    <row r="754" spans="1:29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406"/>
      <c r="AB754" s="367"/>
      <c r="AC754" s="367"/>
    </row>
    <row r="755" spans="1:29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406"/>
      <c r="AB755" s="367"/>
      <c r="AC755" s="367"/>
    </row>
    <row r="756" spans="1:29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406"/>
      <c r="AB756" s="367"/>
      <c r="AC756" s="367"/>
    </row>
    <row r="757" spans="1:29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406"/>
      <c r="AB757" s="367"/>
      <c r="AC757" s="367"/>
    </row>
    <row r="758" spans="1:29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406"/>
      <c r="AB758" s="367"/>
      <c r="AC758" s="367"/>
    </row>
    <row r="759" spans="1:29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406"/>
      <c r="AB759" s="367"/>
      <c r="AC759" s="367"/>
    </row>
    <row r="760" spans="1:29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406"/>
      <c r="AB760" s="367"/>
      <c r="AC760" s="367"/>
    </row>
    <row r="761" spans="1:29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406"/>
      <c r="AB761" s="367"/>
      <c r="AC761" s="367"/>
    </row>
    <row r="762" spans="1:29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406"/>
      <c r="AB762" s="367"/>
      <c r="AC762" s="367"/>
    </row>
    <row r="763" spans="1:29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406"/>
      <c r="AB763" s="367"/>
      <c r="AC763" s="367"/>
    </row>
    <row r="764" spans="1:29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406"/>
      <c r="AB764" s="367"/>
      <c r="AC764" s="367"/>
    </row>
    <row r="765" spans="1:29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406"/>
      <c r="AB765" s="367"/>
      <c r="AC765" s="367"/>
    </row>
    <row r="766" spans="1:29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406"/>
      <c r="AB766" s="367"/>
      <c r="AC766" s="367"/>
    </row>
    <row r="767" spans="1:29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406"/>
      <c r="AB767" s="367"/>
      <c r="AC767" s="367"/>
    </row>
    <row r="768" spans="1:29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406"/>
      <c r="AB768" s="367"/>
      <c r="AC768" s="367"/>
    </row>
    <row r="769" spans="1:29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406"/>
      <c r="AB769" s="367"/>
      <c r="AC769" s="367"/>
    </row>
    <row r="770" spans="1:29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406"/>
      <c r="AB770" s="367"/>
      <c r="AC770" s="367"/>
    </row>
    <row r="771" spans="1:29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406"/>
      <c r="AB771" s="367"/>
      <c r="AC771" s="367"/>
    </row>
    <row r="772" spans="1:29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406"/>
      <c r="AB772" s="367"/>
      <c r="AC772" s="367"/>
    </row>
    <row r="773" spans="1:29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406"/>
      <c r="AB773" s="367"/>
      <c r="AC773" s="367"/>
    </row>
    <row r="774" spans="1:29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406"/>
      <c r="AB774" s="367"/>
      <c r="AC774" s="367"/>
    </row>
    <row r="775" spans="1:29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406"/>
      <c r="AB775" s="367"/>
      <c r="AC775" s="367"/>
    </row>
    <row r="776" spans="1:29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406"/>
      <c r="AB776" s="367"/>
      <c r="AC776" s="367"/>
    </row>
    <row r="777" spans="1:29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406"/>
      <c r="AB777" s="367"/>
      <c r="AC777" s="367"/>
    </row>
    <row r="778" spans="1:29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406"/>
      <c r="AB778" s="367"/>
      <c r="AC778" s="367"/>
    </row>
    <row r="779" spans="1:29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406"/>
      <c r="AB779" s="367"/>
      <c r="AC779" s="367"/>
    </row>
    <row r="780" spans="1:29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406"/>
      <c r="AB780" s="367"/>
      <c r="AC780" s="367"/>
    </row>
    <row r="781" spans="1:29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406"/>
      <c r="AB781" s="367"/>
      <c r="AC781" s="367"/>
    </row>
    <row r="782" spans="1:29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406"/>
      <c r="AB782" s="367"/>
      <c r="AC782" s="367"/>
    </row>
    <row r="783" spans="1:29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406"/>
      <c r="AB783" s="367"/>
      <c r="AC783" s="367"/>
    </row>
    <row r="784" spans="1:29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406"/>
      <c r="AB784" s="367"/>
      <c r="AC784" s="367"/>
    </row>
    <row r="785" spans="1:29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406"/>
      <c r="AB785" s="367"/>
      <c r="AC785" s="367"/>
    </row>
    <row r="786" spans="1:29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406"/>
      <c r="AB786" s="367"/>
      <c r="AC786" s="367"/>
    </row>
    <row r="787" spans="1:29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406"/>
      <c r="AB787" s="367"/>
      <c r="AC787" s="367"/>
    </row>
    <row r="788" spans="1:29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406"/>
      <c r="AB788" s="367"/>
      <c r="AC788" s="367"/>
    </row>
    <row r="789" spans="1:29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406"/>
      <c r="AB789" s="367"/>
      <c r="AC789" s="367"/>
    </row>
    <row r="790" spans="1:29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406"/>
      <c r="AB790" s="367"/>
      <c r="AC790" s="367"/>
    </row>
    <row r="791" spans="1:29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406"/>
      <c r="AB791" s="367"/>
      <c r="AC791" s="367"/>
    </row>
    <row r="792" spans="1:29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406"/>
      <c r="AB792" s="367"/>
      <c r="AC792" s="367"/>
    </row>
    <row r="793" spans="1:29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406"/>
      <c r="AB793" s="367"/>
      <c r="AC793" s="367"/>
    </row>
    <row r="794" spans="1:29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406"/>
      <c r="AB794" s="367"/>
      <c r="AC794" s="367"/>
    </row>
    <row r="795" spans="1:29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406"/>
      <c r="AB795" s="367"/>
      <c r="AC795" s="367"/>
    </row>
    <row r="796" spans="1:29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406"/>
      <c r="AB796" s="367"/>
      <c r="AC796" s="367"/>
    </row>
    <row r="797" spans="1:29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406"/>
      <c r="AB797" s="367"/>
      <c r="AC797" s="367"/>
    </row>
    <row r="798" spans="1:29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406"/>
      <c r="AB798" s="367"/>
      <c r="AC798" s="367"/>
    </row>
    <row r="799" spans="1:29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406"/>
      <c r="AB799" s="367"/>
      <c r="AC799" s="367"/>
    </row>
    <row r="800" spans="1:29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406"/>
      <c r="AB800" s="367"/>
      <c r="AC800" s="367"/>
    </row>
    <row r="801" spans="1:29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406"/>
      <c r="AB801" s="367"/>
      <c r="AC801" s="367"/>
    </row>
    <row r="802" spans="1:29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406"/>
      <c r="AB802" s="367"/>
      <c r="AC802" s="367"/>
    </row>
    <row r="803" spans="1:29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406"/>
      <c r="AB803" s="367"/>
      <c r="AC803" s="367"/>
    </row>
    <row r="804" spans="1:29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406"/>
      <c r="AB804" s="367"/>
      <c r="AC804" s="367"/>
    </row>
    <row r="805" spans="1:29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406"/>
      <c r="AB805" s="367"/>
      <c r="AC805" s="367"/>
    </row>
    <row r="806" spans="1:29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406"/>
      <c r="AB806" s="367"/>
      <c r="AC806" s="367"/>
    </row>
    <row r="807" spans="1:29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406"/>
      <c r="AB807" s="367"/>
      <c r="AC807" s="367"/>
    </row>
    <row r="808" spans="1:29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406"/>
      <c r="AB808" s="367"/>
      <c r="AC808" s="367"/>
    </row>
    <row r="809" spans="1:29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406"/>
      <c r="AB809" s="367"/>
      <c r="AC809" s="367"/>
    </row>
    <row r="810" spans="1:29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406"/>
      <c r="AB810" s="367"/>
      <c r="AC810" s="367"/>
    </row>
    <row r="811" spans="1:29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406"/>
      <c r="AB811" s="367"/>
      <c r="AC811" s="367"/>
    </row>
    <row r="812" spans="1:29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406"/>
      <c r="AB812" s="367"/>
      <c r="AC812" s="367"/>
    </row>
    <row r="813" spans="1:29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406"/>
      <c r="AB813" s="367"/>
      <c r="AC813" s="367"/>
    </row>
    <row r="814" spans="1:29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406"/>
      <c r="AB814" s="367"/>
      <c r="AC814" s="367"/>
    </row>
    <row r="815" spans="1:29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406"/>
      <c r="AB815" s="367"/>
      <c r="AC815" s="367"/>
    </row>
    <row r="816" spans="1:29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406"/>
      <c r="AB816" s="367"/>
      <c r="AC816" s="367"/>
    </row>
    <row r="817" spans="1:29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406"/>
      <c r="AB817" s="367"/>
      <c r="AC817" s="367"/>
    </row>
    <row r="818" spans="1:29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406"/>
      <c r="AB818" s="367"/>
      <c r="AC818" s="367"/>
    </row>
    <row r="819" spans="1:29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406"/>
      <c r="AB819" s="367"/>
      <c r="AC819" s="367"/>
    </row>
    <row r="820" spans="1:29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406"/>
      <c r="AB820" s="367"/>
      <c r="AC820" s="367"/>
    </row>
    <row r="821" spans="1:29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406"/>
      <c r="AB821" s="367"/>
      <c r="AC821" s="367"/>
    </row>
    <row r="822" spans="1:29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406"/>
      <c r="AB822" s="367"/>
      <c r="AC822" s="367"/>
    </row>
    <row r="823" spans="1:29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406"/>
      <c r="AB823" s="367"/>
      <c r="AC823" s="367"/>
    </row>
    <row r="824" spans="1:29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406"/>
      <c r="AB824" s="367"/>
      <c r="AC824" s="367"/>
    </row>
    <row r="825" spans="1:29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406"/>
      <c r="AB825" s="367"/>
      <c r="AC825" s="367"/>
    </row>
    <row r="826" spans="1:29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406"/>
      <c r="AB826" s="367"/>
      <c r="AC826" s="367"/>
    </row>
    <row r="827" spans="1:29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406"/>
      <c r="AB827" s="367"/>
      <c r="AC827" s="367"/>
    </row>
    <row r="828" spans="1:29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406"/>
      <c r="AB828" s="367"/>
      <c r="AC828" s="367"/>
    </row>
    <row r="829" spans="1:29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406"/>
      <c r="AB829" s="367"/>
      <c r="AC829" s="367"/>
    </row>
    <row r="830" spans="1:29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406"/>
      <c r="AB830" s="367"/>
      <c r="AC830" s="367"/>
    </row>
    <row r="831" spans="1:29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406"/>
      <c r="AB831" s="367"/>
      <c r="AC831" s="367"/>
    </row>
    <row r="832" spans="1:29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406"/>
      <c r="AB832" s="367"/>
      <c r="AC832" s="367"/>
    </row>
    <row r="833" spans="1:29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406"/>
      <c r="AB833" s="367"/>
      <c r="AC833" s="367"/>
    </row>
    <row r="834" spans="1:29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406"/>
      <c r="AB834" s="367"/>
      <c r="AC834" s="367"/>
    </row>
    <row r="835" spans="1:29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406"/>
      <c r="AB835" s="367"/>
      <c r="AC835" s="367"/>
    </row>
    <row r="836" spans="1:29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406"/>
      <c r="AB836" s="367"/>
      <c r="AC836" s="367"/>
    </row>
    <row r="837" spans="1:29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406"/>
      <c r="AB837" s="367"/>
      <c r="AC837" s="367"/>
    </row>
    <row r="838" spans="1:29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406"/>
      <c r="AB838" s="367"/>
      <c r="AC838" s="367"/>
    </row>
    <row r="839" spans="1:29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406"/>
      <c r="AB839" s="367"/>
      <c r="AC839" s="367"/>
    </row>
    <row r="840" spans="1:29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406"/>
      <c r="AB840" s="367"/>
      <c r="AC840" s="367"/>
    </row>
    <row r="841" spans="1:29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406"/>
      <c r="AB841" s="367"/>
      <c r="AC841" s="367"/>
    </row>
    <row r="842" spans="1:29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406"/>
      <c r="AB842" s="367"/>
      <c r="AC842" s="367"/>
    </row>
    <row r="843" spans="1:29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406"/>
      <c r="AB843" s="367"/>
      <c r="AC843" s="367"/>
    </row>
    <row r="844" spans="1:29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406"/>
      <c r="AB844" s="367"/>
      <c r="AC844" s="367"/>
    </row>
    <row r="845" spans="1:29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406"/>
      <c r="AB845" s="367"/>
      <c r="AC845" s="367"/>
    </row>
    <row r="846" spans="1:29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406"/>
      <c r="AB846" s="367"/>
      <c r="AC846" s="367"/>
    </row>
    <row r="847" spans="1:29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406"/>
      <c r="AB847" s="367"/>
      <c r="AC847" s="367"/>
    </row>
    <row r="848" spans="1:29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406"/>
      <c r="AB848" s="367"/>
      <c r="AC848" s="367"/>
    </row>
    <row r="849" spans="1:29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406"/>
      <c r="AB849" s="367"/>
      <c r="AC849" s="367"/>
    </row>
    <row r="850" spans="1:29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406"/>
      <c r="AB850" s="367"/>
      <c r="AC850" s="367"/>
    </row>
    <row r="851" spans="1:29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406"/>
      <c r="AB851" s="367"/>
      <c r="AC851" s="367"/>
    </row>
    <row r="852" spans="1:29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406"/>
      <c r="AB852" s="367"/>
      <c r="AC852" s="367"/>
    </row>
    <row r="853" spans="1:29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406"/>
      <c r="AB853" s="367"/>
      <c r="AC853" s="367"/>
    </row>
    <row r="854" spans="1:29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406"/>
      <c r="AB854" s="367"/>
      <c r="AC854" s="367"/>
    </row>
    <row r="855" spans="1:29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406"/>
      <c r="AB855" s="367"/>
      <c r="AC855" s="367"/>
    </row>
    <row r="856" spans="1:29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406"/>
      <c r="AB856" s="367"/>
      <c r="AC856" s="367"/>
    </row>
    <row r="857" spans="1:29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406"/>
      <c r="AB857" s="367"/>
      <c r="AC857" s="367"/>
    </row>
    <row r="858" spans="1:29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406"/>
      <c r="AB858" s="367"/>
      <c r="AC858" s="367"/>
    </row>
    <row r="859" spans="1:29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406"/>
      <c r="AB859" s="367"/>
      <c r="AC859" s="367"/>
    </row>
    <row r="860" spans="1:29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406"/>
      <c r="AB860" s="367"/>
      <c r="AC860" s="367"/>
    </row>
    <row r="861" spans="1:29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406"/>
      <c r="AB861" s="367"/>
      <c r="AC861" s="367"/>
    </row>
    <row r="862" spans="1:29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406"/>
      <c r="AB862" s="367"/>
      <c r="AC862" s="367"/>
    </row>
    <row r="863" spans="1:29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406"/>
      <c r="AB863" s="367"/>
      <c r="AC863" s="367"/>
    </row>
    <row r="864" spans="1:29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406"/>
      <c r="AB864" s="367"/>
      <c r="AC864" s="367"/>
    </row>
    <row r="865" spans="1:29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406"/>
      <c r="AB865" s="367"/>
      <c r="AC865" s="367"/>
    </row>
    <row r="866" spans="1:29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406"/>
      <c r="AB866" s="367"/>
      <c r="AC866" s="367"/>
    </row>
    <row r="867" spans="1:29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406"/>
      <c r="AB867" s="367"/>
      <c r="AC867" s="367"/>
    </row>
    <row r="868" spans="1:29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406"/>
      <c r="AB868" s="367"/>
      <c r="AC868" s="367"/>
    </row>
    <row r="869" spans="1:29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406"/>
      <c r="AB869" s="367"/>
      <c r="AC869" s="367"/>
    </row>
    <row r="870" spans="1:29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406"/>
      <c r="AB870" s="367"/>
      <c r="AC870" s="367"/>
    </row>
    <row r="871" spans="1:29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406"/>
      <c r="AB871" s="367"/>
      <c r="AC871" s="367"/>
    </row>
    <row r="872" spans="1:29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406"/>
      <c r="AB872" s="367"/>
      <c r="AC872" s="367"/>
    </row>
    <row r="873" spans="1:29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406"/>
      <c r="AB873" s="367"/>
      <c r="AC873" s="367"/>
    </row>
    <row r="874" spans="1:29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406"/>
      <c r="AB874" s="367"/>
      <c r="AC874" s="367"/>
    </row>
    <row r="875" spans="1:29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406"/>
      <c r="AB875" s="367"/>
      <c r="AC875" s="367"/>
    </row>
    <row r="876" spans="1:29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406"/>
      <c r="AB876" s="367"/>
      <c r="AC876" s="367"/>
    </row>
    <row r="877" spans="1:29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406"/>
      <c r="AB877" s="367"/>
      <c r="AC877" s="367"/>
    </row>
    <row r="878" spans="1:29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406"/>
      <c r="AB878" s="367"/>
      <c r="AC878" s="367"/>
    </row>
    <row r="879" spans="1:29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406"/>
      <c r="AB879" s="367"/>
      <c r="AC879" s="367"/>
    </row>
    <row r="880" spans="1:29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406"/>
      <c r="AB880" s="367"/>
      <c r="AC880" s="367"/>
    </row>
    <row r="881" spans="1:29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406"/>
      <c r="AB881" s="367"/>
      <c r="AC881" s="367"/>
    </row>
    <row r="882" spans="1:29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406"/>
      <c r="AB882" s="367"/>
      <c r="AC882" s="367"/>
    </row>
    <row r="883" spans="1:29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406"/>
      <c r="AB883" s="367"/>
      <c r="AC883" s="367"/>
    </row>
    <row r="884" spans="1:29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406"/>
      <c r="AB884" s="367"/>
      <c r="AC884" s="367"/>
    </row>
    <row r="885" spans="1:29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406"/>
      <c r="AB885" s="367"/>
      <c r="AC885" s="367"/>
    </row>
    <row r="886" spans="1:29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406"/>
      <c r="AB886" s="367"/>
      <c r="AC886" s="367"/>
    </row>
    <row r="887" spans="1:29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406"/>
      <c r="AB887" s="367"/>
      <c r="AC887" s="367"/>
    </row>
    <row r="888" spans="1:29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406"/>
      <c r="AB888" s="367"/>
      <c r="AC888" s="367"/>
    </row>
    <row r="889" spans="1:29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406"/>
      <c r="AB889" s="367"/>
      <c r="AC889" s="367"/>
    </row>
    <row r="890" spans="1:29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406"/>
      <c r="AB890" s="367"/>
      <c r="AC890" s="367"/>
    </row>
    <row r="891" spans="1:29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406"/>
      <c r="AB891" s="367"/>
      <c r="AC891" s="367"/>
    </row>
    <row r="892" spans="1:29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406"/>
      <c r="AB892" s="367"/>
      <c r="AC892" s="367"/>
    </row>
    <row r="893" spans="1:29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406"/>
      <c r="AB893" s="367"/>
      <c r="AC893" s="367"/>
    </row>
    <row r="894" spans="1:29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406"/>
      <c r="AB894" s="367"/>
      <c r="AC894" s="367"/>
    </row>
    <row r="895" spans="1:29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406"/>
      <c r="AB895" s="367"/>
      <c r="AC895" s="367"/>
    </row>
    <row r="896" spans="1:29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406"/>
      <c r="AB896" s="367"/>
      <c r="AC896" s="367"/>
    </row>
    <row r="897" spans="1:29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406"/>
      <c r="AB897" s="367"/>
      <c r="AC897" s="367"/>
    </row>
    <row r="898" spans="1:29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406"/>
      <c r="AB898" s="367"/>
      <c r="AC898" s="367"/>
    </row>
    <row r="899" spans="1:29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406"/>
      <c r="AB899" s="367"/>
      <c r="AC899" s="367"/>
    </row>
    <row r="900" spans="1:29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406"/>
      <c r="AB900" s="367"/>
      <c r="AC900" s="367"/>
    </row>
    <row r="901" spans="1:29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406"/>
      <c r="AB901" s="367"/>
      <c r="AC901" s="367"/>
    </row>
    <row r="902" spans="1:29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406"/>
      <c r="AB902" s="367"/>
      <c r="AC902" s="367"/>
    </row>
    <row r="903" spans="1:29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406"/>
      <c r="AB903" s="367"/>
      <c r="AC903" s="367"/>
    </row>
    <row r="904" spans="1:29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406"/>
      <c r="AB904" s="367"/>
      <c r="AC904" s="367"/>
    </row>
    <row r="905" spans="1:29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406"/>
      <c r="AB905" s="367"/>
      <c r="AC905" s="367"/>
    </row>
    <row r="906" spans="1:29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406"/>
      <c r="AB906" s="367"/>
      <c r="AC906" s="367"/>
    </row>
    <row r="907" spans="1:29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406"/>
      <c r="AB907" s="367"/>
      <c r="AC907" s="367"/>
    </row>
    <row r="908" spans="1:29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406"/>
      <c r="AB908" s="367"/>
      <c r="AC908" s="367"/>
    </row>
    <row r="909" spans="1:29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406"/>
      <c r="AB909" s="367"/>
      <c r="AC909" s="367"/>
    </row>
    <row r="910" spans="1:29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406"/>
      <c r="AB910" s="367"/>
      <c r="AC910" s="367"/>
    </row>
    <row r="911" spans="1:29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406"/>
      <c r="AB911" s="367"/>
      <c r="AC911" s="367"/>
    </row>
    <row r="912" spans="1:29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406"/>
      <c r="AB912" s="367"/>
      <c r="AC912" s="367"/>
    </row>
    <row r="913" spans="1:29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406"/>
      <c r="AB913" s="367"/>
      <c r="AC913" s="367"/>
    </row>
    <row r="914" spans="1:29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406"/>
      <c r="AB914" s="367"/>
      <c r="AC914" s="367"/>
    </row>
    <row r="915" spans="1:29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406"/>
      <c r="AB915" s="367"/>
      <c r="AC915" s="367"/>
    </row>
    <row r="916" spans="1:29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406"/>
      <c r="AB916" s="367"/>
      <c r="AC916" s="367"/>
    </row>
    <row r="917" spans="1:29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406"/>
      <c r="AB917" s="367"/>
      <c r="AC917" s="367"/>
    </row>
    <row r="918" spans="1:29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406"/>
      <c r="AB918" s="367"/>
      <c r="AC918" s="367"/>
    </row>
    <row r="919" spans="1:29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406"/>
      <c r="AB919" s="367"/>
      <c r="AC919" s="367"/>
    </row>
    <row r="920" spans="1:29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406"/>
      <c r="AB920" s="367"/>
      <c r="AC920" s="367"/>
    </row>
    <row r="921" spans="1:29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406"/>
      <c r="AB921" s="367"/>
      <c r="AC921" s="367"/>
    </row>
    <row r="922" spans="1:29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406"/>
      <c r="AB922" s="367"/>
      <c r="AC922" s="367"/>
    </row>
    <row r="923" spans="1:29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406"/>
      <c r="AB923" s="367"/>
      <c r="AC923" s="367"/>
    </row>
    <row r="924" spans="1:29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406"/>
      <c r="AB924" s="367"/>
      <c r="AC924" s="367"/>
    </row>
    <row r="925" spans="1:29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406"/>
      <c r="AB925" s="367"/>
      <c r="AC925" s="367"/>
    </row>
    <row r="926" spans="1:29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406"/>
      <c r="AB926" s="367"/>
      <c r="AC926" s="367"/>
    </row>
    <row r="927" spans="1:29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406"/>
      <c r="AB927" s="367"/>
      <c r="AC927" s="367"/>
    </row>
    <row r="928" spans="1:29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406"/>
      <c r="AB928" s="367"/>
      <c r="AC928" s="367"/>
    </row>
    <row r="929" spans="1:29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406"/>
      <c r="AB929" s="367"/>
      <c r="AC929" s="367"/>
    </row>
    <row r="930" spans="1:29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406"/>
      <c r="AB930" s="367"/>
      <c r="AC930" s="367"/>
    </row>
    <row r="931" spans="1:29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406"/>
      <c r="AB931" s="367"/>
      <c r="AC931" s="367"/>
    </row>
    <row r="932" spans="1:29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406"/>
      <c r="AB932" s="367"/>
      <c r="AC932" s="367"/>
    </row>
    <row r="933" spans="1:29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406"/>
      <c r="AB933" s="367"/>
      <c r="AC933" s="367"/>
    </row>
    <row r="934" spans="1:29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406"/>
      <c r="AB934" s="367"/>
      <c r="AC934" s="367"/>
    </row>
    <row r="935" spans="1:29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406"/>
      <c r="AB935" s="367"/>
      <c r="AC935" s="367"/>
    </row>
    <row r="936" spans="1:29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406"/>
      <c r="AB936" s="367"/>
      <c r="AC936" s="367"/>
    </row>
    <row r="937" spans="1:29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406"/>
      <c r="AB937" s="367"/>
      <c r="AC937" s="367"/>
    </row>
    <row r="938" spans="1:29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406"/>
      <c r="AB938" s="367"/>
      <c r="AC938" s="367"/>
    </row>
    <row r="939" spans="1:29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406"/>
      <c r="AB939" s="367"/>
      <c r="AC939" s="367"/>
    </row>
    <row r="940" spans="1:29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406"/>
      <c r="AB940" s="367"/>
      <c r="AC940" s="367"/>
    </row>
    <row r="941" spans="1:29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406"/>
      <c r="AB941" s="367"/>
      <c r="AC941" s="367"/>
    </row>
    <row r="942" spans="1:29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406"/>
      <c r="AB942" s="367"/>
      <c r="AC942" s="367"/>
    </row>
    <row r="943" spans="1:29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406"/>
      <c r="AB943" s="367"/>
      <c r="AC943" s="367"/>
    </row>
    <row r="944" spans="1:29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406"/>
      <c r="AB944" s="367"/>
      <c r="AC944" s="367"/>
    </row>
    <row r="945" spans="1:29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406"/>
      <c r="AB945" s="367"/>
      <c r="AC945" s="367"/>
    </row>
    <row r="946" spans="1:29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406"/>
      <c r="AB946" s="367"/>
      <c r="AC946" s="367"/>
    </row>
    <row r="947" spans="1:29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406"/>
      <c r="AB947" s="367"/>
      <c r="AC947" s="367"/>
    </row>
    <row r="948" spans="1:29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406"/>
      <c r="AB948" s="367"/>
      <c r="AC948" s="367"/>
    </row>
    <row r="949" spans="1:29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406"/>
      <c r="AB949" s="367"/>
      <c r="AC949" s="367"/>
    </row>
    <row r="950" spans="1:29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406"/>
      <c r="AB950" s="367"/>
      <c r="AC950" s="367"/>
    </row>
    <row r="951" spans="1:29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406"/>
      <c r="AB951" s="367"/>
      <c r="AC951" s="367"/>
    </row>
    <row r="952" spans="1:29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406"/>
      <c r="AB952" s="367"/>
      <c r="AC952" s="367"/>
    </row>
    <row r="953" spans="1:29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406"/>
      <c r="AB953" s="367"/>
      <c r="AC953" s="367"/>
    </row>
    <row r="954" spans="1:29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406"/>
      <c r="AB954" s="367"/>
      <c r="AC954" s="367"/>
    </row>
    <row r="955" spans="1:29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406"/>
      <c r="AB955" s="367"/>
      <c r="AC955" s="367"/>
    </row>
    <row r="956" spans="1:29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406"/>
      <c r="AB956" s="367"/>
      <c r="AC956" s="367"/>
    </row>
    <row r="957" spans="1:29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406"/>
      <c r="AB957" s="367"/>
      <c r="AC957" s="367"/>
    </row>
    <row r="958" spans="1:29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406"/>
      <c r="AB958" s="367"/>
      <c r="AC958" s="367"/>
    </row>
    <row r="959" spans="1:29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406"/>
      <c r="AB959" s="367"/>
      <c r="AC959" s="367"/>
    </row>
    <row r="960" spans="1:29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406"/>
      <c r="AB960" s="367"/>
      <c r="AC960" s="367"/>
    </row>
    <row r="961" spans="1:29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406"/>
      <c r="AB961" s="367"/>
      <c r="AC961" s="367"/>
    </row>
    <row r="962" spans="1:29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406"/>
      <c r="AB962" s="367"/>
      <c r="AC962" s="367"/>
    </row>
    <row r="963" spans="1:29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406"/>
      <c r="AB963" s="367"/>
      <c r="AC963" s="367"/>
    </row>
    <row r="964" spans="1:29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406"/>
      <c r="AB964" s="367"/>
      <c r="AC964" s="367"/>
    </row>
    <row r="965" spans="1:29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406"/>
      <c r="AB965" s="367"/>
      <c r="AC965" s="367"/>
    </row>
    <row r="966" spans="1:29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406"/>
      <c r="AB966" s="367"/>
      <c r="AC966" s="367"/>
    </row>
    <row r="967" spans="1:29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406"/>
      <c r="AB967" s="367"/>
      <c r="AC967" s="367"/>
    </row>
    <row r="968" spans="1:29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406"/>
      <c r="AB968" s="367"/>
      <c r="AC968" s="367"/>
    </row>
    <row r="969" spans="1:29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406"/>
      <c r="AB969" s="367"/>
      <c r="AC969" s="367"/>
    </row>
    <row r="970" spans="1:29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406"/>
      <c r="AB970" s="367"/>
      <c r="AC970" s="367"/>
    </row>
    <row r="971" spans="1:29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406"/>
      <c r="AB971" s="367"/>
      <c r="AC971" s="367"/>
    </row>
    <row r="972" spans="1:29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406"/>
      <c r="AB972" s="367"/>
      <c r="AC972" s="367"/>
    </row>
    <row r="973" spans="1:29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406"/>
      <c r="AB973" s="367"/>
      <c r="AC973" s="367"/>
    </row>
    <row r="974" spans="1:29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406"/>
      <c r="AB974" s="367"/>
      <c r="AC974" s="367"/>
    </row>
    <row r="975" spans="1:29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406"/>
      <c r="AB975" s="367"/>
      <c r="AC975" s="367"/>
    </row>
    <row r="976" spans="1:29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406"/>
      <c r="AB976" s="367"/>
      <c r="AC976" s="367"/>
    </row>
    <row r="977" spans="1:29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406"/>
      <c r="AB977" s="367"/>
      <c r="AC977" s="367"/>
    </row>
    <row r="978" spans="1:29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406"/>
      <c r="AB978" s="367"/>
      <c r="AC978" s="367"/>
    </row>
    <row r="979" spans="1:29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406"/>
      <c r="AB979" s="367"/>
      <c r="AC979" s="367"/>
    </row>
  </sheetData>
  <mergeCells count="69">
    <mergeCell ref="Z89:Z90"/>
    <mergeCell ref="V68:W68"/>
    <mergeCell ref="X68:Y68"/>
    <mergeCell ref="Z68:Z69"/>
    <mergeCell ref="A87:N88"/>
    <mergeCell ref="O87:AC88"/>
    <mergeCell ref="B89:D89"/>
    <mergeCell ref="E89:F89"/>
    <mergeCell ref="G89:I89"/>
    <mergeCell ref="J89:M89"/>
    <mergeCell ref="N89:N90"/>
    <mergeCell ref="P89:Q89"/>
    <mergeCell ref="R89:S89"/>
    <mergeCell ref="T89:U89"/>
    <mergeCell ref="V89:W89"/>
    <mergeCell ref="X89:Y89"/>
    <mergeCell ref="A66:N67"/>
    <mergeCell ref="O66:AC67"/>
    <mergeCell ref="B68:D68"/>
    <mergeCell ref="E68:F68"/>
    <mergeCell ref="G68:I68"/>
    <mergeCell ref="J68:M68"/>
    <mergeCell ref="N68:N69"/>
    <mergeCell ref="P68:Q68"/>
    <mergeCell ref="R68:S68"/>
    <mergeCell ref="T68:U68"/>
    <mergeCell ref="A23:N24"/>
    <mergeCell ref="O23:AC24"/>
    <mergeCell ref="A65:N65"/>
    <mergeCell ref="O65:AC65"/>
    <mergeCell ref="B46:D46"/>
    <mergeCell ref="E46:F46"/>
    <mergeCell ref="G46:I46"/>
    <mergeCell ref="J46:M46"/>
    <mergeCell ref="N46:N47"/>
    <mergeCell ref="P46:Q46"/>
    <mergeCell ref="R46:S46"/>
    <mergeCell ref="T46:U46"/>
    <mergeCell ref="V46:W46"/>
    <mergeCell ref="X46:Y46"/>
    <mergeCell ref="Z46:Z47"/>
    <mergeCell ref="A44:N45"/>
    <mergeCell ref="O44:AC45"/>
    <mergeCell ref="B25:D25"/>
    <mergeCell ref="E25:F25"/>
    <mergeCell ref="G25:I25"/>
    <mergeCell ref="J25:M25"/>
    <mergeCell ref="N25:N26"/>
    <mergeCell ref="P25:Q25"/>
    <mergeCell ref="R25:S25"/>
    <mergeCell ref="T25:U25"/>
    <mergeCell ref="V25:W25"/>
    <mergeCell ref="X25:Y25"/>
    <mergeCell ref="Z25:Z26"/>
    <mergeCell ref="A1:N1"/>
    <mergeCell ref="O1:AC1"/>
    <mergeCell ref="A2:N3"/>
    <mergeCell ref="O2:AC3"/>
    <mergeCell ref="B4:D4"/>
    <mergeCell ref="E4:F4"/>
    <mergeCell ref="G4:I4"/>
    <mergeCell ref="J4:M4"/>
    <mergeCell ref="N4:N5"/>
    <mergeCell ref="P4:Q4"/>
    <mergeCell ref="R4:S4"/>
    <mergeCell ref="T4:U4"/>
    <mergeCell ref="V4:W4"/>
    <mergeCell ref="X4:Y4"/>
    <mergeCell ref="Z4:Z5"/>
  </mergeCells>
  <pageMargins left="0.23622047244094491" right="0.23622047244094491" top="0.74803149606299213" bottom="0.74803149606299213" header="0" footer="0"/>
  <pageSetup paperSize="9" scale="70" orientation="landscape" r:id="rId1"/>
  <rowBreaks count="1" manualBreakCount="1">
    <brk id="64" max="16383" man="1"/>
  </rowBreaks>
  <colBreaks count="2" manualBreakCount="2">
    <brk id="29" man="1"/>
    <brk id="3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Q979"/>
  <sheetViews>
    <sheetView topLeftCell="A73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6" width="4.6640625" style="285" customWidth="1"/>
    <col min="27" max="27" width="10.5" style="285" customWidth="1"/>
    <col min="28" max="28" width="17.33203125" style="285" customWidth="1"/>
    <col min="29" max="38" width="5.6640625" style="285" customWidth="1"/>
    <col min="39" max="39" width="10.6640625" style="285" customWidth="1"/>
    <col min="40" max="42" width="4.6640625" style="285" customWidth="1"/>
    <col min="43" max="16384" width="14.5" style="285"/>
  </cols>
  <sheetData>
    <row r="1" spans="1:43" ht="12.75" customHeight="1" x14ac:dyDescent="0.15">
      <c r="A1" s="460" t="s">
        <v>344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0" t="s">
        <v>344</v>
      </c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394"/>
    </row>
    <row r="2" spans="1:43" ht="11.25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70" t="s">
        <v>274</v>
      </c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</row>
    <row r="3" spans="1:4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</row>
    <row r="4" spans="1:43" ht="11.25" customHeight="1" x14ac:dyDescent="0.15">
      <c r="A4" s="286" t="s">
        <v>193</v>
      </c>
      <c r="B4" s="467" t="s">
        <v>346</v>
      </c>
      <c r="C4" s="468"/>
      <c r="D4" s="468"/>
      <c r="E4" s="468"/>
      <c r="F4" s="469"/>
      <c r="G4" s="467" t="s">
        <v>347</v>
      </c>
      <c r="H4" s="468"/>
      <c r="I4" s="468"/>
      <c r="J4" s="468"/>
      <c r="K4" s="469"/>
      <c r="L4" s="467" t="s">
        <v>348</v>
      </c>
      <c r="M4" s="468"/>
      <c r="N4" s="468"/>
      <c r="O4" s="468"/>
      <c r="P4" s="469"/>
      <c r="Q4" s="467" t="s">
        <v>349</v>
      </c>
      <c r="R4" s="468"/>
      <c r="S4" s="468"/>
      <c r="T4" s="468"/>
      <c r="U4" s="469"/>
      <c r="V4" s="467" t="s">
        <v>350</v>
      </c>
      <c r="W4" s="468"/>
      <c r="X4" s="468"/>
      <c r="Y4" s="468"/>
      <c r="Z4" s="469"/>
      <c r="AA4" s="458" t="s">
        <v>198</v>
      </c>
      <c r="AB4" s="379" t="s">
        <v>62</v>
      </c>
      <c r="AC4" s="471" t="s">
        <v>58</v>
      </c>
      <c r="AD4" s="469"/>
      <c r="AE4" s="471" t="s">
        <v>56</v>
      </c>
      <c r="AF4" s="469"/>
      <c r="AG4" s="471" t="s">
        <v>57</v>
      </c>
      <c r="AH4" s="469"/>
      <c r="AI4" s="471" t="s">
        <v>55</v>
      </c>
      <c r="AJ4" s="469"/>
      <c r="AK4" s="471" t="s">
        <v>59</v>
      </c>
      <c r="AL4" s="469"/>
      <c r="AM4" s="472" t="s">
        <v>63</v>
      </c>
      <c r="AN4" s="395"/>
      <c r="AO4" s="380"/>
      <c r="AP4" s="380"/>
    </row>
    <row r="5" spans="1:43" ht="11.25" customHeight="1" thickBot="1" x14ac:dyDescent="0.2">
      <c r="A5" s="291" t="s">
        <v>199</v>
      </c>
      <c r="B5" s="292" t="s">
        <v>351</v>
      </c>
      <c r="C5" s="293" t="s">
        <v>352</v>
      </c>
      <c r="D5" s="293" t="s">
        <v>201</v>
      </c>
      <c r="E5" s="369" t="s">
        <v>202</v>
      </c>
      <c r="F5" s="294" t="s">
        <v>156</v>
      </c>
      <c r="G5" s="292" t="s">
        <v>352</v>
      </c>
      <c r="H5" s="293" t="s">
        <v>353</v>
      </c>
      <c r="I5" s="293" t="s">
        <v>201</v>
      </c>
      <c r="J5" s="293" t="s">
        <v>202</v>
      </c>
      <c r="K5" s="294" t="s">
        <v>156</v>
      </c>
      <c r="L5" s="292" t="s">
        <v>200</v>
      </c>
      <c r="M5" s="370" t="s">
        <v>201</v>
      </c>
      <c r="N5" s="293" t="s">
        <v>354</v>
      </c>
      <c r="O5" s="293" t="s">
        <v>351</v>
      </c>
      <c r="P5" s="294" t="s">
        <v>156</v>
      </c>
      <c r="Q5" s="292" t="s">
        <v>200</v>
      </c>
      <c r="R5" s="293" t="s">
        <v>201</v>
      </c>
      <c r="S5" s="293" t="s">
        <v>351</v>
      </c>
      <c r="T5" s="369" t="s">
        <v>352</v>
      </c>
      <c r="U5" s="294" t="s">
        <v>156</v>
      </c>
      <c r="V5" s="292" t="s">
        <v>200</v>
      </c>
      <c r="W5" s="293" t="s">
        <v>351</v>
      </c>
      <c r="X5" s="293" t="s">
        <v>352</v>
      </c>
      <c r="Y5" s="369" t="s">
        <v>202</v>
      </c>
      <c r="Z5" s="294" t="s">
        <v>156</v>
      </c>
      <c r="AA5" s="459"/>
      <c r="AB5" s="381" t="s">
        <v>64</v>
      </c>
      <c r="AC5" s="382" t="s">
        <v>65</v>
      </c>
      <c r="AD5" s="383" t="s">
        <v>66</v>
      </c>
      <c r="AE5" s="382" t="s">
        <v>65</v>
      </c>
      <c r="AF5" s="383" t="s">
        <v>66</v>
      </c>
      <c r="AG5" s="382" t="s">
        <v>65</v>
      </c>
      <c r="AH5" s="383" t="s">
        <v>66</v>
      </c>
      <c r="AI5" s="382" t="s">
        <v>65</v>
      </c>
      <c r="AJ5" s="383" t="s">
        <v>66</v>
      </c>
      <c r="AK5" s="382" t="s">
        <v>65</v>
      </c>
      <c r="AL5" s="383" t="s">
        <v>66</v>
      </c>
      <c r="AM5" s="459"/>
      <c r="AN5" s="395"/>
      <c r="AO5" s="380"/>
      <c r="AP5" s="380"/>
    </row>
    <row r="6" spans="1:43" ht="11.25" customHeight="1" x14ac:dyDescent="0.15">
      <c r="A6" s="296"/>
      <c r="B6" s="297"/>
      <c r="C6" s="298"/>
      <c r="D6" s="298"/>
      <c r="E6" s="298"/>
      <c r="F6" s="299"/>
      <c r="G6" s="297"/>
      <c r="H6" s="298"/>
      <c r="I6" s="298"/>
      <c r="J6" s="298"/>
      <c r="K6" s="299"/>
      <c r="L6" s="367"/>
      <c r="M6" s="367"/>
      <c r="N6" s="367"/>
      <c r="O6" s="367"/>
      <c r="P6" s="367"/>
      <c r="Q6" s="297"/>
      <c r="R6" s="298"/>
      <c r="S6" s="298"/>
      <c r="T6" s="298"/>
      <c r="U6" s="299"/>
      <c r="V6" s="407"/>
      <c r="W6" s="407"/>
      <c r="X6" s="367"/>
      <c r="Y6" s="367"/>
      <c r="Z6" s="367"/>
      <c r="AA6" s="300"/>
      <c r="AB6" s="296"/>
      <c r="AC6" s="396"/>
      <c r="AD6" s="385"/>
      <c r="AE6" s="396"/>
      <c r="AF6" s="385"/>
      <c r="AG6" s="396"/>
      <c r="AH6" s="385"/>
      <c r="AI6" s="396"/>
      <c r="AJ6" s="385"/>
      <c r="AK6" s="396"/>
      <c r="AL6" s="385"/>
      <c r="AM6" s="300"/>
      <c r="AN6" s="397"/>
      <c r="AO6" s="386"/>
      <c r="AP6" s="386"/>
    </row>
    <row r="7" spans="1:43" ht="11.25" customHeight="1" x14ac:dyDescent="0.15">
      <c r="A7" s="301" t="s">
        <v>203</v>
      </c>
      <c r="B7" s="302">
        <v>4</v>
      </c>
      <c r="C7" s="303">
        <v>3.25</v>
      </c>
      <c r="D7" s="303">
        <v>2</v>
      </c>
      <c r="E7" s="373">
        <v>0.25</v>
      </c>
      <c r="F7" s="304">
        <v>9.5</v>
      </c>
      <c r="G7" s="302">
        <v>0</v>
      </c>
      <c r="H7" s="303">
        <v>0.25</v>
      </c>
      <c r="I7" s="303">
        <v>3.25</v>
      </c>
      <c r="J7" s="303">
        <v>21.25</v>
      </c>
      <c r="K7" s="304">
        <v>24.75</v>
      </c>
      <c r="L7" s="302">
        <v>0</v>
      </c>
      <c r="M7" s="356">
        <v>0</v>
      </c>
      <c r="N7" s="303">
        <v>7</v>
      </c>
      <c r="O7" s="303">
        <v>0</v>
      </c>
      <c r="P7" s="304">
        <v>7</v>
      </c>
      <c r="Q7" s="302">
        <v>0</v>
      </c>
      <c r="R7" s="356">
        <v>1</v>
      </c>
      <c r="S7" s="303">
        <v>0</v>
      </c>
      <c r="T7" s="303">
        <v>0</v>
      </c>
      <c r="U7" s="304">
        <v>1</v>
      </c>
      <c r="V7" s="302">
        <v>0</v>
      </c>
      <c r="W7" s="356">
        <v>0</v>
      </c>
      <c r="X7" s="303">
        <v>0</v>
      </c>
      <c r="Y7" s="303">
        <v>0</v>
      </c>
      <c r="Z7" s="304">
        <v>0</v>
      </c>
      <c r="AA7" s="306">
        <v>42.25</v>
      </c>
      <c r="AB7" s="301" t="s">
        <v>203</v>
      </c>
      <c r="AC7" s="302">
        <v>2.5</v>
      </c>
      <c r="AD7" s="388">
        <v>5.9171597633136092E-2</v>
      </c>
      <c r="AE7" s="302">
        <v>39.75</v>
      </c>
      <c r="AF7" s="388">
        <v>0.94082840236686394</v>
      </c>
      <c r="AG7" s="302">
        <v>4.5</v>
      </c>
      <c r="AH7" s="388">
        <v>0.10650887573964497</v>
      </c>
      <c r="AI7" s="302">
        <v>37.25</v>
      </c>
      <c r="AJ7" s="388">
        <v>0.88165680473372776</v>
      </c>
      <c r="AK7" s="302">
        <v>0.5</v>
      </c>
      <c r="AL7" s="388">
        <v>1.1834319526627219E-2</v>
      </c>
      <c r="AM7" s="331">
        <v>42.25</v>
      </c>
      <c r="AN7" s="398"/>
      <c r="AO7" s="389"/>
      <c r="AP7" s="389"/>
    </row>
    <row r="8" spans="1:43" ht="11.25" customHeight="1" x14ac:dyDescent="0.15">
      <c r="A8" s="301" t="s">
        <v>204</v>
      </c>
      <c r="B8" s="302">
        <v>4.5</v>
      </c>
      <c r="C8" s="303">
        <v>2.25</v>
      </c>
      <c r="D8" s="303">
        <v>1</v>
      </c>
      <c r="E8" s="373">
        <v>0.5</v>
      </c>
      <c r="F8" s="304">
        <v>8.25</v>
      </c>
      <c r="G8" s="302">
        <v>0</v>
      </c>
      <c r="H8" s="303">
        <v>0.5</v>
      </c>
      <c r="I8" s="303">
        <v>5.5</v>
      </c>
      <c r="J8" s="303">
        <v>36</v>
      </c>
      <c r="K8" s="304">
        <v>42</v>
      </c>
      <c r="L8" s="302">
        <v>0</v>
      </c>
      <c r="M8" s="356">
        <v>1.25</v>
      </c>
      <c r="N8" s="303">
        <v>6.75</v>
      </c>
      <c r="O8" s="303">
        <v>0</v>
      </c>
      <c r="P8" s="304">
        <v>8</v>
      </c>
      <c r="Q8" s="302">
        <v>0</v>
      </c>
      <c r="R8" s="356">
        <v>4</v>
      </c>
      <c r="S8" s="303">
        <v>0.75</v>
      </c>
      <c r="T8" s="303">
        <v>0</v>
      </c>
      <c r="U8" s="304">
        <v>4.75</v>
      </c>
      <c r="V8" s="302">
        <v>0.25</v>
      </c>
      <c r="W8" s="356">
        <v>0</v>
      </c>
      <c r="X8" s="303">
        <v>0.25</v>
      </c>
      <c r="Y8" s="303">
        <v>0</v>
      </c>
      <c r="Z8" s="304">
        <v>0.5</v>
      </c>
      <c r="AA8" s="306">
        <v>63.5</v>
      </c>
      <c r="AB8" s="301" t="s">
        <v>204</v>
      </c>
      <c r="AC8" s="302">
        <v>6.75</v>
      </c>
      <c r="AD8" s="388">
        <v>0.1062992125984252</v>
      </c>
      <c r="AE8" s="302">
        <v>56.75</v>
      </c>
      <c r="AF8" s="388">
        <v>0.89370078740157477</v>
      </c>
      <c r="AG8" s="302">
        <v>0</v>
      </c>
      <c r="AH8" s="388">
        <v>0</v>
      </c>
      <c r="AI8" s="302">
        <v>63</v>
      </c>
      <c r="AJ8" s="388">
        <v>0.99212598425196852</v>
      </c>
      <c r="AK8" s="302">
        <v>0.5</v>
      </c>
      <c r="AL8" s="388">
        <v>7.874015748031496E-3</v>
      </c>
      <c r="AM8" s="331">
        <v>63.5</v>
      </c>
      <c r="AN8" s="398"/>
      <c r="AO8" s="389"/>
      <c r="AP8" s="389"/>
    </row>
    <row r="9" spans="1:43" ht="11.25" customHeight="1" x14ac:dyDescent="0.15">
      <c r="A9" s="301" t="s">
        <v>205</v>
      </c>
      <c r="B9" s="302">
        <v>8.5</v>
      </c>
      <c r="C9" s="303">
        <v>3</v>
      </c>
      <c r="D9" s="303">
        <v>3.25</v>
      </c>
      <c r="E9" s="373">
        <v>0</v>
      </c>
      <c r="F9" s="304">
        <v>14.75</v>
      </c>
      <c r="G9" s="302">
        <v>0</v>
      </c>
      <c r="H9" s="303">
        <v>0.25</v>
      </c>
      <c r="I9" s="303">
        <v>7.75</v>
      </c>
      <c r="J9" s="303">
        <v>41.75</v>
      </c>
      <c r="K9" s="304">
        <v>49.75</v>
      </c>
      <c r="L9" s="302">
        <v>0</v>
      </c>
      <c r="M9" s="356">
        <v>0.5</v>
      </c>
      <c r="N9" s="303">
        <v>13</v>
      </c>
      <c r="O9" s="303">
        <v>0</v>
      </c>
      <c r="P9" s="304">
        <v>13.5</v>
      </c>
      <c r="Q9" s="302">
        <v>0</v>
      </c>
      <c r="R9" s="356">
        <v>5</v>
      </c>
      <c r="S9" s="303">
        <v>0.25</v>
      </c>
      <c r="T9" s="303">
        <v>0</v>
      </c>
      <c r="U9" s="304">
        <v>5.25</v>
      </c>
      <c r="V9" s="302">
        <v>0</v>
      </c>
      <c r="W9" s="356">
        <v>0</v>
      </c>
      <c r="X9" s="303">
        <v>0</v>
      </c>
      <c r="Y9" s="303">
        <v>0.5</v>
      </c>
      <c r="Z9" s="304">
        <v>0.5</v>
      </c>
      <c r="AA9" s="306">
        <v>83.75</v>
      </c>
      <c r="AB9" s="301" t="s">
        <v>205</v>
      </c>
      <c r="AC9" s="302">
        <v>7.25</v>
      </c>
      <c r="AD9" s="388">
        <v>8.6567164179104483E-2</v>
      </c>
      <c r="AE9" s="302">
        <v>76.5</v>
      </c>
      <c r="AF9" s="388">
        <v>0.91343283582089552</v>
      </c>
      <c r="AG9" s="302">
        <v>0.5</v>
      </c>
      <c r="AH9" s="388">
        <v>5.9701492537313433E-3</v>
      </c>
      <c r="AI9" s="302">
        <v>83.25</v>
      </c>
      <c r="AJ9" s="388">
        <v>0.99402985074626871</v>
      </c>
      <c r="AK9" s="302">
        <v>0</v>
      </c>
      <c r="AL9" s="388">
        <v>0</v>
      </c>
      <c r="AM9" s="331">
        <v>83.75</v>
      </c>
      <c r="AN9" s="398"/>
      <c r="AO9" s="389"/>
      <c r="AP9" s="389"/>
    </row>
    <row r="10" spans="1:43" ht="11.25" customHeight="1" x14ac:dyDescent="0.15">
      <c r="A10" s="301" t="s">
        <v>206</v>
      </c>
      <c r="B10" s="302">
        <v>7.5</v>
      </c>
      <c r="C10" s="303">
        <v>5.5</v>
      </c>
      <c r="D10" s="303">
        <v>7.5</v>
      </c>
      <c r="E10" s="373">
        <v>0.25</v>
      </c>
      <c r="F10" s="304">
        <v>20.75</v>
      </c>
      <c r="G10" s="302">
        <v>0</v>
      </c>
      <c r="H10" s="303">
        <v>1.25</v>
      </c>
      <c r="I10" s="303">
        <v>5</v>
      </c>
      <c r="J10" s="303">
        <v>62.75</v>
      </c>
      <c r="K10" s="304">
        <v>69</v>
      </c>
      <c r="L10" s="302">
        <v>0.25</v>
      </c>
      <c r="M10" s="356">
        <v>2.5</v>
      </c>
      <c r="N10" s="303">
        <v>18.75</v>
      </c>
      <c r="O10" s="303">
        <v>0.25</v>
      </c>
      <c r="P10" s="304">
        <v>21.75</v>
      </c>
      <c r="Q10" s="302">
        <v>0</v>
      </c>
      <c r="R10" s="356">
        <v>9.5</v>
      </c>
      <c r="S10" s="303">
        <v>0.5</v>
      </c>
      <c r="T10" s="303">
        <v>0</v>
      </c>
      <c r="U10" s="304">
        <v>10</v>
      </c>
      <c r="V10" s="302">
        <v>0</v>
      </c>
      <c r="W10" s="356">
        <v>0</v>
      </c>
      <c r="X10" s="303">
        <v>0.25</v>
      </c>
      <c r="Y10" s="303">
        <v>0.5</v>
      </c>
      <c r="Z10" s="304">
        <v>0.75</v>
      </c>
      <c r="AA10" s="306">
        <v>122.25</v>
      </c>
      <c r="AB10" s="301" t="s">
        <v>206</v>
      </c>
      <c r="AC10" s="302">
        <v>17.5</v>
      </c>
      <c r="AD10" s="388">
        <v>0.14314928425357873</v>
      </c>
      <c r="AE10" s="302">
        <v>104.75</v>
      </c>
      <c r="AF10" s="388">
        <v>0.85685071574642124</v>
      </c>
      <c r="AG10" s="302">
        <v>0.5</v>
      </c>
      <c r="AH10" s="388">
        <v>4.0899795501022499E-3</v>
      </c>
      <c r="AI10" s="302">
        <v>121.75</v>
      </c>
      <c r="AJ10" s="388">
        <v>0.99591002044989774</v>
      </c>
      <c r="AK10" s="302">
        <v>0</v>
      </c>
      <c r="AL10" s="388">
        <v>0</v>
      </c>
      <c r="AM10" s="331">
        <v>122.25</v>
      </c>
      <c r="AN10" s="398"/>
      <c r="AO10" s="389"/>
      <c r="AP10" s="389"/>
    </row>
    <row r="11" spans="1:43" ht="11.25" customHeight="1" x14ac:dyDescent="0.15">
      <c r="A11" s="301" t="s">
        <v>207</v>
      </c>
      <c r="B11" s="302">
        <v>8</v>
      </c>
      <c r="C11" s="303">
        <v>2</v>
      </c>
      <c r="D11" s="303">
        <v>8</v>
      </c>
      <c r="E11" s="373">
        <v>0.5</v>
      </c>
      <c r="F11" s="304">
        <v>18.5</v>
      </c>
      <c r="G11" s="302">
        <v>0</v>
      </c>
      <c r="H11" s="303">
        <v>1.25</v>
      </c>
      <c r="I11" s="303">
        <v>7</v>
      </c>
      <c r="J11" s="303">
        <v>76.5</v>
      </c>
      <c r="K11" s="304">
        <v>84.75</v>
      </c>
      <c r="L11" s="302">
        <v>0.75</v>
      </c>
      <c r="M11" s="356">
        <v>2</v>
      </c>
      <c r="N11" s="303">
        <v>12.5</v>
      </c>
      <c r="O11" s="303">
        <v>0</v>
      </c>
      <c r="P11" s="304">
        <v>15.25</v>
      </c>
      <c r="Q11" s="302">
        <v>0</v>
      </c>
      <c r="R11" s="356">
        <v>6</v>
      </c>
      <c r="S11" s="303">
        <v>1.25</v>
      </c>
      <c r="T11" s="303">
        <v>0</v>
      </c>
      <c r="U11" s="304">
        <v>7.25</v>
      </c>
      <c r="V11" s="302">
        <v>0.25</v>
      </c>
      <c r="W11" s="356">
        <v>0</v>
      </c>
      <c r="X11" s="303">
        <v>0.5</v>
      </c>
      <c r="Y11" s="303">
        <v>0.25</v>
      </c>
      <c r="Z11" s="304">
        <v>1</v>
      </c>
      <c r="AA11" s="306">
        <v>126.75</v>
      </c>
      <c r="AB11" s="301" t="s">
        <v>207</v>
      </c>
      <c r="AC11" s="302">
        <v>12.75</v>
      </c>
      <c r="AD11" s="388">
        <v>0.10059171597633136</v>
      </c>
      <c r="AE11" s="302">
        <v>114</v>
      </c>
      <c r="AF11" s="388">
        <v>0.89940828402366868</v>
      </c>
      <c r="AG11" s="302">
        <v>0.5</v>
      </c>
      <c r="AH11" s="388">
        <v>3.9447731755424065E-3</v>
      </c>
      <c r="AI11" s="302">
        <v>126</v>
      </c>
      <c r="AJ11" s="388">
        <v>0.99408284023668636</v>
      </c>
      <c r="AK11" s="302">
        <v>0.25</v>
      </c>
      <c r="AL11" s="388">
        <v>1.9723865877712033E-3</v>
      </c>
      <c r="AM11" s="331">
        <v>126.75</v>
      </c>
      <c r="AN11" s="398"/>
      <c r="AO11" s="389"/>
      <c r="AP11" s="389"/>
    </row>
    <row r="12" spans="1:43" ht="11.25" customHeight="1" x14ac:dyDescent="0.15">
      <c r="A12" s="301" t="s">
        <v>208</v>
      </c>
      <c r="B12" s="302">
        <v>6.25</v>
      </c>
      <c r="C12" s="303">
        <v>3</v>
      </c>
      <c r="D12" s="303">
        <v>6.75</v>
      </c>
      <c r="E12" s="373">
        <v>0</v>
      </c>
      <c r="F12" s="304">
        <v>16</v>
      </c>
      <c r="G12" s="302">
        <v>0</v>
      </c>
      <c r="H12" s="303">
        <v>1.25</v>
      </c>
      <c r="I12" s="303">
        <v>5.75</v>
      </c>
      <c r="J12" s="303">
        <v>91.5</v>
      </c>
      <c r="K12" s="304">
        <v>98.5</v>
      </c>
      <c r="L12" s="302">
        <v>0</v>
      </c>
      <c r="M12" s="356">
        <v>1.75</v>
      </c>
      <c r="N12" s="303">
        <v>21.25</v>
      </c>
      <c r="O12" s="303">
        <v>0</v>
      </c>
      <c r="P12" s="304">
        <v>23</v>
      </c>
      <c r="Q12" s="302">
        <v>0.25</v>
      </c>
      <c r="R12" s="356">
        <v>6.5</v>
      </c>
      <c r="S12" s="303">
        <v>0</v>
      </c>
      <c r="T12" s="303">
        <v>0</v>
      </c>
      <c r="U12" s="304">
        <v>6.75</v>
      </c>
      <c r="V12" s="302">
        <v>0</v>
      </c>
      <c r="W12" s="356">
        <v>0.5</v>
      </c>
      <c r="X12" s="303">
        <v>0</v>
      </c>
      <c r="Y12" s="303">
        <v>0.5</v>
      </c>
      <c r="Z12" s="304">
        <v>1</v>
      </c>
      <c r="AA12" s="306">
        <v>145.25</v>
      </c>
      <c r="AB12" s="301" t="s">
        <v>208</v>
      </c>
      <c r="AC12" s="302">
        <v>9.25</v>
      </c>
      <c r="AD12" s="388">
        <v>6.3683304647160072E-2</v>
      </c>
      <c r="AE12" s="302">
        <v>136</v>
      </c>
      <c r="AF12" s="388">
        <v>0.9363166953528399</v>
      </c>
      <c r="AG12" s="302">
        <v>0</v>
      </c>
      <c r="AH12" s="388">
        <v>0</v>
      </c>
      <c r="AI12" s="302">
        <v>145.25</v>
      </c>
      <c r="AJ12" s="388">
        <v>1</v>
      </c>
      <c r="AK12" s="302">
        <v>0</v>
      </c>
      <c r="AL12" s="388">
        <v>0</v>
      </c>
      <c r="AM12" s="331">
        <v>145.25</v>
      </c>
      <c r="AN12" s="398"/>
      <c r="AO12" s="389"/>
      <c r="AP12" s="389"/>
    </row>
    <row r="13" spans="1:43" ht="11.25" customHeight="1" x14ac:dyDescent="0.15">
      <c r="A13" s="301" t="s">
        <v>209</v>
      </c>
      <c r="B13" s="302">
        <v>4.5</v>
      </c>
      <c r="C13" s="303">
        <v>3.25</v>
      </c>
      <c r="D13" s="303">
        <v>8.75</v>
      </c>
      <c r="E13" s="373">
        <v>0</v>
      </c>
      <c r="F13" s="304">
        <v>16.5</v>
      </c>
      <c r="G13" s="302">
        <v>0</v>
      </c>
      <c r="H13" s="303">
        <v>1.75</v>
      </c>
      <c r="I13" s="303">
        <v>3.5</v>
      </c>
      <c r="J13" s="303">
        <v>75.75</v>
      </c>
      <c r="K13" s="304">
        <v>81</v>
      </c>
      <c r="L13" s="302">
        <v>0</v>
      </c>
      <c r="M13" s="356">
        <v>0.25</v>
      </c>
      <c r="N13" s="303">
        <v>11</v>
      </c>
      <c r="O13" s="303">
        <v>0.25</v>
      </c>
      <c r="P13" s="304">
        <v>11.5</v>
      </c>
      <c r="Q13" s="302">
        <v>0.25</v>
      </c>
      <c r="R13" s="356">
        <v>4.25</v>
      </c>
      <c r="S13" s="303">
        <v>0.25</v>
      </c>
      <c r="T13" s="303">
        <v>0</v>
      </c>
      <c r="U13" s="304">
        <v>4.75</v>
      </c>
      <c r="V13" s="302">
        <v>0.5</v>
      </c>
      <c r="W13" s="356">
        <v>0.75</v>
      </c>
      <c r="X13" s="303">
        <v>0.25</v>
      </c>
      <c r="Y13" s="303">
        <v>0.25</v>
      </c>
      <c r="Z13" s="304">
        <v>1.75</v>
      </c>
      <c r="AA13" s="306">
        <v>115.5</v>
      </c>
      <c r="AB13" s="301" t="s">
        <v>209</v>
      </c>
      <c r="AC13" s="302">
        <v>6.5</v>
      </c>
      <c r="AD13" s="388">
        <v>5.627705627705628E-2</v>
      </c>
      <c r="AE13" s="302">
        <v>109</v>
      </c>
      <c r="AF13" s="388">
        <v>0.94372294372294374</v>
      </c>
      <c r="AG13" s="302">
        <v>0</v>
      </c>
      <c r="AH13" s="388">
        <v>0</v>
      </c>
      <c r="AI13" s="302">
        <v>115.25</v>
      </c>
      <c r="AJ13" s="388">
        <v>0.99783549783549785</v>
      </c>
      <c r="AK13" s="302">
        <v>0.25</v>
      </c>
      <c r="AL13" s="388">
        <v>2.1645021645021645E-3</v>
      </c>
      <c r="AM13" s="331">
        <v>115.5</v>
      </c>
      <c r="AN13" s="398"/>
      <c r="AO13" s="389"/>
      <c r="AP13" s="389"/>
    </row>
    <row r="14" spans="1:43" ht="11.25" customHeight="1" x14ac:dyDescent="0.15">
      <c r="A14" s="301" t="s">
        <v>210</v>
      </c>
      <c r="B14" s="302">
        <v>3</v>
      </c>
      <c r="C14" s="303">
        <v>0.75</v>
      </c>
      <c r="D14" s="303">
        <v>5.5</v>
      </c>
      <c r="E14" s="373">
        <v>0.5</v>
      </c>
      <c r="F14" s="304">
        <v>9.75</v>
      </c>
      <c r="G14" s="302">
        <v>0</v>
      </c>
      <c r="H14" s="303">
        <v>3.25</v>
      </c>
      <c r="I14" s="303">
        <v>3.75</v>
      </c>
      <c r="J14" s="303">
        <v>55.25</v>
      </c>
      <c r="K14" s="304">
        <v>62.25</v>
      </c>
      <c r="L14" s="302">
        <v>0.5</v>
      </c>
      <c r="M14" s="356">
        <v>0.5</v>
      </c>
      <c r="N14" s="303">
        <v>16.25</v>
      </c>
      <c r="O14" s="303">
        <v>0</v>
      </c>
      <c r="P14" s="304">
        <v>17.25</v>
      </c>
      <c r="Q14" s="302">
        <v>0.75</v>
      </c>
      <c r="R14" s="356">
        <v>4.5</v>
      </c>
      <c r="S14" s="303">
        <v>0</v>
      </c>
      <c r="T14" s="303">
        <v>0</v>
      </c>
      <c r="U14" s="304">
        <v>5.25</v>
      </c>
      <c r="V14" s="302">
        <v>0.25</v>
      </c>
      <c r="W14" s="356">
        <v>1.25</v>
      </c>
      <c r="X14" s="303">
        <v>0</v>
      </c>
      <c r="Y14" s="303">
        <v>0</v>
      </c>
      <c r="Z14" s="304">
        <v>1.5</v>
      </c>
      <c r="AA14" s="306">
        <v>96</v>
      </c>
      <c r="AB14" s="390" t="s">
        <v>210</v>
      </c>
      <c r="AC14" s="302">
        <v>7.25</v>
      </c>
      <c r="AD14" s="388">
        <v>7.5520833333333329E-2</v>
      </c>
      <c r="AE14" s="302">
        <v>88.75</v>
      </c>
      <c r="AF14" s="388">
        <v>0.92447916666666663</v>
      </c>
      <c r="AG14" s="302">
        <v>0</v>
      </c>
      <c r="AH14" s="388">
        <v>0</v>
      </c>
      <c r="AI14" s="302">
        <v>95.75</v>
      </c>
      <c r="AJ14" s="388">
        <v>0.99739583333333337</v>
      </c>
      <c r="AK14" s="302">
        <v>0.25</v>
      </c>
      <c r="AL14" s="388">
        <v>2.6041666666666665E-3</v>
      </c>
      <c r="AM14" s="331">
        <v>96</v>
      </c>
      <c r="AN14" s="398"/>
      <c r="AO14" s="389"/>
      <c r="AP14" s="389"/>
    </row>
    <row r="15" spans="1:43" ht="11.25" customHeight="1" thickBot="1" x14ac:dyDescent="0.2">
      <c r="A15" s="307"/>
      <c r="B15" s="325"/>
      <c r="C15" s="326"/>
      <c r="D15" s="326"/>
      <c r="E15" s="326"/>
      <c r="F15" s="327"/>
      <c r="G15" s="325"/>
      <c r="H15" s="326"/>
      <c r="I15" s="326"/>
      <c r="J15" s="326"/>
      <c r="K15" s="327"/>
      <c r="L15" s="325"/>
      <c r="M15" s="326"/>
      <c r="N15" s="326"/>
      <c r="O15" s="326"/>
      <c r="P15" s="327"/>
      <c r="Q15" s="325"/>
      <c r="R15" s="326"/>
      <c r="S15" s="326"/>
      <c r="T15" s="326"/>
      <c r="U15" s="327"/>
      <c r="V15" s="325"/>
      <c r="W15" s="326"/>
      <c r="X15" s="326"/>
      <c r="Y15" s="326"/>
      <c r="Z15" s="327"/>
      <c r="AA15" s="317"/>
      <c r="AB15" s="307"/>
      <c r="AC15" s="297"/>
      <c r="AD15" s="299"/>
      <c r="AE15" s="325"/>
      <c r="AF15" s="327"/>
      <c r="AG15" s="325"/>
      <c r="AH15" s="327"/>
      <c r="AI15" s="325"/>
      <c r="AJ15" s="327"/>
      <c r="AK15" s="325"/>
      <c r="AL15" s="327"/>
      <c r="AM15" s="327"/>
      <c r="AN15" s="397"/>
      <c r="AO15" s="386"/>
      <c r="AP15" s="386"/>
    </row>
    <row r="16" spans="1:43" ht="11.25" customHeight="1" x14ac:dyDescent="0.15">
      <c r="A16" s="312"/>
      <c r="B16" s="328"/>
      <c r="C16" s="329"/>
      <c r="D16" s="329"/>
      <c r="E16" s="329"/>
      <c r="F16" s="330"/>
      <c r="G16" s="328"/>
      <c r="H16" s="329"/>
      <c r="I16" s="329"/>
      <c r="J16" s="329"/>
      <c r="K16" s="330"/>
      <c r="L16" s="328"/>
      <c r="M16" s="329"/>
      <c r="N16" s="329"/>
      <c r="O16" s="329"/>
      <c r="P16" s="330"/>
      <c r="Q16" s="328"/>
      <c r="R16" s="329"/>
      <c r="S16" s="329"/>
      <c r="T16" s="329"/>
      <c r="U16" s="330"/>
      <c r="V16" s="328"/>
      <c r="W16" s="329"/>
      <c r="X16" s="329"/>
      <c r="Y16" s="329"/>
      <c r="Z16" s="330"/>
      <c r="AA16" s="312"/>
      <c r="AB16" s="384"/>
      <c r="AC16" s="391"/>
      <c r="AD16" s="392"/>
      <c r="AE16" s="391"/>
      <c r="AF16" s="392"/>
      <c r="AG16" s="391"/>
      <c r="AH16" s="392"/>
      <c r="AI16" s="391"/>
      <c r="AJ16" s="392"/>
      <c r="AK16" s="391"/>
      <c r="AL16" s="392"/>
      <c r="AM16" s="393"/>
      <c r="AN16" s="397"/>
      <c r="AO16" s="386"/>
      <c r="AP16" s="386"/>
    </row>
    <row r="17" spans="1:42" ht="11.25" customHeight="1" x14ac:dyDescent="0.15">
      <c r="A17" s="301" t="s">
        <v>211</v>
      </c>
      <c r="B17" s="302">
        <v>24.5</v>
      </c>
      <c r="C17" s="303">
        <v>14</v>
      </c>
      <c r="D17" s="303">
        <v>13.75</v>
      </c>
      <c r="E17" s="303">
        <v>1</v>
      </c>
      <c r="F17" s="304">
        <v>53.25</v>
      </c>
      <c r="G17" s="302">
        <v>0</v>
      </c>
      <c r="H17" s="303">
        <v>2.25</v>
      </c>
      <c r="I17" s="303">
        <v>21.5</v>
      </c>
      <c r="J17" s="303">
        <v>161.75</v>
      </c>
      <c r="K17" s="304">
        <v>185.5</v>
      </c>
      <c r="L17" s="302">
        <v>0.25</v>
      </c>
      <c r="M17" s="303">
        <v>4.25</v>
      </c>
      <c r="N17" s="303">
        <v>45.5</v>
      </c>
      <c r="O17" s="303">
        <v>0.25</v>
      </c>
      <c r="P17" s="304">
        <v>50.25</v>
      </c>
      <c r="Q17" s="302">
        <v>0</v>
      </c>
      <c r="R17" s="303">
        <v>19.5</v>
      </c>
      <c r="S17" s="303">
        <v>1.5</v>
      </c>
      <c r="T17" s="303">
        <v>0</v>
      </c>
      <c r="U17" s="304">
        <v>21</v>
      </c>
      <c r="V17" s="302">
        <v>0.25</v>
      </c>
      <c r="W17" s="303">
        <v>0</v>
      </c>
      <c r="X17" s="303">
        <v>0.5</v>
      </c>
      <c r="Y17" s="303">
        <v>1</v>
      </c>
      <c r="Z17" s="304">
        <v>1.75</v>
      </c>
      <c r="AA17" s="306">
        <v>311.75</v>
      </c>
      <c r="AB17" s="301" t="s">
        <v>211</v>
      </c>
      <c r="AC17" s="302">
        <v>34</v>
      </c>
      <c r="AD17" s="388">
        <v>0.10906174819566961</v>
      </c>
      <c r="AE17" s="302">
        <v>277.75</v>
      </c>
      <c r="AF17" s="388">
        <v>0.89093825180433039</v>
      </c>
      <c r="AG17" s="302">
        <v>5.5</v>
      </c>
      <c r="AH17" s="388">
        <v>1.764234161988773E-2</v>
      </c>
      <c r="AI17" s="302">
        <v>305.25</v>
      </c>
      <c r="AJ17" s="388">
        <v>0.97914995990376907</v>
      </c>
      <c r="AK17" s="302">
        <v>1</v>
      </c>
      <c r="AL17" s="388">
        <v>3.2076984763432237E-3</v>
      </c>
      <c r="AM17" s="321">
        <v>311.75</v>
      </c>
      <c r="AN17" s="398"/>
      <c r="AO17" s="389"/>
      <c r="AP17" s="389"/>
    </row>
    <row r="18" spans="1:42" ht="11.25" customHeight="1" x14ac:dyDescent="0.15">
      <c r="A18" s="301" t="s">
        <v>212</v>
      </c>
      <c r="B18" s="302">
        <v>28.5</v>
      </c>
      <c r="C18" s="303">
        <v>12.75</v>
      </c>
      <c r="D18" s="303">
        <v>19.75</v>
      </c>
      <c r="E18" s="303">
        <v>1.25</v>
      </c>
      <c r="F18" s="304">
        <v>62.25</v>
      </c>
      <c r="G18" s="302">
        <v>0</v>
      </c>
      <c r="H18" s="303">
        <v>3.25</v>
      </c>
      <c r="I18" s="303">
        <v>25.25</v>
      </c>
      <c r="J18" s="303">
        <v>217</v>
      </c>
      <c r="K18" s="304">
        <v>245.5</v>
      </c>
      <c r="L18" s="302">
        <v>1</v>
      </c>
      <c r="M18" s="303">
        <v>6.25</v>
      </c>
      <c r="N18" s="303">
        <v>51</v>
      </c>
      <c r="O18" s="303">
        <v>0.25</v>
      </c>
      <c r="P18" s="304">
        <v>58.5</v>
      </c>
      <c r="Q18" s="302">
        <v>0</v>
      </c>
      <c r="R18" s="303">
        <v>24.5</v>
      </c>
      <c r="S18" s="303">
        <v>2.75</v>
      </c>
      <c r="T18" s="303">
        <v>0</v>
      </c>
      <c r="U18" s="304">
        <v>27.25</v>
      </c>
      <c r="V18" s="302">
        <v>0.5</v>
      </c>
      <c r="W18" s="303">
        <v>0</v>
      </c>
      <c r="X18" s="303">
        <v>1</v>
      </c>
      <c r="Y18" s="303">
        <v>1.25</v>
      </c>
      <c r="Z18" s="304">
        <v>2.75</v>
      </c>
      <c r="AA18" s="306">
        <v>396.25</v>
      </c>
      <c r="AB18" s="301" t="s">
        <v>212</v>
      </c>
      <c r="AC18" s="302">
        <v>44.25</v>
      </c>
      <c r="AD18" s="388">
        <v>0.11167192429022083</v>
      </c>
      <c r="AE18" s="302">
        <v>352</v>
      </c>
      <c r="AF18" s="388">
        <v>0.88832807570977923</v>
      </c>
      <c r="AG18" s="302">
        <v>1.5</v>
      </c>
      <c r="AH18" s="388">
        <v>3.7854889589905363E-3</v>
      </c>
      <c r="AI18" s="302">
        <v>394</v>
      </c>
      <c r="AJ18" s="388">
        <v>0.99432176656151416</v>
      </c>
      <c r="AK18" s="302">
        <v>0.75</v>
      </c>
      <c r="AL18" s="388">
        <v>1.8927444794952682E-3</v>
      </c>
      <c r="AM18" s="321">
        <v>396.25</v>
      </c>
      <c r="AN18" s="398"/>
      <c r="AO18" s="389"/>
      <c r="AP18" s="389"/>
    </row>
    <row r="19" spans="1:42" ht="11.25" customHeight="1" x14ac:dyDescent="0.15">
      <c r="A19" s="301" t="s">
        <v>213</v>
      </c>
      <c r="B19" s="302">
        <v>30.25</v>
      </c>
      <c r="C19" s="303">
        <v>13.5</v>
      </c>
      <c r="D19" s="303">
        <v>25.5</v>
      </c>
      <c r="E19" s="303">
        <v>0.75</v>
      </c>
      <c r="F19" s="304">
        <v>70</v>
      </c>
      <c r="G19" s="302">
        <v>0</v>
      </c>
      <c r="H19" s="303">
        <v>4</v>
      </c>
      <c r="I19" s="303">
        <v>25.5</v>
      </c>
      <c r="J19" s="303">
        <v>272.5</v>
      </c>
      <c r="K19" s="304">
        <v>302</v>
      </c>
      <c r="L19" s="302">
        <v>1</v>
      </c>
      <c r="M19" s="303">
        <v>6.75</v>
      </c>
      <c r="N19" s="303">
        <v>65.5</v>
      </c>
      <c r="O19" s="303">
        <v>0.25</v>
      </c>
      <c r="P19" s="304">
        <v>73.5</v>
      </c>
      <c r="Q19" s="302">
        <v>0.25</v>
      </c>
      <c r="R19" s="303">
        <v>27</v>
      </c>
      <c r="S19" s="303">
        <v>2</v>
      </c>
      <c r="T19" s="303">
        <v>0</v>
      </c>
      <c r="U19" s="304">
        <v>29.25</v>
      </c>
      <c r="V19" s="302">
        <v>0.25</v>
      </c>
      <c r="W19" s="303">
        <v>0.5</v>
      </c>
      <c r="X19" s="303">
        <v>0.75</v>
      </c>
      <c r="Y19" s="303">
        <v>1.75</v>
      </c>
      <c r="Z19" s="304">
        <v>3.25</v>
      </c>
      <c r="AA19" s="306">
        <v>478</v>
      </c>
      <c r="AB19" s="301" t="s">
        <v>213</v>
      </c>
      <c r="AC19" s="302">
        <v>46.75</v>
      </c>
      <c r="AD19" s="388">
        <v>9.7803347280334726E-2</v>
      </c>
      <c r="AE19" s="302">
        <v>431.25</v>
      </c>
      <c r="AF19" s="388">
        <v>0.90219665271966532</v>
      </c>
      <c r="AG19" s="302">
        <v>1.5</v>
      </c>
      <c r="AH19" s="388">
        <v>3.1380753138075313E-3</v>
      </c>
      <c r="AI19" s="302">
        <v>476.25</v>
      </c>
      <c r="AJ19" s="388">
        <v>0.99633891213389125</v>
      </c>
      <c r="AK19" s="302">
        <v>0.25</v>
      </c>
      <c r="AL19" s="388">
        <v>5.2301255230125519E-4</v>
      </c>
      <c r="AM19" s="321">
        <v>478</v>
      </c>
      <c r="AN19" s="398"/>
      <c r="AO19" s="389"/>
      <c r="AP19" s="389"/>
    </row>
    <row r="20" spans="1:42" ht="11.25" customHeight="1" x14ac:dyDescent="0.15">
      <c r="A20" s="301" t="s">
        <v>214</v>
      </c>
      <c r="B20" s="302">
        <v>26.25</v>
      </c>
      <c r="C20" s="303">
        <v>13.75</v>
      </c>
      <c r="D20" s="303">
        <v>31</v>
      </c>
      <c r="E20" s="303">
        <v>0.75</v>
      </c>
      <c r="F20" s="304">
        <v>71.75</v>
      </c>
      <c r="G20" s="302">
        <v>0</v>
      </c>
      <c r="H20" s="303">
        <v>5.5</v>
      </c>
      <c r="I20" s="303">
        <v>21.25</v>
      </c>
      <c r="J20" s="303">
        <v>306.5</v>
      </c>
      <c r="K20" s="304">
        <v>333.25</v>
      </c>
      <c r="L20" s="302">
        <v>1</v>
      </c>
      <c r="M20" s="303">
        <v>6.5</v>
      </c>
      <c r="N20" s="303">
        <v>63.5</v>
      </c>
      <c r="O20" s="303">
        <v>0.5</v>
      </c>
      <c r="P20" s="304">
        <v>71.5</v>
      </c>
      <c r="Q20" s="302">
        <v>0.5</v>
      </c>
      <c r="R20" s="303">
        <v>26.25</v>
      </c>
      <c r="S20" s="303">
        <v>2</v>
      </c>
      <c r="T20" s="303">
        <v>0</v>
      </c>
      <c r="U20" s="304">
        <v>28.75</v>
      </c>
      <c r="V20" s="302">
        <v>0.75</v>
      </c>
      <c r="W20" s="303">
        <v>1.25</v>
      </c>
      <c r="X20" s="303">
        <v>1</v>
      </c>
      <c r="Y20" s="303">
        <v>1.5</v>
      </c>
      <c r="Z20" s="304">
        <v>4.5</v>
      </c>
      <c r="AA20" s="306">
        <v>509.75</v>
      </c>
      <c r="AB20" s="301" t="s">
        <v>214</v>
      </c>
      <c r="AC20" s="302">
        <v>46</v>
      </c>
      <c r="AD20" s="388">
        <v>9.0240313879352621E-2</v>
      </c>
      <c r="AE20" s="302">
        <v>463.75</v>
      </c>
      <c r="AF20" s="388">
        <v>0.90975968612064739</v>
      </c>
      <c r="AG20" s="302">
        <v>1</v>
      </c>
      <c r="AH20" s="388">
        <v>1.9617459538989702E-3</v>
      </c>
      <c r="AI20" s="302">
        <v>508.25</v>
      </c>
      <c r="AJ20" s="388">
        <v>0.99705738106915154</v>
      </c>
      <c r="AK20" s="302">
        <v>0.5</v>
      </c>
      <c r="AL20" s="388">
        <v>9.8087297694948511E-4</v>
      </c>
      <c r="AM20" s="321">
        <v>509.75</v>
      </c>
      <c r="AN20" s="398"/>
      <c r="AO20" s="389"/>
      <c r="AP20" s="389"/>
    </row>
    <row r="21" spans="1:42" ht="11.25" customHeight="1" x14ac:dyDescent="0.15">
      <c r="A21" s="301" t="s">
        <v>215</v>
      </c>
      <c r="B21" s="302">
        <v>21.75</v>
      </c>
      <c r="C21" s="303">
        <v>9</v>
      </c>
      <c r="D21" s="303">
        <v>29</v>
      </c>
      <c r="E21" s="303">
        <v>1</v>
      </c>
      <c r="F21" s="304">
        <v>60.75</v>
      </c>
      <c r="G21" s="302">
        <v>0</v>
      </c>
      <c r="H21" s="303">
        <v>7.5</v>
      </c>
      <c r="I21" s="303">
        <v>20</v>
      </c>
      <c r="J21" s="303">
        <v>299</v>
      </c>
      <c r="K21" s="304">
        <v>326.5</v>
      </c>
      <c r="L21" s="302">
        <v>1.25</v>
      </c>
      <c r="M21" s="303">
        <v>4.5</v>
      </c>
      <c r="N21" s="303">
        <v>61</v>
      </c>
      <c r="O21" s="303">
        <v>0.25</v>
      </c>
      <c r="P21" s="304">
        <v>67</v>
      </c>
      <c r="Q21" s="302">
        <v>1.25</v>
      </c>
      <c r="R21" s="303">
        <v>21.25</v>
      </c>
      <c r="S21" s="303">
        <v>1.5</v>
      </c>
      <c r="T21" s="303">
        <v>0</v>
      </c>
      <c r="U21" s="304">
        <v>24</v>
      </c>
      <c r="V21" s="302">
        <v>1</v>
      </c>
      <c r="W21" s="303">
        <v>2.5</v>
      </c>
      <c r="X21" s="303">
        <v>0.75</v>
      </c>
      <c r="Y21" s="303">
        <v>1</v>
      </c>
      <c r="Z21" s="304">
        <v>5.25</v>
      </c>
      <c r="AA21" s="306">
        <v>483.5</v>
      </c>
      <c r="AB21" s="301" t="s">
        <v>215</v>
      </c>
      <c r="AC21" s="302">
        <v>35.75</v>
      </c>
      <c r="AD21" s="388">
        <v>7.3940020682523269E-2</v>
      </c>
      <c r="AE21" s="302">
        <v>447.75</v>
      </c>
      <c r="AF21" s="388">
        <v>0.92605997931747674</v>
      </c>
      <c r="AG21" s="302">
        <v>0.5</v>
      </c>
      <c r="AH21" s="388">
        <v>1.0341261633919339E-3</v>
      </c>
      <c r="AI21" s="302">
        <v>482.25</v>
      </c>
      <c r="AJ21" s="388">
        <v>0.99741468459152016</v>
      </c>
      <c r="AK21" s="302">
        <v>0.75</v>
      </c>
      <c r="AL21" s="388">
        <v>1.5511892450879006E-3</v>
      </c>
      <c r="AM21" s="321">
        <v>483.5</v>
      </c>
      <c r="AN21" s="398"/>
      <c r="AO21" s="389"/>
      <c r="AP21" s="389"/>
    </row>
    <row r="22" spans="1:42" ht="11.25" customHeight="1" thickBot="1" x14ac:dyDescent="0.2">
      <c r="A22" s="317"/>
      <c r="B22" s="318"/>
      <c r="C22" s="319"/>
      <c r="D22" s="319"/>
      <c r="E22" s="319"/>
      <c r="F22" s="320"/>
      <c r="G22" s="318"/>
      <c r="H22" s="319"/>
      <c r="I22" s="319"/>
      <c r="J22" s="319"/>
      <c r="K22" s="320"/>
      <c r="L22" s="318"/>
      <c r="M22" s="319"/>
      <c r="N22" s="319"/>
      <c r="O22" s="319"/>
      <c r="P22" s="320"/>
      <c r="Q22" s="318"/>
      <c r="R22" s="319"/>
      <c r="S22" s="319"/>
      <c r="T22" s="319"/>
      <c r="U22" s="320"/>
      <c r="V22" s="318"/>
      <c r="W22" s="319"/>
      <c r="X22" s="319"/>
      <c r="Y22" s="319"/>
      <c r="Z22" s="320"/>
      <c r="AA22" s="317"/>
      <c r="AB22" s="318"/>
      <c r="AC22" s="318"/>
      <c r="AD22" s="320"/>
      <c r="AE22" s="318"/>
      <c r="AF22" s="320"/>
      <c r="AG22" s="318"/>
      <c r="AH22" s="320"/>
      <c r="AI22" s="318"/>
      <c r="AJ22" s="320"/>
      <c r="AK22" s="318"/>
      <c r="AL22" s="320"/>
      <c r="AM22" s="317"/>
      <c r="AN22" s="397"/>
      <c r="AO22" s="386"/>
      <c r="AP22" s="386"/>
    </row>
    <row r="23" spans="1:42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  <c r="AB23" s="470" t="s">
        <v>291</v>
      </c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</row>
    <row r="24" spans="1:42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</row>
    <row r="25" spans="1:42" ht="11.25" customHeight="1" x14ac:dyDescent="0.15">
      <c r="A25" s="286" t="s">
        <v>193</v>
      </c>
      <c r="B25" s="467" t="s">
        <v>355</v>
      </c>
      <c r="C25" s="468"/>
      <c r="D25" s="468"/>
      <c r="E25" s="468"/>
      <c r="F25" s="469"/>
      <c r="G25" s="467" t="s">
        <v>356</v>
      </c>
      <c r="H25" s="468"/>
      <c r="I25" s="468"/>
      <c r="J25" s="468"/>
      <c r="K25" s="469"/>
      <c r="L25" s="467" t="s">
        <v>357</v>
      </c>
      <c r="M25" s="468"/>
      <c r="N25" s="468"/>
      <c r="O25" s="468"/>
      <c r="P25" s="469"/>
      <c r="Q25" s="467" t="s">
        <v>358</v>
      </c>
      <c r="R25" s="468"/>
      <c r="S25" s="468"/>
      <c r="T25" s="468"/>
      <c r="U25" s="469"/>
      <c r="V25" s="467" t="s">
        <v>359</v>
      </c>
      <c r="W25" s="468"/>
      <c r="X25" s="468"/>
      <c r="Y25" s="468"/>
      <c r="Z25" s="469"/>
      <c r="AA25" s="458" t="s">
        <v>198</v>
      </c>
      <c r="AB25" s="379" t="s">
        <v>62</v>
      </c>
      <c r="AC25" s="471" t="s">
        <v>58</v>
      </c>
      <c r="AD25" s="469"/>
      <c r="AE25" s="471" t="s">
        <v>56</v>
      </c>
      <c r="AF25" s="469"/>
      <c r="AG25" s="471" t="s">
        <v>57</v>
      </c>
      <c r="AH25" s="469"/>
      <c r="AI25" s="471" t="s">
        <v>55</v>
      </c>
      <c r="AJ25" s="469"/>
      <c r="AK25" s="471" t="s">
        <v>59</v>
      </c>
      <c r="AL25" s="469"/>
      <c r="AM25" s="472" t="s">
        <v>63</v>
      </c>
      <c r="AN25" s="395"/>
      <c r="AO25" s="380"/>
      <c r="AP25" s="380"/>
    </row>
    <row r="26" spans="1:42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369" t="s">
        <v>360</v>
      </c>
      <c r="F26" s="294" t="s">
        <v>156</v>
      </c>
      <c r="G26" s="292" t="s">
        <v>361</v>
      </c>
      <c r="H26" s="293" t="s">
        <v>200</v>
      </c>
      <c r="I26" s="293" t="s">
        <v>201</v>
      </c>
      <c r="J26" s="293" t="s">
        <v>202</v>
      </c>
      <c r="K26" s="294" t="s">
        <v>156</v>
      </c>
      <c r="L26" s="292" t="s">
        <v>202</v>
      </c>
      <c r="M26" s="370" t="s">
        <v>361</v>
      </c>
      <c r="N26" s="293" t="s">
        <v>201</v>
      </c>
      <c r="O26" s="293" t="s">
        <v>362</v>
      </c>
      <c r="P26" s="294" t="s">
        <v>156</v>
      </c>
      <c r="Q26" s="292" t="s">
        <v>200</v>
      </c>
      <c r="R26" s="293" t="s">
        <v>201</v>
      </c>
      <c r="S26" s="293" t="s">
        <v>361</v>
      </c>
      <c r="T26" s="369" t="s">
        <v>202</v>
      </c>
      <c r="U26" s="294" t="s">
        <v>156</v>
      </c>
      <c r="V26" s="292" t="s">
        <v>200</v>
      </c>
      <c r="W26" s="293" t="s">
        <v>201</v>
      </c>
      <c r="X26" s="293" t="s">
        <v>202</v>
      </c>
      <c r="Y26" s="369" t="s">
        <v>363</v>
      </c>
      <c r="Z26" s="294" t="s">
        <v>156</v>
      </c>
      <c r="AA26" s="459"/>
      <c r="AB26" s="381" t="s">
        <v>64</v>
      </c>
      <c r="AC26" s="382" t="s">
        <v>65</v>
      </c>
      <c r="AD26" s="383" t="s">
        <v>66</v>
      </c>
      <c r="AE26" s="382" t="s">
        <v>65</v>
      </c>
      <c r="AF26" s="383" t="s">
        <v>66</v>
      </c>
      <c r="AG26" s="382" t="s">
        <v>65</v>
      </c>
      <c r="AH26" s="383" t="s">
        <v>66</v>
      </c>
      <c r="AI26" s="382" t="s">
        <v>65</v>
      </c>
      <c r="AJ26" s="383" t="s">
        <v>66</v>
      </c>
      <c r="AK26" s="382" t="s">
        <v>65</v>
      </c>
      <c r="AL26" s="383" t="s">
        <v>66</v>
      </c>
      <c r="AM26" s="459"/>
      <c r="AN26" s="395"/>
      <c r="AO26" s="380"/>
      <c r="AP26" s="380"/>
    </row>
    <row r="27" spans="1:42" ht="11.25" customHeight="1" x14ac:dyDescent="0.15">
      <c r="A27" s="296"/>
      <c r="B27" s="297"/>
      <c r="C27" s="298"/>
      <c r="D27" s="298"/>
      <c r="E27" s="298"/>
      <c r="F27" s="299"/>
      <c r="G27" s="297"/>
      <c r="H27" s="298"/>
      <c r="I27" s="298"/>
      <c r="J27" s="298"/>
      <c r="K27" s="299"/>
      <c r="L27" s="297"/>
      <c r="M27" s="298"/>
      <c r="N27" s="298"/>
      <c r="O27" s="298"/>
      <c r="P27" s="299"/>
      <c r="Q27" s="297"/>
      <c r="R27" s="298"/>
      <c r="S27" s="298"/>
      <c r="T27" s="298"/>
      <c r="U27" s="299"/>
      <c r="V27" s="297"/>
      <c r="W27" s="298"/>
      <c r="X27" s="298"/>
      <c r="Y27" s="298"/>
      <c r="Z27" s="299"/>
      <c r="AA27" s="300"/>
      <c r="AB27" s="296"/>
      <c r="AC27" s="384"/>
      <c r="AD27" s="385"/>
      <c r="AE27" s="384"/>
      <c r="AF27" s="385"/>
      <c r="AG27" s="384"/>
      <c r="AH27" s="385"/>
      <c r="AI27" s="384"/>
      <c r="AJ27" s="385"/>
      <c r="AK27" s="384"/>
      <c r="AL27" s="385"/>
      <c r="AM27" s="300"/>
      <c r="AN27" s="397"/>
      <c r="AO27" s="386"/>
      <c r="AP27" s="386"/>
    </row>
    <row r="28" spans="1:42" ht="11.25" customHeight="1" x14ac:dyDescent="0.15">
      <c r="A28" s="301" t="s">
        <v>203</v>
      </c>
      <c r="B28" s="322">
        <v>5</v>
      </c>
      <c r="C28" s="322">
        <v>4</v>
      </c>
      <c r="D28" s="322">
        <v>5</v>
      </c>
      <c r="E28" s="322">
        <v>0</v>
      </c>
      <c r="F28" s="323">
        <v>14</v>
      </c>
      <c r="G28" s="321">
        <v>0</v>
      </c>
      <c r="H28" s="322">
        <v>0</v>
      </c>
      <c r="I28" s="322">
        <v>4</v>
      </c>
      <c r="J28" s="363">
        <v>24</v>
      </c>
      <c r="K28" s="323">
        <v>28</v>
      </c>
      <c r="L28" s="321">
        <v>0</v>
      </c>
      <c r="M28" s="322">
        <v>0</v>
      </c>
      <c r="N28" s="322">
        <v>7</v>
      </c>
      <c r="O28" s="363">
        <v>0</v>
      </c>
      <c r="P28" s="323">
        <v>7</v>
      </c>
      <c r="Q28" s="321">
        <v>0</v>
      </c>
      <c r="R28" s="322">
        <v>0</v>
      </c>
      <c r="S28" s="322">
        <v>0</v>
      </c>
      <c r="T28" s="363">
        <v>0</v>
      </c>
      <c r="U28" s="323">
        <v>0</v>
      </c>
      <c r="V28" s="363">
        <v>0</v>
      </c>
      <c r="W28" s="363">
        <v>0</v>
      </c>
      <c r="X28" s="322">
        <v>0</v>
      </c>
      <c r="Y28" s="363">
        <v>0</v>
      </c>
      <c r="Z28" s="323">
        <v>0</v>
      </c>
      <c r="AA28" s="331">
        <v>49</v>
      </c>
      <c r="AB28" s="301" t="s">
        <v>203</v>
      </c>
      <c r="AC28" s="402">
        <v>2</v>
      </c>
      <c r="AD28" s="388">
        <v>4.0816326530612242E-2</v>
      </c>
      <c r="AE28" s="402">
        <v>47</v>
      </c>
      <c r="AF28" s="388">
        <v>0.95918367346938771</v>
      </c>
      <c r="AG28" s="402">
        <v>1</v>
      </c>
      <c r="AH28" s="388">
        <v>2.0408163265306121E-2</v>
      </c>
      <c r="AI28" s="402">
        <v>47</v>
      </c>
      <c r="AJ28" s="388">
        <v>0.95918367346938771</v>
      </c>
      <c r="AK28" s="402">
        <v>1</v>
      </c>
      <c r="AL28" s="388">
        <v>2.0408163265306121E-2</v>
      </c>
      <c r="AM28" s="331">
        <v>49</v>
      </c>
      <c r="AN28" s="398">
        <v>1</v>
      </c>
      <c r="AO28" s="389"/>
      <c r="AP28" s="389"/>
    </row>
    <row r="29" spans="1:42" ht="11.25" customHeight="1" x14ac:dyDescent="0.15">
      <c r="A29" s="301" t="s">
        <v>204</v>
      </c>
      <c r="B29" s="322">
        <v>4</v>
      </c>
      <c r="C29" s="322">
        <v>1</v>
      </c>
      <c r="D29" s="322">
        <v>1</v>
      </c>
      <c r="E29" s="322">
        <v>0</v>
      </c>
      <c r="F29" s="323">
        <v>6</v>
      </c>
      <c r="G29" s="321">
        <v>0</v>
      </c>
      <c r="H29" s="322">
        <v>0</v>
      </c>
      <c r="I29" s="322">
        <v>6</v>
      </c>
      <c r="J29" s="363">
        <v>38</v>
      </c>
      <c r="K29" s="323">
        <v>44</v>
      </c>
      <c r="L29" s="321">
        <v>0</v>
      </c>
      <c r="M29" s="322">
        <v>1</v>
      </c>
      <c r="N29" s="322">
        <v>2</v>
      </c>
      <c r="O29" s="363">
        <v>0</v>
      </c>
      <c r="P29" s="323">
        <v>3</v>
      </c>
      <c r="Q29" s="321">
        <v>0</v>
      </c>
      <c r="R29" s="322">
        <v>6</v>
      </c>
      <c r="S29" s="322">
        <v>1</v>
      </c>
      <c r="T29" s="363">
        <v>0</v>
      </c>
      <c r="U29" s="323">
        <v>7</v>
      </c>
      <c r="V29" s="363">
        <v>0</v>
      </c>
      <c r="W29" s="363">
        <v>0</v>
      </c>
      <c r="X29" s="322">
        <v>0</v>
      </c>
      <c r="Y29" s="363">
        <v>0</v>
      </c>
      <c r="Z29" s="323">
        <v>0</v>
      </c>
      <c r="AA29" s="331">
        <v>60</v>
      </c>
      <c r="AB29" s="301" t="s">
        <v>204</v>
      </c>
      <c r="AC29" s="402">
        <v>7</v>
      </c>
      <c r="AD29" s="388">
        <v>0.11666666666666667</v>
      </c>
      <c r="AE29" s="402">
        <v>53</v>
      </c>
      <c r="AF29" s="388">
        <v>0.8833333333333333</v>
      </c>
      <c r="AG29" s="402">
        <v>0</v>
      </c>
      <c r="AH29" s="388">
        <v>0</v>
      </c>
      <c r="AI29" s="402">
        <v>58</v>
      </c>
      <c r="AJ29" s="388">
        <v>0.96666666666666667</v>
      </c>
      <c r="AK29" s="402">
        <v>2</v>
      </c>
      <c r="AL29" s="388">
        <v>3.3333333333333333E-2</v>
      </c>
      <c r="AM29" s="331">
        <v>60</v>
      </c>
      <c r="AN29" s="398">
        <v>1</v>
      </c>
      <c r="AO29" s="389"/>
      <c r="AP29" s="389"/>
    </row>
    <row r="30" spans="1:42" ht="11.25" customHeight="1" x14ac:dyDescent="0.15">
      <c r="A30" s="301" t="s">
        <v>205</v>
      </c>
      <c r="B30" s="322">
        <v>5</v>
      </c>
      <c r="C30" s="322">
        <v>4</v>
      </c>
      <c r="D30" s="322">
        <v>4</v>
      </c>
      <c r="E30" s="322">
        <v>0</v>
      </c>
      <c r="F30" s="323">
        <v>13</v>
      </c>
      <c r="G30" s="321">
        <v>0</v>
      </c>
      <c r="H30" s="322">
        <v>0</v>
      </c>
      <c r="I30" s="322">
        <v>8</v>
      </c>
      <c r="J30" s="363">
        <v>53</v>
      </c>
      <c r="K30" s="323">
        <v>61</v>
      </c>
      <c r="L30" s="321">
        <v>0</v>
      </c>
      <c r="M30" s="322">
        <v>0</v>
      </c>
      <c r="N30" s="322">
        <v>13</v>
      </c>
      <c r="O30" s="363">
        <v>0</v>
      </c>
      <c r="P30" s="323">
        <v>13</v>
      </c>
      <c r="Q30" s="321">
        <v>0</v>
      </c>
      <c r="R30" s="322">
        <v>6</v>
      </c>
      <c r="S30" s="322">
        <v>0</v>
      </c>
      <c r="T30" s="363">
        <v>0</v>
      </c>
      <c r="U30" s="323">
        <v>6</v>
      </c>
      <c r="V30" s="363">
        <v>0</v>
      </c>
      <c r="W30" s="363">
        <v>0</v>
      </c>
      <c r="X30" s="322">
        <v>0</v>
      </c>
      <c r="Y30" s="363">
        <v>0</v>
      </c>
      <c r="Z30" s="323">
        <v>0</v>
      </c>
      <c r="AA30" s="331">
        <v>93</v>
      </c>
      <c r="AB30" s="301" t="s">
        <v>205</v>
      </c>
      <c r="AC30" s="402">
        <v>5</v>
      </c>
      <c r="AD30" s="388">
        <v>5.3763440860215055E-2</v>
      </c>
      <c r="AE30" s="402">
        <v>88</v>
      </c>
      <c r="AF30" s="388">
        <v>0.94623655913978499</v>
      </c>
      <c r="AG30" s="402">
        <v>1</v>
      </c>
      <c r="AH30" s="388">
        <v>1.0752688172043012E-2</v>
      </c>
      <c r="AI30" s="402">
        <v>92</v>
      </c>
      <c r="AJ30" s="388">
        <v>0.989247311827957</v>
      </c>
      <c r="AK30" s="402">
        <v>0</v>
      </c>
      <c r="AL30" s="388">
        <v>0</v>
      </c>
      <c r="AM30" s="331">
        <v>93</v>
      </c>
      <c r="AN30" s="398">
        <v>1</v>
      </c>
      <c r="AO30" s="389"/>
      <c r="AP30" s="389"/>
    </row>
    <row r="31" spans="1:42" ht="11.25" customHeight="1" x14ac:dyDescent="0.15">
      <c r="A31" s="301" t="s">
        <v>206</v>
      </c>
      <c r="B31" s="322">
        <v>8</v>
      </c>
      <c r="C31" s="322">
        <v>2</v>
      </c>
      <c r="D31" s="322">
        <v>6</v>
      </c>
      <c r="E31" s="322">
        <v>0</v>
      </c>
      <c r="F31" s="323">
        <v>16</v>
      </c>
      <c r="G31" s="321">
        <v>0</v>
      </c>
      <c r="H31" s="322">
        <v>3</v>
      </c>
      <c r="I31" s="322">
        <v>6</v>
      </c>
      <c r="J31" s="363">
        <v>63</v>
      </c>
      <c r="K31" s="323">
        <v>72</v>
      </c>
      <c r="L31" s="321">
        <v>1</v>
      </c>
      <c r="M31" s="322">
        <v>0</v>
      </c>
      <c r="N31" s="322">
        <v>13</v>
      </c>
      <c r="O31" s="363">
        <v>0</v>
      </c>
      <c r="P31" s="323">
        <v>14</v>
      </c>
      <c r="Q31" s="321">
        <v>0</v>
      </c>
      <c r="R31" s="322">
        <v>8</v>
      </c>
      <c r="S31" s="322">
        <v>1</v>
      </c>
      <c r="T31" s="363">
        <v>0</v>
      </c>
      <c r="U31" s="323">
        <v>9</v>
      </c>
      <c r="V31" s="363">
        <v>0</v>
      </c>
      <c r="W31" s="363">
        <v>0</v>
      </c>
      <c r="X31" s="322">
        <v>1</v>
      </c>
      <c r="Y31" s="363">
        <v>0</v>
      </c>
      <c r="Z31" s="323">
        <v>1</v>
      </c>
      <c r="AA31" s="331">
        <v>112</v>
      </c>
      <c r="AB31" s="301" t="s">
        <v>206</v>
      </c>
      <c r="AC31" s="402">
        <v>23</v>
      </c>
      <c r="AD31" s="388">
        <v>0.20535714285714285</v>
      </c>
      <c r="AE31" s="402">
        <v>89</v>
      </c>
      <c r="AF31" s="388">
        <v>0.7946428571428571</v>
      </c>
      <c r="AG31" s="402">
        <v>1</v>
      </c>
      <c r="AH31" s="388">
        <v>8.9285714285714281E-3</v>
      </c>
      <c r="AI31" s="402">
        <v>111</v>
      </c>
      <c r="AJ31" s="388">
        <v>0.9910714285714286</v>
      </c>
      <c r="AK31" s="402">
        <v>0</v>
      </c>
      <c r="AL31" s="388">
        <v>0</v>
      </c>
      <c r="AM31" s="331">
        <v>112</v>
      </c>
      <c r="AN31" s="398">
        <v>1</v>
      </c>
      <c r="AO31" s="389"/>
      <c r="AP31" s="389"/>
    </row>
    <row r="32" spans="1:42" ht="11.25" customHeight="1" x14ac:dyDescent="0.15">
      <c r="A32" s="301" t="s">
        <v>207</v>
      </c>
      <c r="B32" s="322">
        <v>9</v>
      </c>
      <c r="C32" s="322">
        <v>4</v>
      </c>
      <c r="D32" s="322">
        <v>12</v>
      </c>
      <c r="E32" s="322">
        <v>0</v>
      </c>
      <c r="F32" s="323">
        <v>25</v>
      </c>
      <c r="G32" s="321">
        <v>0</v>
      </c>
      <c r="H32" s="322">
        <v>0</v>
      </c>
      <c r="I32" s="322">
        <v>4</v>
      </c>
      <c r="J32" s="363">
        <v>76</v>
      </c>
      <c r="K32" s="323">
        <v>80</v>
      </c>
      <c r="L32" s="321">
        <v>2</v>
      </c>
      <c r="M32" s="322">
        <v>1</v>
      </c>
      <c r="N32" s="322">
        <v>12</v>
      </c>
      <c r="O32" s="363">
        <v>0</v>
      </c>
      <c r="P32" s="323">
        <v>15</v>
      </c>
      <c r="Q32" s="321">
        <v>0</v>
      </c>
      <c r="R32" s="322">
        <v>7</v>
      </c>
      <c r="S32" s="322">
        <v>1</v>
      </c>
      <c r="T32" s="363">
        <v>0</v>
      </c>
      <c r="U32" s="323">
        <v>8</v>
      </c>
      <c r="V32" s="363">
        <v>0</v>
      </c>
      <c r="W32" s="363">
        <v>0</v>
      </c>
      <c r="X32" s="322">
        <v>2</v>
      </c>
      <c r="Y32" s="363">
        <v>0</v>
      </c>
      <c r="Z32" s="323">
        <v>2</v>
      </c>
      <c r="AA32" s="331">
        <v>130</v>
      </c>
      <c r="AB32" s="301" t="s">
        <v>207</v>
      </c>
      <c r="AC32" s="402">
        <v>29</v>
      </c>
      <c r="AD32" s="388">
        <v>0.22307692307692309</v>
      </c>
      <c r="AE32" s="402">
        <v>101</v>
      </c>
      <c r="AF32" s="388">
        <v>0.77692307692307694</v>
      </c>
      <c r="AG32" s="402">
        <v>1</v>
      </c>
      <c r="AH32" s="388">
        <v>7.6923076923076927E-3</v>
      </c>
      <c r="AI32" s="402">
        <v>128</v>
      </c>
      <c r="AJ32" s="388">
        <v>0.98461538461538467</v>
      </c>
      <c r="AK32" s="402">
        <v>1</v>
      </c>
      <c r="AL32" s="388">
        <v>7.6923076923076927E-3</v>
      </c>
      <c r="AM32" s="331">
        <v>130</v>
      </c>
      <c r="AN32" s="398">
        <v>1</v>
      </c>
      <c r="AO32" s="389"/>
      <c r="AP32" s="389"/>
    </row>
    <row r="33" spans="1:42" ht="11.25" customHeight="1" x14ac:dyDescent="0.15">
      <c r="A33" s="301" t="s">
        <v>208</v>
      </c>
      <c r="B33" s="322">
        <v>14</v>
      </c>
      <c r="C33" s="322">
        <v>1</v>
      </c>
      <c r="D33" s="322">
        <v>8</v>
      </c>
      <c r="E33" s="322">
        <v>0</v>
      </c>
      <c r="F33" s="323">
        <v>23</v>
      </c>
      <c r="G33" s="321">
        <v>0</v>
      </c>
      <c r="H33" s="322">
        <v>1</v>
      </c>
      <c r="I33" s="322">
        <v>5</v>
      </c>
      <c r="J33" s="363">
        <v>105</v>
      </c>
      <c r="K33" s="323">
        <v>111</v>
      </c>
      <c r="L33" s="321">
        <v>0</v>
      </c>
      <c r="M33" s="322">
        <v>1</v>
      </c>
      <c r="N33" s="322">
        <v>19</v>
      </c>
      <c r="O33" s="363">
        <v>0</v>
      </c>
      <c r="P33" s="323">
        <v>20</v>
      </c>
      <c r="Q33" s="321">
        <v>1</v>
      </c>
      <c r="R33" s="322">
        <v>8</v>
      </c>
      <c r="S33" s="322">
        <v>0</v>
      </c>
      <c r="T33" s="363">
        <v>0</v>
      </c>
      <c r="U33" s="323">
        <v>9</v>
      </c>
      <c r="V33" s="363">
        <v>0</v>
      </c>
      <c r="W33" s="363">
        <v>0</v>
      </c>
      <c r="X33" s="322">
        <v>0</v>
      </c>
      <c r="Y33" s="363">
        <v>2</v>
      </c>
      <c r="Z33" s="323">
        <v>2</v>
      </c>
      <c r="AA33" s="331">
        <v>165</v>
      </c>
      <c r="AB33" s="301" t="s">
        <v>208</v>
      </c>
      <c r="AC33" s="402">
        <v>12</v>
      </c>
      <c r="AD33" s="388">
        <v>7.2727272727272724E-2</v>
      </c>
      <c r="AE33" s="402">
        <v>153</v>
      </c>
      <c r="AF33" s="388">
        <v>0.92727272727272725</v>
      </c>
      <c r="AG33" s="402">
        <v>0</v>
      </c>
      <c r="AH33" s="388">
        <v>0</v>
      </c>
      <c r="AI33" s="402">
        <v>165</v>
      </c>
      <c r="AJ33" s="388">
        <v>1</v>
      </c>
      <c r="AK33" s="402">
        <v>0</v>
      </c>
      <c r="AL33" s="388">
        <v>0</v>
      </c>
      <c r="AM33" s="331">
        <v>165</v>
      </c>
      <c r="AN33" s="398">
        <v>1</v>
      </c>
      <c r="AO33" s="389"/>
      <c r="AP33" s="389"/>
    </row>
    <row r="34" spans="1:42" ht="11.25" customHeight="1" x14ac:dyDescent="0.15">
      <c r="A34" s="301" t="s">
        <v>209</v>
      </c>
      <c r="B34" s="322">
        <v>2</v>
      </c>
      <c r="C34" s="322">
        <v>1</v>
      </c>
      <c r="D34" s="322">
        <v>13</v>
      </c>
      <c r="E34" s="322">
        <v>0</v>
      </c>
      <c r="F34" s="323">
        <v>16</v>
      </c>
      <c r="G34" s="321">
        <v>0</v>
      </c>
      <c r="H34" s="322">
        <v>2</v>
      </c>
      <c r="I34" s="322">
        <v>1</v>
      </c>
      <c r="J34" s="363">
        <v>85</v>
      </c>
      <c r="K34" s="323">
        <v>88</v>
      </c>
      <c r="L34" s="321">
        <v>0</v>
      </c>
      <c r="M34" s="322">
        <v>0</v>
      </c>
      <c r="N34" s="322">
        <v>9</v>
      </c>
      <c r="O34" s="363">
        <v>1</v>
      </c>
      <c r="P34" s="323">
        <v>10</v>
      </c>
      <c r="Q34" s="321">
        <v>0</v>
      </c>
      <c r="R34" s="322">
        <v>5</v>
      </c>
      <c r="S34" s="322">
        <v>1</v>
      </c>
      <c r="T34" s="363">
        <v>0</v>
      </c>
      <c r="U34" s="323">
        <v>6</v>
      </c>
      <c r="V34" s="363">
        <v>0</v>
      </c>
      <c r="W34" s="363">
        <v>0</v>
      </c>
      <c r="X34" s="322">
        <v>0</v>
      </c>
      <c r="Y34" s="363">
        <v>1</v>
      </c>
      <c r="Z34" s="323">
        <v>1</v>
      </c>
      <c r="AA34" s="331">
        <v>121</v>
      </c>
      <c r="AB34" s="301" t="s">
        <v>209</v>
      </c>
      <c r="AC34" s="402">
        <v>8</v>
      </c>
      <c r="AD34" s="388">
        <v>6.6115702479338845E-2</v>
      </c>
      <c r="AE34" s="402">
        <v>113</v>
      </c>
      <c r="AF34" s="388">
        <v>0.93388429752066116</v>
      </c>
      <c r="AG34" s="402">
        <v>0</v>
      </c>
      <c r="AH34" s="388">
        <v>0</v>
      </c>
      <c r="AI34" s="402">
        <v>121</v>
      </c>
      <c r="AJ34" s="388">
        <v>1</v>
      </c>
      <c r="AK34" s="402">
        <v>0</v>
      </c>
      <c r="AL34" s="388">
        <v>0</v>
      </c>
      <c r="AM34" s="331">
        <v>121</v>
      </c>
      <c r="AN34" s="398">
        <v>1</v>
      </c>
      <c r="AO34" s="389"/>
      <c r="AP34" s="389"/>
    </row>
    <row r="35" spans="1:42" ht="11.25" customHeight="1" x14ac:dyDescent="0.15">
      <c r="A35" s="301" t="s">
        <v>210</v>
      </c>
      <c r="B35" s="322">
        <v>4</v>
      </c>
      <c r="C35" s="322">
        <v>1</v>
      </c>
      <c r="D35" s="322">
        <v>9</v>
      </c>
      <c r="E35" s="322">
        <v>1</v>
      </c>
      <c r="F35" s="323">
        <v>15</v>
      </c>
      <c r="G35" s="321">
        <v>0</v>
      </c>
      <c r="H35" s="322">
        <v>6</v>
      </c>
      <c r="I35" s="322">
        <v>5</v>
      </c>
      <c r="J35" s="363">
        <v>57</v>
      </c>
      <c r="K35" s="323">
        <v>68</v>
      </c>
      <c r="L35" s="321">
        <v>1</v>
      </c>
      <c r="M35" s="322">
        <v>0</v>
      </c>
      <c r="N35" s="322">
        <v>20</v>
      </c>
      <c r="O35" s="363">
        <v>0</v>
      </c>
      <c r="P35" s="323">
        <v>21</v>
      </c>
      <c r="Q35" s="321">
        <v>1</v>
      </c>
      <c r="R35" s="322">
        <v>5</v>
      </c>
      <c r="S35" s="322">
        <v>0</v>
      </c>
      <c r="T35" s="363">
        <v>0</v>
      </c>
      <c r="U35" s="323">
        <v>6</v>
      </c>
      <c r="V35" s="363">
        <v>0</v>
      </c>
      <c r="W35" s="363">
        <v>0</v>
      </c>
      <c r="X35" s="322">
        <v>0</v>
      </c>
      <c r="Y35" s="363">
        <v>0</v>
      </c>
      <c r="Z35" s="323">
        <v>0</v>
      </c>
      <c r="AA35" s="331">
        <v>110</v>
      </c>
      <c r="AB35" s="390" t="s">
        <v>210</v>
      </c>
      <c r="AC35" s="402">
        <v>9</v>
      </c>
      <c r="AD35" s="388">
        <v>8.1818181818181818E-2</v>
      </c>
      <c r="AE35" s="402">
        <v>101</v>
      </c>
      <c r="AF35" s="388">
        <v>0.91818181818181821</v>
      </c>
      <c r="AG35" s="402">
        <v>0</v>
      </c>
      <c r="AH35" s="388">
        <v>0</v>
      </c>
      <c r="AI35" s="402">
        <v>110</v>
      </c>
      <c r="AJ35" s="388">
        <v>1</v>
      </c>
      <c r="AK35" s="402">
        <v>0</v>
      </c>
      <c r="AL35" s="388">
        <v>0</v>
      </c>
      <c r="AM35" s="331">
        <v>110</v>
      </c>
      <c r="AN35" s="398">
        <v>1</v>
      </c>
      <c r="AO35" s="389"/>
      <c r="AP35" s="389"/>
    </row>
    <row r="36" spans="1:42" ht="11.25" customHeight="1" thickBot="1" x14ac:dyDescent="0.2">
      <c r="A36" s="307"/>
      <c r="B36" s="325"/>
      <c r="C36" s="326"/>
      <c r="D36" s="326"/>
      <c r="E36" s="326"/>
      <c r="F36" s="327"/>
      <c r="G36" s="325"/>
      <c r="H36" s="326"/>
      <c r="I36" s="326"/>
      <c r="J36" s="326"/>
      <c r="K36" s="327"/>
      <c r="L36" s="325"/>
      <c r="M36" s="326"/>
      <c r="N36" s="326"/>
      <c r="O36" s="326"/>
      <c r="P36" s="327"/>
      <c r="Q36" s="325"/>
      <c r="R36" s="326"/>
      <c r="S36" s="326"/>
      <c r="T36" s="326"/>
      <c r="U36" s="327"/>
      <c r="V36" s="325"/>
      <c r="W36" s="326"/>
      <c r="X36" s="326"/>
      <c r="Y36" s="326"/>
      <c r="Z36" s="327"/>
      <c r="AA36" s="317"/>
      <c r="AB36" s="307"/>
      <c r="AC36" s="297"/>
      <c r="AD36" s="299"/>
      <c r="AE36" s="325"/>
      <c r="AF36" s="327"/>
      <c r="AG36" s="325"/>
      <c r="AH36" s="327"/>
      <c r="AI36" s="325"/>
      <c r="AJ36" s="327"/>
      <c r="AK36" s="325"/>
      <c r="AL36" s="327"/>
      <c r="AM36" s="327"/>
      <c r="AN36" s="397"/>
      <c r="AO36" s="386"/>
      <c r="AP36" s="386"/>
    </row>
    <row r="37" spans="1:42" ht="11.25" customHeight="1" x14ac:dyDescent="0.15">
      <c r="A37" s="312"/>
      <c r="B37" s="328"/>
      <c r="C37" s="329"/>
      <c r="D37" s="329"/>
      <c r="E37" s="329"/>
      <c r="F37" s="330"/>
      <c r="G37" s="328"/>
      <c r="H37" s="329"/>
      <c r="I37" s="329"/>
      <c r="J37" s="329"/>
      <c r="K37" s="330"/>
      <c r="L37" s="328"/>
      <c r="M37" s="329"/>
      <c r="N37" s="329"/>
      <c r="O37" s="329"/>
      <c r="P37" s="330"/>
      <c r="Q37" s="328"/>
      <c r="R37" s="329"/>
      <c r="S37" s="329"/>
      <c r="T37" s="329"/>
      <c r="U37" s="330"/>
      <c r="V37" s="328"/>
      <c r="W37" s="329"/>
      <c r="X37" s="329"/>
      <c r="Y37" s="329"/>
      <c r="Z37" s="330"/>
      <c r="AA37" s="312"/>
      <c r="AB37" s="384"/>
      <c r="AC37" s="391"/>
      <c r="AD37" s="392"/>
      <c r="AE37" s="391"/>
      <c r="AF37" s="392"/>
      <c r="AG37" s="391"/>
      <c r="AH37" s="392"/>
      <c r="AI37" s="391"/>
      <c r="AJ37" s="392"/>
      <c r="AK37" s="391"/>
      <c r="AL37" s="392"/>
      <c r="AM37" s="393"/>
      <c r="AN37" s="397"/>
      <c r="AO37" s="386"/>
      <c r="AP37" s="386"/>
    </row>
    <row r="38" spans="1:42" ht="11.25" customHeight="1" x14ac:dyDescent="0.15">
      <c r="A38" s="301" t="s">
        <v>211</v>
      </c>
      <c r="B38" s="321">
        <v>22</v>
      </c>
      <c r="C38" s="322">
        <v>11</v>
      </c>
      <c r="D38" s="322">
        <v>16</v>
      </c>
      <c r="E38" s="322">
        <v>0</v>
      </c>
      <c r="F38" s="323">
        <v>49</v>
      </c>
      <c r="G38" s="321">
        <v>0</v>
      </c>
      <c r="H38" s="322">
        <v>3</v>
      </c>
      <c r="I38" s="322">
        <v>24</v>
      </c>
      <c r="J38" s="322">
        <v>178</v>
      </c>
      <c r="K38" s="323">
        <v>205</v>
      </c>
      <c r="L38" s="321">
        <v>1</v>
      </c>
      <c r="M38" s="322">
        <v>1</v>
      </c>
      <c r="N38" s="322">
        <v>35</v>
      </c>
      <c r="O38" s="322">
        <v>0</v>
      </c>
      <c r="P38" s="323">
        <v>37</v>
      </c>
      <c r="Q38" s="321">
        <v>0</v>
      </c>
      <c r="R38" s="322">
        <v>20</v>
      </c>
      <c r="S38" s="322">
        <v>2</v>
      </c>
      <c r="T38" s="322">
        <v>0</v>
      </c>
      <c r="U38" s="323">
        <v>22</v>
      </c>
      <c r="V38" s="321">
        <v>0</v>
      </c>
      <c r="W38" s="322">
        <v>0</v>
      </c>
      <c r="X38" s="322">
        <v>1</v>
      </c>
      <c r="Y38" s="322">
        <v>0</v>
      </c>
      <c r="Z38" s="323">
        <v>1</v>
      </c>
      <c r="AA38" s="331">
        <v>314</v>
      </c>
      <c r="AB38" s="390" t="s">
        <v>211</v>
      </c>
      <c r="AC38" s="321">
        <v>37</v>
      </c>
      <c r="AD38" s="388">
        <v>0.1178343949044586</v>
      </c>
      <c r="AE38" s="321">
        <v>277</v>
      </c>
      <c r="AF38" s="388">
        <v>0.88216560509554143</v>
      </c>
      <c r="AG38" s="321">
        <v>3</v>
      </c>
      <c r="AH38" s="388">
        <v>9.5541401273885346E-3</v>
      </c>
      <c r="AI38" s="321">
        <v>308</v>
      </c>
      <c r="AJ38" s="388">
        <v>0.98089171974522293</v>
      </c>
      <c r="AK38" s="321">
        <v>3</v>
      </c>
      <c r="AL38" s="388">
        <v>9.5541401273885346E-3</v>
      </c>
      <c r="AM38" s="321">
        <v>314</v>
      </c>
      <c r="AN38" s="398"/>
      <c r="AO38" s="389"/>
      <c r="AP38" s="389"/>
    </row>
    <row r="39" spans="1:42" ht="11.25" customHeight="1" x14ac:dyDescent="0.15">
      <c r="A39" s="301" t="s">
        <v>212</v>
      </c>
      <c r="B39" s="321">
        <v>26</v>
      </c>
      <c r="C39" s="322">
        <v>11</v>
      </c>
      <c r="D39" s="322">
        <v>23</v>
      </c>
      <c r="E39" s="322">
        <v>0</v>
      </c>
      <c r="F39" s="323">
        <v>60</v>
      </c>
      <c r="G39" s="321">
        <v>0</v>
      </c>
      <c r="H39" s="322">
        <v>3</v>
      </c>
      <c r="I39" s="322">
        <v>24</v>
      </c>
      <c r="J39" s="322">
        <v>230</v>
      </c>
      <c r="K39" s="323">
        <v>257</v>
      </c>
      <c r="L39" s="321">
        <v>3</v>
      </c>
      <c r="M39" s="322">
        <v>2</v>
      </c>
      <c r="N39" s="322">
        <v>40</v>
      </c>
      <c r="O39" s="322">
        <v>0</v>
      </c>
      <c r="P39" s="323">
        <v>45</v>
      </c>
      <c r="Q39" s="321">
        <v>0</v>
      </c>
      <c r="R39" s="322">
        <v>27</v>
      </c>
      <c r="S39" s="322">
        <v>3</v>
      </c>
      <c r="T39" s="322">
        <v>0</v>
      </c>
      <c r="U39" s="323">
        <v>30</v>
      </c>
      <c r="V39" s="321">
        <v>0</v>
      </c>
      <c r="W39" s="322">
        <v>0</v>
      </c>
      <c r="X39" s="322">
        <v>3</v>
      </c>
      <c r="Y39" s="322">
        <v>0</v>
      </c>
      <c r="Z39" s="323">
        <v>3</v>
      </c>
      <c r="AA39" s="331">
        <v>395</v>
      </c>
      <c r="AB39" s="390" t="s">
        <v>212</v>
      </c>
      <c r="AC39" s="321">
        <v>64</v>
      </c>
      <c r="AD39" s="388">
        <v>0.16202531645569621</v>
      </c>
      <c r="AE39" s="321">
        <v>331</v>
      </c>
      <c r="AF39" s="388">
        <v>0.83797468354430382</v>
      </c>
      <c r="AG39" s="321">
        <v>3</v>
      </c>
      <c r="AH39" s="388">
        <v>7.5949367088607592E-3</v>
      </c>
      <c r="AI39" s="321">
        <v>389</v>
      </c>
      <c r="AJ39" s="388">
        <v>0.98481012658227851</v>
      </c>
      <c r="AK39" s="321">
        <v>3</v>
      </c>
      <c r="AL39" s="388">
        <v>7.5949367088607592E-3</v>
      </c>
      <c r="AM39" s="321">
        <v>395</v>
      </c>
      <c r="AN39" s="398"/>
      <c r="AO39" s="389"/>
      <c r="AP39" s="389"/>
    </row>
    <row r="40" spans="1:42" ht="11.25" customHeight="1" x14ac:dyDescent="0.15">
      <c r="A40" s="301" t="s">
        <v>213</v>
      </c>
      <c r="B40" s="321">
        <v>36</v>
      </c>
      <c r="C40" s="322">
        <v>11</v>
      </c>
      <c r="D40" s="322">
        <v>30</v>
      </c>
      <c r="E40" s="322">
        <v>0</v>
      </c>
      <c r="F40" s="323">
        <v>77</v>
      </c>
      <c r="G40" s="321">
        <v>0</v>
      </c>
      <c r="H40" s="322">
        <v>4</v>
      </c>
      <c r="I40" s="322">
        <v>23</v>
      </c>
      <c r="J40" s="322">
        <v>297</v>
      </c>
      <c r="K40" s="323">
        <v>324</v>
      </c>
      <c r="L40" s="321">
        <v>3</v>
      </c>
      <c r="M40" s="322">
        <v>2</v>
      </c>
      <c r="N40" s="322">
        <v>57</v>
      </c>
      <c r="O40" s="322">
        <v>0</v>
      </c>
      <c r="P40" s="323">
        <v>62</v>
      </c>
      <c r="Q40" s="321">
        <v>1</v>
      </c>
      <c r="R40" s="322">
        <v>29</v>
      </c>
      <c r="S40" s="322">
        <v>2</v>
      </c>
      <c r="T40" s="322">
        <v>0</v>
      </c>
      <c r="U40" s="323">
        <v>32</v>
      </c>
      <c r="V40" s="321">
        <v>0</v>
      </c>
      <c r="W40" s="322">
        <v>0</v>
      </c>
      <c r="X40" s="322">
        <v>3</v>
      </c>
      <c r="Y40" s="322">
        <v>2</v>
      </c>
      <c r="Z40" s="323">
        <v>5</v>
      </c>
      <c r="AA40" s="331">
        <v>500</v>
      </c>
      <c r="AB40" s="390" t="s">
        <v>213</v>
      </c>
      <c r="AC40" s="321">
        <v>69</v>
      </c>
      <c r="AD40" s="388">
        <v>0.13800000000000001</v>
      </c>
      <c r="AE40" s="321">
        <v>431</v>
      </c>
      <c r="AF40" s="388">
        <v>0.86199999999999999</v>
      </c>
      <c r="AG40" s="321">
        <v>3</v>
      </c>
      <c r="AH40" s="388">
        <v>6.0000000000000001E-3</v>
      </c>
      <c r="AI40" s="321">
        <v>496</v>
      </c>
      <c r="AJ40" s="388">
        <v>0.99199999999999999</v>
      </c>
      <c r="AK40" s="321">
        <v>1</v>
      </c>
      <c r="AL40" s="388">
        <v>2E-3</v>
      </c>
      <c r="AM40" s="321">
        <v>500</v>
      </c>
      <c r="AN40" s="398"/>
      <c r="AO40" s="389"/>
      <c r="AP40" s="389"/>
    </row>
    <row r="41" spans="1:42" ht="11.25" customHeight="1" x14ac:dyDescent="0.15">
      <c r="A41" s="301" t="s">
        <v>214</v>
      </c>
      <c r="B41" s="321">
        <v>33</v>
      </c>
      <c r="C41" s="322">
        <v>8</v>
      </c>
      <c r="D41" s="322">
        <v>39</v>
      </c>
      <c r="E41" s="322">
        <v>0</v>
      </c>
      <c r="F41" s="323">
        <v>80</v>
      </c>
      <c r="G41" s="321">
        <v>0</v>
      </c>
      <c r="H41" s="322">
        <v>6</v>
      </c>
      <c r="I41" s="322">
        <v>16</v>
      </c>
      <c r="J41" s="322">
        <v>329</v>
      </c>
      <c r="K41" s="323">
        <v>351</v>
      </c>
      <c r="L41" s="321">
        <v>3</v>
      </c>
      <c r="M41" s="322">
        <v>2</v>
      </c>
      <c r="N41" s="322">
        <v>53</v>
      </c>
      <c r="O41" s="322">
        <v>1</v>
      </c>
      <c r="P41" s="323">
        <v>59</v>
      </c>
      <c r="Q41" s="321">
        <v>1</v>
      </c>
      <c r="R41" s="322">
        <v>28</v>
      </c>
      <c r="S41" s="322">
        <v>3</v>
      </c>
      <c r="T41" s="322">
        <v>0</v>
      </c>
      <c r="U41" s="323">
        <v>32</v>
      </c>
      <c r="V41" s="321">
        <v>0</v>
      </c>
      <c r="W41" s="322">
        <v>0</v>
      </c>
      <c r="X41" s="322">
        <v>3</v>
      </c>
      <c r="Y41" s="322">
        <v>3</v>
      </c>
      <c r="Z41" s="323">
        <v>6</v>
      </c>
      <c r="AA41" s="331">
        <v>528</v>
      </c>
      <c r="AB41" s="390" t="s">
        <v>214</v>
      </c>
      <c r="AC41" s="321">
        <v>72</v>
      </c>
      <c r="AD41" s="388">
        <v>0.13636363636363635</v>
      </c>
      <c r="AE41" s="321">
        <v>456</v>
      </c>
      <c r="AF41" s="388">
        <v>0.86363636363636365</v>
      </c>
      <c r="AG41" s="321">
        <v>2</v>
      </c>
      <c r="AH41" s="388">
        <v>3.787878787878788E-3</v>
      </c>
      <c r="AI41" s="321">
        <v>525</v>
      </c>
      <c r="AJ41" s="388">
        <v>0.99431818181818177</v>
      </c>
      <c r="AK41" s="321">
        <v>1</v>
      </c>
      <c r="AL41" s="388">
        <v>1.893939393939394E-3</v>
      </c>
      <c r="AM41" s="321">
        <v>528</v>
      </c>
      <c r="AN41" s="398"/>
      <c r="AO41" s="389"/>
      <c r="AP41" s="389"/>
    </row>
    <row r="42" spans="1:42" ht="11.25" customHeight="1" x14ac:dyDescent="0.15">
      <c r="A42" s="301" t="s">
        <v>215</v>
      </c>
      <c r="B42" s="321">
        <v>29</v>
      </c>
      <c r="C42" s="322">
        <v>7</v>
      </c>
      <c r="D42" s="322">
        <v>42</v>
      </c>
      <c r="E42" s="322">
        <v>1</v>
      </c>
      <c r="F42" s="323">
        <v>79</v>
      </c>
      <c r="G42" s="321">
        <v>0</v>
      </c>
      <c r="H42" s="322">
        <v>9</v>
      </c>
      <c r="I42" s="322">
        <v>15</v>
      </c>
      <c r="J42" s="322">
        <v>323</v>
      </c>
      <c r="K42" s="323">
        <v>347</v>
      </c>
      <c r="L42" s="321">
        <v>3</v>
      </c>
      <c r="M42" s="322">
        <v>2</v>
      </c>
      <c r="N42" s="322">
        <v>60</v>
      </c>
      <c r="O42" s="322">
        <v>1</v>
      </c>
      <c r="P42" s="323">
        <v>66</v>
      </c>
      <c r="Q42" s="321">
        <v>2</v>
      </c>
      <c r="R42" s="322">
        <v>25</v>
      </c>
      <c r="S42" s="322">
        <v>2</v>
      </c>
      <c r="T42" s="322">
        <v>0</v>
      </c>
      <c r="U42" s="323">
        <v>29</v>
      </c>
      <c r="V42" s="321">
        <v>0</v>
      </c>
      <c r="W42" s="322">
        <v>0</v>
      </c>
      <c r="X42" s="322">
        <v>2</v>
      </c>
      <c r="Y42" s="322">
        <v>3</v>
      </c>
      <c r="Z42" s="323">
        <v>5</v>
      </c>
      <c r="AA42" s="331">
        <v>526</v>
      </c>
      <c r="AB42" s="390" t="s">
        <v>215</v>
      </c>
      <c r="AC42" s="321">
        <v>58</v>
      </c>
      <c r="AD42" s="388">
        <v>0.11026615969581749</v>
      </c>
      <c r="AE42" s="321">
        <v>468</v>
      </c>
      <c r="AF42" s="388">
        <v>0.88973384030418246</v>
      </c>
      <c r="AG42" s="321">
        <v>1</v>
      </c>
      <c r="AH42" s="388">
        <v>1.9011406844106464E-3</v>
      </c>
      <c r="AI42" s="321">
        <v>524</v>
      </c>
      <c r="AJ42" s="388">
        <v>0.99619771863117867</v>
      </c>
      <c r="AK42" s="321">
        <v>1</v>
      </c>
      <c r="AL42" s="388">
        <v>1.9011406844106464E-3</v>
      </c>
      <c r="AM42" s="321">
        <v>526</v>
      </c>
      <c r="AN42" s="398"/>
      <c r="AO42" s="389"/>
      <c r="AP42" s="389"/>
    </row>
    <row r="43" spans="1:42" ht="11.25" customHeight="1" thickBot="1" x14ac:dyDescent="0.2">
      <c r="A43" s="317"/>
      <c r="B43" s="318"/>
      <c r="C43" s="319"/>
      <c r="D43" s="319"/>
      <c r="E43" s="319"/>
      <c r="F43" s="320"/>
      <c r="G43" s="318"/>
      <c r="H43" s="319"/>
      <c r="I43" s="319"/>
      <c r="J43" s="319"/>
      <c r="K43" s="320"/>
      <c r="L43" s="318"/>
      <c r="M43" s="319"/>
      <c r="N43" s="319"/>
      <c r="O43" s="319"/>
      <c r="P43" s="320"/>
      <c r="Q43" s="318"/>
      <c r="R43" s="319"/>
      <c r="S43" s="319"/>
      <c r="T43" s="319"/>
      <c r="U43" s="320"/>
      <c r="V43" s="318"/>
      <c r="W43" s="319"/>
      <c r="X43" s="319"/>
      <c r="Y43" s="319"/>
      <c r="Z43" s="320"/>
      <c r="AA43" s="317"/>
      <c r="AB43" s="318"/>
      <c r="AC43" s="318"/>
      <c r="AD43" s="320"/>
      <c r="AE43" s="318"/>
      <c r="AF43" s="320"/>
      <c r="AG43" s="318"/>
      <c r="AH43" s="320"/>
      <c r="AI43" s="318"/>
      <c r="AJ43" s="320"/>
      <c r="AK43" s="318"/>
      <c r="AL43" s="320"/>
      <c r="AM43" s="317"/>
      <c r="AN43" s="397"/>
      <c r="AO43" s="386"/>
      <c r="AP43" s="386"/>
    </row>
    <row r="44" spans="1:42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  <c r="AB44" s="470" t="s">
        <v>303</v>
      </c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</row>
    <row r="45" spans="1:42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</row>
    <row r="46" spans="1:42" ht="11.25" customHeight="1" x14ac:dyDescent="0.15">
      <c r="A46" s="286" t="s">
        <v>193</v>
      </c>
      <c r="B46" s="467" t="s">
        <v>355</v>
      </c>
      <c r="C46" s="468"/>
      <c r="D46" s="468"/>
      <c r="E46" s="468"/>
      <c r="F46" s="469"/>
      <c r="G46" s="467" t="s">
        <v>356</v>
      </c>
      <c r="H46" s="468"/>
      <c r="I46" s="468"/>
      <c r="J46" s="468"/>
      <c r="K46" s="469"/>
      <c r="L46" s="467" t="s">
        <v>357</v>
      </c>
      <c r="M46" s="468"/>
      <c r="N46" s="468"/>
      <c r="O46" s="468"/>
      <c r="P46" s="469"/>
      <c r="Q46" s="467" t="s">
        <v>358</v>
      </c>
      <c r="R46" s="468"/>
      <c r="S46" s="468"/>
      <c r="T46" s="468"/>
      <c r="U46" s="469"/>
      <c r="V46" s="467" t="s">
        <v>359</v>
      </c>
      <c r="W46" s="468"/>
      <c r="X46" s="468"/>
      <c r="Y46" s="468"/>
      <c r="Z46" s="469"/>
      <c r="AA46" s="458" t="s">
        <v>198</v>
      </c>
      <c r="AB46" s="379" t="s">
        <v>62</v>
      </c>
      <c r="AC46" s="471" t="s">
        <v>58</v>
      </c>
      <c r="AD46" s="469"/>
      <c r="AE46" s="471" t="s">
        <v>56</v>
      </c>
      <c r="AF46" s="469"/>
      <c r="AG46" s="471" t="s">
        <v>57</v>
      </c>
      <c r="AH46" s="469"/>
      <c r="AI46" s="471" t="s">
        <v>55</v>
      </c>
      <c r="AJ46" s="469"/>
      <c r="AK46" s="471" t="s">
        <v>59</v>
      </c>
      <c r="AL46" s="469"/>
      <c r="AM46" s="472" t="s">
        <v>63</v>
      </c>
      <c r="AN46" s="395"/>
      <c r="AO46" s="380"/>
      <c r="AP46" s="380"/>
    </row>
    <row r="47" spans="1:42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369" t="s">
        <v>360</v>
      </c>
      <c r="F47" s="294" t="s">
        <v>156</v>
      </c>
      <c r="G47" s="292" t="s">
        <v>361</v>
      </c>
      <c r="H47" s="293" t="s">
        <v>200</v>
      </c>
      <c r="I47" s="293" t="s">
        <v>201</v>
      </c>
      <c r="J47" s="293" t="s">
        <v>202</v>
      </c>
      <c r="K47" s="294" t="s">
        <v>156</v>
      </c>
      <c r="L47" s="292" t="s">
        <v>202</v>
      </c>
      <c r="M47" s="370" t="s">
        <v>361</v>
      </c>
      <c r="N47" s="293" t="s">
        <v>201</v>
      </c>
      <c r="O47" s="293" t="s">
        <v>362</v>
      </c>
      <c r="P47" s="294" t="s">
        <v>156</v>
      </c>
      <c r="Q47" s="292" t="s">
        <v>200</v>
      </c>
      <c r="R47" s="293" t="s">
        <v>201</v>
      </c>
      <c r="S47" s="293" t="s">
        <v>361</v>
      </c>
      <c r="T47" s="369" t="s">
        <v>202</v>
      </c>
      <c r="U47" s="294" t="s">
        <v>156</v>
      </c>
      <c r="V47" s="292" t="s">
        <v>200</v>
      </c>
      <c r="W47" s="293" t="s">
        <v>201</v>
      </c>
      <c r="X47" s="293" t="s">
        <v>202</v>
      </c>
      <c r="Y47" s="369" t="s">
        <v>363</v>
      </c>
      <c r="Z47" s="294" t="s">
        <v>156</v>
      </c>
      <c r="AA47" s="459"/>
      <c r="AB47" s="381" t="s">
        <v>64</v>
      </c>
      <c r="AC47" s="382" t="s">
        <v>65</v>
      </c>
      <c r="AD47" s="383" t="s">
        <v>66</v>
      </c>
      <c r="AE47" s="382" t="s">
        <v>65</v>
      </c>
      <c r="AF47" s="383" t="s">
        <v>66</v>
      </c>
      <c r="AG47" s="382" t="s">
        <v>65</v>
      </c>
      <c r="AH47" s="383" t="s">
        <v>66</v>
      </c>
      <c r="AI47" s="382" t="s">
        <v>65</v>
      </c>
      <c r="AJ47" s="383" t="s">
        <v>66</v>
      </c>
      <c r="AK47" s="382" t="s">
        <v>65</v>
      </c>
      <c r="AL47" s="383" t="s">
        <v>66</v>
      </c>
      <c r="AM47" s="459"/>
      <c r="AN47" s="395"/>
      <c r="AO47" s="380"/>
      <c r="AP47" s="380"/>
    </row>
    <row r="48" spans="1:42" ht="11.25" customHeight="1" x14ac:dyDescent="0.15">
      <c r="A48" s="296"/>
      <c r="B48" s="297"/>
      <c r="C48" s="298"/>
      <c r="D48" s="298"/>
      <c r="E48" s="298"/>
      <c r="F48" s="299"/>
      <c r="G48" s="297"/>
      <c r="H48" s="298"/>
      <c r="I48" s="298"/>
      <c r="J48" s="298"/>
      <c r="K48" s="299"/>
      <c r="L48" s="297"/>
      <c r="M48" s="298"/>
      <c r="N48" s="298"/>
      <c r="O48" s="298"/>
      <c r="P48" s="299"/>
      <c r="Q48" s="297"/>
      <c r="R48" s="298"/>
      <c r="S48" s="298"/>
      <c r="T48" s="298"/>
      <c r="U48" s="299"/>
      <c r="V48" s="297"/>
      <c r="W48" s="298"/>
      <c r="X48" s="298"/>
      <c r="Y48" s="298"/>
      <c r="Z48" s="299"/>
      <c r="AA48" s="300"/>
      <c r="AB48" s="296"/>
      <c r="AC48" s="384"/>
      <c r="AD48" s="385"/>
      <c r="AE48" s="384"/>
      <c r="AF48" s="385"/>
      <c r="AG48" s="384"/>
      <c r="AH48" s="385"/>
      <c r="AI48" s="384"/>
      <c r="AJ48" s="385"/>
      <c r="AK48" s="384"/>
      <c r="AL48" s="385"/>
      <c r="AM48" s="300"/>
      <c r="AN48" s="397"/>
      <c r="AO48" s="386"/>
      <c r="AP48" s="386"/>
    </row>
    <row r="49" spans="1:42" ht="11.25" customHeight="1" x14ac:dyDescent="0.15">
      <c r="A49" s="301" t="s">
        <v>203</v>
      </c>
      <c r="B49" s="322">
        <v>5</v>
      </c>
      <c r="C49" s="322">
        <v>3</v>
      </c>
      <c r="D49" s="322">
        <v>2</v>
      </c>
      <c r="E49" s="322">
        <v>1</v>
      </c>
      <c r="F49" s="323">
        <v>11</v>
      </c>
      <c r="G49" s="321">
        <v>0</v>
      </c>
      <c r="H49" s="322">
        <v>0</v>
      </c>
      <c r="I49" s="322">
        <v>1</v>
      </c>
      <c r="J49" s="363">
        <v>25</v>
      </c>
      <c r="K49" s="323">
        <v>26</v>
      </c>
      <c r="L49" s="321">
        <v>0</v>
      </c>
      <c r="M49" s="322">
        <v>0</v>
      </c>
      <c r="N49" s="322">
        <v>8</v>
      </c>
      <c r="O49" s="363">
        <v>0</v>
      </c>
      <c r="P49" s="323">
        <v>8</v>
      </c>
      <c r="Q49" s="321">
        <v>0</v>
      </c>
      <c r="R49" s="322">
        <v>2</v>
      </c>
      <c r="S49" s="322">
        <v>0</v>
      </c>
      <c r="T49" s="363">
        <v>0</v>
      </c>
      <c r="U49" s="323">
        <v>2</v>
      </c>
      <c r="V49" s="363">
        <v>0</v>
      </c>
      <c r="W49" s="363">
        <v>0</v>
      </c>
      <c r="X49" s="322">
        <v>0</v>
      </c>
      <c r="Y49" s="363">
        <v>0</v>
      </c>
      <c r="Z49" s="323">
        <v>0</v>
      </c>
      <c r="AA49" s="331">
        <v>47</v>
      </c>
      <c r="AB49" s="301" t="s">
        <v>203</v>
      </c>
      <c r="AC49" s="402">
        <v>5</v>
      </c>
      <c r="AD49" s="388">
        <v>0.10638297872340426</v>
      </c>
      <c r="AE49" s="402">
        <v>42</v>
      </c>
      <c r="AF49" s="388">
        <v>0.8936170212765957</v>
      </c>
      <c r="AG49" s="402">
        <v>0</v>
      </c>
      <c r="AH49" s="388">
        <v>0</v>
      </c>
      <c r="AI49" s="402">
        <v>47</v>
      </c>
      <c r="AJ49" s="388">
        <v>1</v>
      </c>
      <c r="AK49" s="402">
        <v>0</v>
      </c>
      <c r="AL49" s="388">
        <v>0</v>
      </c>
      <c r="AM49" s="331">
        <v>47</v>
      </c>
      <c r="AN49" s="398">
        <v>2</v>
      </c>
      <c r="AO49" s="389"/>
      <c r="AP49" s="389"/>
    </row>
    <row r="50" spans="1:42" ht="11.25" customHeight="1" x14ac:dyDescent="0.15">
      <c r="A50" s="301" t="s">
        <v>204</v>
      </c>
      <c r="B50" s="322">
        <v>7</v>
      </c>
      <c r="C50" s="322">
        <v>4</v>
      </c>
      <c r="D50" s="322">
        <v>1</v>
      </c>
      <c r="E50" s="322">
        <v>1</v>
      </c>
      <c r="F50" s="323">
        <v>13</v>
      </c>
      <c r="G50" s="321">
        <v>0</v>
      </c>
      <c r="H50" s="322">
        <v>1</v>
      </c>
      <c r="I50" s="322">
        <v>7</v>
      </c>
      <c r="J50" s="363">
        <v>42</v>
      </c>
      <c r="K50" s="323">
        <v>50</v>
      </c>
      <c r="L50" s="321">
        <v>0</v>
      </c>
      <c r="M50" s="322">
        <v>2</v>
      </c>
      <c r="N50" s="322">
        <v>9</v>
      </c>
      <c r="O50" s="363">
        <v>0</v>
      </c>
      <c r="P50" s="323">
        <v>11</v>
      </c>
      <c r="Q50" s="321">
        <v>0</v>
      </c>
      <c r="R50" s="322">
        <v>5</v>
      </c>
      <c r="S50" s="322">
        <v>0</v>
      </c>
      <c r="T50" s="363">
        <v>0</v>
      </c>
      <c r="U50" s="323">
        <v>5</v>
      </c>
      <c r="V50" s="363">
        <v>0</v>
      </c>
      <c r="W50" s="363">
        <v>0</v>
      </c>
      <c r="X50" s="322">
        <v>0</v>
      </c>
      <c r="Y50" s="363">
        <v>0</v>
      </c>
      <c r="Z50" s="323">
        <v>0</v>
      </c>
      <c r="AA50" s="331">
        <v>79</v>
      </c>
      <c r="AB50" s="301" t="s">
        <v>204</v>
      </c>
      <c r="AC50" s="402">
        <v>9</v>
      </c>
      <c r="AD50" s="388">
        <v>0.11392405063291139</v>
      </c>
      <c r="AE50" s="402">
        <v>70</v>
      </c>
      <c r="AF50" s="388">
        <v>0.88607594936708856</v>
      </c>
      <c r="AG50" s="402">
        <v>0</v>
      </c>
      <c r="AH50" s="388">
        <v>0</v>
      </c>
      <c r="AI50" s="402">
        <v>79</v>
      </c>
      <c r="AJ50" s="388">
        <v>1</v>
      </c>
      <c r="AK50" s="402">
        <v>0</v>
      </c>
      <c r="AL50" s="388">
        <v>0</v>
      </c>
      <c r="AM50" s="331">
        <v>79</v>
      </c>
      <c r="AN50" s="398">
        <v>2</v>
      </c>
      <c r="AO50" s="389"/>
      <c r="AP50" s="389"/>
    </row>
    <row r="51" spans="1:42" ht="11.25" customHeight="1" x14ac:dyDescent="0.15">
      <c r="A51" s="301" t="s">
        <v>205</v>
      </c>
      <c r="B51" s="322">
        <v>10</v>
      </c>
      <c r="C51" s="322">
        <v>1</v>
      </c>
      <c r="D51" s="322">
        <v>6</v>
      </c>
      <c r="E51" s="322">
        <v>0</v>
      </c>
      <c r="F51" s="323">
        <v>17</v>
      </c>
      <c r="G51" s="321">
        <v>0</v>
      </c>
      <c r="H51" s="322">
        <v>0</v>
      </c>
      <c r="I51" s="322">
        <v>8</v>
      </c>
      <c r="J51" s="363">
        <v>47</v>
      </c>
      <c r="K51" s="323">
        <v>55</v>
      </c>
      <c r="L51" s="321">
        <v>0</v>
      </c>
      <c r="M51" s="322">
        <v>2</v>
      </c>
      <c r="N51" s="322">
        <v>15</v>
      </c>
      <c r="O51" s="363">
        <v>0</v>
      </c>
      <c r="P51" s="323">
        <v>17</v>
      </c>
      <c r="Q51" s="321">
        <v>0</v>
      </c>
      <c r="R51" s="322">
        <v>4</v>
      </c>
      <c r="S51" s="322">
        <v>0</v>
      </c>
      <c r="T51" s="363">
        <v>0</v>
      </c>
      <c r="U51" s="323">
        <v>4</v>
      </c>
      <c r="V51" s="363">
        <v>0</v>
      </c>
      <c r="W51" s="363">
        <v>0</v>
      </c>
      <c r="X51" s="322">
        <v>0</v>
      </c>
      <c r="Y51" s="363">
        <v>0</v>
      </c>
      <c r="Z51" s="323">
        <v>0</v>
      </c>
      <c r="AA51" s="331">
        <v>93</v>
      </c>
      <c r="AB51" s="301" t="s">
        <v>205</v>
      </c>
      <c r="AC51" s="402">
        <v>11</v>
      </c>
      <c r="AD51" s="388">
        <v>0.11827956989247312</v>
      </c>
      <c r="AE51" s="402">
        <v>82</v>
      </c>
      <c r="AF51" s="388">
        <v>0.88172043010752688</v>
      </c>
      <c r="AG51" s="402">
        <v>0</v>
      </c>
      <c r="AH51" s="388">
        <v>0</v>
      </c>
      <c r="AI51" s="402">
        <v>93</v>
      </c>
      <c r="AJ51" s="388">
        <v>1</v>
      </c>
      <c r="AK51" s="402">
        <v>0</v>
      </c>
      <c r="AL51" s="388">
        <v>0</v>
      </c>
      <c r="AM51" s="331">
        <v>93</v>
      </c>
      <c r="AN51" s="398">
        <v>2</v>
      </c>
      <c r="AO51" s="389"/>
      <c r="AP51" s="389"/>
    </row>
    <row r="52" spans="1:42" ht="11.25" customHeight="1" x14ac:dyDescent="0.15">
      <c r="A52" s="301" t="s">
        <v>206</v>
      </c>
      <c r="B52" s="322">
        <v>5</v>
      </c>
      <c r="C52" s="322">
        <v>8</v>
      </c>
      <c r="D52" s="322">
        <v>12</v>
      </c>
      <c r="E52" s="322">
        <v>1</v>
      </c>
      <c r="F52" s="323">
        <v>26</v>
      </c>
      <c r="G52" s="321">
        <v>0</v>
      </c>
      <c r="H52" s="322">
        <v>1</v>
      </c>
      <c r="I52" s="322">
        <v>5</v>
      </c>
      <c r="J52" s="363">
        <v>83</v>
      </c>
      <c r="K52" s="323">
        <v>89</v>
      </c>
      <c r="L52" s="321">
        <v>0</v>
      </c>
      <c r="M52" s="322">
        <v>1</v>
      </c>
      <c r="N52" s="322">
        <v>24</v>
      </c>
      <c r="O52" s="363">
        <v>1</v>
      </c>
      <c r="P52" s="323">
        <v>26</v>
      </c>
      <c r="Q52" s="321">
        <v>0</v>
      </c>
      <c r="R52" s="322">
        <v>9</v>
      </c>
      <c r="S52" s="322">
        <v>0</v>
      </c>
      <c r="T52" s="363">
        <v>0</v>
      </c>
      <c r="U52" s="323">
        <v>9</v>
      </c>
      <c r="V52" s="363">
        <v>0</v>
      </c>
      <c r="W52" s="363">
        <v>0</v>
      </c>
      <c r="X52" s="322">
        <v>0</v>
      </c>
      <c r="Y52" s="363">
        <v>0</v>
      </c>
      <c r="Z52" s="323">
        <v>0</v>
      </c>
      <c r="AA52" s="331">
        <v>150</v>
      </c>
      <c r="AB52" s="301" t="s">
        <v>206</v>
      </c>
      <c r="AC52" s="402">
        <v>16</v>
      </c>
      <c r="AD52" s="388">
        <v>0.10666666666666667</v>
      </c>
      <c r="AE52" s="402">
        <v>134</v>
      </c>
      <c r="AF52" s="388">
        <v>0.89333333333333331</v>
      </c>
      <c r="AG52" s="402">
        <v>0</v>
      </c>
      <c r="AH52" s="388">
        <v>0</v>
      </c>
      <c r="AI52" s="402">
        <v>150</v>
      </c>
      <c r="AJ52" s="388">
        <v>1</v>
      </c>
      <c r="AK52" s="402">
        <v>0</v>
      </c>
      <c r="AL52" s="388">
        <v>0</v>
      </c>
      <c r="AM52" s="331">
        <v>150</v>
      </c>
      <c r="AN52" s="398">
        <v>2</v>
      </c>
      <c r="AO52" s="389"/>
      <c r="AP52" s="389"/>
    </row>
    <row r="53" spans="1:42" ht="11.25" customHeight="1" x14ac:dyDescent="0.15">
      <c r="A53" s="301" t="s">
        <v>207</v>
      </c>
      <c r="B53" s="322">
        <v>7</v>
      </c>
      <c r="C53" s="322">
        <v>2</v>
      </c>
      <c r="D53" s="322">
        <v>7</v>
      </c>
      <c r="E53" s="322">
        <v>1</v>
      </c>
      <c r="F53" s="323">
        <v>17</v>
      </c>
      <c r="G53" s="321">
        <v>0</v>
      </c>
      <c r="H53" s="322">
        <v>1</v>
      </c>
      <c r="I53" s="322">
        <v>11</v>
      </c>
      <c r="J53" s="363">
        <v>89</v>
      </c>
      <c r="K53" s="323">
        <v>101</v>
      </c>
      <c r="L53" s="321">
        <v>1</v>
      </c>
      <c r="M53" s="322">
        <v>1</v>
      </c>
      <c r="N53" s="322">
        <v>11</v>
      </c>
      <c r="O53" s="363">
        <v>0</v>
      </c>
      <c r="P53" s="323">
        <v>13</v>
      </c>
      <c r="Q53" s="321">
        <v>0</v>
      </c>
      <c r="R53" s="322">
        <v>5</v>
      </c>
      <c r="S53" s="322">
        <v>3</v>
      </c>
      <c r="T53" s="363">
        <v>0</v>
      </c>
      <c r="U53" s="323">
        <v>8</v>
      </c>
      <c r="V53" s="363">
        <v>1</v>
      </c>
      <c r="W53" s="363">
        <v>0</v>
      </c>
      <c r="X53" s="322">
        <v>0</v>
      </c>
      <c r="Y53" s="363">
        <v>0</v>
      </c>
      <c r="Z53" s="323">
        <v>1</v>
      </c>
      <c r="AA53" s="331">
        <v>140</v>
      </c>
      <c r="AB53" s="301" t="s">
        <v>207</v>
      </c>
      <c r="AC53" s="402">
        <v>7</v>
      </c>
      <c r="AD53" s="388">
        <v>0.05</v>
      </c>
      <c r="AE53" s="402">
        <v>133</v>
      </c>
      <c r="AF53" s="388">
        <v>0.95</v>
      </c>
      <c r="AG53" s="402">
        <v>0</v>
      </c>
      <c r="AH53" s="388">
        <v>0</v>
      </c>
      <c r="AI53" s="402">
        <v>140</v>
      </c>
      <c r="AJ53" s="388">
        <v>1</v>
      </c>
      <c r="AK53" s="402">
        <v>0</v>
      </c>
      <c r="AL53" s="388">
        <v>0</v>
      </c>
      <c r="AM53" s="331">
        <v>140</v>
      </c>
      <c r="AN53" s="398">
        <v>2</v>
      </c>
      <c r="AO53" s="389"/>
      <c r="AP53" s="389"/>
    </row>
    <row r="54" spans="1:42" ht="11.25" customHeight="1" x14ac:dyDescent="0.15">
      <c r="A54" s="301" t="s">
        <v>208</v>
      </c>
      <c r="B54" s="322">
        <v>3</v>
      </c>
      <c r="C54" s="322">
        <v>5</v>
      </c>
      <c r="D54" s="322">
        <v>8</v>
      </c>
      <c r="E54" s="322">
        <v>0</v>
      </c>
      <c r="F54" s="323">
        <v>16</v>
      </c>
      <c r="G54" s="321">
        <v>0</v>
      </c>
      <c r="H54" s="322">
        <v>2</v>
      </c>
      <c r="I54" s="322">
        <v>7</v>
      </c>
      <c r="J54" s="363">
        <v>113</v>
      </c>
      <c r="K54" s="323">
        <v>122</v>
      </c>
      <c r="L54" s="321">
        <v>0</v>
      </c>
      <c r="M54" s="322">
        <v>0</v>
      </c>
      <c r="N54" s="322">
        <v>18</v>
      </c>
      <c r="O54" s="363">
        <v>0</v>
      </c>
      <c r="P54" s="323">
        <v>18</v>
      </c>
      <c r="Q54" s="321">
        <v>0</v>
      </c>
      <c r="R54" s="322">
        <v>10</v>
      </c>
      <c r="S54" s="322">
        <v>0</v>
      </c>
      <c r="T54" s="363">
        <v>0</v>
      </c>
      <c r="U54" s="323">
        <v>10</v>
      </c>
      <c r="V54" s="363">
        <v>0</v>
      </c>
      <c r="W54" s="363">
        <v>2</v>
      </c>
      <c r="X54" s="322">
        <v>0</v>
      </c>
      <c r="Y54" s="363">
        <v>0</v>
      </c>
      <c r="Z54" s="323">
        <v>2</v>
      </c>
      <c r="AA54" s="331">
        <v>168</v>
      </c>
      <c r="AB54" s="301" t="s">
        <v>208</v>
      </c>
      <c r="AC54" s="402">
        <v>6</v>
      </c>
      <c r="AD54" s="388">
        <v>3.5714285714285712E-2</v>
      </c>
      <c r="AE54" s="402">
        <v>162</v>
      </c>
      <c r="AF54" s="388">
        <v>0.9642857142857143</v>
      </c>
      <c r="AG54" s="402">
        <v>0</v>
      </c>
      <c r="AH54" s="388">
        <v>0</v>
      </c>
      <c r="AI54" s="402">
        <v>168</v>
      </c>
      <c r="AJ54" s="388">
        <v>1</v>
      </c>
      <c r="AK54" s="402">
        <v>0</v>
      </c>
      <c r="AL54" s="388">
        <v>0</v>
      </c>
      <c r="AM54" s="331">
        <v>168</v>
      </c>
      <c r="AN54" s="398">
        <v>2</v>
      </c>
      <c r="AO54" s="389"/>
      <c r="AP54" s="389"/>
    </row>
    <row r="55" spans="1:42" ht="11.25" customHeight="1" x14ac:dyDescent="0.15">
      <c r="A55" s="301" t="s">
        <v>209</v>
      </c>
      <c r="B55" s="322">
        <v>2</v>
      </c>
      <c r="C55" s="322">
        <v>6</v>
      </c>
      <c r="D55" s="322">
        <v>10</v>
      </c>
      <c r="E55" s="322">
        <v>0</v>
      </c>
      <c r="F55" s="323">
        <v>18</v>
      </c>
      <c r="G55" s="321">
        <v>0</v>
      </c>
      <c r="H55" s="322">
        <v>3</v>
      </c>
      <c r="I55" s="322">
        <v>3</v>
      </c>
      <c r="J55" s="363">
        <v>88</v>
      </c>
      <c r="K55" s="323">
        <v>94</v>
      </c>
      <c r="L55" s="321">
        <v>0</v>
      </c>
      <c r="M55" s="322">
        <v>0</v>
      </c>
      <c r="N55" s="322">
        <v>15</v>
      </c>
      <c r="O55" s="363">
        <v>0</v>
      </c>
      <c r="P55" s="323">
        <v>15</v>
      </c>
      <c r="Q55" s="321">
        <v>0</v>
      </c>
      <c r="R55" s="322">
        <v>2</v>
      </c>
      <c r="S55" s="322">
        <v>0</v>
      </c>
      <c r="T55" s="363">
        <v>0</v>
      </c>
      <c r="U55" s="323">
        <v>2</v>
      </c>
      <c r="V55" s="363">
        <v>0</v>
      </c>
      <c r="W55" s="363">
        <v>1</v>
      </c>
      <c r="X55" s="322">
        <v>1</v>
      </c>
      <c r="Y55" s="363">
        <v>0</v>
      </c>
      <c r="Z55" s="323">
        <v>2</v>
      </c>
      <c r="AA55" s="331">
        <v>131</v>
      </c>
      <c r="AB55" s="301" t="s">
        <v>209</v>
      </c>
      <c r="AC55" s="402">
        <v>5</v>
      </c>
      <c r="AD55" s="388">
        <v>3.8167938931297711E-2</v>
      </c>
      <c r="AE55" s="402">
        <v>126</v>
      </c>
      <c r="AF55" s="388">
        <v>0.96183206106870234</v>
      </c>
      <c r="AG55" s="402">
        <v>0</v>
      </c>
      <c r="AH55" s="388">
        <v>0</v>
      </c>
      <c r="AI55" s="402">
        <v>131</v>
      </c>
      <c r="AJ55" s="388">
        <v>1</v>
      </c>
      <c r="AK55" s="402">
        <v>0</v>
      </c>
      <c r="AL55" s="388">
        <v>0</v>
      </c>
      <c r="AM55" s="331">
        <v>131</v>
      </c>
      <c r="AN55" s="398">
        <v>2</v>
      </c>
      <c r="AO55" s="389"/>
      <c r="AP55" s="389"/>
    </row>
    <row r="56" spans="1:42" ht="11.25" customHeight="1" x14ac:dyDescent="0.15">
      <c r="A56" s="301" t="s">
        <v>210</v>
      </c>
      <c r="B56" s="322">
        <v>1</v>
      </c>
      <c r="C56" s="322">
        <v>2</v>
      </c>
      <c r="D56" s="322">
        <v>7</v>
      </c>
      <c r="E56" s="322">
        <v>1</v>
      </c>
      <c r="F56" s="323">
        <v>11</v>
      </c>
      <c r="G56" s="321">
        <v>0</v>
      </c>
      <c r="H56" s="322">
        <v>3</v>
      </c>
      <c r="I56" s="322">
        <v>5</v>
      </c>
      <c r="J56" s="363">
        <v>63</v>
      </c>
      <c r="K56" s="323">
        <v>71</v>
      </c>
      <c r="L56" s="321">
        <v>0</v>
      </c>
      <c r="M56" s="322">
        <v>0</v>
      </c>
      <c r="N56" s="322">
        <v>14</v>
      </c>
      <c r="O56" s="363">
        <v>0</v>
      </c>
      <c r="P56" s="323">
        <v>14</v>
      </c>
      <c r="Q56" s="321">
        <v>1</v>
      </c>
      <c r="R56" s="322">
        <v>8</v>
      </c>
      <c r="S56" s="322">
        <v>0</v>
      </c>
      <c r="T56" s="363">
        <v>0</v>
      </c>
      <c r="U56" s="323">
        <v>9</v>
      </c>
      <c r="V56" s="363">
        <v>1</v>
      </c>
      <c r="W56" s="363">
        <v>2</v>
      </c>
      <c r="X56" s="322">
        <v>0</v>
      </c>
      <c r="Y56" s="363">
        <v>0</v>
      </c>
      <c r="Z56" s="323">
        <v>3</v>
      </c>
      <c r="AA56" s="331">
        <v>108</v>
      </c>
      <c r="AB56" s="390" t="s">
        <v>210</v>
      </c>
      <c r="AC56" s="402">
        <v>6</v>
      </c>
      <c r="AD56" s="388">
        <v>5.5555555555555552E-2</v>
      </c>
      <c r="AE56" s="402">
        <v>102</v>
      </c>
      <c r="AF56" s="388">
        <v>0.94444444444444442</v>
      </c>
      <c r="AG56" s="402">
        <v>0</v>
      </c>
      <c r="AH56" s="388">
        <v>0</v>
      </c>
      <c r="AI56" s="402">
        <v>108</v>
      </c>
      <c r="AJ56" s="388">
        <v>1</v>
      </c>
      <c r="AK56" s="402">
        <v>0</v>
      </c>
      <c r="AL56" s="388">
        <v>0</v>
      </c>
      <c r="AM56" s="331">
        <v>108</v>
      </c>
      <c r="AN56" s="398">
        <v>2</v>
      </c>
      <c r="AO56" s="389"/>
      <c r="AP56" s="389"/>
    </row>
    <row r="57" spans="1:42" ht="11.25" customHeight="1" thickBot="1" x14ac:dyDescent="0.2">
      <c r="A57" s="307"/>
      <c r="B57" s="325"/>
      <c r="C57" s="326"/>
      <c r="D57" s="326"/>
      <c r="E57" s="326"/>
      <c r="F57" s="327"/>
      <c r="G57" s="325"/>
      <c r="H57" s="326"/>
      <c r="I57" s="326"/>
      <c r="J57" s="326"/>
      <c r="K57" s="327"/>
      <c r="L57" s="325"/>
      <c r="M57" s="326"/>
      <c r="N57" s="326"/>
      <c r="O57" s="326"/>
      <c r="P57" s="327"/>
      <c r="Q57" s="325"/>
      <c r="R57" s="326"/>
      <c r="S57" s="326"/>
      <c r="T57" s="326"/>
      <c r="U57" s="327"/>
      <c r="V57" s="325"/>
      <c r="W57" s="326"/>
      <c r="X57" s="326"/>
      <c r="Y57" s="326"/>
      <c r="Z57" s="327"/>
      <c r="AA57" s="317"/>
      <c r="AB57" s="307"/>
      <c r="AC57" s="297"/>
      <c r="AD57" s="299"/>
      <c r="AE57" s="325"/>
      <c r="AF57" s="327"/>
      <c r="AG57" s="325"/>
      <c r="AH57" s="327"/>
      <c r="AI57" s="325"/>
      <c r="AJ57" s="327"/>
      <c r="AK57" s="325"/>
      <c r="AL57" s="327"/>
      <c r="AM57" s="327"/>
      <c r="AN57" s="397"/>
      <c r="AO57" s="386"/>
      <c r="AP57" s="386"/>
    </row>
    <row r="58" spans="1:42" ht="11.25" customHeight="1" x14ac:dyDescent="0.15">
      <c r="A58" s="312"/>
      <c r="B58" s="328"/>
      <c r="C58" s="329"/>
      <c r="D58" s="329"/>
      <c r="E58" s="329"/>
      <c r="F58" s="330"/>
      <c r="G58" s="328"/>
      <c r="H58" s="329"/>
      <c r="I58" s="329"/>
      <c r="J58" s="329"/>
      <c r="K58" s="330"/>
      <c r="L58" s="328"/>
      <c r="M58" s="329"/>
      <c r="N58" s="329"/>
      <c r="O58" s="329"/>
      <c r="P58" s="330"/>
      <c r="Q58" s="328"/>
      <c r="R58" s="329"/>
      <c r="S58" s="329"/>
      <c r="T58" s="329"/>
      <c r="U58" s="330"/>
      <c r="V58" s="328"/>
      <c r="W58" s="329"/>
      <c r="X58" s="329"/>
      <c r="Y58" s="329"/>
      <c r="Z58" s="330"/>
      <c r="AA58" s="312"/>
      <c r="AB58" s="384"/>
      <c r="AC58" s="391"/>
      <c r="AD58" s="392"/>
      <c r="AE58" s="391"/>
      <c r="AF58" s="392"/>
      <c r="AG58" s="391"/>
      <c r="AH58" s="392"/>
      <c r="AI58" s="391"/>
      <c r="AJ58" s="392"/>
      <c r="AK58" s="391"/>
      <c r="AL58" s="392"/>
      <c r="AM58" s="393"/>
      <c r="AN58" s="397"/>
      <c r="AO58" s="386"/>
      <c r="AP58" s="386"/>
    </row>
    <row r="59" spans="1:42" ht="11.25" customHeight="1" x14ac:dyDescent="0.15">
      <c r="A59" s="301" t="s">
        <v>211</v>
      </c>
      <c r="B59" s="321">
        <v>27</v>
      </c>
      <c r="C59" s="322">
        <v>16</v>
      </c>
      <c r="D59" s="322">
        <v>21</v>
      </c>
      <c r="E59" s="322">
        <v>3</v>
      </c>
      <c r="F59" s="323">
        <v>67</v>
      </c>
      <c r="G59" s="321">
        <v>0</v>
      </c>
      <c r="H59" s="322">
        <v>2</v>
      </c>
      <c r="I59" s="322">
        <v>21</v>
      </c>
      <c r="J59" s="322">
        <v>197</v>
      </c>
      <c r="K59" s="323">
        <v>220</v>
      </c>
      <c r="L59" s="321">
        <v>0</v>
      </c>
      <c r="M59" s="322">
        <v>5</v>
      </c>
      <c r="N59" s="322">
        <v>56</v>
      </c>
      <c r="O59" s="322">
        <v>1</v>
      </c>
      <c r="P59" s="323">
        <v>62</v>
      </c>
      <c r="Q59" s="321">
        <v>0</v>
      </c>
      <c r="R59" s="322">
        <v>20</v>
      </c>
      <c r="S59" s="322">
        <v>0</v>
      </c>
      <c r="T59" s="322">
        <v>0</v>
      </c>
      <c r="U59" s="323">
        <v>20</v>
      </c>
      <c r="V59" s="321">
        <v>0</v>
      </c>
      <c r="W59" s="322">
        <v>0</v>
      </c>
      <c r="X59" s="322">
        <v>0</v>
      </c>
      <c r="Y59" s="322">
        <v>0</v>
      </c>
      <c r="Z59" s="323">
        <v>0</v>
      </c>
      <c r="AA59" s="331">
        <v>369</v>
      </c>
      <c r="AB59" s="390" t="s">
        <v>211</v>
      </c>
      <c r="AC59" s="321">
        <v>41</v>
      </c>
      <c r="AD59" s="388">
        <v>0.1111111111111111</v>
      </c>
      <c r="AE59" s="321">
        <v>328</v>
      </c>
      <c r="AF59" s="388">
        <v>0.88888888888888884</v>
      </c>
      <c r="AG59" s="321">
        <v>0</v>
      </c>
      <c r="AH59" s="388">
        <v>0</v>
      </c>
      <c r="AI59" s="321">
        <v>369</v>
      </c>
      <c r="AJ59" s="388">
        <v>1</v>
      </c>
      <c r="AK59" s="321">
        <v>0</v>
      </c>
      <c r="AL59" s="388">
        <v>0</v>
      </c>
      <c r="AM59" s="321">
        <v>369</v>
      </c>
      <c r="AN59" s="398"/>
      <c r="AO59" s="389"/>
      <c r="AP59" s="389"/>
    </row>
    <row r="60" spans="1:42" ht="11.25" customHeight="1" x14ac:dyDescent="0.15">
      <c r="A60" s="301" t="s">
        <v>212</v>
      </c>
      <c r="B60" s="321">
        <v>29</v>
      </c>
      <c r="C60" s="322">
        <v>15</v>
      </c>
      <c r="D60" s="322">
        <v>26</v>
      </c>
      <c r="E60" s="322">
        <v>3</v>
      </c>
      <c r="F60" s="323">
        <v>73</v>
      </c>
      <c r="G60" s="321">
        <v>0</v>
      </c>
      <c r="H60" s="322">
        <v>3</v>
      </c>
      <c r="I60" s="322">
        <v>31</v>
      </c>
      <c r="J60" s="322">
        <v>261</v>
      </c>
      <c r="K60" s="323">
        <v>295</v>
      </c>
      <c r="L60" s="321">
        <v>1</v>
      </c>
      <c r="M60" s="322">
        <v>6</v>
      </c>
      <c r="N60" s="322">
        <v>59</v>
      </c>
      <c r="O60" s="322">
        <v>1</v>
      </c>
      <c r="P60" s="323">
        <v>67</v>
      </c>
      <c r="Q60" s="321">
        <v>0</v>
      </c>
      <c r="R60" s="322">
        <v>23</v>
      </c>
      <c r="S60" s="322">
        <v>3</v>
      </c>
      <c r="T60" s="322">
        <v>0</v>
      </c>
      <c r="U60" s="323">
        <v>26</v>
      </c>
      <c r="V60" s="321">
        <v>1</v>
      </c>
      <c r="W60" s="322">
        <v>0</v>
      </c>
      <c r="X60" s="322">
        <v>0</v>
      </c>
      <c r="Y60" s="322">
        <v>0</v>
      </c>
      <c r="Z60" s="323">
        <v>1</v>
      </c>
      <c r="AA60" s="331">
        <v>462</v>
      </c>
      <c r="AB60" s="390" t="s">
        <v>212</v>
      </c>
      <c r="AC60" s="321">
        <v>43</v>
      </c>
      <c r="AD60" s="388">
        <v>9.3073593073593072E-2</v>
      </c>
      <c r="AE60" s="321">
        <v>419</v>
      </c>
      <c r="AF60" s="388">
        <v>0.90692640692640691</v>
      </c>
      <c r="AG60" s="321">
        <v>0</v>
      </c>
      <c r="AH60" s="388">
        <v>0</v>
      </c>
      <c r="AI60" s="321">
        <v>462</v>
      </c>
      <c r="AJ60" s="388">
        <v>1</v>
      </c>
      <c r="AK60" s="321">
        <v>0</v>
      </c>
      <c r="AL60" s="388">
        <v>0</v>
      </c>
      <c r="AM60" s="321">
        <v>462</v>
      </c>
      <c r="AN60" s="398"/>
      <c r="AO60" s="389"/>
      <c r="AP60" s="389"/>
    </row>
    <row r="61" spans="1:42" ht="11.25" customHeight="1" x14ac:dyDescent="0.15">
      <c r="A61" s="301" t="s">
        <v>213</v>
      </c>
      <c r="B61" s="321">
        <v>25</v>
      </c>
      <c r="C61" s="322">
        <v>16</v>
      </c>
      <c r="D61" s="322">
        <v>33</v>
      </c>
      <c r="E61" s="322">
        <v>2</v>
      </c>
      <c r="F61" s="323">
        <v>76</v>
      </c>
      <c r="G61" s="321">
        <v>0</v>
      </c>
      <c r="H61" s="322">
        <v>4</v>
      </c>
      <c r="I61" s="322">
        <v>31</v>
      </c>
      <c r="J61" s="322">
        <v>332</v>
      </c>
      <c r="K61" s="323">
        <v>367</v>
      </c>
      <c r="L61" s="321">
        <v>1</v>
      </c>
      <c r="M61" s="322">
        <v>4</v>
      </c>
      <c r="N61" s="322">
        <v>68</v>
      </c>
      <c r="O61" s="322">
        <v>1</v>
      </c>
      <c r="P61" s="323">
        <v>74</v>
      </c>
      <c r="Q61" s="321">
        <v>0</v>
      </c>
      <c r="R61" s="322">
        <v>28</v>
      </c>
      <c r="S61" s="322">
        <v>3</v>
      </c>
      <c r="T61" s="322">
        <v>0</v>
      </c>
      <c r="U61" s="323">
        <v>31</v>
      </c>
      <c r="V61" s="321">
        <v>1</v>
      </c>
      <c r="W61" s="322">
        <v>2</v>
      </c>
      <c r="X61" s="322">
        <v>0</v>
      </c>
      <c r="Y61" s="322">
        <v>0</v>
      </c>
      <c r="Z61" s="323">
        <v>3</v>
      </c>
      <c r="AA61" s="331">
        <v>551</v>
      </c>
      <c r="AB61" s="390" t="s">
        <v>213</v>
      </c>
      <c r="AC61" s="321">
        <v>40</v>
      </c>
      <c r="AD61" s="388">
        <v>7.2595281306715068E-2</v>
      </c>
      <c r="AE61" s="321">
        <v>511</v>
      </c>
      <c r="AF61" s="388">
        <v>0.92740471869328489</v>
      </c>
      <c r="AG61" s="321">
        <v>0</v>
      </c>
      <c r="AH61" s="388">
        <v>0</v>
      </c>
      <c r="AI61" s="321">
        <v>551</v>
      </c>
      <c r="AJ61" s="388">
        <v>1</v>
      </c>
      <c r="AK61" s="321">
        <v>0</v>
      </c>
      <c r="AL61" s="388">
        <v>0</v>
      </c>
      <c r="AM61" s="321">
        <v>551</v>
      </c>
      <c r="AN61" s="398"/>
      <c r="AO61" s="389"/>
      <c r="AP61" s="389"/>
    </row>
    <row r="62" spans="1:42" ht="11.25" customHeight="1" x14ac:dyDescent="0.15">
      <c r="A62" s="301" t="s">
        <v>214</v>
      </c>
      <c r="B62" s="321">
        <v>17</v>
      </c>
      <c r="C62" s="322">
        <v>21</v>
      </c>
      <c r="D62" s="322">
        <v>37</v>
      </c>
      <c r="E62" s="322">
        <v>2</v>
      </c>
      <c r="F62" s="323">
        <v>77</v>
      </c>
      <c r="G62" s="321">
        <v>0</v>
      </c>
      <c r="H62" s="322">
        <v>7</v>
      </c>
      <c r="I62" s="322">
        <v>26</v>
      </c>
      <c r="J62" s="322">
        <v>373</v>
      </c>
      <c r="K62" s="323">
        <v>406</v>
      </c>
      <c r="L62" s="321">
        <v>1</v>
      </c>
      <c r="M62" s="322">
        <v>2</v>
      </c>
      <c r="N62" s="322">
        <v>68</v>
      </c>
      <c r="O62" s="322">
        <v>1</v>
      </c>
      <c r="P62" s="323">
        <v>72</v>
      </c>
      <c r="Q62" s="321">
        <v>0</v>
      </c>
      <c r="R62" s="322">
        <v>26</v>
      </c>
      <c r="S62" s="322">
        <v>3</v>
      </c>
      <c r="T62" s="322">
        <v>0</v>
      </c>
      <c r="U62" s="323">
        <v>29</v>
      </c>
      <c r="V62" s="321">
        <v>1</v>
      </c>
      <c r="W62" s="322">
        <v>3</v>
      </c>
      <c r="X62" s="322">
        <v>1</v>
      </c>
      <c r="Y62" s="322">
        <v>0</v>
      </c>
      <c r="Z62" s="323">
        <v>5</v>
      </c>
      <c r="AA62" s="331">
        <v>589</v>
      </c>
      <c r="AB62" s="390" t="s">
        <v>214</v>
      </c>
      <c r="AC62" s="321">
        <v>34</v>
      </c>
      <c r="AD62" s="388">
        <v>5.7724957555178265E-2</v>
      </c>
      <c r="AE62" s="321">
        <v>555</v>
      </c>
      <c r="AF62" s="388">
        <v>0.94227504244482174</v>
      </c>
      <c r="AG62" s="321">
        <v>0</v>
      </c>
      <c r="AH62" s="388">
        <v>0</v>
      </c>
      <c r="AI62" s="321">
        <v>589</v>
      </c>
      <c r="AJ62" s="388">
        <v>1</v>
      </c>
      <c r="AK62" s="321">
        <v>0</v>
      </c>
      <c r="AL62" s="388">
        <v>0</v>
      </c>
      <c r="AM62" s="321">
        <v>589</v>
      </c>
      <c r="AN62" s="398"/>
      <c r="AO62" s="389"/>
      <c r="AP62" s="389"/>
    </row>
    <row r="63" spans="1:42" ht="11.25" customHeight="1" x14ac:dyDescent="0.15">
      <c r="A63" s="301" t="s">
        <v>215</v>
      </c>
      <c r="B63" s="321">
        <v>13</v>
      </c>
      <c r="C63" s="322">
        <v>15</v>
      </c>
      <c r="D63" s="322">
        <v>32</v>
      </c>
      <c r="E63" s="322">
        <v>2</v>
      </c>
      <c r="F63" s="323">
        <v>62</v>
      </c>
      <c r="G63" s="321">
        <v>0</v>
      </c>
      <c r="H63" s="322">
        <v>9</v>
      </c>
      <c r="I63" s="322">
        <v>26</v>
      </c>
      <c r="J63" s="322">
        <v>353</v>
      </c>
      <c r="K63" s="323">
        <v>388</v>
      </c>
      <c r="L63" s="321">
        <v>1</v>
      </c>
      <c r="M63" s="322">
        <v>1</v>
      </c>
      <c r="N63" s="322">
        <v>58</v>
      </c>
      <c r="O63" s="322">
        <v>0</v>
      </c>
      <c r="P63" s="323">
        <v>60</v>
      </c>
      <c r="Q63" s="321">
        <v>1</v>
      </c>
      <c r="R63" s="322">
        <v>25</v>
      </c>
      <c r="S63" s="322">
        <v>3</v>
      </c>
      <c r="T63" s="322">
        <v>0</v>
      </c>
      <c r="U63" s="323">
        <v>29</v>
      </c>
      <c r="V63" s="321">
        <v>2</v>
      </c>
      <c r="W63" s="322">
        <v>5</v>
      </c>
      <c r="X63" s="322">
        <v>1</v>
      </c>
      <c r="Y63" s="322">
        <v>0</v>
      </c>
      <c r="Z63" s="323">
        <v>8</v>
      </c>
      <c r="AA63" s="331">
        <v>547</v>
      </c>
      <c r="AB63" s="390" t="s">
        <v>215</v>
      </c>
      <c r="AC63" s="321">
        <v>24</v>
      </c>
      <c r="AD63" s="388">
        <v>4.3875685557586835E-2</v>
      </c>
      <c r="AE63" s="321">
        <v>523</v>
      </c>
      <c r="AF63" s="388">
        <v>0.95612431444241319</v>
      </c>
      <c r="AG63" s="321">
        <v>0</v>
      </c>
      <c r="AH63" s="388">
        <v>0</v>
      </c>
      <c r="AI63" s="321">
        <v>547</v>
      </c>
      <c r="AJ63" s="388">
        <v>1</v>
      </c>
      <c r="AK63" s="321">
        <v>0</v>
      </c>
      <c r="AL63" s="388">
        <v>0</v>
      </c>
      <c r="AM63" s="321">
        <v>547</v>
      </c>
      <c r="AN63" s="398"/>
      <c r="AO63" s="389"/>
      <c r="AP63" s="389"/>
    </row>
    <row r="64" spans="1:42" ht="11.25" customHeight="1" thickBot="1" x14ac:dyDescent="0.2">
      <c r="A64" s="317"/>
      <c r="B64" s="318"/>
      <c r="C64" s="319"/>
      <c r="D64" s="319"/>
      <c r="E64" s="319"/>
      <c r="F64" s="320"/>
      <c r="G64" s="318"/>
      <c r="H64" s="319"/>
      <c r="I64" s="319"/>
      <c r="J64" s="319"/>
      <c r="K64" s="320"/>
      <c r="L64" s="318"/>
      <c r="M64" s="319"/>
      <c r="N64" s="319"/>
      <c r="O64" s="319"/>
      <c r="P64" s="320"/>
      <c r="Q64" s="318"/>
      <c r="R64" s="319"/>
      <c r="S64" s="319"/>
      <c r="T64" s="319"/>
      <c r="U64" s="320"/>
      <c r="V64" s="318"/>
      <c r="W64" s="319"/>
      <c r="X64" s="319"/>
      <c r="Y64" s="319"/>
      <c r="Z64" s="320"/>
      <c r="AA64" s="317"/>
      <c r="AB64" s="318"/>
      <c r="AC64" s="318"/>
      <c r="AD64" s="320"/>
      <c r="AE64" s="318"/>
      <c r="AF64" s="320"/>
      <c r="AG64" s="318"/>
      <c r="AH64" s="320"/>
      <c r="AI64" s="318"/>
      <c r="AJ64" s="320"/>
      <c r="AK64" s="318"/>
      <c r="AL64" s="320"/>
      <c r="AM64" s="317"/>
      <c r="AN64" s="397"/>
      <c r="AO64" s="386"/>
      <c r="AP64" s="386"/>
    </row>
    <row r="65" spans="1:42" ht="12.75" customHeight="1" x14ac:dyDescent="0.15">
      <c r="A65" s="460" t="s">
        <v>344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0" t="s">
        <v>344</v>
      </c>
      <c r="AC65" s="461"/>
      <c r="AD65" s="461"/>
      <c r="AE65" s="461"/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</row>
    <row r="66" spans="1:42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70" t="s">
        <v>315</v>
      </c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</row>
    <row r="67" spans="1:42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</row>
    <row r="68" spans="1:42" ht="11.25" customHeight="1" x14ac:dyDescent="0.15">
      <c r="A68" s="286" t="s">
        <v>193</v>
      </c>
      <c r="B68" s="467" t="s">
        <v>355</v>
      </c>
      <c r="C68" s="468"/>
      <c r="D68" s="468"/>
      <c r="E68" s="468"/>
      <c r="F68" s="469"/>
      <c r="G68" s="467" t="s">
        <v>356</v>
      </c>
      <c r="H68" s="468"/>
      <c r="I68" s="468"/>
      <c r="J68" s="468"/>
      <c r="K68" s="469"/>
      <c r="L68" s="467" t="s">
        <v>357</v>
      </c>
      <c r="M68" s="468"/>
      <c r="N68" s="468"/>
      <c r="O68" s="468"/>
      <c r="P68" s="469"/>
      <c r="Q68" s="467" t="s">
        <v>358</v>
      </c>
      <c r="R68" s="468"/>
      <c r="S68" s="468"/>
      <c r="T68" s="468"/>
      <c r="U68" s="469"/>
      <c r="V68" s="467" t="s">
        <v>359</v>
      </c>
      <c r="W68" s="468"/>
      <c r="X68" s="468"/>
      <c r="Y68" s="468"/>
      <c r="Z68" s="469"/>
      <c r="AA68" s="458" t="s">
        <v>198</v>
      </c>
      <c r="AB68" s="379" t="s">
        <v>62</v>
      </c>
      <c r="AC68" s="471" t="s">
        <v>58</v>
      </c>
      <c r="AD68" s="469"/>
      <c r="AE68" s="471" t="s">
        <v>56</v>
      </c>
      <c r="AF68" s="469"/>
      <c r="AG68" s="471" t="s">
        <v>57</v>
      </c>
      <c r="AH68" s="469"/>
      <c r="AI68" s="471" t="s">
        <v>55</v>
      </c>
      <c r="AJ68" s="469"/>
      <c r="AK68" s="471" t="s">
        <v>59</v>
      </c>
      <c r="AL68" s="469"/>
      <c r="AM68" s="472" t="s">
        <v>63</v>
      </c>
      <c r="AN68" s="395"/>
      <c r="AO68" s="380"/>
      <c r="AP68" s="380"/>
    </row>
    <row r="69" spans="1:42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369" t="s">
        <v>360</v>
      </c>
      <c r="F69" s="294" t="s">
        <v>156</v>
      </c>
      <c r="G69" s="292" t="s">
        <v>361</v>
      </c>
      <c r="H69" s="293" t="s">
        <v>200</v>
      </c>
      <c r="I69" s="293" t="s">
        <v>201</v>
      </c>
      <c r="J69" s="293" t="s">
        <v>202</v>
      </c>
      <c r="K69" s="294" t="s">
        <v>156</v>
      </c>
      <c r="L69" s="292" t="s">
        <v>202</v>
      </c>
      <c r="M69" s="370" t="s">
        <v>361</v>
      </c>
      <c r="N69" s="293" t="s">
        <v>201</v>
      </c>
      <c r="O69" s="293" t="s">
        <v>362</v>
      </c>
      <c r="P69" s="294" t="s">
        <v>156</v>
      </c>
      <c r="Q69" s="292" t="s">
        <v>200</v>
      </c>
      <c r="R69" s="293" t="s">
        <v>201</v>
      </c>
      <c r="S69" s="293" t="s">
        <v>361</v>
      </c>
      <c r="T69" s="369" t="s">
        <v>202</v>
      </c>
      <c r="U69" s="294" t="s">
        <v>156</v>
      </c>
      <c r="V69" s="292" t="s">
        <v>200</v>
      </c>
      <c r="W69" s="293" t="s">
        <v>201</v>
      </c>
      <c r="X69" s="293" t="s">
        <v>202</v>
      </c>
      <c r="Y69" s="369" t="s">
        <v>363</v>
      </c>
      <c r="Z69" s="294" t="s">
        <v>156</v>
      </c>
      <c r="AA69" s="459"/>
      <c r="AB69" s="381" t="s">
        <v>64</v>
      </c>
      <c r="AC69" s="382" t="s">
        <v>65</v>
      </c>
      <c r="AD69" s="383" t="s">
        <v>66</v>
      </c>
      <c r="AE69" s="382" t="s">
        <v>65</v>
      </c>
      <c r="AF69" s="383" t="s">
        <v>66</v>
      </c>
      <c r="AG69" s="382" t="s">
        <v>65</v>
      </c>
      <c r="AH69" s="383" t="s">
        <v>66</v>
      </c>
      <c r="AI69" s="382" t="s">
        <v>65</v>
      </c>
      <c r="AJ69" s="383" t="s">
        <v>66</v>
      </c>
      <c r="AK69" s="382" t="s">
        <v>65</v>
      </c>
      <c r="AL69" s="383" t="s">
        <v>66</v>
      </c>
      <c r="AM69" s="459"/>
      <c r="AN69" s="395"/>
      <c r="AO69" s="380"/>
      <c r="AP69" s="380"/>
    </row>
    <row r="70" spans="1:42" ht="11.25" customHeight="1" x14ac:dyDescent="0.15">
      <c r="A70" s="296"/>
      <c r="B70" s="297"/>
      <c r="C70" s="298"/>
      <c r="D70" s="298"/>
      <c r="E70" s="298"/>
      <c r="F70" s="299"/>
      <c r="G70" s="297"/>
      <c r="H70" s="298"/>
      <c r="I70" s="298"/>
      <c r="J70" s="298"/>
      <c r="K70" s="299"/>
      <c r="L70" s="297"/>
      <c r="M70" s="298"/>
      <c r="N70" s="298"/>
      <c r="O70" s="298"/>
      <c r="P70" s="299"/>
      <c r="Q70" s="297"/>
      <c r="R70" s="298"/>
      <c r="S70" s="298"/>
      <c r="T70" s="298"/>
      <c r="U70" s="299"/>
      <c r="V70" s="297"/>
      <c r="W70" s="298"/>
      <c r="X70" s="298"/>
      <c r="Y70" s="298"/>
      <c r="Z70" s="299"/>
      <c r="AA70" s="300"/>
      <c r="AB70" s="296"/>
      <c r="AC70" s="384"/>
      <c r="AD70" s="385"/>
      <c r="AE70" s="384"/>
      <c r="AF70" s="385"/>
      <c r="AG70" s="384"/>
      <c r="AH70" s="385"/>
      <c r="AI70" s="384"/>
      <c r="AJ70" s="385"/>
      <c r="AK70" s="384"/>
      <c r="AL70" s="385"/>
      <c r="AM70" s="300"/>
      <c r="AN70" s="397"/>
      <c r="AO70" s="386"/>
      <c r="AP70" s="386"/>
    </row>
    <row r="71" spans="1:42" ht="11.25" customHeight="1" x14ac:dyDescent="0.15">
      <c r="A71" s="301" t="s">
        <v>203</v>
      </c>
      <c r="B71" s="322">
        <v>4</v>
      </c>
      <c r="C71" s="322">
        <v>3</v>
      </c>
      <c r="D71" s="322">
        <v>0</v>
      </c>
      <c r="E71" s="322">
        <v>0</v>
      </c>
      <c r="F71" s="323">
        <v>7</v>
      </c>
      <c r="G71" s="321">
        <v>0</v>
      </c>
      <c r="H71" s="322">
        <v>0</v>
      </c>
      <c r="I71" s="322">
        <v>6</v>
      </c>
      <c r="J71" s="363">
        <v>25</v>
      </c>
      <c r="K71" s="323">
        <v>31</v>
      </c>
      <c r="L71" s="321">
        <v>0</v>
      </c>
      <c r="M71" s="322">
        <v>0</v>
      </c>
      <c r="N71" s="322">
        <v>7</v>
      </c>
      <c r="O71" s="363">
        <v>0</v>
      </c>
      <c r="P71" s="323">
        <v>7</v>
      </c>
      <c r="Q71" s="321">
        <v>0</v>
      </c>
      <c r="R71" s="322">
        <v>0</v>
      </c>
      <c r="S71" s="322">
        <v>0</v>
      </c>
      <c r="T71" s="363">
        <v>0</v>
      </c>
      <c r="U71" s="323">
        <v>0</v>
      </c>
      <c r="V71" s="363">
        <v>0</v>
      </c>
      <c r="W71" s="363">
        <v>0</v>
      </c>
      <c r="X71" s="322">
        <v>0</v>
      </c>
      <c r="Y71" s="363">
        <v>0</v>
      </c>
      <c r="Z71" s="323">
        <v>0</v>
      </c>
      <c r="AA71" s="331">
        <v>45</v>
      </c>
      <c r="AB71" s="301" t="s">
        <v>203</v>
      </c>
      <c r="AC71" s="402">
        <v>2</v>
      </c>
      <c r="AD71" s="388">
        <v>4.4444444444444446E-2</v>
      </c>
      <c r="AE71" s="402">
        <v>43</v>
      </c>
      <c r="AF71" s="388">
        <v>0.9555555555555556</v>
      </c>
      <c r="AG71" s="402">
        <v>0</v>
      </c>
      <c r="AH71" s="388">
        <v>0</v>
      </c>
      <c r="AI71" s="402">
        <v>44</v>
      </c>
      <c r="AJ71" s="388">
        <v>0.97777777777777775</v>
      </c>
      <c r="AK71" s="402">
        <v>1</v>
      </c>
      <c r="AL71" s="388">
        <v>2.2222222222222223E-2</v>
      </c>
      <c r="AM71" s="331">
        <v>45</v>
      </c>
      <c r="AN71" s="398">
        <v>3</v>
      </c>
      <c r="AO71" s="389"/>
      <c r="AP71" s="389"/>
    </row>
    <row r="72" spans="1:42" ht="11.25" customHeight="1" x14ac:dyDescent="0.15">
      <c r="A72" s="301" t="s">
        <v>204</v>
      </c>
      <c r="B72" s="322">
        <v>2</v>
      </c>
      <c r="C72" s="322">
        <v>2</v>
      </c>
      <c r="D72" s="322">
        <v>1</v>
      </c>
      <c r="E72" s="322">
        <v>1</v>
      </c>
      <c r="F72" s="323">
        <v>6</v>
      </c>
      <c r="G72" s="321">
        <v>0</v>
      </c>
      <c r="H72" s="322">
        <v>0</v>
      </c>
      <c r="I72" s="322">
        <v>7</v>
      </c>
      <c r="J72" s="363">
        <v>49</v>
      </c>
      <c r="K72" s="323">
        <v>56</v>
      </c>
      <c r="L72" s="321">
        <v>0</v>
      </c>
      <c r="M72" s="322">
        <v>1</v>
      </c>
      <c r="N72" s="322">
        <v>8</v>
      </c>
      <c r="O72" s="363">
        <v>0</v>
      </c>
      <c r="P72" s="323">
        <v>9</v>
      </c>
      <c r="Q72" s="321">
        <v>0</v>
      </c>
      <c r="R72" s="322">
        <v>4</v>
      </c>
      <c r="S72" s="322">
        <v>2</v>
      </c>
      <c r="T72" s="363">
        <v>0</v>
      </c>
      <c r="U72" s="323">
        <v>6</v>
      </c>
      <c r="V72" s="363">
        <v>1</v>
      </c>
      <c r="W72" s="363">
        <v>0</v>
      </c>
      <c r="X72" s="322">
        <v>0</v>
      </c>
      <c r="Y72" s="363">
        <v>0</v>
      </c>
      <c r="Z72" s="323">
        <v>1</v>
      </c>
      <c r="AA72" s="331">
        <v>78</v>
      </c>
      <c r="AB72" s="301" t="s">
        <v>204</v>
      </c>
      <c r="AC72" s="402">
        <v>7</v>
      </c>
      <c r="AD72" s="388">
        <v>8.9743589743589744E-2</v>
      </c>
      <c r="AE72" s="402">
        <v>71</v>
      </c>
      <c r="AF72" s="388">
        <v>0.91025641025641024</v>
      </c>
      <c r="AG72" s="402">
        <v>0</v>
      </c>
      <c r="AH72" s="388">
        <v>0</v>
      </c>
      <c r="AI72" s="402">
        <v>78</v>
      </c>
      <c r="AJ72" s="388">
        <v>1</v>
      </c>
      <c r="AK72" s="402">
        <v>0</v>
      </c>
      <c r="AL72" s="388">
        <v>0</v>
      </c>
      <c r="AM72" s="331">
        <v>78</v>
      </c>
      <c r="AN72" s="398">
        <v>3</v>
      </c>
      <c r="AO72" s="389"/>
      <c r="AP72" s="389"/>
    </row>
    <row r="73" spans="1:42" ht="11.25" customHeight="1" x14ac:dyDescent="0.15">
      <c r="A73" s="301" t="s">
        <v>205</v>
      </c>
      <c r="B73" s="322">
        <v>13</v>
      </c>
      <c r="C73" s="322">
        <v>6</v>
      </c>
      <c r="D73" s="322">
        <v>3</v>
      </c>
      <c r="E73" s="322">
        <v>0</v>
      </c>
      <c r="F73" s="323">
        <v>22</v>
      </c>
      <c r="G73" s="321">
        <v>0</v>
      </c>
      <c r="H73" s="322">
        <v>1</v>
      </c>
      <c r="I73" s="322">
        <v>8</v>
      </c>
      <c r="J73" s="363">
        <v>44</v>
      </c>
      <c r="K73" s="323">
        <v>53</v>
      </c>
      <c r="L73" s="321">
        <v>0</v>
      </c>
      <c r="M73" s="322">
        <v>0</v>
      </c>
      <c r="N73" s="322">
        <v>12</v>
      </c>
      <c r="O73" s="363">
        <v>0</v>
      </c>
      <c r="P73" s="323">
        <v>12</v>
      </c>
      <c r="Q73" s="321">
        <v>0</v>
      </c>
      <c r="R73" s="322">
        <v>5</v>
      </c>
      <c r="S73" s="322">
        <v>1</v>
      </c>
      <c r="T73" s="363">
        <v>0</v>
      </c>
      <c r="U73" s="323">
        <v>6</v>
      </c>
      <c r="V73" s="363">
        <v>0</v>
      </c>
      <c r="W73" s="363">
        <v>0</v>
      </c>
      <c r="X73" s="322">
        <v>0</v>
      </c>
      <c r="Y73" s="363">
        <v>2</v>
      </c>
      <c r="Z73" s="323">
        <v>2</v>
      </c>
      <c r="AA73" s="331">
        <v>95</v>
      </c>
      <c r="AB73" s="301" t="s">
        <v>205</v>
      </c>
      <c r="AC73" s="402">
        <v>7</v>
      </c>
      <c r="AD73" s="388">
        <v>7.3684210526315783E-2</v>
      </c>
      <c r="AE73" s="402">
        <v>88</v>
      </c>
      <c r="AF73" s="388">
        <v>0.9263157894736842</v>
      </c>
      <c r="AG73" s="402">
        <v>0</v>
      </c>
      <c r="AH73" s="388">
        <v>0</v>
      </c>
      <c r="AI73" s="402">
        <v>95</v>
      </c>
      <c r="AJ73" s="388">
        <v>1</v>
      </c>
      <c r="AK73" s="402">
        <v>0</v>
      </c>
      <c r="AL73" s="388">
        <v>0</v>
      </c>
      <c r="AM73" s="331">
        <v>95</v>
      </c>
      <c r="AN73" s="398">
        <v>3</v>
      </c>
      <c r="AO73" s="389"/>
      <c r="AP73" s="389"/>
    </row>
    <row r="74" spans="1:42" ht="11.25" customHeight="1" x14ac:dyDescent="0.15">
      <c r="A74" s="301" t="s">
        <v>206</v>
      </c>
      <c r="B74" s="322">
        <v>10</v>
      </c>
      <c r="C74" s="322">
        <v>8</v>
      </c>
      <c r="D74" s="322">
        <v>8</v>
      </c>
      <c r="E74" s="322">
        <v>0</v>
      </c>
      <c r="F74" s="323">
        <v>26</v>
      </c>
      <c r="G74" s="321">
        <v>0</v>
      </c>
      <c r="H74" s="322">
        <v>1</v>
      </c>
      <c r="I74" s="322">
        <v>6</v>
      </c>
      <c r="J74" s="363">
        <v>60</v>
      </c>
      <c r="K74" s="323">
        <v>67</v>
      </c>
      <c r="L74" s="321">
        <v>0</v>
      </c>
      <c r="M74" s="322">
        <v>4</v>
      </c>
      <c r="N74" s="322">
        <v>19</v>
      </c>
      <c r="O74" s="363">
        <v>0</v>
      </c>
      <c r="P74" s="323">
        <v>23</v>
      </c>
      <c r="Q74" s="321">
        <v>0</v>
      </c>
      <c r="R74" s="322">
        <v>15</v>
      </c>
      <c r="S74" s="322">
        <v>0</v>
      </c>
      <c r="T74" s="363">
        <v>0</v>
      </c>
      <c r="U74" s="323">
        <v>15</v>
      </c>
      <c r="V74" s="363">
        <v>0</v>
      </c>
      <c r="W74" s="363">
        <v>0</v>
      </c>
      <c r="X74" s="322">
        <v>0</v>
      </c>
      <c r="Y74" s="363">
        <v>2</v>
      </c>
      <c r="Z74" s="323">
        <v>2</v>
      </c>
      <c r="AA74" s="331">
        <v>133</v>
      </c>
      <c r="AB74" s="301" t="s">
        <v>206</v>
      </c>
      <c r="AC74" s="402">
        <v>17</v>
      </c>
      <c r="AD74" s="388">
        <v>0.12781954887218044</v>
      </c>
      <c r="AE74" s="402">
        <v>116</v>
      </c>
      <c r="AF74" s="388">
        <v>0.8721804511278195</v>
      </c>
      <c r="AG74" s="402">
        <v>0</v>
      </c>
      <c r="AH74" s="388">
        <v>0</v>
      </c>
      <c r="AI74" s="402">
        <v>133</v>
      </c>
      <c r="AJ74" s="388">
        <v>1</v>
      </c>
      <c r="AK74" s="402">
        <v>0</v>
      </c>
      <c r="AL74" s="388">
        <v>0</v>
      </c>
      <c r="AM74" s="331">
        <v>133</v>
      </c>
      <c r="AN74" s="398">
        <v>3</v>
      </c>
      <c r="AO74" s="389"/>
      <c r="AP74" s="389"/>
    </row>
    <row r="75" spans="1:42" ht="11.25" customHeight="1" x14ac:dyDescent="0.15">
      <c r="A75" s="301" t="s">
        <v>207</v>
      </c>
      <c r="B75" s="322">
        <v>8</v>
      </c>
      <c r="C75" s="322">
        <v>0</v>
      </c>
      <c r="D75" s="322">
        <v>11</v>
      </c>
      <c r="E75" s="322">
        <v>1</v>
      </c>
      <c r="F75" s="323">
        <v>20</v>
      </c>
      <c r="G75" s="321">
        <v>0</v>
      </c>
      <c r="H75" s="322">
        <v>4</v>
      </c>
      <c r="I75" s="322">
        <v>9</v>
      </c>
      <c r="J75" s="363">
        <v>79</v>
      </c>
      <c r="K75" s="323">
        <v>92</v>
      </c>
      <c r="L75" s="321">
        <v>0</v>
      </c>
      <c r="M75" s="322">
        <v>4</v>
      </c>
      <c r="N75" s="322">
        <v>11</v>
      </c>
      <c r="O75" s="363">
        <v>0</v>
      </c>
      <c r="P75" s="323">
        <v>15</v>
      </c>
      <c r="Q75" s="321">
        <v>0</v>
      </c>
      <c r="R75" s="322">
        <v>5</v>
      </c>
      <c r="S75" s="322">
        <v>0</v>
      </c>
      <c r="T75" s="363">
        <v>0</v>
      </c>
      <c r="U75" s="323">
        <v>5</v>
      </c>
      <c r="V75" s="363">
        <v>0</v>
      </c>
      <c r="W75" s="363">
        <v>0</v>
      </c>
      <c r="X75" s="322">
        <v>0</v>
      </c>
      <c r="Y75" s="363">
        <v>1</v>
      </c>
      <c r="Z75" s="323">
        <v>1</v>
      </c>
      <c r="AA75" s="331">
        <v>133</v>
      </c>
      <c r="AB75" s="301" t="s">
        <v>207</v>
      </c>
      <c r="AC75" s="402">
        <v>9</v>
      </c>
      <c r="AD75" s="388">
        <v>6.7669172932330823E-2</v>
      </c>
      <c r="AE75" s="402">
        <v>124</v>
      </c>
      <c r="AF75" s="388">
        <v>0.93233082706766912</v>
      </c>
      <c r="AG75" s="402">
        <v>1</v>
      </c>
      <c r="AH75" s="388">
        <v>7.5187969924812026E-3</v>
      </c>
      <c r="AI75" s="402">
        <v>132</v>
      </c>
      <c r="AJ75" s="388">
        <v>0.99248120300751874</v>
      </c>
      <c r="AK75" s="402">
        <v>0</v>
      </c>
      <c r="AL75" s="388">
        <v>0</v>
      </c>
      <c r="AM75" s="331">
        <v>133</v>
      </c>
      <c r="AN75" s="398">
        <v>3</v>
      </c>
      <c r="AO75" s="389"/>
      <c r="AP75" s="389"/>
    </row>
    <row r="76" spans="1:42" ht="11.25" customHeight="1" x14ac:dyDescent="0.15">
      <c r="A76" s="301" t="s">
        <v>208</v>
      </c>
      <c r="B76" s="322">
        <v>6</v>
      </c>
      <c r="C76" s="322">
        <v>6</v>
      </c>
      <c r="D76" s="322">
        <v>5</v>
      </c>
      <c r="E76" s="322">
        <v>0</v>
      </c>
      <c r="F76" s="323">
        <v>17</v>
      </c>
      <c r="G76" s="321">
        <v>0</v>
      </c>
      <c r="H76" s="322">
        <v>1</v>
      </c>
      <c r="I76" s="322">
        <v>9</v>
      </c>
      <c r="J76" s="363">
        <v>91</v>
      </c>
      <c r="K76" s="323">
        <v>101</v>
      </c>
      <c r="L76" s="321">
        <v>0</v>
      </c>
      <c r="M76" s="322">
        <v>4</v>
      </c>
      <c r="N76" s="322">
        <v>22</v>
      </c>
      <c r="O76" s="363">
        <v>0</v>
      </c>
      <c r="P76" s="323">
        <v>26</v>
      </c>
      <c r="Q76" s="321">
        <v>0</v>
      </c>
      <c r="R76" s="322">
        <v>5</v>
      </c>
      <c r="S76" s="322">
        <v>0</v>
      </c>
      <c r="T76" s="363">
        <v>0</v>
      </c>
      <c r="U76" s="323">
        <v>5</v>
      </c>
      <c r="V76" s="363">
        <v>0</v>
      </c>
      <c r="W76" s="363">
        <v>0</v>
      </c>
      <c r="X76" s="322">
        <v>0</v>
      </c>
      <c r="Y76" s="363">
        <v>0</v>
      </c>
      <c r="Z76" s="323">
        <v>0</v>
      </c>
      <c r="AA76" s="331">
        <v>149</v>
      </c>
      <c r="AB76" s="301" t="s">
        <v>208</v>
      </c>
      <c r="AC76" s="402">
        <v>8</v>
      </c>
      <c r="AD76" s="388">
        <v>5.3691275167785234E-2</v>
      </c>
      <c r="AE76" s="402">
        <v>141</v>
      </c>
      <c r="AF76" s="388">
        <v>0.94630872483221473</v>
      </c>
      <c r="AG76" s="402">
        <v>0</v>
      </c>
      <c r="AH76" s="388">
        <v>0</v>
      </c>
      <c r="AI76" s="402">
        <v>149</v>
      </c>
      <c r="AJ76" s="388">
        <v>1</v>
      </c>
      <c r="AK76" s="402">
        <v>0</v>
      </c>
      <c r="AL76" s="388">
        <v>0</v>
      </c>
      <c r="AM76" s="331">
        <v>149</v>
      </c>
      <c r="AN76" s="398">
        <v>3</v>
      </c>
      <c r="AO76" s="389"/>
      <c r="AP76" s="389"/>
    </row>
    <row r="77" spans="1:42" ht="11.25" customHeight="1" x14ac:dyDescent="0.15">
      <c r="A77" s="301" t="s">
        <v>209</v>
      </c>
      <c r="B77" s="322">
        <v>7</v>
      </c>
      <c r="C77" s="322">
        <v>5</v>
      </c>
      <c r="D77" s="322">
        <v>4</v>
      </c>
      <c r="E77" s="322">
        <v>0</v>
      </c>
      <c r="F77" s="323">
        <v>16</v>
      </c>
      <c r="G77" s="321">
        <v>0</v>
      </c>
      <c r="H77" s="322">
        <v>1</v>
      </c>
      <c r="I77" s="322">
        <v>4</v>
      </c>
      <c r="J77" s="363">
        <v>83</v>
      </c>
      <c r="K77" s="323">
        <v>88</v>
      </c>
      <c r="L77" s="321">
        <v>0</v>
      </c>
      <c r="M77" s="322">
        <v>0</v>
      </c>
      <c r="N77" s="322">
        <v>12</v>
      </c>
      <c r="O77" s="363">
        <v>0</v>
      </c>
      <c r="P77" s="323">
        <v>12</v>
      </c>
      <c r="Q77" s="321">
        <v>1</v>
      </c>
      <c r="R77" s="322">
        <v>6</v>
      </c>
      <c r="S77" s="322">
        <v>0</v>
      </c>
      <c r="T77" s="363">
        <v>0</v>
      </c>
      <c r="U77" s="323">
        <v>7</v>
      </c>
      <c r="V77" s="363">
        <v>2</v>
      </c>
      <c r="W77" s="363">
        <v>2</v>
      </c>
      <c r="X77" s="322">
        <v>0</v>
      </c>
      <c r="Y77" s="363">
        <v>0</v>
      </c>
      <c r="Z77" s="323">
        <v>4</v>
      </c>
      <c r="AA77" s="331">
        <v>127</v>
      </c>
      <c r="AB77" s="301" t="s">
        <v>209</v>
      </c>
      <c r="AC77" s="402">
        <v>10</v>
      </c>
      <c r="AD77" s="388">
        <v>7.874015748031496E-2</v>
      </c>
      <c r="AE77" s="402">
        <v>117</v>
      </c>
      <c r="AF77" s="388">
        <v>0.92125984251968507</v>
      </c>
      <c r="AG77" s="402">
        <v>0</v>
      </c>
      <c r="AH77" s="388">
        <v>0</v>
      </c>
      <c r="AI77" s="402">
        <v>126</v>
      </c>
      <c r="AJ77" s="388">
        <v>0.99212598425196852</v>
      </c>
      <c r="AK77" s="402">
        <v>1</v>
      </c>
      <c r="AL77" s="388">
        <v>7.874015748031496E-3</v>
      </c>
      <c r="AM77" s="331">
        <v>127</v>
      </c>
      <c r="AN77" s="398">
        <v>3</v>
      </c>
      <c r="AO77" s="389"/>
      <c r="AP77" s="389"/>
    </row>
    <row r="78" spans="1:42" ht="11.25" customHeight="1" x14ac:dyDescent="0.15">
      <c r="A78" s="301" t="s">
        <v>210</v>
      </c>
      <c r="B78" s="322">
        <v>5</v>
      </c>
      <c r="C78" s="322">
        <v>0</v>
      </c>
      <c r="D78" s="322">
        <v>6</v>
      </c>
      <c r="E78" s="322">
        <v>0</v>
      </c>
      <c r="F78" s="323">
        <v>11</v>
      </c>
      <c r="G78" s="321">
        <v>0</v>
      </c>
      <c r="H78" s="322">
        <v>4</v>
      </c>
      <c r="I78" s="322">
        <v>5</v>
      </c>
      <c r="J78" s="363">
        <v>58</v>
      </c>
      <c r="K78" s="323">
        <v>67</v>
      </c>
      <c r="L78" s="321">
        <v>1</v>
      </c>
      <c r="M78" s="322">
        <v>1</v>
      </c>
      <c r="N78" s="322">
        <v>17</v>
      </c>
      <c r="O78" s="363">
        <v>0</v>
      </c>
      <c r="P78" s="323">
        <v>19</v>
      </c>
      <c r="Q78" s="321">
        <v>1</v>
      </c>
      <c r="R78" s="322">
        <v>4</v>
      </c>
      <c r="S78" s="322">
        <v>0</v>
      </c>
      <c r="T78" s="363">
        <v>0</v>
      </c>
      <c r="U78" s="323">
        <v>5</v>
      </c>
      <c r="V78" s="363">
        <v>0</v>
      </c>
      <c r="W78" s="363">
        <v>1</v>
      </c>
      <c r="X78" s="322">
        <v>0</v>
      </c>
      <c r="Y78" s="363">
        <v>0</v>
      </c>
      <c r="Z78" s="323">
        <v>1</v>
      </c>
      <c r="AA78" s="331">
        <v>103</v>
      </c>
      <c r="AB78" s="390" t="s">
        <v>210</v>
      </c>
      <c r="AC78" s="402">
        <v>8</v>
      </c>
      <c r="AD78" s="388">
        <v>7.7669902912621352E-2</v>
      </c>
      <c r="AE78" s="402">
        <v>95</v>
      </c>
      <c r="AF78" s="388">
        <v>0.92233009708737868</v>
      </c>
      <c r="AG78" s="402">
        <v>0</v>
      </c>
      <c r="AH78" s="388">
        <v>0</v>
      </c>
      <c r="AI78" s="402">
        <v>103</v>
      </c>
      <c r="AJ78" s="388">
        <v>1</v>
      </c>
      <c r="AK78" s="402">
        <v>0</v>
      </c>
      <c r="AL78" s="388">
        <v>0</v>
      </c>
      <c r="AM78" s="331">
        <v>103</v>
      </c>
      <c r="AN78" s="398">
        <v>3</v>
      </c>
      <c r="AO78" s="389"/>
      <c r="AP78" s="389"/>
    </row>
    <row r="79" spans="1:42" ht="11.25" customHeight="1" thickBot="1" x14ac:dyDescent="0.2">
      <c r="A79" s="307"/>
      <c r="B79" s="325"/>
      <c r="C79" s="326"/>
      <c r="D79" s="326"/>
      <c r="E79" s="326"/>
      <c r="F79" s="327"/>
      <c r="G79" s="325"/>
      <c r="H79" s="326"/>
      <c r="I79" s="326"/>
      <c r="J79" s="326"/>
      <c r="K79" s="327"/>
      <c r="L79" s="325"/>
      <c r="M79" s="326"/>
      <c r="N79" s="326"/>
      <c r="O79" s="326"/>
      <c r="P79" s="327"/>
      <c r="Q79" s="325"/>
      <c r="R79" s="326"/>
      <c r="S79" s="326"/>
      <c r="T79" s="326"/>
      <c r="U79" s="327"/>
      <c r="V79" s="325"/>
      <c r="W79" s="326"/>
      <c r="X79" s="326"/>
      <c r="Y79" s="326"/>
      <c r="Z79" s="327"/>
      <c r="AA79" s="317"/>
      <c r="AB79" s="307"/>
      <c r="AC79" s="297"/>
      <c r="AD79" s="299"/>
      <c r="AE79" s="325"/>
      <c r="AF79" s="327"/>
      <c r="AG79" s="325"/>
      <c r="AH79" s="327"/>
      <c r="AI79" s="325"/>
      <c r="AJ79" s="327"/>
      <c r="AK79" s="325"/>
      <c r="AL79" s="327"/>
      <c r="AM79" s="327"/>
      <c r="AN79" s="397"/>
      <c r="AO79" s="386"/>
      <c r="AP79" s="386"/>
    </row>
    <row r="80" spans="1:42" ht="11.25" customHeight="1" x14ac:dyDescent="0.15">
      <c r="A80" s="312"/>
      <c r="B80" s="328"/>
      <c r="C80" s="329"/>
      <c r="D80" s="329"/>
      <c r="E80" s="329"/>
      <c r="F80" s="330"/>
      <c r="G80" s="328"/>
      <c r="H80" s="329"/>
      <c r="I80" s="329"/>
      <c r="J80" s="329"/>
      <c r="K80" s="330"/>
      <c r="L80" s="328"/>
      <c r="M80" s="329"/>
      <c r="N80" s="329"/>
      <c r="O80" s="329"/>
      <c r="P80" s="330"/>
      <c r="Q80" s="328"/>
      <c r="R80" s="329"/>
      <c r="S80" s="329"/>
      <c r="T80" s="329"/>
      <c r="U80" s="330"/>
      <c r="V80" s="328"/>
      <c r="W80" s="329"/>
      <c r="X80" s="329"/>
      <c r="Y80" s="329"/>
      <c r="Z80" s="330"/>
      <c r="AA80" s="312"/>
      <c r="AB80" s="384"/>
      <c r="AC80" s="391"/>
      <c r="AD80" s="392"/>
      <c r="AE80" s="391"/>
      <c r="AF80" s="392"/>
      <c r="AG80" s="391"/>
      <c r="AH80" s="392"/>
      <c r="AI80" s="391"/>
      <c r="AJ80" s="392"/>
      <c r="AK80" s="391"/>
      <c r="AL80" s="392"/>
      <c r="AM80" s="393"/>
      <c r="AN80" s="397"/>
      <c r="AO80" s="386"/>
      <c r="AP80" s="386"/>
    </row>
    <row r="81" spans="1:42" ht="11.25" customHeight="1" x14ac:dyDescent="0.15">
      <c r="A81" s="301" t="s">
        <v>211</v>
      </c>
      <c r="B81" s="321">
        <v>29</v>
      </c>
      <c r="C81" s="322">
        <v>19</v>
      </c>
      <c r="D81" s="322">
        <v>12</v>
      </c>
      <c r="E81" s="322">
        <v>1</v>
      </c>
      <c r="F81" s="323">
        <v>61</v>
      </c>
      <c r="G81" s="321">
        <v>0</v>
      </c>
      <c r="H81" s="322">
        <v>2</v>
      </c>
      <c r="I81" s="322">
        <v>27</v>
      </c>
      <c r="J81" s="322">
        <v>178</v>
      </c>
      <c r="K81" s="323">
        <v>207</v>
      </c>
      <c r="L81" s="321">
        <v>0</v>
      </c>
      <c r="M81" s="322">
        <v>5</v>
      </c>
      <c r="N81" s="322">
        <v>46</v>
      </c>
      <c r="O81" s="322">
        <v>0</v>
      </c>
      <c r="P81" s="323">
        <v>51</v>
      </c>
      <c r="Q81" s="321">
        <v>0</v>
      </c>
      <c r="R81" s="322">
        <v>24</v>
      </c>
      <c r="S81" s="322">
        <v>3</v>
      </c>
      <c r="T81" s="322">
        <v>0</v>
      </c>
      <c r="U81" s="323">
        <v>27</v>
      </c>
      <c r="V81" s="321">
        <v>1</v>
      </c>
      <c r="W81" s="322">
        <v>0</v>
      </c>
      <c r="X81" s="322">
        <v>0</v>
      </c>
      <c r="Y81" s="322">
        <v>4</v>
      </c>
      <c r="Z81" s="323">
        <v>5</v>
      </c>
      <c r="AA81" s="331">
        <v>351</v>
      </c>
      <c r="AB81" s="390" t="s">
        <v>211</v>
      </c>
      <c r="AC81" s="321">
        <v>33</v>
      </c>
      <c r="AD81" s="388">
        <v>9.4017094017094016E-2</v>
      </c>
      <c r="AE81" s="321">
        <v>318</v>
      </c>
      <c r="AF81" s="388">
        <v>0.90598290598290598</v>
      </c>
      <c r="AG81" s="321">
        <v>0</v>
      </c>
      <c r="AH81" s="388">
        <v>0</v>
      </c>
      <c r="AI81" s="321">
        <v>350</v>
      </c>
      <c r="AJ81" s="388">
        <v>0.9971509971509972</v>
      </c>
      <c r="AK81" s="321">
        <v>1</v>
      </c>
      <c r="AL81" s="388">
        <v>2.8490028490028491E-3</v>
      </c>
      <c r="AM81" s="321">
        <v>351</v>
      </c>
      <c r="AN81" s="398"/>
      <c r="AO81" s="389"/>
      <c r="AP81" s="389"/>
    </row>
    <row r="82" spans="1:42" ht="11.25" customHeight="1" x14ac:dyDescent="0.15">
      <c r="A82" s="301" t="s">
        <v>212</v>
      </c>
      <c r="B82" s="321">
        <v>33</v>
      </c>
      <c r="C82" s="322">
        <v>16</v>
      </c>
      <c r="D82" s="322">
        <v>23</v>
      </c>
      <c r="E82" s="322">
        <v>2</v>
      </c>
      <c r="F82" s="323">
        <v>74</v>
      </c>
      <c r="G82" s="321">
        <v>0</v>
      </c>
      <c r="H82" s="322">
        <v>6</v>
      </c>
      <c r="I82" s="322">
        <v>30</v>
      </c>
      <c r="J82" s="322">
        <v>232</v>
      </c>
      <c r="K82" s="323">
        <v>268</v>
      </c>
      <c r="L82" s="321">
        <v>0</v>
      </c>
      <c r="M82" s="322">
        <v>9</v>
      </c>
      <c r="N82" s="322">
        <v>50</v>
      </c>
      <c r="O82" s="322">
        <v>0</v>
      </c>
      <c r="P82" s="323">
        <v>59</v>
      </c>
      <c r="Q82" s="321">
        <v>0</v>
      </c>
      <c r="R82" s="322">
        <v>29</v>
      </c>
      <c r="S82" s="322">
        <v>3</v>
      </c>
      <c r="T82" s="322">
        <v>0</v>
      </c>
      <c r="U82" s="323">
        <v>32</v>
      </c>
      <c r="V82" s="321">
        <v>1</v>
      </c>
      <c r="W82" s="322">
        <v>0</v>
      </c>
      <c r="X82" s="322">
        <v>0</v>
      </c>
      <c r="Y82" s="322">
        <v>5</v>
      </c>
      <c r="Z82" s="323">
        <v>6</v>
      </c>
      <c r="AA82" s="331">
        <v>439</v>
      </c>
      <c r="AB82" s="390" t="s">
        <v>212</v>
      </c>
      <c r="AC82" s="321">
        <v>40</v>
      </c>
      <c r="AD82" s="388">
        <v>9.1116173120728935E-2</v>
      </c>
      <c r="AE82" s="321">
        <v>399</v>
      </c>
      <c r="AF82" s="388">
        <v>0.90888382687927105</v>
      </c>
      <c r="AG82" s="321">
        <v>1</v>
      </c>
      <c r="AH82" s="388">
        <v>2.2779043280182231E-3</v>
      </c>
      <c r="AI82" s="321">
        <v>438</v>
      </c>
      <c r="AJ82" s="388">
        <v>0.99772209567198178</v>
      </c>
      <c r="AK82" s="321">
        <v>0</v>
      </c>
      <c r="AL82" s="388">
        <v>0</v>
      </c>
      <c r="AM82" s="321">
        <v>439</v>
      </c>
      <c r="AN82" s="398"/>
      <c r="AO82" s="389"/>
      <c r="AP82" s="389"/>
    </row>
    <row r="83" spans="1:42" ht="11.25" customHeight="1" x14ac:dyDescent="0.15">
      <c r="A83" s="301" t="s">
        <v>213</v>
      </c>
      <c r="B83" s="321">
        <v>37</v>
      </c>
      <c r="C83" s="322">
        <v>20</v>
      </c>
      <c r="D83" s="322">
        <v>27</v>
      </c>
      <c r="E83" s="322">
        <v>1</v>
      </c>
      <c r="F83" s="323">
        <v>85</v>
      </c>
      <c r="G83" s="321">
        <v>0</v>
      </c>
      <c r="H83" s="322">
        <v>7</v>
      </c>
      <c r="I83" s="322">
        <v>32</v>
      </c>
      <c r="J83" s="322">
        <v>274</v>
      </c>
      <c r="K83" s="323">
        <v>313</v>
      </c>
      <c r="L83" s="321">
        <v>0</v>
      </c>
      <c r="M83" s="322">
        <v>12</v>
      </c>
      <c r="N83" s="322">
        <v>64</v>
      </c>
      <c r="O83" s="322">
        <v>0</v>
      </c>
      <c r="P83" s="323">
        <v>76</v>
      </c>
      <c r="Q83" s="321">
        <v>0</v>
      </c>
      <c r="R83" s="322">
        <v>30</v>
      </c>
      <c r="S83" s="322">
        <v>1</v>
      </c>
      <c r="T83" s="322">
        <v>0</v>
      </c>
      <c r="U83" s="323">
        <v>31</v>
      </c>
      <c r="V83" s="321">
        <v>0</v>
      </c>
      <c r="W83" s="322">
        <v>0</v>
      </c>
      <c r="X83" s="322">
        <v>0</v>
      </c>
      <c r="Y83" s="322">
        <v>5</v>
      </c>
      <c r="Z83" s="323">
        <v>5</v>
      </c>
      <c r="AA83" s="331">
        <v>510</v>
      </c>
      <c r="AB83" s="390" t="s">
        <v>213</v>
      </c>
      <c r="AC83" s="321">
        <v>41</v>
      </c>
      <c r="AD83" s="388">
        <v>8.0392156862745104E-2</v>
      </c>
      <c r="AE83" s="321">
        <v>469</v>
      </c>
      <c r="AF83" s="388">
        <v>0.91960784313725485</v>
      </c>
      <c r="AG83" s="321">
        <v>1</v>
      </c>
      <c r="AH83" s="388">
        <v>1.9607843137254902E-3</v>
      </c>
      <c r="AI83" s="321">
        <v>509</v>
      </c>
      <c r="AJ83" s="388">
        <v>0.99803921568627452</v>
      </c>
      <c r="AK83" s="321">
        <v>0</v>
      </c>
      <c r="AL83" s="388">
        <v>0</v>
      </c>
      <c r="AM83" s="321">
        <v>510</v>
      </c>
      <c r="AN83" s="398"/>
      <c r="AO83" s="389"/>
      <c r="AP83" s="389"/>
    </row>
    <row r="84" spans="1:42" ht="11.25" customHeight="1" x14ac:dyDescent="0.15">
      <c r="A84" s="301" t="s">
        <v>214</v>
      </c>
      <c r="B84" s="321">
        <v>31</v>
      </c>
      <c r="C84" s="322">
        <v>19</v>
      </c>
      <c r="D84" s="322">
        <v>28</v>
      </c>
      <c r="E84" s="322">
        <v>1</v>
      </c>
      <c r="F84" s="323">
        <v>79</v>
      </c>
      <c r="G84" s="321">
        <v>0</v>
      </c>
      <c r="H84" s="322">
        <v>7</v>
      </c>
      <c r="I84" s="322">
        <v>28</v>
      </c>
      <c r="J84" s="322">
        <v>313</v>
      </c>
      <c r="K84" s="323">
        <v>348</v>
      </c>
      <c r="L84" s="321">
        <v>0</v>
      </c>
      <c r="M84" s="322">
        <v>12</v>
      </c>
      <c r="N84" s="322">
        <v>64</v>
      </c>
      <c r="O84" s="322">
        <v>0</v>
      </c>
      <c r="P84" s="323">
        <v>76</v>
      </c>
      <c r="Q84" s="321">
        <v>1</v>
      </c>
      <c r="R84" s="322">
        <v>31</v>
      </c>
      <c r="S84" s="322">
        <v>0</v>
      </c>
      <c r="T84" s="322">
        <v>0</v>
      </c>
      <c r="U84" s="323">
        <v>32</v>
      </c>
      <c r="V84" s="321">
        <v>2</v>
      </c>
      <c r="W84" s="322">
        <v>2</v>
      </c>
      <c r="X84" s="322">
        <v>0</v>
      </c>
      <c r="Y84" s="322">
        <v>3</v>
      </c>
      <c r="Z84" s="323">
        <v>7</v>
      </c>
      <c r="AA84" s="331">
        <v>542</v>
      </c>
      <c r="AB84" s="390" t="s">
        <v>214</v>
      </c>
      <c r="AC84" s="321">
        <v>44</v>
      </c>
      <c r="AD84" s="388">
        <v>8.1180811808118078E-2</v>
      </c>
      <c r="AE84" s="321">
        <v>498</v>
      </c>
      <c r="AF84" s="388">
        <v>0.91881918819188191</v>
      </c>
      <c r="AG84" s="321">
        <v>1</v>
      </c>
      <c r="AH84" s="388">
        <v>1.8450184501845018E-3</v>
      </c>
      <c r="AI84" s="321">
        <v>540</v>
      </c>
      <c r="AJ84" s="388">
        <v>0.99630996309963105</v>
      </c>
      <c r="AK84" s="321">
        <v>1</v>
      </c>
      <c r="AL84" s="388">
        <v>1.8450184501845018E-3</v>
      </c>
      <c r="AM84" s="321">
        <v>542</v>
      </c>
      <c r="AN84" s="398"/>
      <c r="AO84" s="389"/>
      <c r="AP84" s="389"/>
    </row>
    <row r="85" spans="1:42" ht="11.25" customHeight="1" x14ac:dyDescent="0.15">
      <c r="A85" s="301" t="s">
        <v>215</v>
      </c>
      <c r="B85" s="321">
        <v>26</v>
      </c>
      <c r="C85" s="322">
        <v>11</v>
      </c>
      <c r="D85" s="322">
        <v>26</v>
      </c>
      <c r="E85" s="322">
        <v>1</v>
      </c>
      <c r="F85" s="323">
        <v>64</v>
      </c>
      <c r="G85" s="321">
        <v>0</v>
      </c>
      <c r="H85" s="322">
        <v>10</v>
      </c>
      <c r="I85" s="322">
        <v>27</v>
      </c>
      <c r="J85" s="322">
        <v>311</v>
      </c>
      <c r="K85" s="323">
        <v>348</v>
      </c>
      <c r="L85" s="321">
        <v>1</v>
      </c>
      <c r="M85" s="322">
        <v>9</v>
      </c>
      <c r="N85" s="322">
        <v>62</v>
      </c>
      <c r="O85" s="322">
        <v>0</v>
      </c>
      <c r="P85" s="323">
        <v>72</v>
      </c>
      <c r="Q85" s="321">
        <v>2</v>
      </c>
      <c r="R85" s="322">
        <v>20</v>
      </c>
      <c r="S85" s="322">
        <v>0</v>
      </c>
      <c r="T85" s="322">
        <v>0</v>
      </c>
      <c r="U85" s="323">
        <v>22</v>
      </c>
      <c r="V85" s="321">
        <v>2</v>
      </c>
      <c r="W85" s="322">
        <v>3</v>
      </c>
      <c r="X85" s="322">
        <v>0</v>
      </c>
      <c r="Y85" s="322">
        <v>1</v>
      </c>
      <c r="Z85" s="323">
        <v>6</v>
      </c>
      <c r="AA85" s="331">
        <v>512</v>
      </c>
      <c r="AB85" s="390" t="s">
        <v>215</v>
      </c>
      <c r="AC85" s="321">
        <v>35</v>
      </c>
      <c r="AD85" s="388">
        <v>6.8359375E-2</v>
      </c>
      <c r="AE85" s="321">
        <v>477</v>
      </c>
      <c r="AF85" s="388">
        <v>0.931640625</v>
      </c>
      <c r="AG85" s="321">
        <v>1</v>
      </c>
      <c r="AH85" s="388">
        <v>1.953125E-3</v>
      </c>
      <c r="AI85" s="321">
        <v>510</v>
      </c>
      <c r="AJ85" s="388">
        <v>0.99609375</v>
      </c>
      <c r="AK85" s="321">
        <v>1</v>
      </c>
      <c r="AL85" s="388">
        <v>1.953125E-3</v>
      </c>
      <c r="AM85" s="321">
        <v>512</v>
      </c>
      <c r="AN85" s="398"/>
      <c r="AO85" s="389"/>
      <c r="AP85" s="389"/>
    </row>
    <row r="86" spans="1:42" ht="11.25" customHeight="1" thickBot="1" x14ac:dyDescent="0.2">
      <c r="A86" s="317"/>
      <c r="B86" s="318"/>
      <c r="C86" s="319"/>
      <c r="D86" s="319"/>
      <c r="E86" s="319"/>
      <c r="F86" s="320"/>
      <c r="G86" s="318"/>
      <c r="H86" s="319"/>
      <c r="I86" s="319"/>
      <c r="J86" s="319"/>
      <c r="K86" s="320"/>
      <c r="L86" s="318"/>
      <c r="M86" s="319"/>
      <c r="N86" s="319"/>
      <c r="O86" s="319"/>
      <c r="P86" s="320"/>
      <c r="Q86" s="318"/>
      <c r="R86" s="319"/>
      <c r="S86" s="319"/>
      <c r="T86" s="319"/>
      <c r="U86" s="320"/>
      <c r="V86" s="318"/>
      <c r="W86" s="319"/>
      <c r="X86" s="319"/>
      <c r="Y86" s="319"/>
      <c r="Z86" s="320"/>
      <c r="AA86" s="317"/>
      <c r="AB86" s="318"/>
      <c r="AC86" s="318"/>
      <c r="AD86" s="320"/>
      <c r="AE86" s="318"/>
      <c r="AF86" s="320"/>
      <c r="AG86" s="318"/>
      <c r="AH86" s="320"/>
      <c r="AI86" s="318"/>
      <c r="AJ86" s="320"/>
      <c r="AK86" s="318"/>
      <c r="AL86" s="320"/>
      <c r="AM86" s="317"/>
      <c r="AN86" s="397"/>
      <c r="AO86" s="386"/>
      <c r="AP86" s="386"/>
    </row>
    <row r="87" spans="1:42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  <c r="AB87" s="470" t="s">
        <v>327</v>
      </c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</row>
    <row r="88" spans="1:42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</row>
    <row r="89" spans="1:42" ht="11.25" customHeight="1" x14ac:dyDescent="0.15">
      <c r="A89" s="286" t="s">
        <v>193</v>
      </c>
      <c r="B89" s="467" t="s">
        <v>355</v>
      </c>
      <c r="C89" s="468"/>
      <c r="D89" s="468"/>
      <c r="E89" s="468"/>
      <c r="F89" s="469"/>
      <c r="G89" s="467" t="s">
        <v>356</v>
      </c>
      <c r="H89" s="468"/>
      <c r="I89" s="468"/>
      <c r="J89" s="468"/>
      <c r="K89" s="469"/>
      <c r="L89" s="467" t="s">
        <v>357</v>
      </c>
      <c r="M89" s="468"/>
      <c r="N89" s="468"/>
      <c r="O89" s="468"/>
      <c r="P89" s="469"/>
      <c r="Q89" s="467" t="s">
        <v>358</v>
      </c>
      <c r="R89" s="468"/>
      <c r="S89" s="468"/>
      <c r="T89" s="468"/>
      <c r="U89" s="469"/>
      <c r="V89" s="467" t="s">
        <v>359</v>
      </c>
      <c r="W89" s="468"/>
      <c r="X89" s="468"/>
      <c r="Y89" s="468"/>
      <c r="Z89" s="469"/>
      <c r="AA89" s="458" t="s">
        <v>198</v>
      </c>
      <c r="AB89" s="379" t="s">
        <v>62</v>
      </c>
      <c r="AC89" s="471" t="s">
        <v>58</v>
      </c>
      <c r="AD89" s="469"/>
      <c r="AE89" s="471" t="s">
        <v>56</v>
      </c>
      <c r="AF89" s="469"/>
      <c r="AG89" s="471" t="s">
        <v>57</v>
      </c>
      <c r="AH89" s="469"/>
      <c r="AI89" s="471" t="s">
        <v>55</v>
      </c>
      <c r="AJ89" s="469"/>
      <c r="AK89" s="471" t="s">
        <v>59</v>
      </c>
      <c r="AL89" s="469"/>
      <c r="AM89" s="472" t="s">
        <v>63</v>
      </c>
      <c r="AN89" s="395"/>
      <c r="AO89" s="380"/>
      <c r="AP89" s="380"/>
    </row>
    <row r="90" spans="1:42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369" t="s">
        <v>360</v>
      </c>
      <c r="F90" s="294" t="s">
        <v>156</v>
      </c>
      <c r="G90" s="292" t="s">
        <v>361</v>
      </c>
      <c r="H90" s="293" t="s">
        <v>200</v>
      </c>
      <c r="I90" s="293" t="s">
        <v>201</v>
      </c>
      <c r="J90" s="293" t="s">
        <v>202</v>
      </c>
      <c r="K90" s="294" t="s">
        <v>156</v>
      </c>
      <c r="L90" s="292" t="s">
        <v>202</v>
      </c>
      <c r="M90" s="370" t="s">
        <v>361</v>
      </c>
      <c r="N90" s="293" t="s">
        <v>201</v>
      </c>
      <c r="O90" s="293" t="s">
        <v>362</v>
      </c>
      <c r="P90" s="294" t="s">
        <v>156</v>
      </c>
      <c r="Q90" s="292" t="s">
        <v>200</v>
      </c>
      <c r="R90" s="293" t="s">
        <v>201</v>
      </c>
      <c r="S90" s="293" t="s">
        <v>361</v>
      </c>
      <c r="T90" s="369" t="s">
        <v>202</v>
      </c>
      <c r="U90" s="294" t="s">
        <v>156</v>
      </c>
      <c r="V90" s="292" t="s">
        <v>200</v>
      </c>
      <c r="W90" s="293" t="s">
        <v>201</v>
      </c>
      <c r="X90" s="293" t="s">
        <v>202</v>
      </c>
      <c r="Y90" s="369" t="s">
        <v>363</v>
      </c>
      <c r="Z90" s="294" t="s">
        <v>156</v>
      </c>
      <c r="AA90" s="459"/>
      <c r="AB90" s="381" t="s">
        <v>64</v>
      </c>
      <c r="AC90" s="382" t="s">
        <v>65</v>
      </c>
      <c r="AD90" s="383" t="s">
        <v>66</v>
      </c>
      <c r="AE90" s="382" t="s">
        <v>65</v>
      </c>
      <c r="AF90" s="383" t="s">
        <v>66</v>
      </c>
      <c r="AG90" s="382" t="s">
        <v>65</v>
      </c>
      <c r="AH90" s="383" t="s">
        <v>66</v>
      </c>
      <c r="AI90" s="382" t="s">
        <v>65</v>
      </c>
      <c r="AJ90" s="383" t="s">
        <v>66</v>
      </c>
      <c r="AK90" s="382" t="s">
        <v>65</v>
      </c>
      <c r="AL90" s="383" t="s">
        <v>66</v>
      </c>
      <c r="AM90" s="459"/>
      <c r="AN90" s="395"/>
      <c r="AO90" s="380"/>
      <c r="AP90" s="380"/>
    </row>
    <row r="91" spans="1:42" ht="11.25" customHeight="1" x14ac:dyDescent="0.15">
      <c r="A91" s="296"/>
      <c r="B91" s="297"/>
      <c r="C91" s="298"/>
      <c r="D91" s="298"/>
      <c r="E91" s="298"/>
      <c r="F91" s="299"/>
      <c r="G91" s="297"/>
      <c r="H91" s="298"/>
      <c r="I91" s="298"/>
      <c r="J91" s="298"/>
      <c r="K91" s="299"/>
      <c r="L91" s="297"/>
      <c r="M91" s="298"/>
      <c r="N91" s="298"/>
      <c r="O91" s="298"/>
      <c r="P91" s="299"/>
      <c r="Q91" s="297"/>
      <c r="R91" s="298"/>
      <c r="S91" s="298"/>
      <c r="T91" s="298"/>
      <c r="U91" s="299"/>
      <c r="V91" s="297"/>
      <c r="W91" s="298"/>
      <c r="X91" s="298"/>
      <c r="Y91" s="298"/>
      <c r="Z91" s="299"/>
      <c r="AA91" s="300"/>
      <c r="AB91" s="296"/>
      <c r="AC91" s="384"/>
      <c r="AD91" s="385"/>
      <c r="AE91" s="384"/>
      <c r="AF91" s="385"/>
      <c r="AG91" s="384"/>
      <c r="AH91" s="385"/>
      <c r="AI91" s="384"/>
      <c r="AJ91" s="385"/>
      <c r="AK91" s="384"/>
      <c r="AL91" s="385"/>
      <c r="AM91" s="300"/>
      <c r="AN91" s="397"/>
      <c r="AO91" s="386"/>
      <c r="AP91" s="386"/>
    </row>
    <row r="92" spans="1:42" ht="11.25" customHeight="1" x14ac:dyDescent="0.15">
      <c r="A92" s="301" t="s">
        <v>203</v>
      </c>
      <c r="B92" s="322">
        <v>2</v>
      </c>
      <c r="C92" s="322">
        <v>3</v>
      </c>
      <c r="D92" s="322">
        <v>1</v>
      </c>
      <c r="E92" s="322">
        <v>0</v>
      </c>
      <c r="F92" s="323">
        <v>6</v>
      </c>
      <c r="G92" s="321">
        <v>0</v>
      </c>
      <c r="H92" s="322">
        <v>1</v>
      </c>
      <c r="I92" s="322">
        <v>2</v>
      </c>
      <c r="J92" s="363">
        <v>11</v>
      </c>
      <c r="K92" s="323">
        <v>14</v>
      </c>
      <c r="L92" s="321">
        <v>0</v>
      </c>
      <c r="M92" s="322">
        <v>0</v>
      </c>
      <c r="N92" s="322">
        <v>6</v>
      </c>
      <c r="O92" s="363">
        <v>0</v>
      </c>
      <c r="P92" s="323">
        <v>6</v>
      </c>
      <c r="Q92" s="321">
        <v>0</v>
      </c>
      <c r="R92" s="322">
        <v>2</v>
      </c>
      <c r="S92" s="322">
        <v>0</v>
      </c>
      <c r="T92" s="363">
        <v>0</v>
      </c>
      <c r="U92" s="323">
        <v>2</v>
      </c>
      <c r="V92" s="363">
        <v>0</v>
      </c>
      <c r="W92" s="363">
        <v>0</v>
      </c>
      <c r="X92" s="322">
        <v>0</v>
      </c>
      <c r="Y92" s="363">
        <v>0</v>
      </c>
      <c r="Z92" s="323">
        <v>0</v>
      </c>
      <c r="AA92" s="331">
        <v>28</v>
      </c>
      <c r="AB92" s="301" t="s">
        <v>203</v>
      </c>
      <c r="AC92" s="402">
        <v>1</v>
      </c>
      <c r="AD92" s="388">
        <v>3.5714285714285712E-2</v>
      </c>
      <c r="AE92" s="402">
        <v>27</v>
      </c>
      <c r="AF92" s="388">
        <v>0.9642857142857143</v>
      </c>
      <c r="AG92" s="402">
        <v>17</v>
      </c>
      <c r="AH92" s="388">
        <v>0.6071428571428571</v>
      </c>
      <c r="AI92" s="402">
        <v>11</v>
      </c>
      <c r="AJ92" s="388">
        <v>0.39285714285714285</v>
      </c>
      <c r="AK92" s="402">
        <v>0</v>
      </c>
      <c r="AL92" s="388">
        <v>0</v>
      </c>
      <c r="AM92" s="331">
        <v>28</v>
      </c>
      <c r="AN92" s="398">
        <v>4</v>
      </c>
      <c r="AO92" s="389"/>
      <c r="AP92" s="389"/>
    </row>
    <row r="93" spans="1:42" ht="11.25" customHeight="1" x14ac:dyDescent="0.15">
      <c r="A93" s="301" t="s">
        <v>204</v>
      </c>
      <c r="B93" s="322">
        <v>5</v>
      </c>
      <c r="C93" s="322">
        <v>2</v>
      </c>
      <c r="D93" s="322">
        <v>1</v>
      </c>
      <c r="E93" s="322">
        <v>0</v>
      </c>
      <c r="F93" s="323">
        <v>8</v>
      </c>
      <c r="G93" s="321">
        <v>0</v>
      </c>
      <c r="H93" s="322">
        <v>1</v>
      </c>
      <c r="I93" s="322">
        <v>2</v>
      </c>
      <c r="J93" s="363">
        <v>15</v>
      </c>
      <c r="K93" s="323">
        <v>18</v>
      </c>
      <c r="L93" s="321">
        <v>0</v>
      </c>
      <c r="M93" s="322">
        <v>1</v>
      </c>
      <c r="N93" s="322">
        <v>8</v>
      </c>
      <c r="O93" s="363">
        <v>0</v>
      </c>
      <c r="P93" s="323">
        <v>9</v>
      </c>
      <c r="Q93" s="321">
        <v>0</v>
      </c>
      <c r="R93" s="322">
        <v>1</v>
      </c>
      <c r="S93" s="322">
        <v>0</v>
      </c>
      <c r="T93" s="363">
        <v>0</v>
      </c>
      <c r="U93" s="323">
        <v>1</v>
      </c>
      <c r="V93" s="363">
        <v>0</v>
      </c>
      <c r="W93" s="363">
        <v>0</v>
      </c>
      <c r="X93" s="322">
        <v>1</v>
      </c>
      <c r="Y93" s="363">
        <v>0</v>
      </c>
      <c r="Z93" s="323">
        <v>1</v>
      </c>
      <c r="AA93" s="331">
        <v>37</v>
      </c>
      <c r="AB93" s="301" t="s">
        <v>204</v>
      </c>
      <c r="AC93" s="402">
        <v>4</v>
      </c>
      <c r="AD93" s="388">
        <v>0.10810810810810811</v>
      </c>
      <c r="AE93" s="402">
        <v>33</v>
      </c>
      <c r="AF93" s="388">
        <v>0.89189189189189189</v>
      </c>
      <c r="AG93" s="402">
        <v>0</v>
      </c>
      <c r="AH93" s="388">
        <v>0</v>
      </c>
      <c r="AI93" s="402">
        <v>37</v>
      </c>
      <c r="AJ93" s="388">
        <v>1</v>
      </c>
      <c r="AK93" s="402">
        <v>0</v>
      </c>
      <c r="AL93" s="388">
        <v>0</v>
      </c>
      <c r="AM93" s="331">
        <v>37</v>
      </c>
      <c r="AN93" s="398">
        <v>4</v>
      </c>
      <c r="AO93" s="389"/>
      <c r="AP93" s="389"/>
    </row>
    <row r="94" spans="1:42" ht="11.25" customHeight="1" x14ac:dyDescent="0.15">
      <c r="A94" s="301" t="s">
        <v>205</v>
      </c>
      <c r="B94" s="322">
        <v>6</v>
      </c>
      <c r="C94" s="322">
        <v>1</v>
      </c>
      <c r="D94" s="322">
        <v>0</v>
      </c>
      <c r="E94" s="322">
        <v>0</v>
      </c>
      <c r="F94" s="323">
        <v>7</v>
      </c>
      <c r="G94" s="321">
        <v>0</v>
      </c>
      <c r="H94" s="322">
        <v>0</v>
      </c>
      <c r="I94" s="322">
        <v>7</v>
      </c>
      <c r="J94" s="363">
        <v>23</v>
      </c>
      <c r="K94" s="323">
        <v>30</v>
      </c>
      <c r="L94" s="321">
        <v>0</v>
      </c>
      <c r="M94" s="322">
        <v>0</v>
      </c>
      <c r="N94" s="322">
        <v>12</v>
      </c>
      <c r="O94" s="363">
        <v>0</v>
      </c>
      <c r="P94" s="323">
        <v>12</v>
      </c>
      <c r="Q94" s="321">
        <v>0</v>
      </c>
      <c r="R94" s="322">
        <v>5</v>
      </c>
      <c r="S94" s="322">
        <v>0</v>
      </c>
      <c r="T94" s="363">
        <v>0</v>
      </c>
      <c r="U94" s="323">
        <v>5</v>
      </c>
      <c r="V94" s="363">
        <v>0</v>
      </c>
      <c r="W94" s="363">
        <v>0</v>
      </c>
      <c r="X94" s="322">
        <v>0</v>
      </c>
      <c r="Y94" s="363">
        <v>0</v>
      </c>
      <c r="Z94" s="323">
        <v>0</v>
      </c>
      <c r="AA94" s="331">
        <v>54</v>
      </c>
      <c r="AB94" s="301" t="s">
        <v>205</v>
      </c>
      <c r="AC94" s="402">
        <v>6</v>
      </c>
      <c r="AD94" s="388">
        <v>0.1111111111111111</v>
      </c>
      <c r="AE94" s="402">
        <v>48</v>
      </c>
      <c r="AF94" s="388">
        <v>0.88888888888888884</v>
      </c>
      <c r="AG94" s="402">
        <v>1</v>
      </c>
      <c r="AH94" s="388">
        <v>1.8518518518518517E-2</v>
      </c>
      <c r="AI94" s="402">
        <v>53</v>
      </c>
      <c r="AJ94" s="388">
        <v>0.98148148148148151</v>
      </c>
      <c r="AK94" s="402">
        <v>0</v>
      </c>
      <c r="AL94" s="388">
        <v>0</v>
      </c>
      <c r="AM94" s="331">
        <v>54</v>
      </c>
      <c r="AN94" s="398">
        <v>4</v>
      </c>
      <c r="AO94" s="389"/>
      <c r="AP94" s="389"/>
    </row>
    <row r="95" spans="1:42" ht="11.25" customHeight="1" x14ac:dyDescent="0.15">
      <c r="A95" s="301" t="s">
        <v>206</v>
      </c>
      <c r="B95" s="322">
        <v>7</v>
      </c>
      <c r="C95" s="322">
        <v>4</v>
      </c>
      <c r="D95" s="322">
        <v>4</v>
      </c>
      <c r="E95" s="322">
        <v>0</v>
      </c>
      <c r="F95" s="323">
        <v>15</v>
      </c>
      <c r="G95" s="321">
        <v>0</v>
      </c>
      <c r="H95" s="322">
        <v>0</v>
      </c>
      <c r="I95" s="322">
        <v>3</v>
      </c>
      <c r="J95" s="363">
        <v>45</v>
      </c>
      <c r="K95" s="323">
        <v>48</v>
      </c>
      <c r="L95" s="321">
        <v>0</v>
      </c>
      <c r="M95" s="322">
        <v>5</v>
      </c>
      <c r="N95" s="322">
        <v>19</v>
      </c>
      <c r="O95" s="363">
        <v>0</v>
      </c>
      <c r="P95" s="323">
        <v>24</v>
      </c>
      <c r="Q95" s="321">
        <v>0</v>
      </c>
      <c r="R95" s="322">
        <v>6</v>
      </c>
      <c r="S95" s="322">
        <v>1</v>
      </c>
      <c r="T95" s="363">
        <v>0</v>
      </c>
      <c r="U95" s="323">
        <v>7</v>
      </c>
      <c r="V95" s="363">
        <v>0</v>
      </c>
      <c r="W95" s="363">
        <v>0</v>
      </c>
      <c r="X95" s="322">
        <v>0</v>
      </c>
      <c r="Y95" s="363">
        <v>0</v>
      </c>
      <c r="Z95" s="323">
        <v>0</v>
      </c>
      <c r="AA95" s="331">
        <v>94</v>
      </c>
      <c r="AB95" s="301" t="s">
        <v>206</v>
      </c>
      <c r="AC95" s="402">
        <v>14</v>
      </c>
      <c r="AD95" s="388">
        <v>0.14893617021276595</v>
      </c>
      <c r="AE95" s="402">
        <v>80</v>
      </c>
      <c r="AF95" s="388">
        <v>0.85106382978723405</v>
      </c>
      <c r="AG95" s="402">
        <v>1</v>
      </c>
      <c r="AH95" s="388">
        <v>1.0638297872340425E-2</v>
      </c>
      <c r="AI95" s="402">
        <v>93</v>
      </c>
      <c r="AJ95" s="388">
        <v>0.98936170212765961</v>
      </c>
      <c r="AK95" s="402">
        <v>0</v>
      </c>
      <c r="AL95" s="388">
        <v>0</v>
      </c>
      <c r="AM95" s="331">
        <v>94</v>
      </c>
      <c r="AN95" s="398">
        <v>4</v>
      </c>
      <c r="AO95" s="389"/>
      <c r="AP95" s="389"/>
    </row>
    <row r="96" spans="1:42" ht="11.25" customHeight="1" x14ac:dyDescent="0.15">
      <c r="A96" s="301" t="s">
        <v>207</v>
      </c>
      <c r="B96" s="322">
        <v>8</v>
      </c>
      <c r="C96" s="322">
        <v>2</v>
      </c>
      <c r="D96" s="322">
        <v>2</v>
      </c>
      <c r="E96" s="322">
        <v>0</v>
      </c>
      <c r="F96" s="323">
        <v>12</v>
      </c>
      <c r="G96" s="321">
        <v>0</v>
      </c>
      <c r="H96" s="322">
        <v>0</v>
      </c>
      <c r="I96" s="322">
        <v>4</v>
      </c>
      <c r="J96" s="363">
        <v>62</v>
      </c>
      <c r="K96" s="323">
        <v>66</v>
      </c>
      <c r="L96" s="321">
        <v>0</v>
      </c>
      <c r="M96" s="322">
        <v>2</v>
      </c>
      <c r="N96" s="322">
        <v>16</v>
      </c>
      <c r="O96" s="363">
        <v>0</v>
      </c>
      <c r="P96" s="323">
        <v>18</v>
      </c>
      <c r="Q96" s="321">
        <v>0</v>
      </c>
      <c r="R96" s="322">
        <v>7</v>
      </c>
      <c r="S96" s="322">
        <v>1</v>
      </c>
      <c r="T96" s="363">
        <v>0</v>
      </c>
      <c r="U96" s="323">
        <v>8</v>
      </c>
      <c r="V96" s="363">
        <v>0</v>
      </c>
      <c r="W96" s="363">
        <v>0</v>
      </c>
      <c r="X96" s="322">
        <v>0</v>
      </c>
      <c r="Y96" s="363">
        <v>0</v>
      </c>
      <c r="Z96" s="323">
        <v>0</v>
      </c>
      <c r="AA96" s="331">
        <v>104</v>
      </c>
      <c r="AB96" s="301" t="s">
        <v>207</v>
      </c>
      <c r="AC96" s="402">
        <v>6</v>
      </c>
      <c r="AD96" s="388">
        <v>5.7692307692307696E-2</v>
      </c>
      <c r="AE96" s="402">
        <v>98</v>
      </c>
      <c r="AF96" s="388">
        <v>0.94230769230769229</v>
      </c>
      <c r="AG96" s="402">
        <v>0</v>
      </c>
      <c r="AH96" s="388">
        <v>0</v>
      </c>
      <c r="AI96" s="402">
        <v>104</v>
      </c>
      <c r="AJ96" s="388">
        <v>1</v>
      </c>
      <c r="AK96" s="402">
        <v>0</v>
      </c>
      <c r="AL96" s="388">
        <v>0</v>
      </c>
      <c r="AM96" s="331">
        <v>104</v>
      </c>
      <c r="AN96" s="398">
        <v>4</v>
      </c>
      <c r="AO96" s="389"/>
      <c r="AP96" s="389"/>
    </row>
    <row r="97" spans="1:42" ht="11.25" customHeight="1" x14ac:dyDescent="0.15">
      <c r="A97" s="301" t="s">
        <v>208</v>
      </c>
      <c r="B97" s="322">
        <v>2</v>
      </c>
      <c r="C97" s="322">
        <v>0</v>
      </c>
      <c r="D97" s="322">
        <v>6</v>
      </c>
      <c r="E97" s="322">
        <v>0</v>
      </c>
      <c r="F97" s="323">
        <v>8</v>
      </c>
      <c r="G97" s="321">
        <v>0</v>
      </c>
      <c r="H97" s="322">
        <v>1</v>
      </c>
      <c r="I97" s="322">
        <v>2</v>
      </c>
      <c r="J97" s="363">
        <v>57</v>
      </c>
      <c r="K97" s="323">
        <v>60</v>
      </c>
      <c r="L97" s="321">
        <v>0</v>
      </c>
      <c r="M97" s="322">
        <v>2</v>
      </c>
      <c r="N97" s="322">
        <v>26</v>
      </c>
      <c r="O97" s="363">
        <v>0</v>
      </c>
      <c r="P97" s="323">
        <v>28</v>
      </c>
      <c r="Q97" s="321">
        <v>0</v>
      </c>
      <c r="R97" s="322">
        <v>3</v>
      </c>
      <c r="S97" s="322">
        <v>0</v>
      </c>
      <c r="T97" s="363">
        <v>0</v>
      </c>
      <c r="U97" s="323">
        <v>3</v>
      </c>
      <c r="V97" s="363">
        <v>0</v>
      </c>
      <c r="W97" s="363">
        <v>0</v>
      </c>
      <c r="X97" s="322">
        <v>0</v>
      </c>
      <c r="Y97" s="363">
        <v>0</v>
      </c>
      <c r="Z97" s="323">
        <v>0</v>
      </c>
      <c r="AA97" s="331">
        <v>99</v>
      </c>
      <c r="AB97" s="301" t="s">
        <v>208</v>
      </c>
      <c r="AC97" s="402">
        <v>11</v>
      </c>
      <c r="AD97" s="388">
        <v>0.1111111111111111</v>
      </c>
      <c r="AE97" s="402">
        <v>88</v>
      </c>
      <c r="AF97" s="388">
        <v>0.88888888888888884</v>
      </c>
      <c r="AG97" s="402">
        <v>0</v>
      </c>
      <c r="AH97" s="388">
        <v>0</v>
      </c>
      <c r="AI97" s="402">
        <v>99</v>
      </c>
      <c r="AJ97" s="388">
        <v>1</v>
      </c>
      <c r="AK97" s="402">
        <v>0</v>
      </c>
      <c r="AL97" s="388">
        <v>0</v>
      </c>
      <c r="AM97" s="331">
        <v>99</v>
      </c>
      <c r="AN97" s="398">
        <v>4</v>
      </c>
      <c r="AO97" s="389"/>
      <c r="AP97" s="389"/>
    </row>
    <row r="98" spans="1:42" ht="11.25" customHeight="1" x14ac:dyDescent="0.15">
      <c r="A98" s="301" t="s">
        <v>209</v>
      </c>
      <c r="B98" s="322">
        <v>7</v>
      </c>
      <c r="C98" s="322">
        <v>1</v>
      </c>
      <c r="D98" s="322">
        <v>8</v>
      </c>
      <c r="E98" s="322">
        <v>0</v>
      </c>
      <c r="F98" s="323">
        <v>16</v>
      </c>
      <c r="G98" s="321">
        <v>0</v>
      </c>
      <c r="H98" s="322">
        <v>1</v>
      </c>
      <c r="I98" s="322">
        <v>6</v>
      </c>
      <c r="J98" s="363">
        <v>47</v>
      </c>
      <c r="K98" s="323">
        <v>54</v>
      </c>
      <c r="L98" s="321">
        <v>0</v>
      </c>
      <c r="M98" s="322">
        <v>1</v>
      </c>
      <c r="N98" s="322">
        <v>8</v>
      </c>
      <c r="O98" s="363">
        <v>0</v>
      </c>
      <c r="P98" s="323">
        <v>9</v>
      </c>
      <c r="Q98" s="321">
        <v>0</v>
      </c>
      <c r="R98" s="322">
        <v>4</v>
      </c>
      <c r="S98" s="322">
        <v>0</v>
      </c>
      <c r="T98" s="363">
        <v>0</v>
      </c>
      <c r="U98" s="323">
        <v>4</v>
      </c>
      <c r="V98" s="363">
        <v>0</v>
      </c>
      <c r="W98" s="363">
        <v>0</v>
      </c>
      <c r="X98" s="322">
        <v>0</v>
      </c>
      <c r="Y98" s="363">
        <v>0</v>
      </c>
      <c r="Z98" s="323">
        <v>0</v>
      </c>
      <c r="AA98" s="331">
        <v>83</v>
      </c>
      <c r="AB98" s="301" t="s">
        <v>209</v>
      </c>
      <c r="AC98" s="402">
        <v>3</v>
      </c>
      <c r="AD98" s="388">
        <v>3.614457831325301E-2</v>
      </c>
      <c r="AE98" s="402">
        <v>80</v>
      </c>
      <c r="AF98" s="388">
        <v>0.96385542168674698</v>
      </c>
      <c r="AG98" s="402">
        <v>0</v>
      </c>
      <c r="AH98" s="388">
        <v>0</v>
      </c>
      <c r="AI98" s="402">
        <v>83</v>
      </c>
      <c r="AJ98" s="388">
        <v>1</v>
      </c>
      <c r="AK98" s="402">
        <v>0</v>
      </c>
      <c r="AL98" s="388">
        <v>0</v>
      </c>
      <c r="AM98" s="331">
        <v>83</v>
      </c>
      <c r="AN98" s="398">
        <v>4</v>
      </c>
      <c r="AO98" s="389"/>
      <c r="AP98" s="389"/>
    </row>
    <row r="99" spans="1:42" ht="11.25" customHeight="1" x14ac:dyDescent="0.15">
      <c r="A99" s="301" t="s">
        <v>210</v>
      </c>
      <c r="B99" s="322">
        <v>2</v>
      </c>
      <c r="C99" s="322">
        <v>0</v>
      </c>
      <c r="D99" s="322">
        <v>0</v>
      </c>
      <c r="E99" s="322">
        <v>0</v>
      </c>
      <c r="F99" s="323">
        <v>2</v>
      </c>
      <c r="G99" s="321">
        <v>0</v>
      </c>
      <c r="H99" s="322">
        <v>0</v>
      </c>
      <c r="I99" s="322">
        <v>0</v>
      </c>
      <c r="J99" s="363">
        <v>43</v>
      </c>
      <c r="K99" s="323">
        <v>43</v>
      </c>
      <c r="L99" s="321">
        <v>0</v>
      </c>
      <c r="M99" s="322">
        <v>1</v>
      </c>
      <c r="N99" s="322">
        <v>14</v>
      </c>
      <c r="O99" s="363">
        <v>0</v>
      </c>
      <c r="P99" s="323">
        <v>15</v>
      </c>
      <c r="Q99" s="321">
        <v>0</v>
      </c>
      <c r="R99" s="322">
        <v>1</v>
      </c>
      <c r="S99" s="322">
        <v>0</v>
      </c>
      <c r="T99" s="363">
        <v>0</v>
      </c>
      <c r="U99" s="323">
        <v>1</v>
      </c>
      <c r="V99" s="363">
        <v>0</v>
      </c>
      <c r="W99" s="363">
        <v>2</v>
      </c>
      <c r="X99" s="322">
        <v>0</v>
      </c>
      <c r="Y99" s="363">
        <v>0</v>
      </c>
      <c r="Z99" s="323">
        <v>2</v>
      </c>
      <c r="AA99" s="331">
        <v>63</v>
      </c>
      <c r="AB99" s="390" t="s">
        <v>210</v>
      </c>
      <c r="AC99" s="402">
        <v>6</v>
      </c>
      <c r="AD99" s="388">
        <v>9.5238095238095233E-2</v>
      </c>
      <c r="AE99" s="402">
        <v>57</v>
      </c>
      <c r="AF99" s="388">
        <v>0.90476190476190477</v>
      </c>
      <c r="AG99" s="402">
        <v>0</v>
      </c>
      <c r="AH99" s="388">
        <v>0</v>
      </c>
      <c r="AI99" s="402">
        <v>62</v>
      </c>
      <c r="AJ99" s="388">
        <v>0.98412698412698407</v>
      </c>
      <c r="AK99" s="402">
        <v>1</v>
      </c>
      <c r="AL99" s="388">
        <v>1.5873015873015872E-2</v>
      </c>
      <c r="AM99" s="331">
        <v>63</v>
      </c>
      <c r="AN99" s="398">
        <v>4</v>
      </c>
      <c r="AO99" s="389"/>
      <c r="AP99" s="389"/>
    </row>
    <row r="100" spans="1:42" ht="11.25" customHeight="1" thickBot="1" x14ac:dyDescent="0.2">
      <c r="A100" s="307"/>
      <c r="B100" s="325"/>
      <c r="C100" s="326"/>
      <c r="D100" s="326"/>
      <c r="E100" s="326"/>
      <c r="F100" s="327"/>
      <c r="G100" s="325"/>
      <c r="H100" s="326"/>
      <c r="I100" s="326"/>
      <c r="J100" s="326"/>
      <c r="K100" s="327"/>
      <c r="L100" s="325"/>
      <c r="M100" s="326"/>
      <c r="N100" s="326"/>
      <c r="O100" s="326"/>
      <c r="P100" s="327"/>
      <c r="Q100" s="325"/>
      <c r="R100" s="326"/>
      <c r="S100" s="326"/>
      <c r="T100" s="326"/>
      <c r="U100" s="327"/>
      <c r="V100" s="325"/>
      <c r="W100" s="326"/>
      <c r="X100" s="326"/>
      <c r="Y100" s="326"/>
      <c r="Z100" s="327"/>
      <c r="AA100" s="317"/>
      <c r="AB100" s="307"/>
      <c r="AC100" s="297"/>
      <c r="AD100" s="299"/>
      <c r="AE100" s="325"/>
      <c r="AF100" s="327"/>
      <c r="AG100" s="325"/>
      <c r="AH100" s="327"/>
      <c r="AI100" s="325"/>
      <c r="AJ100" s="327"/>
      <c r="AK100" s="325"/>
      <c r="AL100" s="327"/>
      <c r="AM100" s="327"/>
      <c r="AN100" s="397"/>
      <c r="AO100" s="386"/>
      <c r="AP100" s="386"/>
    </row>
    <row r="101" spans="1:42" ht="11.25" customHeight="1" x14ac:dyDescent="0.15">
      <c r="A101" s="312"/>
      <c r="B101" s="328"/>
      <c r="C101" s="329"/>
      <c r="D101" s="329"/>
      <c r="E101" s="329"/>
      <c r="F101" s="330"/>
      <c r="G101" s="328"/>
      <c r="H101" s="329"/>
      <c r="I101" s="329"/>
      <c r="J101" s="329"/>
      <c r="K101" s="330"/>
      <c r="L101" s="328"/>
      <c r="M101" s="329"/>
      <c r="N101" s="329"/>
      <c r="O101" s="329"/>
      <c r="P101" s="330"/>
      <c r="Q101" s="328"/>
      <c r="R101" s="329"/>
      <c r="S101" s="329"/>
      <c r="T101" s="329"/>
      <c r="U101" s="330"/>
      <c r="V101" s="328"/>
      <c r="W101" s="329"/>
      <c r="X101" s="329"/>
      <c r="Y101" s="329"/>
      <c r="Z101" s="330"/>
      <c r="AA101" s="312"/>
      <c r="AB101" s="384"/>
      <c r="AC101" s="391"/>
      <c r="AD101" s="392"/>
      <c r="AE101" s="391"/>
      <c r="AF101" s="392"/>
      <c r="AG101" s="391"/>
      <c r="AH101" s="392"/>
      <c r="AI101" s="391"/>
      <c r="AJ101" s="392"/>
      <c r="AK101" s="391"/>
      <c r="AL101" s="392"/>
      <c r="AM101" s="393"/>
      <c r="AN101" s="397"/>
      <c r="AO101" s="386"/>
      <c r="AP101" s="386"/>
    </row>
    <row r="102" spans="1:42" ht="11.25" customHeight="1" x14ac:dyDescent="0.15">
      <c r="A102" s="301" t="s">
        <v>211</v>
      </c>
      <c r="B102" s="321">
        <v>20</v>
      </c>
      <c r="C102" s="322">
        <v>10</v>
      </c>
      <c r="D102" s="322">
        <v>6</v>
      </c>
      <c r="E102" s="322">
        <v>0</v>
      </c>
      <c r="F102" s="323">
        <v>36</v>
      </c>
      <c r="G102" s="321">
        <v>0</v>
      </c>
      <c r="H102" s="322">
        <v>2</v>
      </c>
      <c r="I102" s="322">
        <v>14</v>
      </c>
      <c r="J102" s="322">
        <v>94</v>
      </c>
      <c r="K102" s="323">
        <v>110</v>
      </c>
      <c r="L102" s="321">
        <v>0</v>
      </c>
      <c r="M102" s="322">
        <v>6</v>
      </c>
      <c r="N102" s="322">
        <v>45</v>
      </c>
      <c r="O102" s="322">
        <v>0</v>
      </c>
      <c r="P102" s="323">
        <v>51</v>
      </c>
      <c r="Q102" s="321">
        <v>0</v>
      </c>
      <c r="R102" s="322">
        <v>14</v>
      </c>
      <c r="S102" s="322">
        <v>1</v>
      </c>
      <c r="T102" s="322">
        <v>0</v>
      </c>
      <c r="U102" s="323">
        <v>15</v>
      </c>
      <c r="V102" s="321">
        <v>0</v>
      </c>
      <c r="W102" s="322">
        <v>0</v>
      </c>
      <c r="X102" s="322">
        <v>1</v>
      </c>
      <c r="Y102" s="322">
        <v>0</v>
      </c>
      <c r="Z102" s="323">
        <v>1</v>
      </c>
      <c r="AA102" s="331">
        <v>213</v>
      </c>
      <c r="AB102" s="390" t="s">
        <v>211</v>
      </c>
      <c r="AC102" s="321">
        <v>25</v>
      </c>
      <c r="AD102" s="388">
        <v>0.11737089201877934</v>
      </c>
      <c r="AE102" s="321">
        <v>188</v>
      </c>
      <c r="AF102" s="388">
        <v>0.88262910798122063</v>
      </c>
      <c r="AG102" s="321">
        <v>19</v>
      </c>
      <c r="AH102" s="388">
        <v>8.9201877934272297E-2</v>
      </c>
      <c r="AI102" s="321">
        <v>194</v>
      </c>
      <c r="AJ102" s="388">
        <v>0.91079812206572774</v>
      </c>
      <c r="AK102" s="321">
        <v>0</v>
      </c>
      <c r="AL102" s="388">
        <v>0</v>
      </c>
      <c r="AM102" s="321">
        <v>213</v>
      </c>
      <c r="AN102" s="398"/>
      <c r="AO102" s="389"/>
      <c r="AP102" s="389"/>
    </row>
    <row r="103" spans="1:42" ht="11.25" customHeight="1" x14ac:dyDescent="0.15">
      <c r="A103" s="301" t="s">
        <v>212</v>
      </c>
      <c r="B103" s="321">
        <v>26</v>
      </c>
      <c r="C103" s="322">
        <v>9</v>
      </c>
      <c r="D103" s="322">
        <v>7</v>
      </c>
      <c r="E103" s="322">
        <v>0</v>
      </c>
      <c r="F103" s="323">
        <v>42</v>
      </c>
      <c r="G103" s="321">
        <v>0</v>
      </c>
      <c r="H103" s="322">
        <v>1</v>
      </c>
      <c r="I103" s="322">
        <v>16</v>
      </c>
      <c r="J103" s="322">
        <v>145</v>
      </c>
      <c r="K103" s="323">
        <v>162</v>
      </c>
      <c r="L103" s="321">
        <v>0</v>
      </c>
      <c r="M103" s="322">
        <v>8</v>
      </c>
      <c r="N103" s="322">
        <v>55</v>
      </c>
      <c r="O103" s="322">
        <v>0</v>
      </c>
      <c r="P103" s="323">
        <v>63</v>
      </c>
      <c r="Q103" s="321">
        <v>0</v>
      </c>
      <c r="R103" s="322">
        <v>19</v>
      </c>
      <c r="S103" s="322">
        <v>2</v>
      </c>
      <c r="T103" s="322">
        <v>0</v>
      </c>
      <c r="U103" s="323">
        <v>21</v>
      </c>
      <c r="V103" s="321">
        <v>0</v>
      </c>
      <c r="W103" s="322">
        <v>0</v>
      </c>
      <c r="X103" s="322">
        <v>1</v>
      </c>
      <c r="Y103" s="322">
        <v>0</v>
      </c>
      <c r="Z103" s="323">
        <v>1</v>
      </c>
      <c r="AA103" s="331">
        <v>289</v>
      </c>
      <c r="AB103" s="390" t="s">
        <v>212</v>
      </c>
      <c r="AC103" s="321">
        <v>30</v>
      </c>
      <c r="AD103" s="388">
        <v>0.10380622837370242</v>
      </c>
      <c r="AE103" s="321">
        <v>259</v>
      </c>
      <c r="AF103" s="388">
        <v>0.89619377162629754</v>
      </c>
      <c r="AG103" s="321">
        <v>2</v>
      </c>
      <c r="AH103" s="388">
        <v>6.920415224913495E-3</v>
      </c>
      <c r="AI103" s="321">
        <v>287</v>
      </c>
      <c r="AJ103" s="388">
        <v>0.99307958477508651</v>
      </c>
      <c r="AK103" s="321">
        <v>0</v>
      </c>
      <c r="AL103" s="388">
        <v>0</v>
      </c>
      <c r="AM103" s="321">
        <v>289</v>
      </c>
      <c r="AN103" s="398"/>
      <c r="AO103" s="389"/>
      <c r="AP103" s="389"/>
    </row>
    <row r="104" spans="1:42" ht="11.25" customHeight="1" x14ac:dyDescent="0.15">
      <c r="A104" s="301" t="s">
        <v>213</v>
      </c>
      <c r="B104" s="321">
        <v>23</v>
      </c>
      <c r="C104" s="322">
        <v>7</v>
      </c>
      <c r="D104" s="322">
        <v>12</v>
      </c>
      <c r="E104" s="322">
        <v>0</v>
      </c>
      <c r="F104" s="323">
        <v>42</v>
      </c>
      <c r="G104" s="321">
        <v>0</v>
      </c>
      <c r="H104" s="322">
        <v>1</v>
      </c>
      <c r="I104" s="322">
        <v>16</v>
      </c>
      <c r="J104" s="322">
        <v>187</v>
      </c>
      <c r="K104" s="323">
        <v>204</v>
      </c>
      <c r="L104" s="321">
        <v>0</v>
      </c>
      <c r="M104" s="322">
        <v>9</v>
      </c>
      <c r="N104" s="322">
        <v>73</v>
      </c>
      <c r="O104" s="322">
        <v>0</v>
      </c>
      <c r="P104" s="323">
        <v>82</v>
      </c>
      <c r="Q104" s="321">
        <v>0</v>
      </c>
      <c r="R104" s="322">
        <v>21</v>
      </c>
      <c r="S104" s="322">
        <v>2</v>
      </c>
      <c r="T104" s="322">
        <v>0</v>
      </c>
      <c r="U104" s="323">
        <v>23</v>
      </c>
      <c r="V104" s="321">
        <v>0</v>
      </c>
      <c r="W104" s="322">
        <v>0</v>
      </c>
      <c r="X104" s="322">
        <v>0</v>
      </c>
      <c r="Y104" s="322">
        <v>0</v>
      </c>
      <c r="Z104" s="323">
        <v>0</v>
      </c>
      <c r="AA104" s="331">
        <v>351</v>
      </c>
      <c r="AB104" s="390" t="s">
        <v>213</v>
      </c>
      <c r="AC104" s="321">
        <v>37</v>
      </c>
      <c r="AD104" s="388">
        <v>0.10541310541310542</v>
      </c>
      <c r="AE104" s="321">
        <v>314</v>
      </c>
      <c r="AF104" s="388">
        <v>0.89458689458689455</v>
      </c>
      <c r="AG104" s="321">
        <v>2</v>
      </c>
      <c r="AH104" s="388">
        <v>5.6980056980056983E-3</v>
      </c>
      <c r="AI104" s="321">
        <v>349</v>
      </c>
      <c r="AJ104" s="388">
        <v>0.99430199430199429</v>
      </c>
      <c r="AK104" s="321">
        <v>0</v>
      </c>
      <c r="AL104" s="388">
        <v>0</v>
      </c>
      <c r="AM104" s="321">
        <v>351</v>
      </c>
      <c r="AN104" s="398"/>
      <c r="AO104" s="389"/>
      <c r="AP104" s="389"/>
    </row>
    <row r="105" spans="1:42" ht="11.25" customHeight="1" x14ac:dyDescent="0.15">
      <c r="A105" s="301" t="s">
        <v>214</v>
      </c>
      <c r="B105" s="321">
        <v>24</v>
      </c>
      <c r="C105" s="322">
        <v>7</v>
      </c>
      <c r="D105" s="322">
        <v>20</v>
      </c>
      <c r="E105" s="322">
        <v>0</v>
      </c>
      <c r="F105" s="323">
        <v>51</v>
      </c>
      <c r="G105" s="321">
        <v>0</v>
      </c>
      <c r="H105" s="322">
        <v>2</v>
      </c>
      <c r="I105" s="322">
        <v>15</v>
      </c>
      <c r="J105" s="322">
        <v>211</v>
      </c>
      <c r="K105" s="323">
        <v>228</v>
      </c>
      <c r="L105" s="321">
        <v>0</v>
      </c>
      <c r="M105" s="322">
        <v>10</v>
      </c>
      <c r="N105" s="322">
        <v>69</v>
      </c>
      <c r="O105" s="322">
        <v>0</v>
      </c>
      <c r="P105" s="323">
        <v>79</v>
      </c>
      <c r="Q105" s="321">
        <v>0</v>
      </c>
      <c r="R105" s="322">
        <v>20</v>
      </c>
      <c r="S105" s="322">
        <v>2</v>
      </c>
      <c r="T105" s="322">
        <v>0</v>
      </c>
      <c r="U105" s="323">
        <v>22</v>
      </c>
      <c r="V105" s="321">
        <v>0</v>
      </c>
      <c r="W105" s="322">
        <v>0</v>
      </c>
      <c r="X105" s="322">
        <v>0</v>
      </c>
      <c r="Y105" s="322">
        <v>0</v>
      </c>
      <c r="Z105" s="323">
        <v>0</v>
      </c>
      <c r="AA105" s="331">
        <v>380</v>
      </c>
      <c r="AB105" s="390" t="s">
        <v>214</v>
      </c>
      <c r="AC105" s="321">
        <v>34</v>
      </c>
      <c r="AD105" s="388">
        <v>8.9473684210526316E-2</v>
      </c>
      <c r="AE105" s="321">
        <v>346</v>
      </c>
      <c r="AF105" s="388">
        <v>0.91052631578947374</v>
      </c>
      <c r="AG105" s="321">
        <v>1</v>
      </c>
      <c r="AH105" s="388">
        <v>2.631578947368421E-3</v>
      </c>
      <c r="AI105" s="321">
        <v>379</v>
      </c>
      <c r="AJ105" s="388">
        <v>0.99736842105263157</v>
      </c>
      <c r="AK105" s="321">
        <v>0</v>
      </c>
      <c r="AL105" s="388">
        <v>0</v>
      </c>
      <c r="AM105" s="321">
        <v>380</v>
      </c>
      <c r="AN105" s="398"/>
      <c r="AO105" s="389"/>
      <c r="AP105" s="389"/>
    </row>
    <row r="106" spans="1:42" ht="11.25" customHeight="1" x14ac:dyDescent="0.15">
      <c r="A106" s="301" t="s">
        <v>215</v>
      </c>
      <c r="B106" s="321">
        <v>19</v>
      </c>
      <c r="C106" s="322">
        <v>3</v>
      </c>
      <c r="D106" s="322">
        <v>16</v>
      </c>
      <c r="E106" s="322">
        <v>0</v>
      </c>
      <c r="F106" s="323">
        <v>38</v>
      </c>
      <c r="G106" s="321">
        <v>0</v>
      </c>
      <c r="H106" s="322">
        <v>2</v>
      </c>
      <c r="I106" s="322">
        <v>12</v>
      </c>
      <c r="J106" s="322">
        <v>209</v>
      </c>
      <c r="K106" s="323">
        <v>223</v>
      </c>
      <c r="L106" s="321">
        <v>0</v>
      </c>
      <c r="M106" s="322">
        <v>6</v>
      </c>
      <c r="N106" s="322">
        <v>64</v>
      </c>
      <c r="O106" s="322">
        <v>0</v>
      </c>
      <c r="P106" s="323">
        <v>70</v>
      </c>
      <c r="Q106" s="321">
        <v>0</v>
      </c>
      <c r="R106" s="322">
        <v>15</v>
      </c>
      <c r="S106" s="322">
        <v>1</v>
      </c>
      <c r="T106" s="322">
        <v>0</v>
      </c>
      <c r="U106" s="323">
        <v>16</v>
      </c>
      <c r="V106" s="321">
        <v>0</v>
      </c>
      <c r="W106" s="322">
        <v>2</v>
      </c>
      <c r="X106" s="322">
        <v>0</v>
      </c>
      <c r="Y106" s="322">
        <v>0</v>
      </c>
      <c r="Z106" s="323">
        <v>2</v>
      </c>
      <c r="AA106" s="331">
        <v>349</v>
      </c>
      <c r="AB106" s="390" t="s">
        <v>215</v>
      </c>
      <c r="AC106" s="321">
        <v>26</v>
      </c>
      <c r="AD106" s="388">
        <v>7.4498567335243557E-2</v>
      </c>
      <c r="AE106" s="321">
        <v>323</v>
      </c>
      <c r="AF106" s="388">
        <v>0.92550143266475648</v>
      </c>
      <c r="AG106" s="321">
        <v>0</v>
      </c>
      <c r="AH106" s="388">
        <v>0</v>
      </c>
      <c r="AI106" s="321">
        <v>348</v>
      </c>
      <c r="AJ106" s="388">
        <v>0.99713467048710602</v>
      </c>
      <c r="AK106" s="321">
        <v>1</v>
      </c>
      <c r="AL106" s="388">
        <v>2.8653295128939827E-3</v>
      </c>
      <c r="AM106" s="321">
        <v>349</v>
      </c>
      <c r="AN106" s="398"/>
      <c r="AO106" s="389"/>
      <c r="AP106" s="389"/>
    </row>
    <row r="107" spans="1:42" ht="11.25" customHeight="1" thickBot="1" x14ac:dyDescent="0.2">
      <c r="A107" s="317"/>
      <c r="B107" s="318"/>
      <c r="C107" s="319"/>
      <c r="D107" s="319"/>
      <c r="E107" s="319"/>
      <c r="F107" s="320"/>
      <c r="G107" s="318"/>
      <c r="H107" s="319"/>
      <c r="I107" s="319"/>
      <c r="J107" s="319"/>
      <c r="K107" s="320"/>
      <c r="L107" s="318"/>
      <c r="M107" s="319"/>
      <c r="N107" s="319"/>
      <c r="O107" s="319"/>
      <c r="P107" s="320"/>
      <c r="Q107" s="318"/>
      <c r="R107" s="319"/>
      <c r="S107" s="319"/>
      <c r="T107" s="319"/>
      <c r="U107" s="320"/>
      <c r="V107" s="318"/>
      <c r="W107" s="319"/>
      <c r="X107" s="319"/>
      <c r="Y107" s="319"/>
      <c r="Z107" s="320"/>
      <c r="AA107" s="317"/>
      <c r="AB107" s="318"/>
      <c r="AC107" s="318"/>
      <c r="AD107" s="320"/>
      <c r="AE107" s="318"/>
      <c r="AF107" s="320"/>
      <c r="AG107" s="318"/>
      <c r="AH107" s="320"/>
      <c r="AI107" s="318"/>
      <c r="AJ107" s="320"/>
      <c r="AK107" s="318"/>
      <c r="AL107" s="320"/>
      <c r="AM107" s="317"/>
      <c r="AN107" s="397"/>
      <c r="AO107" s="386"/>
      <c r="AP107" s="386"/>
    </row>
    <row r="108" spans="1:42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406"/>
      <c r="AO108" s="367"/>
      <c r="AP108" s="367"/>
    </row>
    <row r="109" spans="1:42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406"/>
      <c r="AO109" s="367"/>
      <c r="AP109" s="367"/>
    </row>
    <row r="110" spans="1:42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406"/>
      <c r="AO110" s="367"/>
      <c r="AP110" s="367"/>
    </row>
    <row r="111" spans="1:42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406"/>
      <c r="AO111" s="367"/>
      <c r="AP111" s="367"/>
    </row>
    <row r="112" spans="1:42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406"/>
      <c r="AO112" s="367"/>
      <c r="AP112" s="367"/>
    </row>
    <row r="113" spans="1:42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  <c r="AH113" s="367"/>
      <c r="AI113" s="367"/>
      <c r="AJ113" s="367"/>
      <c r="AK113" s="367"/>
      <c r="AL113" s="367"/>
      <c r="AM113" s="367"/>
      <c r="AN113" s="406"/>
      <c r="AO113" s="367"/>
      <c r="AP113" s="367"/>
    </row>
    <row r="114" spans="1:42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  <c r="AH114" s="367"/>
      <c r="AI114" s="367"/>
      <c r="AJ114" s="367"/>
      <c r="AK114" s="367"/>
      <c r="AL114" s="367"/>
      <c r="AM114" s="367"/>
      <c r="AN114" s="406"/>
      <c r="AO114" s="367"/>
      <c r="AP114" s="367"/>
    </row>
    <row r="115" spans="1:42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  <c r="AH115" s="367"/>
      <c r="AI115" s="367"/>
      <c r="AJ115" s="367"/>
      <c r="AK115" s="367"/>
      <c r="AL115" s="367"/>
      <c r="AM115" s="367"/>
      <c r="AN115" s="406"/>
      <c r="AO115" s="367"/>
      <c r="AP115" s="367"/>
    </row>
    <row r="116" spans="1:42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  <c r="AH116" s="367"/>
      <c r="AI116" s="367"/>
      <c r="AJ116" s="367"/>
      <c r="AK116" s="367"/>
      <c r="AL116" s="367"/>
      <c r="AM116" s="367"/>
      <c r="AN116" s="406"/>
      <c r="AO116" s="367"/>
      <c r="AP116" s="367"/>
    </row>
    <row r="117" spans="1:42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  <c r="AH117" s="367"/>
      <c r="AI117" s="367"/>
      <c r="AJ117" s="367"/>
      <c r="AK117" s="367"/>
      <c r="AL117" s="367"/>
      <c r="AM117" s="367"/>
      <c r="AN117" s="406"/>
      <c r="AO117" s="367"/>
      <c r="AP117" s="367"/>
    </row>
    <row r="118" spans="1:42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  <c r="AH118" s="367"/>
      <c r="AI118" s="367"/>
      <c r="AJ118" s="367"/>
      <c r="AK118" s="367"/>
      <c r="AL118" s="367"/>
      <c r="AM118" s="367"/>
      <c r="AN118" s="406"/>
      <c r="AO118" s="367"/>
      <c r="AP118" s="367"/>
    </row>
    <row r="119" spans="1:42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H119" s="367"/>
      <c r="AI119" s="367"/>
      <c r="AJ119" s="367"/>
      <c r="AK119" s="367"/>
      <c r="AL119" s="367"/>
      <c r="AM119" s="367"/>
      <c r="AN119" s="406"/>
      <c r="AO119" s="367"/>
      <c r="AP119" s="367"/>
    </row>
    <row r="120" spans="1:42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  <c r="AH120" s="367"/>
      <c r="AI120" s="367"/>
      <c r="AJ120" s="367"/>
      <c r="AK120" s="367"/>
      <c r="AL120" s="367"/>
      <c r="AM120" s="367"/>
      <c r="AN120" s="406"/>
      <c r="AO120" s="367"/>
      <c r="AP120" s="367"/>
    </row>
    <row r="121" spans="1:42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  <c r="AH121" s="367"/>
      <c r="AI121" s="367"/>
      <c r="AJ121" s="367"/>
      <c r="AK121" s="367"/>
      <c r="AL121" s="367"/>
      <c r="AM121" s="367"/>
      <c r="AN121" s="406"/>
      <c r="AO121" s="367"/>
      <c r="AP121" s="367"/>
    </row>
    <row r="122" spans="1:42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  <c r="AH122" s="367"/>
      <c r="AI122" s="367"/>
      <c r="AJ122" s="367"/>
      <c r="AK122" s="367"/>
      <c r="AL122" s="367"/>
      <c r="AM122" s="367"/>
      <c r="AN122" s="406"/>
      <c r="AO122" s="367"/>
      <c r="AP122" s="367"/>
    </row>
    <row r="123" spans="1:42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367"/>
      <c r="AN123" s="406"/>
      <c r="AO123" s="367"/>
      <c r="AP123" s="367"/>
    </row>
    <row r="124" spans="1:42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  <c r="AH124" s="367"/>
      <c r="AI124" s="367"/>
      <c r="AJ124" s="367"/>
      <c r="AK124" s="367"/>
      <c r="AL124" s="367"/>
      <c r="AM124" s="367"/>
      <c r="AN124" s="406"/>
      <c r="AO124" s="367"/>
      <c r="AP124" s="367"/>
    </row>
    <row r="125" spans="1:42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H125" s="367"/>
      <c r="AI125" s="367"/>
      <c r="AJ125" s="367"/>
      <c r="AK125" s="367"/>
      <c r="AL125" s="367"/>
      <c r="AM125" s="367"/>
      <c r="AN125" s="406"/>
      <c r="AO125" s="367"/>
      <c r="AP125" s="367"/>
    </row>
    <row r="126" spans="1:42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  <c r="AH126" s="367"/>
      <c r="AI126" s="367"/>
      <c r="AJ126" s="367"/>
      <c r="AK126" s="367"/>
      <c r="AL126" s="367"/>
      <c r="AM126" s="367"/>
      <c r="AN126" s="406"/>
      <c r="AO126" s="367"/>
      <c r="AP126" s="367"/>
    </row>
    <row r="127" spans="1:42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  <c r="AH127" s="367"/>
      <c r="AI127" s="367"/>
      <c r="AJ127" s="367"/>
      <c r="AK127" s="367"/>
      <c r="AL127" s="367"/>
      <c r="AM127" s="367"/>
      <c r="AN127" s="406"/>
      <c r="AO127" s="367"/>
      <c r="AP127" s="367"/>
    </row>
    <row r="128" spans="1:42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  <c r="AH128" s="367"/>
      <c r="AI128" s="367"/>
      <c r="AJ128" s="367"/>
      <c r="AK128" s="367"/>
      <c r="AL128" s="367"/>
      <c r="AM128" s="367"/>
      <c r="AN128" s="406"/>
      <c r="AO128" s="367"/>
      <c r="AP128" s="367"/>
    </row>
    <row r="129" spans="1:42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  <c r="AH129" s="367"/>
      <c r="AI129" s="367"/>
      <c r="AJ129" s="367"/>
      <c r="AK129" s="367"/>
      <c r="AL129" s="367"/>
      <c r="AM129" s="367"/>
      <c r="AN129" s="406"/>
      <c r="AO129" s="367"/>
      <c r="AP129" s="367"/>
    </row>
    <row r="130" spans="1:42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406"/>
      <c r="AO130" s="367"/>
      <c r="AP130" s="367"/>
    </row>
    <row r="131" spans="1:42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  <c r="AH131" s="367"/>
      <c r="AI131" s="367"/>
      <c r="AJ131" s="367"/>
      <c r="AK131" s="367"/>
      <c r="AL131" s="367"/>
      <c r="AM131" s="367"/>
      <c r="AN131" s="406"/>
      <c r="AO131" s="367"/>
      <c r="AP131" s="367"/>
    </row>
    <row r="132" spans="1:42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  <c r="AH132" s="367"/>
      <c r="AI132" s="367"/>
      <c r="AJ132" s="367"/>
      <c r="AK132" s="367"/>
      <c r="AL132" s="367"/>
      <c r="AM132" s="367"/>
      <c r="AN132" s="406"/>
      <c r="AO132" s="367"/>
      <c r="AP132" s="367"/>
    </row>
    <row r="133" spans="1:42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  <c r="AH133" s="367"/>
      <c r="AI133" s="367"/>
      <c r="AJ133" s="367"/>
      <c r="AK133" s="367"/>
      <c r="AL133" s="367"/>
      <c r="AM133" s="367"/>
      <c r="AN133" s="406"/>
      <c r="AO133" s="367"/>
      <c r="AP133" s="367"/>
    </row>
    <row r="134" spans="1:42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406"/>
      <c r="AO134" s="367"/>
      <c r="AP134" s="367"/>
    </row>
    <row r="135" spans="1:42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  <c r="AH135" s="367"/>
      <c r="AI135" s="367"/>
      <c r="AJ135" s="367"/>
      <c r="AK135" s="367"/>
      <c r="AL135" s="367"/>
      <c r="AM135" s="367"/>
      <c r="AN135" s="406"/>
      <c r="AO135" s="367"/>
      <c r="AP135" s="367"/>
    </row>
    <row r="136" spans="1:42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  <c r="AH136" s="367"/>
      <c r="AI136" s="367"/>
      <c r="AJ136" s="367"/>
      <c r="AK136" s="367"/>
      <c r="AL136" s="367"/>
      <c r="AM136" s="367"/>
      <c r="AN136" s="406"/>
      <c r="AO136" s="367"/>
      <c r="AP136" s="367"/>
    </row>
    <row r="137" spans="1:42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  <c r="AH137" s="367"/>
      <c r="AI137" s="367"/>
      <c r="AJ137" s="367"/>
      <c r="AK137" s="367"/>
      <c r="AL137" s="367"/>
      <c r="AM137" s="367"/>
      <c r="AN137" s="406"/>
      <c r="AO137" s="367"/>
      <c r="AP137" s="367"/>
    </row>
    <row r="138" spans="1:42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  <c r="AH138" s="367"/>
      <c r="AI138" s="367"/>
      <c r="AJ138" s="367"/>
      <c r="AK138" s="367"/>
      <c r="AL138" s="367"/>
      <c r="AM138" s="367"/>
      <c r="AN138" s="406"/>
      <c r="AO138" s="367"/>
      <c r="AP138" s="367"/>
    </row>
    <row r="139" spans="1:42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367"/>
      <c r="AM139" s="367"/>
      <c r="AN139" s="406"/>
      <c r="AO139" s="367"/>
      <c r="AP139" s="367"/>
    </row>
    <row r="140" spans="1:42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  <c r="AH140" s="367"/>
      <c r="AI140" s="367"/>
      <c r="AJ140" s="367"/>
      <c r="AK140" s="367"/>
      <c r="AL140" s="367"/>
      <c r="AM140" s="367"/>
      <c r="AN140" s="406"/>
      <c r="AO140" s="367"/>
      <c r="AP140" s="367"/>
    </row>
    <row r="141" spans="1:42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  <c r="AH141" s="367"/>
      <c r="AI141" s="367"/>
      <c r="AJ141" s="367"/>
      <c r="AK141" s="367"/>
      <c r="AL141" s="367"/>
      <c r="AM141" s="367"/>
      <c r="AN141" s="406"/>
      <c r="AO141" s="367"/>
      <c r="AP141" s="367"/>
    </row>
    <row r="142" spans="1:42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  <c r="AH142" s="367"/>
      <c r="AI142" s="367"/>
      <c r="AJ142" s="367"/>
      <c r="AK142" s="367"/>
      <c r="AL142" s="367"/>
      <c r="AM142" s="367"/>
      <c r="AN142" s="406"/>
      <c r="AO142" s="367"/>
      <c r="AP142" s="367"/>
    </row>
    <row r="143" spans="1:42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  <c r="AH143" s="367"/>
      <c r="AI143" s="367"/>
      <c r="AJ143" s="367"/>
      <c r="AK143" s="367"/>
      <c r="AL143" s="367"/>
      <c r="AM143" s="367"/>
      <c r="AN143" s="406"/>
      <c r="AO143" s="367"/>
      <c r="AP143" s="367"/>
    </row>
    <row r="144" spans="1:42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  <c r="AH144" s="367"/>
      <c r="AI144" s="367"/>
      <c r="AJ144" s="367"/>
      <c r="AK144" s="367"/>
      <c r="AL144" s="367"/>
      <c r="AM144" s="367"/>
      <c r="AN144" s="406"/>
      <c r="AO144" s="367"/>
      <c r="AP144" s="367"/>
    </row>
    <row r="145" spans="1:42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406"/>
      <c r="AO145" s="367"/>
      <c r="AP145" s="367"/>
    </row>
    <row r="146" spans="1:42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  <c r="AH146" s="367"/>
      <c r="AI146" s="367"/>
      <c r="AJ146" s="367"/>
      <c r="AK146" s="367"/>
      <c r="AL146" s="367"/>
      <c r="AM146" s="367"/>
      <c r="AN146" s="406"/>
      <c r="AO146" s="367"/>
      <c r="AP146" s="367"/>
    </row>
    <row r="147" spans="1:42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  <c r="AH147" s="367"/>
      <c r="AI147" s="367"/>
      <c r="AJ147" s="367"/>
      <c r="AK147" s="367"/>
      <c r="AL147" s="367"/>
      <c r="AM147" s="367"/>
      <c r="AN147" s="406"/>
      <c r="AO147" s="367"/>
      <c r="AP147" s="367"/>
    </row>
    <row r="148" spans="1:42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  <c r="AH148" s="367"/>
      <c r="AI148" s="367"/>
      <c r="AJ148" s="367"/>
      <c r="AK148" s="367"/>
      <c r="AL148" s="367"/>
      <c r="AM148" s="367"/>
      <c r="AN148" s="406"/>
      <c r="AO148" s="367"/>
      <c r="AP148" s="367"/>
    </row>
    <row r="149" spans="1:42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  <c r="AH149" s="367"/>
      <c r="AI149" s="367"/>
      <c r="AJ149" s="367"/>
      <c r="AK149" s="367"/>
      <c r="AL149" s="367"/>
      <c r="AM149" s="367"/>
      <c r="AN149" s="406"/>
      <c r="AO149" s="367"/>
      <c r="AP149" s="367"/>
    </row>
    <row r="150" spans="1:42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  <c r="AH150" s="367"/>
      <c r="AI150" s="367"/>
      <c r="AJ150" s="367"/>
      <c r="AK150" s="367"/>
      <c r="AL150" s="367"/>
      <c r="AM150" s="367"/>
      <c r="AN150" s="406"/>
      <c r="AO150" s="367"/>
      <c r="AP150" s="367"/>
    </row>
    <row r="151" spans="1:42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  <c r="AH151" s="367"/>
      <c r="AI151" s="367"/>
      <c r="AJ151" s="367"/>
      <c r="AK151" s="367"/>
      <c r="AL151" s="367"/>
      <c r="AM151" s="367"/>
      <c r="AN151" s="406"/>
      <c r="AO151" s="367"/>
      <c r="AP151" s="367"/>
    </row>
    <row r="152" spans="1:42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  <c r="AH152" s="367"/>
      <c r="AI152" s="367"/>
      <c r="AJ152" s="367"/>
      <c r="AK152" s="367"/>
      <c r="AL152" s="367"/>
      <c r="AM152" s="367"/>
      <c r="AN152" s="406"/>
      <c r="AO152" s="367"/>
      <c r="AP152" s="367"/>
    </row>
    <row r="153" spans="1:42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  <c r="AH153" s="367"/>
      <c r="AI153" s="367"/>
      <c r="AJ153" s="367"/>
      <c r="AK153" s="367"/>
      <c r="AL153" s="367"/>
      <c r="AM153" s="367"/>
      <c r="AN153" s="406"/>
      <c r="AO153" s="367"/>
      <c r="AP153" s="367"/>
    </row>
    <row r="154" spans="1:42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  <c r="AH154" s="367"/>
      <c r="AI154" s="367"/>
      <c r="AJ154" s="367"/>
      <c r="AK154" s="367"/>
      <c r="AL154" s="367"/>
      <c r="AM154" s="367"/>
      <c r="AN154" s="406"/>
      <c r="AO154" s="367"/>
      <c r="AP154" s="367"/>
    </row>
    <row r="155" spans="1:42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367"/>
      <c r="AM155" s="367"/>
      <c r="AN155" s="406"/>
      <c r="AO155" s="367"/>
      <c r="AP155" s="367"/>
    </row>
    <row r="156" spans="1:42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  <c r="AH156" s="367"/>
      <c r="AI156" s="367"/>
      <c r="AJ156" s="367"/>
      <c r="AK156" s="367"/>
      <c r="AL156" s="367"/>
      <c r="AM156" s="367"/>
      <c r="AN156" s="406"/>
      <c r="AO156" s="367"/>
      <c r="AP156" s="367"/>
    </row>
    <row r="157" spans="1:42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406"/>
      <c r="AO157" s="367"/>
      <c r="AP157" s="367"/>
    </row>
    <row r="158" spans="1:42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  <c r="AH158" s="367"/>
      <c r="AI158" s="367"/>
      <c r="AJ158" s="367"/>
      <c r="AK158" s="367"/>
      <c r="AL158" s="367"/>
      <c r="AM158" s="367"/>
      <c r="AN158" s="406"/>
      <c r="AO158" s="367"/>
      <c r="AP158" s="367"/>
    </row>
    <row r="159" spans="1:42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  <c r="AH159" s="367"/>
      <c r="AI159" s="367"/>
      <c r="AJ159" s="367"/>
      <c r="AK159" s="367"/>
      <c r="AL159" s="367"/>
      <c r="AM159" s="367"/>
      <c r="AN159" s="406"/>
      <c r="AO159" s="367"/>
      <c r="AP159" s="367"/>
    </row>
    <row r="160" spans="1:42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406"/>
      <c r="AO160" s="367"/>
      <c r="AP160" s="367"/>
    </row>
    <row r="161" spans="1:42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406"/>
      <c r="AO161" s="367"/>
      <c r="AP161" s="367"/>
    </row>
    <row r="162" spans="1:42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406"/>
      <c r="AO162" s="367"/>
      <c r="AP162" s="367"/>
    </row>
    <row r="163" spans="1:42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  <c r="AH163" s="367"/>
      <c r="AI163" s="367"/>
      <c r="AJ163" s="367"/>
      <c r="AK163" s="367"/>
      <c r="AL163" s="367"/>
      <c r="AM163" s="367"/>
      <c r="AN163" s="406"/>
      <c r="AO163" s="367"/>
      <c r="AP163" s="367"/>
    </row>
    <row r="164" spans="1:42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  <c r="AH164" s="367"/>
      <c r="AI164" s="367"/>
      <c r="AJ164" s="367"/>
      <c r="AK164" s="367"/>
      <c r="AL164" s="367"/>
      <c r="AM164" s="367"/>
      <c r="AN164" s="406"/>
      <c r="AO164" s="367"/>
      <c r="AP164" s="367"/>
    </row>
    <row r="165" spans="1:42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  <c r="AH165" s="367"/>
      <c r="AI165" s="367"/>
      <c r="AJ165" s="367"/>
      <c r="AK165" s="367"/>
      <c r="AL165" s="367"/>
      <c r="AM165" s="367"/>
      <c r="AN165" s="406"/>
      <c r="AO165" s="367"/>
      <c r="AP165" s="367"/>
    </row>
    <row r="166" spans="1:42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406"/>
      <c r="AO166" s="367"/>
      <c r="AP166" s="367"/>
    </row>
    <row r="167" spans="1:42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406"/>
      <c r="AO167" s="367"/>
      <c r="AP167" s="367"/>
    </row>
    <row r="168" spans="1:42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  <c r="AH168" s="367"/>
      <c r="AI168" s="367"/>
      <c r="AJ168" s="367"/>
      <c r="AK168" s="367"/>
      <c r="AL168" s="367"/>
      <c r="AM168" s="367"/>
      <c r="AN168" s="406"/>
      <c r="AO168" s="367"/>
      <c r="AP168" s="367"/>
    </row>
    <row r="169" spans="1:42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  <c r="AK169" s="367"/>
      <c r="AL169" s="367"/>
      <c r="AM169" s="367"/>
      <c r="AN169" s="406"/>
      <c r="AO169" s="367"/>
      <c r="AP169" s="367"/>
    </row>
    <row r="170" spans="1:42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406"/>
      <c r="AO170" s="367"/>
      <c r="AP170" s="367"/>
    </row>
    <row r="171" spans="1:42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367"/>
      <c r="AM171" s="367"/>
      <c r="AN171" s="406"/>
      <c r="AO171" s="367"/>
      <c r="AP171" s="367"/>
    </row>
    <row r="172" spans="1:42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/>
      <c r="AM172" s="367"/>
      <c r="AN172" s="406"/>
      <c r="AO172" s="367"/>
      <c r="AP172" s="367"/>
    </row>
    <row r="173" spans="1:42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367"/>
      <c r="AL173" s="367"/>
      <c r="AM173" s="367"/>
      <c r="AN173" s="406"/>
      <c r="AO173" s="367"/>
      <c r="AP173" s="367"/>
    </row>
    <row r="174" spans="1:42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367"/>
      <c r="AL174" s="367"/>
      <c r="AM174" s="367"/>
      <c r="AN174" s="406"/>
      <c r="AO174" s="367"/>
      <c r="AP174" s="367"/>
    </row>
    <row r="175" spans="1:42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406"/>
      <c r="AO175" s="367"/>
      <c r="AP175" s="367"/>
    </row>
    <row r="176" spans="1:42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406"/>
      <c r="AO176" s="367"/>
      <c r="AP176" s="367"/>
    </row>
    <row r="177" spans="1:42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406"/>
      <c r="AO177" s="367"/>
      <c r="AP177" s="367"/>
    </row>
    <row r="178" spans="1:42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406"/>
      <c r="AO178" s="367"/>
      <c r="AP178" s="367"/>
    </row>
    <row r="179" spans="1:42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406"/>
      <c r="AO179" s="367"/>
      <c r="AP179" s="367"/>
    </row>
    <row r="180" spans="1:42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406"/>
      <c r="AO180" s="367"/>
      <c r="AP180" s="367"/>
    </row>
    <row r="181" spans="1:42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406"/>
      <c r="AO181" s="367"/>
      <c r="AP181" s="367"/>
    </row>
    <row r="182" spans="1:42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406"/>
      <c r="AO182" s="367"/>
      <c r="AP182" s="367"/>
    </row>
    <row r="183" spans="1:42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406"/>
      <c r="AO183" s="367"/>
      <c r="AP183" s="367"/>
    </row>
    <row r="184" spans="1:42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406"/>
      <c r="AO184" s="367"/>
      <c r="AP184" s="367"/>
    </row>
    <row r="185" spans="1:42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406"/>
      <c r="AO185" s="367"/>
      <c r="AP185" s="367"/>
    </row>
    <row r="186" spans="1:42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406"/>
      <c r="AO186" s="367"/>
      <c r="AP186" s="367"/>
    </row>
    <row r="187" spans="1:42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406"/>
      <c r="AO187" s="367"/>
      <c r="AP187" s="367"/>
    </row>
    <row r="188" spans="1:42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406"/>
      <c r="AO188" s="367"/>
      <c r="AP188" s="367"/>
    </row>
    <row r="189" spans="1:42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406"/>
      <c r="AO189" s="367"/>
      <c r="AP189" s="367"/>
    </row>
    <row r="190" spans="1:42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406"/>
      <c r="AO190" s="367"/>
      <c r="AP190" s="367"/>
    </row>
    <row r="191" spans="1:42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406"/>
      <c r="AO191" s="367"/>
      <c r="AP191" s="367"/>
    </row>
    <row r="192" spans="1:42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406"/>
      <c r="AO192" s="367"/>
      <c r="AP192" s="367"/>
    </row>
    <row r="193" spans="1:42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406"/>
      <c r="AO193" s="367"/>
      <c r="AP193" s="367"/>
    </row>
    <row r="194" spans="1:42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406"/>
      <c r="AO194" s="367"/>
      <c r="AP194" s="367"/>
    </row>
    <row r="195" spans="1:42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406"/>
      <c r="AO195" s="367"/>
      <c r="AP195" s="367"/>
    </row>
    <row r="196" spans="1:42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406"/>
      <c r="AO196" s="367"/>
      <c r="AP196" s="367"/>
    </row>
    <row r="197" spans="1:42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406"/>
      <c r="AO197" s="367"/>
      <c r="AP197" s="367"/>
    </row>
    <row r="198" spans="1:42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406"/>
      <c r="AO198" s="367"/>
      <c r="AP198" s="367"/>
    </row>
    <row r="199" spans="1:42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406"/>
      <c r="AO199" s="367"/>
      <c r="AP199" s="367"/>
    </row>
    <row r="200" spans="1:42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406"/>
      <c r="AO200" s="367"/>
      <c r="AP200" s="367"/>
    </row>
    <row r="201" spans="1:42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406"/>
      <c r="AO201" s="367"/>
      <c r="AP201" s="367"/>
    </row>
    <row r="202" spans="1:42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406"/>
      <c r="AO202" s="367"/>
      <c r="AP202" s="367"/>
    </row>
    <row r="203" spans="1:42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406"/>
      <c r="AO203" s="367"/>
      <c r="AP203" s="367"/>
    </row>
    <row r="204" spans="1:42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406"/>
      <c r="AO204" s="367"/>
      <c r="AP204" s="367"/>
    </row>
    <row r="205" spans="1:42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406"/>
      <c r="AO205" s="367"/>
      <c r="AP205" s="367"/>
    </row>
    <row r="206" spans="1:42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406"/>
      <c r="AO206" s="367"/>
      <c r="AP206" s="367"/>
    </row>
    <row r="207" spans="1:42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406"/>
      <c r="AO207" s="367"/>
      <c r="AP207" s="367"/>
    </row>
    <row r="208" spans="1:42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406"/>
      <c r="AO208" s="367"/>
      <c r="AP208" s="367"/>
    </row>
    <row r="209" spans="1:42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406"/>
      <c r="AO209" s="367"/>
      <c r="AP209" s="367"/>
    </row>
    <row r="210" spans="1:42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406"/>
      <c r="AO210" s="367"/>
      <c r="AP210" s="367"/>
    </row>
    <row r="211" spans="1:42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406"/>
      <c r="AO211" s="367"/>
      <c r="AP211" s="367"/>
    </row>
    <row r="212" spans="1:42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406"/>
      <c r="AO212" s="367"/>
      <c r="AP212" s="367"/>
    </row>
    <row r="213" spans="1:42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406"/>
      <c r="AO213" s="367"/>
      <c r="AP213" s="367"/>
    </row>
    <row r="214" spans="1:42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406"/>
      <c r="AO214" s="367"/>
      <c r="AP214" s="367"/>
    </row>
    <row r="215" spans="1:42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406"/>
      <c r="AO215" s="367"/>
      <c r="AP215" s="367"/>
    </row>
    <row r="216" spans="1:42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406"/>
      <c r="AO216" s="367"/>
      <c r="AP216" s="367"/>
    </row>
    <row r="217" spans="1:42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406"/>
      <c r="AO217" s="367"/>
      <c r="AP217" s="367"/>
    </row>
    <row r="218" spans="1:42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406"/>
      <c r="AO218" s="367"/>
      <c r="AP218" s="367"/>
    </row>
    <row r="219" spans="1:42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406"/>
      <c r="AO219" s="367"/>
      <c r="AP219" s="367"/>
    </row>
    <row r="220" spans="1:42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406"/>
      <c r="AO220" s="367"/>
      <c r="AP220" s="367"/>
    </row>
    <row r="221" spans="1:42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406"/>
      <c r="AO221" s="367"/>
      <c r="AP221" s="367"/>
    </row>
    <row r="222" spans="1:42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406"/>
      <c r="AO222" s="367"/>
      <c r="AP222" s="367"/>
    </row>
    <row r="223" spans="1:42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406"/>
      <c r="AO223" s="367"/>
      <c r="AP223" s="367"/>
    </row>
    <row r="224" spans="1:42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406"/>
      <c r="AO224" s="367"/>
      <c r="AP224" s="367"/>
    </row>
    <row r="225" spans="1:42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406"/>
      <c r="AO225" s="367"/>
      <c r="AP225" s="367"/>
    </row>
    <row r="226" spans="1:42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406"/>
      <c r="AO226" s="367"/>
      <c r="AP226" s="367"/>
    </row>
    <row r="227" spans="1:42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406"/>
      <c r="AO227" s="367"/>
      <c r="AP227" s="367"/>
    </row>
    <row r="228" spans="1:42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406"/>
      <c r="AO228" s="367"/>
      <c r="AP228" s="367"/>
    </row>
    <row r="229" spans="1:42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406"/>
      <c r="AO229" s="367"/>
      <c r="AP229" s="367"/>
    </row>
    <row r="230" spans="1:42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406"/>
      <c r="AO230" s="367"/>
      <c r="AP230" s="367"/>
    </row>
    <row r="231" spans="1:42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406"/>
      <c r="AO231" s="367"/>
      <c r="AP231" s="367"/>
    </row>
    <row r="232" spans="1:42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406"/>
      <c r="AO232" s="367"/>
      <c r="AP232" s="367"/>
    </row>
    <row r="233" spans="1:42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406"/>
      <c r="AO233" s="367"/>
      <c r="AP233" s="367"/>
    </row>
    <row r="234" spans="1:42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406"/>
      <c r="AO234" s="367"/>
      <c r="AP234" s="367"/>
    </row>
    <row r="235" spans="1:42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406"/>
      <c r="AO235" s="367"/>
      <c r="AP235" s="367"/>
    </row>
    <row r="236" spans="1:42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406"/>
      <c r="AO236" s="367"/>
      <c r="AP236" s="367"/>
    </row>
    <row r="237" spans="1:42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406"/>
      <c r="AO237" s="367"/>
      <c r="AP237" s="367"/>
    </row>
    <row r="238" spans="1:42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406"/>
      <c r="AO238" s="367"/>
      <c r="AP238" s="367"/>
    </row>
    <row r="239" spans="1:42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406"/>
      <c r="AO239" s="367"/>
      <c r="AP239" s="367"/>
    </row>
    <row r="240" spans="1:42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406"/>
      <c r="AO240" s="367"/>
      <c r="AP240" s="367"/>
    </row>
    <row r="241" spans="1:42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406"/>
      <c r="AO241" s="367"/>
      <c r="AP241" s="367"/>
    </row>
    <row r="242" spans="1:42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406"/>
      <c r="AO242" s="367"/>
      <c r="AP242" s="367"/>
    </row>
    <row r="243" spans="1:42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406"/>
      <c r="AO243" s="367"/>
      <c r="AP243" s="367"/>
    </row>
    <row r="244" spans="1:42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406"/>
      <c r="AO244" s="367"/>
      <c r="AP244" s="367"/>
    </row>
    <row r="245" spans="1:42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406"/>
      <c r="AO245" s="367"/>
      <c r="AP245" s="367"/>
    </row>
    <row r="246" spans="1:42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406"/>
      <c r="AO246" s="367"/>
      <c r="AP246" s="367"/>
    </row>
    <row r="247" spans="1:42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406"/>
      <c r="AO247" s="367"/>
      <c r="AP247" s="367"/>
    </row>
    <row r="248" spans="1:42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406"/>
      <c r="AO248" s="367"/>
      <c r="AP248" s="367"/>
    </row>
    <row r="249" spans="1:42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406"/>
      <c r="AO249" s="367"/>
      <c r="AP249" s="367"/>
    </row>
    <row r="250" spans="1:42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406"/>
      <c r="AO250" s="367"/>
      <c r="AP250" s="367"/>
    </row>
    <row r="251" spans="1:42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406"/>
      <c r="AO251" s="367"/>
      <c r="AP251" s="367"/>
    </row>
    <row r="252" spans="1:42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406"/>
      <c r="AO252" s="367"/>
      <c r="AP252" s="367"/>
    </row>
    <row r="253" spans="1:42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406"/>
      <c r="AO253" s="367"/>
      <c r="AP253" s="367"/>
    </row>
    <row r="254" spans="1:42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406"/>
      <c r="AO254" s="367"/>
      <c r="AP254" s="367"/>
    </row>
    <row r="255" spans="1:42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406"/>
      <c r="AO255" s="367"/>
      <c r="AP255" s="367"/>
    </row>
    <row r="256" spans="1:42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406"/>
      <c r="AO256" s="367"/>
      <c r="AP256" s="367"/>
    </row>
    <row r="257" spans="1:42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406"/>
      <c r="AO257" s="367"/>
      <c r="AP257" s="367"/>
    </row>
    <row r="258" spans="1:42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406"/>
      <c r="AO258" s="367"/>
      <c r="AP258" s="367"/>
    </row>
    <row r="259" spans="1:42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406"/>
      <c r="AO259" s="367"/>
      <c r="AP259" s="367"/>
    </row>
    <row r="260" spans="1:42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406"/>
      <c r="AO260" s="367"/>
      <c r="AP260" s="367"/>
    </row>
    <row r="261" spans="1:42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406"/>
      <c r="AO261" s="367"/>
      <c r="AP261" s="367"/>
    </row>
    <row r="262" spans="1:42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406"/>
      <c r="AO262" s="367"/>
      <c r="AP262" s="367"/>
    </row>
    <row r="263" spans="1:42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406"/>
      <c r="AO263" s="367"/>
      <c r="AP263" s="367"/>
    </row>
    <row r="264" spans="1:42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406"/>
      <c r="AO264" s="367"/>
      <c r="AP264" s="367"/>
    </row>
    <row r="265" spans="1:42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406"/>
      <c r="AO265" s="367"/>
      <c r="AP265" s="367"/>
    </row>
    <row r="266" spans="1:42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406"/>
      <c r="AO266" s="367"/>
      <c r="AP266" s="367"/>
    </row>
    <row r="267" spans="1:42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406"/>
      <c r="AO267" s="367"/>
      <c r="AP267" s="367"/>
    </row>
    <row r="268" spans="1:42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406"/>
      <c r="AO268" s="367"/>
      <c r="AP268" s="367"/>
    </row>
    <row r="269" spans="1:42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406"/>
      <c r="AO269" s="367"/>
      <c r="AP269" s="367"/>
    </row>
    <row r="270" spans="1:42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406"/>
      <c r="AO270" s="367"/>
      <c r="AP270" s="367"/>
    </row>
    <row r="271" spans="1:42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406"/>
      <c r="AO271" s="367"/>
      <c r="AP271" s="367"/>
    </row>
    <row r="272" spans="1:42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406"/>
      <c r="AO272" s="367"/>
      <c r="AP272" s="367"/>
    </row>
    <row r="273" spans="1:42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406"/>
      <c r="AO273" s="367"/>
      <c r="AP273" s="367"/>
    </row>
    <row r="274" spans="1:42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406"/>
      <c r="AO274" s="367"/>
      <c r="AP274" s="367"/>
    </row>
    <row r="275" spans="1:42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406"/>
      <c r="AO275" s="367"/>
      <c r="AP275" s="367"/>
    </row>
    <row r="276" spans="1:42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406"/>
      <c r="AO276" s="367"/>
      <c r="AP276" s="367"/>
    </row>
    <row r="277" spans="1:42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406"/>
      <c r="AO277" s="367"/>
      <c r="AP277" s="367"/>
    </row>
    <row r="278" spans="1:42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406"/>
      <c r="AO278" s="367"/>
      <c r="AP278" s="367"/>
    </row>
    <row r="279" spans="1:42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406"/>
      <c r="AO279" s="367"/>
      <c r="AP279" s="367"/>
    </row>
    <row r="280" spans="1:42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406"/>
      <c r="AO280" s="367"/>
      <c r="AP280" s="367"/>
    </row>
    <row r="281" spans="1:42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406"/>
      <c r="AO281" s="367"/>
      <c r="AP281" s="367"/>
    </row>
    <row r="282" spans="1:42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406"/>
      <c r="AO282" s="367"/>
      <c r="AP282" s="367"/>
    </row>
    <row r="283" spans="1:42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406"/>
      <c r="AO283" s="367"/>
      <c r="AP283" s="367"/>
    </row>
    <row r="284" spans="1:42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406"/>
      <c r="AO284" s="367"/>
      <c r="AP284" s="367"/>
    </row>
    <row r="285" spans="1:42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406"/>
      <c r="AO285" s="367"/>
      <c r="AP285" s="367"/>
    </row>
    <row r="286" spans="1:42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406"/>
      <c r="AO286" s="367"/>
      <c r="AP286" s="367"/>
    </row>
    <row r="287" spans="1:42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406"/>
      <c r="AO287" s="367"/>
      <c r="AP287" s="367"/>
    </row>
    <row r="288" spans="1:42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406"/>
      <c r="AO288" s="367"/>
      <c r="AP288" s="367"/>
    </row>
    <row r="289" spans="1:42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406"/>
      <c r="AO289" s="367"/>
      <c r="AP289" s="367"/>
    </row>
    <row r="290" spans="1:42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406"/>
      <c r="AO290" s="367"/>
      <c r="AP290" s="367"/>
    </row>
    <row r="291" spans="1:42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406"/>
      <c r="AO291" s="367"/>
      <c r="AP291" s="367"/>
    </row>
    <row r="292" spans="1:42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406"/>
      <c r="AO292" s="367"/>
      <c r="AP292" s="367"/>
    </row>
    <row r="293" spans="1:42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406"/>
      <c r="AO293" s="367"/>
      <c r="AP293" s="367"/>
    </row>
    <row r="294" spans="1:42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406"/>
      <c r="AO294" s="367"/>
      <c r="AP294" s="367"/>
    </row>
    <row r="295" spans="1:42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406"/>
      <c r="AO295" s="367"/>
      <c r="AP295" s="367"/>
    </row>
    <row r="296" spans="1:42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406"/>
      <c r="AO296" s="367"/>
      <c r="AP296" s="367"/>
    </row>
    <row r="297" spans="1:42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406"/>
      <c r="AO297" s="367"/>
      <c r="AP297" s="367"/>
    </row>
    <row r="298" spans="1:42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406"/>
      <c r="AO298" s="367"/>
      <c r="AP298" s="367"/>
    </row>
    <row r="299" spans="1:42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406"/>
      <c r="AO299" s="367"/>
      <c r="AP299" s="367"/>
    </row>
    <row r="300" spans="1:42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406"/>
      <c r="AO300" s="367"/>
      <c r="AP300" s="367"/>
    </row>
    <row r="301" spans="1:42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406"/>
      <c r="AO301" s="367"/>
      <c r="AP301" s="367"/>
    </row>
    <row r="302" spans="1:42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406"/>
      <c r="AO302" s="367"/>
      <c r="AP302" s="367"/>
    </row>
    <row r="303" spans="1:42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406"/>
      <c r="AO303" s="367"/>
      <c r="AP303" s="367"/>
    </row>
    <row r="304" spans="1:42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406"/>
      <c r="AO304" s="367"/>
      <c r="AP304" s="367"/>
    </row>
    <row r="305" spans="1:42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406"/>
      <c r="AO305" s="367"/>
      <c r="AP305" s="367"/>
    </row>
    <row r="306" spans="1:42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406"/>
      <c r="AO306" s="367"/>
      <c r="AP306" s="367"/>
    </row>
    <row r="307" spans="1:42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406"/>
      <c r="AO307" s="367"/>
      <c r="AP307" s="367"/>
    </row>
    <row r="308" spans="1:42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406"/>
      <c r="AO308" s="367"/>
      <c r="AP308" s="367"/>
    </row>
    <row r="309" spans="1:42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406"/>
      <c r="AO309" s="367"/>
      <c r="AP309" s="367"/>
    </row>
    <row r="310" spans="1:42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406"/>
      <c r="AO310" s="367"/>
      <c r="AP310" s="367"/>
    </row>
    <row r="311" spans="1:42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406"/>
      <c r="AO311" s="367"/>
      <c r="AP311" s="367"/>
    </row>
    <row r="312" spans="1:42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406"/>
      <c r="AO312" s="367"/>
      <c r="AP312" s="367"/>
    </row>
    <row r="313" spans="1:42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406"/>
      <c r="AO313" s="367"/>
      <c r="AP313" s="367"/>
    </row>
    <row r="314" spans="1:42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406"/>
      <c r="AO314" s="367"/>
      <c r="AP314" s="367"/>
    </row>
    <row r="315" spans="1:42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406"/>
      <c r="AO315" s="367"/>
      <c r="AP315" s="367"/>
    </row>
    <row r="316" spans="1:42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406"/>
      <c r="AO316" s="367"/>
      <c r="AP316" s="367"/>
    </row>
    <row r="317" spans="1:42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406"/>
      <c r="AO317" s="367"/>
      <c r="AP317" s="367"/>
    </row>
    <row r="318" spans="1:42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406"/>
      <c r="AO318" s="367"/>
      <c r="AP318" s="367"/>
    </row>
    <row r="319" spans="1:42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406"/>
      <c r="AO319" s="367"/>
      <c r="AP319" s="367"/>
    </row>
    <row r="320" spans="1:42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406"/>
      <c r="AO320" s="367"/>
      <c r="AP320" s="367"/>
    </row>
    <row r="321" spans="1:42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406"/>
      <c r="AO321" s="367"/>
      <c r="AP321" s="367"/>
    </row>
    <row r="322" spans="1:42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406"/>
      <c r="AO322" s="367"/>
      <c r="AP322" s="367"/>
    </row>
    <row r="323" spans="1:42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406"/>
      <c r="AO323" s="367"/>
      <c r="AP323" s="367"/>
    </row>
    <row r="324" spans="1:42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406"/>
      <c r="AO324" s="367"/>
      <c r="AP324" s="367"/>
    </row>
    <row r="325" spans="1:42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406"/>
      <c r="AO325" s="367"/>
      <c r="AP325" s="367"/>
    </row>
    <row r="326" spans="1:42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406"/>
      <c r="AO326" s="367"/>
      <c r="AP326" s="367"/>
    </row>
    <row r="327" spans="1:42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406"/>
      <c r="AO327" s="367"/>
      <c r="AP327" s="367"/>
    </row>
    <row r="328" spans="1:42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406"/>
      <c r="AO328" s="367"/>
      <c r="AP328" s="367"/>
    </row>
    <row r="329" spans="1:42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406"/>
      <c r="AO329" s="367"/>
      <c r="AP329" s="367"/>
    </row>
    <row r="330" spans="1:42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406"/>
      <c r="AO330" s="367"/>
      <c r="AP330" s="367"/>
    </row>
    <row r="331" spans="1:42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406"/>
      <c r="AO331" s="367"/>
      <c r="AP331" s="367"/>
    </row>
    <row r="332" spans="1:42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406"/>
      <c r="AO332" s="367"/>
      <c r="AP332" s="367"/>
    </row>
    <row r="333" spans="1:42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406"/>
      <c r="AO333" s="367"/>
      <c r="AP333" s="367"/>
    </row>
    <row r="334" spans="1:42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406"/>
      <c r="AO334" s="367"/>
      <c r="AP334" s="367"/>
    </row>
    <row r="335" spans="1:42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406"/>
      <c r="AO335" s="367"/>
      <c r="AP335" s="367"/>
    </row>
    <row r="336" spans="1:42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406"/>
      <c r="AO336" s="367"/>
      <c r="AP336" s="367"/>
    </row>
    <row r="337" spans="1:42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406"/>
      <c r="AO337" s="367"/>
      <c r="AP337" s="367"/>
    </row>
    <row r="338" spans="1:42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406"/>
      <c r="AO338" s="367"/>
      <c r="AP338" s="367"/>
    </row>
    <row r="339" spans="1:42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406"/>
      <c r="AO339" s="367"/>
      <c r="AP339" s="367"/>
    </row>
    <row r="340" spans="1:42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406"/>
      <c r="AO340" s="367"/>
      <c r="AP340" s="367"/>
    </row>
    <row r="341" spans="1:42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406"/>
      <c r="AO341" s="367"/>
      <c r="AP341" s="367"/>
    </row>
    <row r="342" spans="1:42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406"/>
      <c r="AO342" s="367"/>
      <c r="AP342" s="367"/>
    </row>
    <row r="343" spans="1:42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406"/>
      <c r="AO343" s="367"/>
      <c r="AP343" s="367"/>
    </row>
    <row r="344" spans="1:42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406"/>
      <c r="AO344" s="367"/>
      <c r="AP344" s="367"/>
    </row>
    <row r="345" spans="1:42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406"/>
      <c r="AO345" s="367"/>
      <c r="AP345" s="367"/>
    </row>
    <row r="346" spans="1:42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406"/>
      <c r="AO346" s="367"/>
      <c r="AP346" s="367"/>
    </row>
    <row r="347" spans="1:42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406"/>
      <c r="AO347" s="367"/>
      <c r="AP347" s="367"/>
    </row>
    <row r="348" spans="1:42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406"/>
      <c r="AO348" s="367"/>
      <c r="AP348" s="367"/>
    </row>
    <row r="349" spans="1:42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406"/>
      <c r="AO349" s="367"/>
      <c r="AP349" s="367"/>
    </row>
    <row r="350" spans="1:42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406"/>
      <c r="AO350" s="367"/>
      <c r="AP350" s="367"/>
    </row>
    <row r="351" spans="1:42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406"/>
      <c r="AO351" s="367"/>
      <c r="AP351" s="367"/>
    </row>
    <row r="352" spans="1:42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406"/>
      <c r="AO352" s="367"/>
      <c r="AP352" s="367"/>
    </row>
    <row r="353" spans="1:42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406"/>
      <c r="AO353" s="367"/>
      <c r="AP353" s="367"/>
    </row>
    <row r="354" spans="1:42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406"/>
      <c r="AO354" s="367"/>
      <c r="AP354" s="367"/>
    </row>
    <row r="355" spans="1:42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406"/>
      <c r="AO355" s="367"/>
      <c r="AP355" s="367"/>
    </row>
    <row r="356" spans="1:42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406"/>
      <c r="AO356" s="367"/>
      <c r="AP356" s="367"/>
    </row>
    <row r="357" spans="1:42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406"/>
      <c r="AO357" s="367"/>
      <c r="AP357" s="367"/>
    </row>
    <row r="358" spans="1:42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406"/>
      <c r="AO358" s="367"/>
      <c r="AP358" s="367"/>
    </row>
    <row r="359" spans="1:42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406"/>
      <c r="AO359" s="367"/>
      <c r="AP359" s="367"/>
    </row>
    <row r="360" spans="1:42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406"/>
      <c r="AO360" s="367"/>
      <c r="AP360" s="367"/>
    </row>
    <row r="361" spans="1:42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406"/>
      <c r="AO361" s="367"/>
      <c r="AP361" s="367"/>
    </row>
    <row r="362" spans="1:42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406"/>
      <c r="AO362" s="367"/>
      <c r="AP362" s="367"/>
    </row>
    <row r="363" spans="1:42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406"/>
      <c r="AO363" s="367"/>
      <c r="AP363" s="367"/>
    </row>
    <row r="364" spans="1:42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406"/>
      <c r="AO364" s="367"/>
      <c r="AP364" s="367"/>
    </row>
    <row r="365" spans="1:42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406"/>
      <c r="AO365" s="367"/>
      <c r="AP365" s="367"/>
    </row>
    <row r="366" spans="1:42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406"/>
      <c r="AO366" s="367"/>
      <c r="AP366" s="367"/>
    </row>
    <row r="367" spans="1:42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406"/>
      <c r="AO367" s="367"/>
      <c r="AP367" s="367"/>
    </row>
    <row r="368" spans="1:42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406"/>
      <c r="AO368" s="367"/>
      <c r="AP368" s="367"/>
    </row>
    <row r="369" spans="1:42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406"/>
      <c r="AO369" s="367"/>
      <c r="AP369" s="367"/>
    </row>
    <row r="370" spans="1:42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406"/>
      <c r="AO370" s="367"/>
      <c r="AP370" s="367"/>
    </row>
    <row r="371" spans="1:42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406"/>
      <c r="AO371" s="367"/>
      <c r="AP371" s="367"/>
    </row>
    <row r="372" spans="1:42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406"/>
      <c r="AO372" s="367"/>
      <c r="AP372" s="367"/>
    </row>
    <row r="373" spans="1:42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406"/>
      <c r="AO373" s="367"/>
      <c r="AP373" s="367"/>
    </row>
    <row r="374" spans="1:42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406"/>
      <c r="AO374" s="367"/>
      <c r="AP374" s="367"/>
    </row>
    <row r="375" spans="1:42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406"/>
      <c r="AO375" s="367"/>
      <c r="AP375" s="367"/>
    </row>
    <row r="376" spans="1:42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406"/>
      <c r="AO376" s="367"/>
      <c r="AP376" s="367"/>
    </row>
    <row r="377" spans="1:42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406"/>
      <c r="AO377" s="367"/>
      <c r="AP377" s="367"/>
    </row>
    <row r="378" spans="1:42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406"/>
      <c r="AO378" s="367"/>
      <c r="AP378" s="367"/>
    </row>
    <row r="379" spans="1:42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406"/>
      <c r="AO379" s="367"/>
      <c r="AP379" s="367"/>
    </row>
    <row r="380" spans="1:42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406"/>
      <c r="AO380" s="367"/>
      <c r="AP380" s="367"/>
    </row>
    <row r="381" spans="1:42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406"/>
      <c r="AO381" s="367"/>
      <c r="AP381" s="367"/>
    </row>
    <row r="382" spans="1:42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406"/>
      <c r="AO382" s="367"/>
      <c r="AP382" s="367"/>
    </row>
    <row r="383" spans="1:42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406"/>
      <c r="AO383" s="367"/>
      <c r="AP383" s="367"/>
    </row>
    <row r="384" spans="1:42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406"/>
      <c r="AO384" s="367"/>
      <c r="AP384" s="367"/>
    </row>
    <row r="385" spans="1:42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406"/>
      <c r="AO385" s="367"/>
      <c r="AP385" s="367"/>
    </row>
    <row r="386" spans="1:42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406"/>
      <c r="AO386" s="367"/>
      <c r="AP386" s="367"/>
    </row>
    <row r="387" spans="1:42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406"/>
      <c r="AO387" s="367"/>
      <c r="AP387" s="367"/>
    </row>
    <row r="388" spans="1:42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406"/>
      <c r="AO388" s="367"/>
      <c r="AP388" s="367"/>
    </row>
    <row r="389" spans="1:42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406"/>
      <c r="AO389" s="367"/>
      <c r="AP389" s="367"/>
    </row>
    <row r="390" spans="1:42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406"/>
      <c r="AO390" s="367"/>
      <c r="AP390" s="367"/>
    </row>
    <row r="391" spans="1:42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406"/>
      <c r="AO391" s="367"/>
      <c r="AP391" s="367"/>
    </row>
    <row r="392" spans="1:42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406"/>
      <c r="AO392" s="367"/>
      <c r="AP392" s="367"/>
    </row>
    <row r="393" spans="1:42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406"/>
      <c r="AO393" s="367"/>
      <c r="AP393" s="367"/>
    </row>
    <row r="394" spans="1:42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406"/>
      <c r="AO394" s="367"/>
      <c r="AP394" s="367"/>
    </row>
    <row r="395" spans="1:42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406"/>
      <c r="AO395" s="367"/>
      <c r="AP395" s="367"/>
    </row>
    <row r="396" spans="1:42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406"/>
      <c r="AO396" s="367"/>
      <c r="AP396" s="367"/>
    </row>
    <row r="397" spans="1:42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406"/>
      <c r="AO397" s="367"/>
      <c r="AP397" s="367"/>
    </row>
    <row r="398" spans="1:42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406"/>
      <c r="AO398" s="367"/>
      <c r="AP398" s="367"/>
    </row>
    <row r="399" spans="1:42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406"/>
      <c r="AO399" s="367"/>
      <c r="AP399" s="367"/>
    </row>
    <row r="400" spans="1:42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406"/>
      <c r="AO400" s="367"/>
      <c r="AP400" s="367"/>
    </row>
    <row r="401" spans="1:42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406"/>
      <c r="AO401" s="367"/>
      <c r="AP401" s="367"/>
    </row>
    <row r="402" spans="1:42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406"/>
      <c r="AO402" s="367"/>
      <c r="AP402" s="367"/>
    </row>
    <row r="403" spans="1:42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406"/>
      <c r="AO403" s="367"/>
      <c r="AP403" s="367"/>
    </row>
    <row r="404" spans="1:42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406"/>
      <c r="AO404" s="367"/>
      <c r="AP404" s="367"/>
    </row>
    <row r="405" spans="1:42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406"/>
      <c r="AO405" s="367"/>
      <c r="AP405" s="367"/>
    </row>
    <row r="406" spans="1:42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406"/>
      <c r="AO406" s="367"/>
      <c r="AP406" s="367"/>
    </row>
    <row r="407" spans="1:42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406"/>
      <c r="AO407" s="367"/>
      <c r="AP407" s="367"/>
    </row>
    <row r="408" spans="1:42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406"/>
      <c r="AO408" s="367"/>
      <c r="AP408" s="367"/>
    </row>
    <row r="409" spans="1:42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406"/>
      <c r="AO409" s="367"/>
      <c r="AP409" s="367"/>
    </row>
    <row r="410" spans="1:42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406"/>
      <c r="AO410" s="367"/>
      <c r="AP410" s="367"/>
    </row>
    <row r="411" spans="1:42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406"/>
      <c r="AO411" s="367"/>
      <c r="AP411" s="367"/>
    </row>
    <row r="412" spans="1:42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406"/>
      <c r="AO412" s="367"/>
      <c r="AP412" s="367"/>
    </row>
    <row r="413" spans="1:42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406"/>
      <c r="AO413" s="367"/>
      <c r="AP413" s="367"/>
    </row>
    <row r="414" spans="1:42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406"/>
      <c r="AO414" s="367"/>
      <c r="AP414" s="367"/>
    </row>
    <row r="415" spans="1:42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406"/>
      <c r="AO415" s="367"/>
      <c r="AP415" s="367"/>
    </row>
    <row r="416" spans="1:42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406"/>
      <c r="AO416" s="367"/>
      <c r="AP416" s="367"/>
    </row>
    <row r="417" spans="1:42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406"/>
      <c r="AO417" s="367"/>
      <c r="AP417" s="367"/>
    </row>
    <row r="418" spans="1:42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406"/>
      <c r="AO418" s="367"/>
      <c r="AP418" s="367"/>
    </row>
    <row r="419" spans="1:42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406"/>
      <c r="AO419" s="367"/>
      <c r="AP419" s="367"/>
    </row>
    <row r="420" spans="1:42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406"/>
      <c r="AO420" s="367"/>
      <c r="AP420" s="367"/>
    </row>
    <row r="421" spans="1:42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406"/>
      <c r="AO421" s="367"/>
      <c r="AP421" s="367"/>
    </row>
    <row r="422" spans="1:42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406"/>
      <c r="AO422" s="367"/>
      <c r="AP422" s="367"/>
    </row>
    <row r="423" spans="1:42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406"/>
      <c r="AO423" s="367"/>
      <c r="AP423" s="367"/>
    </row>
    <row r="424" spans="1:42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406"/>
      <c r="AO424" s="367"/>
      <c r="AP424" s="367"/>
    </row>
    <row r="425" spans="1:42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406"/>
      <c r="AO425" s="367"/>
      <c r="AP425" s="367"/>
    </row>
    <row r="426" spans="1:42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406"/>
      <c r="AO426" s="367"/>
      <c r="AP426" s="367"/>
    </row>
    <row r="427" spans="1:42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406"/>
      <c r="AO427" s="367"/>
      <c r="AP427" s="367"/>
    </row>
    <row r="428" spans="1:42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406"/>
      <c r="AO428" s="367"/>
      <c r="AP428" s="367"/>
    </row>
    <row r="429" spans="1:42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406"/>
      <c r="AO429" s="367"/>
      <c r="AP429" s="367"/>
    </row>
    <row r="430" spans="1:42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406"/>
      <c r="AO430" s="367"/>
      <c r="AP430" s="367"/>
    </row>
    <row r="431" spans="1:42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406"/>
      <c r="AO431" s="367"/>
      <c r="AP431" s="367"/>
    </row>
    <row r="432" spans="1:42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406"/>
      <c r="AO432" s="367"/>
      <c r="AP432" s="367"/>
    </row>
    <row r="433" spans="1:42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406"/>
      <c r="AO433" s="367"/>
      <c r="AP433" s="367"/>
    </row>
    <row r="434" spans="1:42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406"/>
      <c r="AO434" s="367"/>
      <c r="AP434" s="367"/>
    </row>
    <row r="435" spans="1:42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406"/>
      <c r="AO435" s="367"/>
      <c r="AP435" s="367"/>
    </row>
    <row r="436" spans="1:42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406"/>
      <c r="AO436" s="367"/>
      <c r="AP436" s="367"/>
    </row>
    <row r="437" spans="1:42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406"/>
      <c r="AO437" s="367"/>
      <c r="AP437" s="367"/>
    </row>
    <row r="438" spans="1:42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406"/>
      <c r="AO438" s="367"/>
      <c r="AP438" s="367"/>
    </row>
    <row r="439" spans="1:42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406"/>
      <c r="AO439" s="367"/>
      <c r="AP439" s="367"/>
    </row>
    <row r="440" spans="1:42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406"/>
      <c r="AO440" s="367"/>
      <c r="AP440" s="367"/>
    </row>
    <row r="441" spans="1:42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406"/>
      <c r="AO441" s="367"/>
      <c r="AP441" s="367"/>
    </row>
    <row r="442" spans="1:42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406"/>
      <c r="AO442" s="367"/>
      <c r="AP442" s="367"/>
    </row>
    <row r="443" spans="1:42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406"/>
      <c r="AO443" s="367"/>
      <c r="AP443" s="367"/>
    </row>
    <row r="444" spans="1:42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406"/>
      <c r="AO444" s="367"/>
      <c r="AP444" s="367"/>
    </row>
    <row r="445" spans="1:42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406"/>
      <c r="AO445" s="367"/>
      <c r="AP445" s="367"/>
    </row>
    <row r="446" spans="1:42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406"/>
      <c r="AO446" s="367"/>
      <c r="AP446" s="367"/>
    </row>
    <row r="447" spans="1:42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406"/>
      <c r="AO447" s="367"/>
      <c r="AP447" s="367"/>
    </row>
    <row r="448" spans="1:42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406"/>
      <c r="AO448" s="367"/>
      <c r="AP448" s="367"/>
    </row>
    <row r="449" spans="1:42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406"/>
      <c r="AO449" s="367"/>
      <c r="AP449" s="367"/>
    </row>
    <row r="450" spans="1:42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406"/>
      <c r="AO450" s="367"/>
      <c r="AP450" s="367"/>
    </row>
    <row r="451" spans="1:42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406"/>
      <c r="AO451" s="367"/>
      <c r="AP451" s="367"/>
    </row>
    <row r="452" spans="1:42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406"/>
      <c r="AO452" s="367"/>
      <c r="AP452" s="367"/>
    </row>
    <row r="453" spans="1:42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406"/>
      <c r="AO453" s="367"/>
      <c r="AP453" s="367"/>
    </row>
    <row r="454" spans="1:42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406"/>
      <c r="AO454" s="367"/>
      <c r="AP454" s="367"/>
    </row>
    <row r="455" spans="1:42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406"/>
      <c r="AO455" s="367"/>
      <c r="AP455" s="367"/>
    </row>
    <row r="456" spans="1:42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406"/>
      <c r="AO456" s="367"/>
      <c r="AP456" s="367"/>
    </row>
    <row r="457" spans="1:42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406"/>
      <c r="AO457" s="367"/>
      <c r="AP457" s="367"/>
    </row>
    <row r="458" spans="1:42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406"/>
      <c r="AO458" s="367"/>
      <c r="AP458" s="367"/>
    </row>
    <row r="459" spans="1:42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406"/>
      <c r="AO459" s="367"/>
      <c r="AP459" s="367"/>
    </row>
    <row r="460" spans="1:42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406"/>
      <c r="AO460" s="367"/>
      <c r="AP460" s="367"/>
    </row>
    <row r="461" spans="1:42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406"/>
      <c r="AO461" s="367"/>
      <c r="AP461" s="367"/>
    </row>
    <row r="462" spans="1:42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406"/>
      <c r="AO462" s="367"/>
      <c r="AP462" s="367"/>
    </row>
    <row r="463" spans="1:42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406"/>
      <c r="AO463" s="367"/>
      <c r="AP463" s="367"/>
    </row>
    <row r="464" spans="1:42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406"/>
      <c r="AO464" s="367"/>
      <c r="AP464" s="367"/>
    </row>
    <row r="465" spans="1:42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406"/>
      <c r="AO465" s="367"/>
      <c r="AP465" s="367"/>
    </row>
    <row r="466" spans="1:42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406"/>
      <c r="AO466" s="367"/>
      <c r="AP466" s="367"/>
    </row>
    <row r="467" spans="1:42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406"/>
      <c r="AO467" s="367"/>
      <c r="AP467" s="367"/>
    </row>
    <row r="468" spans="1:42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406"/>
      <c r="AO468" s="367"/>
      <c r="AP468" s="367"/>
    </row>
    <row r="469" spans="1:42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406"/>
      <c r="AO469" s="367"/>
      <c r="AP469" s="367"/>
    </row>
    <row r="470" spans="1:42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406"/>
      <c r="AO470" s="367"/>
      <c r="AP470" s="367"/>
    </row>
    <row r="471" spans="1:42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406"/>
      <c r="AO471" s="367"/>
      <c r="AP471" s="367"/>
    </row>
    <row r="472" spans="1:42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406"/>
      <c r="AO472" s="367"/>
      <c r="AP472" s="367"/>
    </row>
    <row r="473" spans="1:42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406"/>
      <c r="AO473" s="367"/>
      <c r="AP473" s="367"/>
    </row>
    <row r="474" spans="1:42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406"/>
      <c r="AO474" s="367"/>
      <c r="AP474" s="367"/>
    </row>
    <row r="475" spans="1:42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406"/>
      <c r="AO475" s="367"/>
      <c r="AP475" s="367"/>
    </row>
    <row r="476" spans="1:42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406"/>
      <c r="AO476" s="367"/>
      <c r="AP476" s="367"/>
    </row>
    <row r="477" spans="1:42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406"/>
      <c r="AO477" s="367"/>
      <c r="AP477" s="367"/>
    </row>
    <row r="478" spans="1:42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406"/>
      <c r="AO478" s="367"/>
      <c r="AP478" s="367"/>
    </row>
    <row r="479" spans="1:42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406"/>
      <c r="AO479" s="367"/>
      <c r="AP479" s="367"/>
    </row>
    <row r="480" spans="1:42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406"/>
      <c r="AO480" s="367"/>
      <c r="AP480" s="367"/>
    </row>
    <row r="481" spans="1:42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406"/>
      <c r="AO481" s="367"/>
      <c r="AP481" s="367"/>
    </row>
    <row r="482" spans="1:42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406"/>
      <c r="AO482" s="367"/>
      <c r="AP482" s="367"/>
    </row>
    <row r="483" spans="1:42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406"/>
      <c r="AO483" s="367"/>
      <c r="AP483" s="367"/>
    </row>
    <row r="484" spans="1:42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406"/>
      <c r="AO484" s="367"/>
      <c r="AP484" s="367"/>
    </row>
    <row r="485" spans="1:42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406"/>
      <c r="AO485" s="367"/>
      <c r="AP485" s="367"/>
    </row>
    <row r="486" spans="1:42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406"/>
      <c r="AO486" s="367"/>
      <c r="AP486" s="367"/>
    </row>
    <row r="487" spans="1:42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406"/>
      <c r="AO487" s="367"/>
      <c r="AP487" s="367"/>
    </row>
    <row r="488" spans="1:42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406"/>
      <c r="AO488" s="367"/>
      <c r="AP488" s="367"/>
    </row>
    <row r="489" spans="1:42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406"/>
      <c r="AO489" s="367"/>
      <c r="AP489" s="367"/>
    </row>
    <row r="490" spans="1:42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406"/>
      <c r="AO490" s="367"/>
      <c r="AP490" s="367"/>
    </row>
    <row r="491" spans="1:42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406"/>
      <c r="AO491" s="367"/>
      <c r="AP491" s="367"/>
    </row>
    <row r="492" spans="1:42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406"/>
      <c r="AO492" s="367"/>
      <c r="AP492" s="367"/>
    </row>
    <row r="493" spans="1:42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406"/>
      <c r="AO493" s="367"/>
      <c r="AP493" s="367"/>
    </row>
    <row r="494" spans="1:42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406"/>
      <c r="AO494" s="367"/>
      <c r="AP494" s="367"/>
    </row>
    <row r="495" spans="1:42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406"/>
      <c r="AO495" s="367"/>
      <c r="AP495" s="367"/>
    </row>
    <row r="496" spans="1:42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406"/>
      <c r="AO496" s="367"/>
      <c r="AP496" s="367"/>
    </row>
    <row r="497" spans="1:42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406"/>
      <c r="AO497" s="367"/>
      <c r="AP497" s="367"/>
    </row>
    <row r="498" spans="1:42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406"/>
      <c r="AO498" s="367"/>
      <c r="AP498" s="367"/>
    </row>
    <row r="499" spans="1:42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406"/>
      <c r="AO499" s="367"/>
      <c r="AP499" s="367"/>
    </row>
    <row r="500" spans="1:42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406"/>
      <c r="AO500" s="367"/>
      <c r="AP500" s="367"/>
    </row>
    <row r="501" spans="1:42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406"/>
      <c r="AO501" s="367"/>
      <c r="AP501" s="367"/>
    </row>
    <row r="502" spans="1:42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406"/>
      <c r="AO502" s="367"/>
      <c r="AP502" s="367"/>
    </row>
    <row r="503" spans="1:42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406"/>
      <c r="AO503" s="367"/>
      <c r="AP503" s="367"/>
    </row>
    <row r="504" spans="1:42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406"/>
      <c r="AO504" s="367"/>
      <c r="AP504" s="367"/>
    </row>
    <row r="505" spans="1:42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406"/>
      <c r="AO505" s="367"/>
      <c r="AP505" s="367"/>
    </row>
    <row r="506" spans="1:42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406"/>
      <c r="AO506" s="367"/>
      <c r="AP506" s="367"/>
    </row>
    <row r="507" spans="1:42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406"/>
      <c r="AO507" s="367"/>
      <c r="AP507" s="367"/>
    </row>
    <row r="508" spans="1:42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406"/>
      <c r="AO508" s="367"/>
      <c r="AP508" s="367"/>
    </row>
    <row r="509" spans="1:42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406"/>
      <c r="AO509" s="367"/>
      <c r="AP509" s="367"/>
    </row>
    <row r="510" spans="1:42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406"/>
      <c r="AO510" s="367"/>
      <c r="AP510" s="367"/>
    </row>
    <row r="511" spans="1:42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406"/>
      <c r="AO511" s="367"/>
      <c r="AP511" s="367"/>
    </row>
    <row r="512" spans="1:42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406"/>
      <c r="AO512" s="367"/>
      <c r="AP512" s="367"/>
    </row>
    <row r="513" spans="1:42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406"/>
      <c r="AO513" s="367"/>
      <c r="AP513" s="367"/>
    </row>
    <row r="514" spans="1:42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406"/>
      <c r="AO514" s="367"/>
      <c r="AP514" s="367"/>
    </row>
    <row r="515" spans="1:42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406"/>
      <c r="AO515" s="367"/>
      <c r="AP515" s="367"/>
    </row>
    <row r="516" spans="1:42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406"/>
      <c r="AO516" s="367"/>
      <c r="AP516" s="367"/>
    </row>
    <row r="517" spans="1:42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406"/>
      <c r="AO517" s="367"/>
      <c r="AP517" s="367"/>
    </row>
    <row r="518" spans="1:42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406"/>
      <c r="AO518" s="367"/>
      <c r="AP518" s="367"/>
    </row>
    <row r="519" spans="1:42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406"/>
      <c r="AO519" s="367"/>
      <c r="AP519" s="367"/>
    </row>
    <row r="520" spans="1:42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406"/>
      <c r="AO520" s="367"/>
      <c r="AP520" s="367"/>
    </row>
    <row r="521" spans="1:42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406"/>
      <c r="AO521" s="367"/>
      <c r="AP521" s="367"/>
    </row>
    <row r="522" spans="1:42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406"/>
      <c r="AO522" s="367"/>
      <c r="AP522" s="367"/>
    </row>
    <row r="523" spans="1:42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406"/>
      <c r="AO523" s="367"/>
      <c r="AP523" s="367"/>
    </row>
    <row r="524" spans="1:42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406"/>
      <c r="AO524" s="367"/>
      <c r="AP524" s="367"/>
    </row>
    <row r="525" spans="1:42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406"/>
      <c r="AO525" s="367"/>
      <c r="AP525" s="367"/>
    </row>
    <row r="526" spans="1:42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406"/>
      <c r="AO526" s="367"/>
      <c r="AP526" s="367"/>
    </row>
    <row r="527" spans="1:42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406"/>
      <c r="AO527" s="367"/>
      <c r="AP527" s="367"/>
    </row>
    <row r="528" spans="1:42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406"/>
      <c r="AO528" s="367"/>
      <c r="AP528" s="367"/>
    </row>
    <row r="529" spans="1:42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406"/>
      <c r="AO529" s="367"/>
      <c r="AP529" s="367"/>
    </row>
    <row r="530" spans="1:42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406"/>
      <c r="AO530" s="367"/>
      <c r="AP530" s="367"/>
    </row>
    <row r="531" spans="1:42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406"/>
      <c r="AO531" s="367"/>
      <c r="AP531" s="367"/>
    </row>
    <row r="532" spans="1:42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406"/>
      <c r="AO532" s="367"/>
      <c r="AP532" s="367"/>
    </row>
    <row r="533" spans="1:42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406"/>
      <c r="AO533" s="367"/>
      <c r="AP533" s="367"/>
    </row>
    <row r="534" spans="1:42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406"/>
      <c r="AO534" s="367"/>
      <c r="AP534" s="367"/>
    </row>
    <row r="535" spans="1:42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406"/>
      <c r="AO535" s="367"/>
      <c r="AP535" s="367"/>
    </row>
    <row r="536" spans="1:42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406"/>
      <c r="AO536" s="367"/>
      <c r="AP536" s="367"/>
    </row>
    <row r="537" spans="1:42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406"/>
      <c r="AO537" s="367"/>
      <c r="AP537" s="367"/>
    </row>
    <row r="538" spans="1:42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406"/>
      <c r="AO538" s="367"/>
      <c r="AP538" s="367"/>
    </row>
    <row r="539" spans="1:42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406"/>
      <c r="AO539" s="367"/>
      <c r="AP539" s="367"/>
    </row>
    <row r="540" spans="1:42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406"/>
      <c r="AO540" s="367"/>
      <c r="AP540" s="367"/>
    </row>
    <row r="541" spans="1:42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406"/>
      <c r="AO541" s="367"/>
      <c r="AP541" s="367"/>
    </row>
    <row r="542" spans="1:42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406"/>
      <c r="AO542" s="367"/>
      <c r="AP542" s="367"/>
    </row>
    <row r="543" spans="1:42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406"/>
      <c r="AO543" s="367"/>
      <c r="AP543" s="367"/>
    </row>
    <row r="544" spans="1:42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406"/>
      <c r="AO544" s="367"/>
      <c r="AP544" s="367"/>
    </row>
    <row r="545" spans="1:42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406"/>
      <c r="AO545" s="367"/>
      <c r="AP545" s="367"/>
    </row>
    <row r="546" spans="1:42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406"/>
      <c r="AO546" s="367"/>
      <c r="AP546" s="367"/>
    </row>
    <row r="547" spans="1:42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406"/>
      <c r="AO547" s="367"/>
      <c r="AP547" s="367"/>
    </row>
    <row r="548" spans="1:42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406"/>
      <c r="AO548" s="367"/>
      <c r="AP548" s="367"/>
    </row>
    <row r="549" spans="1:42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406"/>
      <c r="AO549" s="367"/>
      <c r="AP549" s="367"/>
    </row>
    <row r="550" spans="1:42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406"/>
      <c r="AO550" s="367"/>
      <c r="AP550" s="367"/>
    </row>
    <row r="551" spans="1:42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406"/>
      <c r="AO551" s="367"/>
      <c r="AP551" s="367"/>
    </row>
    <row r="552" spans="1:42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406"/>
      <c r="AO552" s="367"/>
      <c r="AP552" s="367"/>
    </row>
    <row r="553" spans="1:42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406"/>
      <c r="AO553" s="367"/>
      <c r="AP553" s="367"/>
    </row>
    <row r="554" spans="1:42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406"/>
      <c r="AO554" s="367"/>
      <c r="AP554" s="367"/>
    </row>
    <row r="555" spans="1:42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406"/>
      <c r="AO555" s="367"/>
      <c r="AP555" s="367"/>
    </row>
    <row r="556" spans="1:42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406"/>
      <c r="AO556" s="367"/>
      <c r="AP556" s="367"/>
    </row>
    <row r="557" spans="1:42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406"/>
      <c r="AO557" s="367"/>
      <c r="AP557" s="367"/>
    </row>
    <row r="558" spans="1:42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406"/>
      <c r="AO558" s="367"/>
      <c r="AP558" s="367"/>
    </row>
    <row r="559" spans="1:42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406"/>
      <c r="AO559" s="367"/>
      <c r="AP559" s="367"/>
    </row>
    <row r="560" spans="1:42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406"/>
      <c r="AO560" s="367"/>
      <c r="AP560" s="367"/>
    </row>
    <row r="561" spans="1:42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406"/>
      <c r="AO561" s="367"/>
      <c r="AP561" s="367"/>
    </row>
    <row r="562" spans="1:42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406"/>
      <c r="AO562" s="367"/>
      <c r="AP562" s="367"/>
    </row>
    <row r="563" spans="1:42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406"/>
      <c r="AO563" s="367"/>
      <c r="AP563" s="367"/>
    </row>
    <row r="564" spans="1:42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406"/>
      <c r="AO564" s="367"/>
      <c r="AP564" s="367"/>
    </row>
    <row r="565" spans="1:42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406"/>
      <c r="AO565" s="367"/>
      <c r="AP565" s="367"/>
    </row>
    <row r="566" spans="1:42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406"/>
      <c r="AO566" s="367"/>
      <c r="AP566" s="367"/>
    </row>
    <row r="567" spans="1:42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406"/>
      <c r="AO567" s="367"/>
      <c r="AP567" s="367"/>
    </row>
    <row r="568" spans="1:42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406"/>
      <c r="AO568" s="367"/>
      <c r="AP568" s="367"/>
    </row>
    <row r="569" spans="1:42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406"/>
      <c r="AO569" s="367"/>
      <c r="AP569" s="367"/>
    </row>
    <row r="570" spans="1:42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406"/>
      <c r="AO570" s="367"/>
      <c r="AP570" s="367"/>
    </row>
    <row r="571" spans="1:42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406"/>
      <c r="AO571" s="367"/>
      <c r="AP571" s="367"/>
    </row>
    <row r="572" spans="1:42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406"/>
      <c r="AO572" s="367"/>
      <c r="AP572" s="367"/>
    </row>
    <row r="573" spans="1:42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406"/>
      <c r="AO573" s="367"/>
      <c r="AP573" s="367"/>
    </row>
    <row r="574" spans="1:42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406"/>
      <c r="AO574" s="367"/>
      <c r="AP574" s="367"/>
    </row>
    <row r="575" spans="1:42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406"/>
      <c r="AO575" s="367"/>
      <c r="AP575" s="367"/>
    </row>
    <row r="576" spans="1:42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406"/>
      <c r="AO576" s="367"/>
      <c r="AP576" s="367"/>
    </row>
    <row r="577" spans="1:42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406"/>
      <c r="AO577" s="367"/>
      <c r="AP577" s="367"/>
    </row>
    <row r="578" spans="1:42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406"/>
      <c r="AO578" s="367"/>
      <c r="AP578" s="367"/>
    </row>
    <row r="579" spans="1:42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406"/>
      <c r="AO579" s="367"/>
      <c r="AP579" s="367"/>
    </row>
    <row r="580" spans="1:42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406"/>
      <c r="AO580" s="367"/>
      <c r="AP580" s="367"/>
    </row>
    <row r="581" spans="1:42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406"/>
      <c r="AO581" s="367"/>
      <c r="AP581" s="367"/>
    </row>
    <row r="582" spans="1:42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406"/>
      <c r="AO582" s="367"/>
      <c r="AP582" s="367"/>
    </row>
    <row r="583" spans="1:42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406"/>
      <c r="AO583" s="367"/>
      <c r="AP583" s="367"/>
    </row>
    <row r="584" spans="1:42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406"/>
      <c r="AO584" s="367"/>
      <c r="AP584" s="367"/>
    </row>
    <row r="585" spans="1:42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406"/>
      <c r="AO585" s="367"/>
      <c r="AP585" s="367"/>
    </row>
    <row r="586" spans="1:42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406"/>
      <c r="AO586" s="367"/>
      <c r="AP586" s="367"/>
    </row>
    <row r="587" spans="1:42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406"/>
      <c r="AO587" s="367"/>
      <c r="AP587" s="367"/>
    </row>
    <row r="588" spans="1:42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406"/>
      <c r="AO588" s="367"/>
      <c r="AP588" s="367"/>
    </row>
    <row r="589" spans="1:42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406"/>
      <c r="AO589" s="367"/>
      <c r="AP589" s="367"/>
    </row>
    <row r="590" spans="1:42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406"/>
      <c r="AO590" s="367"/>
      <c r="AP590" s="367"/>
    </row>
    <row r="591" spans="1:42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406"/>
      <c r="AO591" s="367"/>
      <c r="AP591" s="367"/>
    </row>
    <row r="592" spans="1:42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406"/>
      <c r="AO592" s="367"/>
      <c r="AP592" s="367"/>
    </row>
    <row r="593" spans="1:42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406"/>
      <c r="AO593" s="367"/>
      <c r="AP593" s="367"/>
    </row>
    <row r="594" spans="1:42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406"/>
      <c r="AO594" s="367"/>
      <c r="AP594" s="367"/>
    </row>
    <row r="595" spans="1:42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406"/>
      <c r="AO595" s="367"/>
      <c r="AP595" s="367"/>
    </row>
    <row r="596" spans="1:42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406"/>
      <c r="AO596" s="367"/>
      <c r="AP596" s="367"/>
    </row>
    <row r="597" spans="1:42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406"/>
      <c r="AO597" s="367"/>
      <c r="AP597" s="367"/>
    </row>
    <row r="598" spans="1:42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406"/>
      <c r="AO598" s="367"/>
      <c r="AP598" s="367"/>
    </row>
    <row r="599" spans="1:42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406"/>
      <c r="AO599" s="367"/>
      <c r="AP599" s="367"/>
    </row>
    <row r="600" spans="1:42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406"/>
      <c r="AO600" s="367"/>
      <c r="AP600" s="367"/>
    </row>
    <row r="601" spans="1:42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406"/>
      <c r="AO601" s="367"/>
      <c r="AP601" s="367"/>
    </row>
    <row r="602" spans="1:42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406"/>
      <c r="AO602" s="367"/>
      <c r="AP602" s="367"/>
    </row>
    <row r="603" spans="1:42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406"/>
      <c r="AO603" s="367"/>
      <c r="AP603" s="367"/>
    </row>
    <row r="604" spans="1:42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406"/>
      <c r="AO604" s="367"/>
      <c r="AP604" s="367"/>
    </row>
    <row r="605" spans="1:42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406"/>
      <c r="AO605" s="367"/>
      <c r="AP605" s="367"/>
    </row>
    <row r="606" spans="1:42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406"/>
      <c r="AO606" s="367"/>
      <c r="AP606" s="367"/>
    </row>
    <row r="607" spans="1:42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406"/>
      <c r="AO607" s="367"/>
      <c r="AP607" s="367"/>
    </row>
    <row r="608" spans="1:42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406"/>
      <c r="AO608" s="367"/>
      <c r="AP608" s="367"/>
    </row>
    <row r="609" spans="1:42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406"/>
      <c r="AO609" s="367"/>
      <c r="AP609" s="367"/>
    </row>
    <row r="610" spans="1:42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406"/>
      <c r="AO610" s="367"/>
      <c r="AP610" s="367"/>
    </row>
    <row r="611" spans="1:42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406"/>
      <c r="AO611" s="367"/>
      <c r="AP611" s="367"/>
    </row>
    <row r="612" spans="1:42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406"/>
      <c r="AO612" s="367"/>
      <c r="AP612" s="367"/>
    </row>
    <row r="613" spans="1:42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406"/>
      <c r="AO613" s="367"/>
      <c r="AP613" s="367"/>
    </row>
    <row r="614" spans="1:42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406"/>
      <c r="AO614" s="367"/>
      <c r="AP614" s="367"/>
    </row>
    <row r="615" spans="1:42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406"/>
      <c r="AO615" s="367"/>
      <c r="AP615" s="367"/>
    </row>
    <row r="616" spans="1:42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406"/>
      <c r="AO616" s="367"/>
      <c r="AP616" s="367"/>
    </row>
    <row r="617" spans="1:42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406"/>
      <c r="AO617" s="367"/>
      <c r="AP617" s="367"/>
    </row>
    <row r="618" spans="1:42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406"/>
      <c r="AO618" s="367"/>
      <c r="AP618" s="367"/>
    </row>
    <row r="619" spans="1:42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406"/>
      <c r="AO619" s="367"/>
      <c r="AP619" s="367"/>
    </row>
    <row r="620" spans="1:42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406"/>
      <c r="AO620" s="367"/>
      <c r="AP620" s="367"/>
    </row>
    <row r="621" spans="1:42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406"/>
      <c r="AO621" s="367"/>
      <c r="AP621" s="367"/>
    </row>
    <row r="622" spans="1:42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406"/>
      <c r="AO622" s="367"/>
      <c r="AP622" s="367"/>
    </row>
    <row r="623" spans="1:42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406"/>
      <c r="AO623" s="367"/>
      <c r="AP623" s="367"/>
    </row>
    <row r="624" spans="1:42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406"/>
      <c r="AO624" s="367"/>
      <c r="AP624" s="367"/>
    </row>
    <row r="625" spans="1:42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406"/>
      <c r="AO625" s="367"/>
      <c r="AP625" s="367"/>
    </row>
    <row r="626" spans="1:42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406"/>
      <c r="AO626" s="367"/>
      <c r="AP626" s="367"/>
    </row>
    <row r="627" spans="1:42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406"/>
      <c r="AO627" s="367"/>
      <c r="AP627" s="367"/>
    </row>
    <row r="628" spans="1:42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406"/>
      <c r="AO628" s="367"/>
      <c r="AP628" s="367"/>
    </row>
    <row r="629" spans="1:42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406"/>
      <c r="AO629" s="367"/>
      <c r="AP629" s="367"/>
    </row>
    <row r="630" spans="1:42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406"/>
      <c r="AO630" s="367"/>
      <c r="AP630" s="367"/>
    </row>
    <row r="631" spans="1:42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406"/>
      <c r="AO631" s="367"/>
      <c r="AP631" s="367"/>
    </row>
    <row r="632" spans="1:42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406"/>
      <c r="AO632" s="367"/>
      <c r="AP632" s="367"/>
    </row>
    <row r="633" spans="1:42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406"/>
      <c r="AO633" s="367"/>
      <c r="AP633" s="367"/>
    </row>
    <row r="634" spans="1:42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406"/>
      <c r="AO634" s="367"/>
      <c r="AP634" s="367"/>
    </row>
    <row r="635" spans="1:42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406"/>
      <c r="AO635" s="367"/>
      <c r="AP635" s="367"/>
    </row>
    <row r="636" spans="1:42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406"/>
      <c r="AO636" s="367"/>
      <c r="AP636" s="367"/>
    </row>
    <row r="637" spans="1:42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406"/>
      <c r="AO637" s="367"/>
      <c r="AP637" s="367"/>
    </row>
    <row r="638" spans="1:42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406"/>
      <c r="AO638" s="367"/>
      <c r="AP638" s="367"/>
    </row>
    <row r="639" spans="1:42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406"/>
      <c r="AO639" s="367"/>
      <c r="AP639" s="367"/>
    </row>
    <row r="640" spans="1:42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406"/>
      <c r="AO640" s="367"/>
      <c r="AP640" s="367"/>
    </row>
    <row r="641" spans="1:42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406"/>
      <c r="AO641" s="367"/>
      <c r="AP641" s="367"/>
    </row>
    <row r="642" spans="1:42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406"/>
      <c r="AO642" s="367"/>
      <c r="AP642" s="367"/>
    </row>
    <row r="643" spans="1:42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406"/>
      <c r="AO643" s="367"/>
      <c r="AP643" s="367"/>
    </row>
    <row r="644" spans="1:42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406"/>
      <c r="AO644" s="367"/>
      <c r="AP644" s="367"/>
    </row>
    <row r="645" spans="1:42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406"/>
      <c r="AO645" s="367"/>
      <c r="AP645" s="367"/>
    </row>
    <row r="646" spans="1:42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406"/>
      <c r="AO646" s="367"/>
      <c r="AP646" s="367"/>
    </row>
    <row r="647" spans="1:42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406"/>
      <c r="AO647" s="367"/>
      <c r="AP647" s="367"/>
    </row>
    <row r="648" spans="1:42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406"/>
      <c r="AO648" s="367"/>
      <c r="AP648" s="367"/>
    </row>
    <row r="649" spans="1:42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406"/>
      <c r="AO649" s="367"/>
      <c r="AP649" s="367"/>
    </row>
    <row r="650" spans="1:42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406"/>
      <c r="AO650" s="367"/>
      <c r="AP650" s="367"/>
    </row>
    <row r="651" spans="1:42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406"/>
      <c r="AO651" s="367"/>
      <c r="AP651" s="367"/>
    </row>
    <row r="652" spans="1:42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406"/>
      <c r="AO652" s="367"/>
      <c r="AP652" s="367"/>
    </row>
    <row r="653" spans="1:42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406"/>
      <c r="AO653" s="367"/>
      <c r="AP653" s="367"/>
    </row>
    <row r="654" spans="1:42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406"/>
      <c r="AO654" s="367"/>
      <c r="AP654" s="367"/>
    </row>
    <row r="655" spans="1:42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406"/>
      <c r="AO655" s="367"/>
      <c r="AP655" s="367"/>
    </row>
    <row r="656" spans="1:42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406"/>
      <c r="AO656" s="367"/>
      <c r="AP656" s="367"/>
    </row>
    <row r="657" spans="1:42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406"/>
      <c r="AO657" s="367"/>
      <c r="AP657" s="367"/>
    </row>
    <row r="658" spans="1:42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406"/>
      <c r="AO658" s="367"/>
      <c r="AP658" s="367"/>
    </row>
    <row r="659" spans="1:42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406"/>
      <c r="AO659" s="367"/>
      <c r="AP659" s="367"/>
    </row>
    <row r="660" spans="1:42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406"/>
      <c r="AO660" s="367"/>
      <c r="AP660" s="367"/>
    </row>
    <row r="661" spans="1:42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406"/>
      <c r="AO661" s="367"/>
      <c r="AP661" s="367"/>
    </row>
    <row r="662" spans="1:42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406"/>
      <c r="AO662" s="367"/>
      <c r="AP662" s="367"/>
    </row>
    <row r="663" spans="1:42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406"/>
      <c r="AO663" s="367"/>
      <c r="AP663" s="367"/>
    </row>
    <row r="664" spans="1:42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406"/>
      <c r="AO664" s="367"/>
      <c r="AP664" s="367"/>
    </row>
    <row r="665" spans="1:42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406"/>
      <c r="AO665" s="367"/>
      <c r="AP665" s="367"/>
    </row>
    <row r="666" spans="1:42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406"/>
      <c r="AO666" s="367"/>
      <c r="AP666" s="367"/>
    </row>
    <row r="667" spans="1:42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406"/>
      <c r="AO667" s="367"/>
      <c r="AP667" s="367"/>
    </row>
    <row r="668" spans="1:42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406"/>
      <c r="AO668" s="367"/>
      <c r="AP668" s="367"/>
    </row>
    <row r="669" spans="1:42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406"/>
      <c r="AO669" s="367"/>
      <c r="AP669" s="367"/>
    </row>
    <row r="670" spans="1:42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406"/>
      <c r="AO670" s="367"/>
      <c r="AP670" s="367"/>
    </row>
    <row r="671" spans="1:42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406"/>
      <c r="AO671" s="367"/>
      <c r="AP671" s="367"/>
    </row>
    <row r="672" spans="1:42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406"/>
      <c r="AO672" s="367"/>
      <c r="AP672" s="367"/>
    </row>
    <row r="673" spans="1:42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406"/>
      <c r="AO673" s="367"/>
      <c r="AP673" s="367"/>
    </row>
    <row r="674" spans="1:42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406"/>
      <c r="AO674" s="367"/>
      <c r="AP674" s="367"/>
    </row>
    <row r="675" spans="1:42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406"/>
      <c r="AO675" s="367"/>
      <c r="AP675" s="367"/>
    </row>
    <row r="676" spans="1:42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406"/>
      <c r="AO676" s="367"/>
      <c r="AP676" s="367"/>
    </row>
    <row r="677" spans="1:42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406"/>
      <c r="AO677" s="367"/>
      <c r="AP677" s="367"/>
    </row>
    <row r="678" spans="1:42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406"/>
      <c r="AO678" s="367"/>
      <c r="AP678" s="367"/>
    </row>
    <row r="679" spans="1:42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406"/>
      <c r="AO679" s="367"/>
      <c r="AP679" s="367"/>
    </row>
    <row r="680" spans="1:42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406"/>
      <c r="AO680" s="367"/>
      <c r="AP680" s="367"/>
    </row>
    <row r="681" spans="1:42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406"/>
      <c r="AO681" s="367"/>
      <c r="AP681" s="367"/>
    </row>
    <row r="682" spans="1:42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406"/>
      <c r="AO682" s="367"/>
      <c r="AP682" s="367"/>
    </row>
    <row r="683" spans="1:42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406"/>
      <c r="AO683" s="367"/>
      <c r="AP683" s="367"/>
    </row>
    <row r="684" spans="1:42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406"/>
      <c r="AO684" s="367"/>
      <c r="AP684" s="367"/>
    </row>
    <row r="685" spans="1:42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406"/>
      <c r="AO685" s="367"/>
      <c r="AP685" s="367"/>
    </row>
    <row r="686" spans="1:42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406"/>
      <c r="AO686" s="367"/>
      <c r="AP686" s="367"/>
    </row>
    <row r="687" spans="1:42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406"/>
      <c r="AO687" s="367"/>
      <c r="AP687" s="367"/>
    </row>
    <row r="688" spans="1:42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406"/>
      <c r="AO688" s="367"/>
      <c r="AP688" s="367"/>
    </row>
    <row r="689" spans="1:42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406"/>
      <c r="AO689" s="367"/>
      <c r="AP689" s="367"/>
    </row>
    <row r="690" spans="1:42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406"/>
      <c r="AO690" s="367"/>
      <c r="AP690" s="367"/>
    </row>
    <row r="691" spans="1:42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406"/>
      <c r="AO691" s="367"/>
      <c r="AP691" s="367"/>
    </row>
    <row r="692" spans="1:42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406"/>
      <c r="AO692" s="367"/>
      <c r="AP692" s="367"/>
    </row>
    <row r="693" spans="1:42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406"/>
      <c r="AO693" s="367"/>
      <c r="AP693" s="367"/>
    </row>
    <row r="694" spans="1:42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406"/>
      <c r="AO694" s="367"/>
      <c r="AP694" s="367"/>
    </row>
    <row r="695" spans="1:42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406"/>
      <c r="AO695" s="367"/>
      <c r="AP695" s="367"/>
    </row>
    <row r="696" spans="1:42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406"/>
      <c r="AO696" s="367"/>
      <c r="AP696" s="367"/>
    </row>
    <row r="697" spans="1:42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406"/>
      <c r="AO697" s="367"/>
      <c r="AP697" s="367"/>
    </row>
    <row r="698" spans="1:42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406"/>
      <c r="AO698" s="367"/>
      <c r="AP698" s="367"/>
    </row>
    <row r="699" spans="1:42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406"/>
      <c r="AO699" s="367"/>
      <c r="AP699" s="367"/>
    </row>
    <row r="700" spans="1:42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406"/>
      <c r="AO700" s="367"/>
      <c r="AP700" s="367"/>
    </row>
    <row r="701" spans="1:42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406"/>
      <c r="AO701" s="367"/>
      <c r="AP701" s="367"/>
    </row>
    <row r="702" spans="1:42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406"/>
      <c r="AO702" s="367"/>
      <c r="AP702" s="367"/>
    </row>
    <row r="703" spans="1:42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406"/>
      <c r="AO703" s="367"/>
      <c r="AP703" s="367"/>
    </row>
    <row r="704" spans="1:42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406"/>
      <c r="AO704" s="367"/>
      <c r="AP704" s="367"/>
    </row>
    <row r="705" spans="1:42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406"/>
      <c r="AO705" s="367"/>
      <c r="AP705" s="367"/>
    </row>
    <row r="706" spans="1:42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406"/>
      <c r="AO706" s="367"/>
      <c r="AP706" s="367"/>
    </row>
    <row r="707" spans="1:42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406"/>
      <c r="AO707" s="367"/>
      <c r="AP707" s="367"/>
    </row>
    <row r="708" spans="1:42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406"/>
      <c r="AO708" s="367"/>
      <c r="AP708" s="367"/>
    </row>
    <row r="709" spans="1:42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406"/>
      <c r="AO709" s="367"/>
      <c r="AP709" s="367"/>
    </row>
    <row r="710" spans="1:42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406"/>
      <c r="AO710" s="367"/>
      <c r="AP710" s="367"/>
    </row>
    <row r="711" spans="1:42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406"/>
      <c r="AO711" s="367"/>
      <c r="AP711" s="367"/>
    </row>
    <row r="712" spans="1:42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406"/>
      <c r="AO712" s="367"/>
      <c r="AP712" s="367"/>
    </row>
    <row r="713" spans="1:42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406"/>
      <c r="AO713" s="367"/>
      <c r="AP713" s="367"/>
    </row>
    <row r="714" spans="1:42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406"/>
      <c r="AO714" s="367"/>
      <c r="AP714" s="367"/>
    </row>
    <row r="715" spans="1:42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406"/>
      <c r="AO715" s="367"/>
      <c r="AP715" s="367"/>
    </row>
    <row r="716" spans="1:42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406"/>
      <c r="AO716" s="367"/>
      <c r="AP716" s="367"/>
    </row>
    <row r="717" spans="1:42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406"/>
      <c r="AO717" s="367"/>
      <c r="AP717" s="367"/>
    </row>
    <row r="718" spans="1:42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406"/>
      <c r="AO718" s="367"/>
      <c r="AP718" s="367"/>
    </row>
    <row r="719" spans="1:42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406"/>
      <c r="AO719" s="367"/>
      <c r="AP719" s="367"/>
    </row>
    <row r="720" spans="1:42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406"/>
      <c r="AO720" s="367"/>
      <c r="AP720" s="367"/>
    </row>
    <row r="721" spans="1:42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406"/>
      <c r="AO721" s="367"/>
      <c r="AP721" s="367"/>
    </row>
    <row r="722" spans="1:42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406"/>
      <c r="AO722" s="367"/>
      <c r="AP722" s="367"/>
    </row>
    <row r="723" spans="1:42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406"/>
      <c r="AO723" s="367"/>
      <c r="AP723" s="367"/>
    </row>
    <row r="724" spans="1:42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406"/>
      <c r="AO724" s="367"/>
      <c r="AP724" s="367"/>
    </row>
    <row r="725" spans="1:42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406"/>
      <c r="AO725" s="367"/>
      <c r="AP725" s="367"/>
    </row>
    <row r="726" spans="1:42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406"/>
      <c r="AO726" s="367"/>
      <c r="AP726" s="367"/>
    </row>
    <row r="727" spans="1:42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406"/>
      <c r="AO727" s="367"/>
      <c r="AP727" s="367"/>
    </row>
    <row r="728" spans="1:42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406"/>
      <c r="AO728" s="367"/>
      <c r="AP728" s="367"/>
    </row>
    <row r="729" spans="1:42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406"/>
      <c r="AO729" s="367"/>
      <c r="AP729" s="367"/>
    </row>
    <row r="730" spans="1:42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406"/>
      <c r="AO730" s="367"/>
      <c r="AP730" s="367"/>
    </row>
    <row r="731" spans="1:42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406"/>
      <c r="AO731" s="367"/>
      <c r="AP731" s="367"/>
    </row>
    <row r="732" spans="1:42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406"/>
      <c r="AO732" s="367"/>
      <c r="AP732" s="367"/>
    </row>
    <row r="733" spans="1:42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406"/>
      <c r="AO733" s="367"/>
      <c r="AP733" s="367"/>
    </row>
    <row r="734" spans="1:42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406"/>
      <c r="AO734" s="367"/>
      <c r="AP734" s="367"/>
    </row>
    <row r="735" spans="1:42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406"/>
      <c r="AO735" s="367"/>
      <c r="AP735" s="367"/>
    </row>
    <row r="736" spans="1:42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406"/>
      <c r="AO736" s="367"/>
      <c r="AP736" s="367"/>
    </row>
    <row r="737" spans="1:42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406"/>
      <c r="AO737" s="367"/>
      <c r="AP737" s="367"/>
    </row>
    <row r="738" spans="1:42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406"/>
      <c r="AO738" s="367"/>
      <c r="AP738" s="367"/>
    </row>
    <row r="739" spans="1:42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406"/>
      <c r="AO739" s="367"/>
      <c r="AP739" s="367"/>
    </row>
    <row r="740" spans="1:42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406"/>
      <c r="AO740" s="367"/>
      <c r="AP740" s="367"/>
    </row>
    <row r="741" spans="1:42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406"/>
      <c r="AO741" s="367"/>
      <c r="AP741" s="367"/>
    </row>
    <row r="742" spans="1:42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406"/>
      <c r="AO742" s="367"/>
      <c r="AP742" s="367"/>
    </row>
    <row r="743" spans="1:42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406"/>
      <c r="AO743" s="367"/>
      <c r="AP743" s="367"/>
    </row>
    <row r="744" spans="1:42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406"/>
      <c r="AO744" s="367"/>
      <c r="AP744" s="367"/>
    </row>
    <row r="745" spans="1:42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406"/>
      <c r="AO745" s="367"/>
      <c r="AP745" s="367"/>
    </row>
    <row r="746" spans="1:42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406"/>
      <c r="AO746" s="367"/>
      <c r="AP746" s="367"/>
    </row>
    <row r="747" spans="1:42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406"/>
      <c r="AO747" s="367"/>
      <c r="AP747" s="367"/>
    </row>
    <row r="748" spans="1:42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406"/>
      <c r="AO748" s="367"/>
      <c r="AP748" s="367"/>
    </row>
    <row r="749" spans="1:42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406"/>
      <c r="AO749" s="367"/>
      <c r="AP749" s="367"/>
    </row>
    <row r="750" spans="1:42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406"/>
      <c r="AO750" s="367"/>
      <c r="AP750" s="367"/>
    </row>
    <row r="751" spans="1:42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406"/>
      <c r="AO751" s="367"/>
      <c r="AP751" s="367"/>
    </row>
    <row r="752" spans="1:42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406"/>
      <c r="AO752" s="367"/>
      <c r="AP752" s="367"/>
    </row>
    <row r="753" spans="1:42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406"/>
      <c r="AO753" s="367"/>
      <c r="AP753" s="367"/>
    </row>
    <row r="754" spans="1:42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406"/>
      <c r="AO754" s="367"/>
      <c r="AP754" s="367"/>
    </row>
    <row r="755" spans="1:42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406"/>
      <c r="AO755" s="367"/>
      <c r="AP755" s="367"/>
    </row>
    <row r="756" spans="1:42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406"/>
      <c r="AO756" s="367"/>
      <c r="AP756" s="367"/>
    </row>
    <row r="757" spans="1:42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406"/>
      <c r="AO757" s="367"/>
      <c r="AP757" s="367"/>
    </row>
    <row r="758" spans="1:42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406"/>
      <c r="AO758" s="367"/>
      <c r="AP758" s="367"/>
    </row>
    <row r="759" spans="1:42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406"/>
      <c r="AO759" s="367"/>
      <c r="AP759" s="367"/>
    </row>
    <row r="760" spans="1:42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406"/>
      <c r="AO760" s="367"/>
      <c r="AP760" s="367"/>
    </row>
    <row r="761" spans="1:42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406"/>
      <c r="AO761" s="367"/>
      <c r="AP761" s="367"/>
    </row>
    <row r="762" spans="1:42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406"/>
      <c r="AO762" s="367"/>
      <c r="AP762" s="367"/>
    </row>
    <row r="763" spans="1:42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406"/>
      <c r="AO763" s="367"/>
      <c r="AP763" s="367"/>
    </row>
    <row r="764" spans="1:42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406"/>
      <c r="AO764" s="367"/>
      <c r="AP764" s="367"/>
    </row>
    <row r="765" spans="1:42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406"/>
      <c r="AO765" s="367"/>
      <c r="AP765" s="367"/>
    </row>
    <row r="766" spans="1:42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406"/>
      <c r="AO766" s="367"/>
      <c r="AP766" s="367"/>
    </row>
    <row r="767" spans="1:42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406"/>
      <c r="AO767" s="367"/>
      <c r="AP767" s="367"/>
    </row>
    <row r="768" spans="1:42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406"/>
      <c r="AO768" s="367"/>
      <c r="AP768" s="367"/>
    </row>
    <row r="769" spans="1:42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406"/>
      <c r="AO769" s="367"/>
      <c r="AP769" s="367"/>
    </row>
    <row r="770" spans="1:42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406"/>
      <c r="AO770" s="367"/>
      <c r="AP770" s="367"/>
    </row>
    <row r="771" spans="1:42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406"/>
      <c r="AO771" s="367"/>
      <c r="AP771" s="367"/>
    </row>
    <row r="772" spans="1:42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406"/>
      <c r="AO772" s="367"/>
      <c r="AP772" s="367"/>
    </row>
    <row r="773" spans="1:42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406"/>
      <c r="AO773" s="367"/>
      <c r="AP773" s="367"/>
    </row>
    <row r="774" spans="1:42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406"/>
      <c r="AO774" s="367"/>
      <c r="AP774" s="367"/>
    </row>
    <row r="775" spans="1:42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406"/>
      <c r="AO775" s="367"/>
      <c r="AP775" s="367"/>
    </row>
    <row r="776" spans="1:42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406"/>
      <c r="AO776" s="367"/>
      <c r="AP776" s="367"/>
    </row>
    <row r="777" spans="1:42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406"/>
      <c r="AO777" s="367"/>
      <c r="AP777" s="367"/>
    </row>
    <row r="778" spans="1:42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406"/>
      <c r="AO778" s="367"/>
      <c r="AP778" s="367"/>
    </row>
    <row r="779" spans="1:42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406"/>
      <c r="AO779" s="367"/>
      <c r="AP779" s="367"/>
    </row>
    <row r="780" spans="1:42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406"/>
      <c r="AO780" s="367"/>
      <c r="AP780" s="367"/>
    </row>
    <row r="781" spans="1:42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406"/>
      <c r="AO781" s="367"/>
      <c r="AP781" s="367"/>
    </row>
    <row r="782" spans="1:42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406"/>
      <c r="AO782" s="367"/>
      <c r="AP782" s="367"/>
    </row>
    <row r="783" spans="1:42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406"/>
      <c r="AO783" s="367"/>
      <c r="AP783" s="367"/>
    </row>
    <row r="784" spans="1:42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406"/>
      <c r="AO784" s="367"/>
      <c r="AP784" s="367"/>
    </row>
    <row r="785" spans="1:42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406"/>
      <c r="AO785" s="367"/>
      <c r="AP785" s="367"/>
    </row>
    <row r="786" spans="1:42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406"/>
      <c r="AO786" s="367"/>
      <c r="AP786" s="367"/>
    </row>
    <row r="787" spans="1:42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406"/>
      <c r="AO787" s="367"/>
      <c r="AP787" s="367"/>
    </row>
    <row r="788" spans="1:42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406"/>
      <c r="AO788" s="367"/>
      <c r="AP788" s="367"/>
    </row>
    <row r="789" spans="1:42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406"/>
      <c r="AO789" s="367"/>
      <c r="AP789" s="367"/>
    </row>
    <row r="790" spans="1:42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406"/>
      <c r="AO790" s="367"/>
      <c r="AP790" s="367"/>
    </row>
    <row r="791" spans="1:42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406"/>
      <c r="AO791" s="367"/>
      <c r="AP791" s="367"/>
    </row>
    <row r="792" spans="1:42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406"/>
      <c r="AO792" s="367"/>
      <c r="AP792" s="367"/>
    </row>
    <row r="793" spans="1:42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406"/>
      <c r="AO793" s="367"/>
      <c r="AP793" s="367"/>
    </row>
    <row r="794" spans="1:42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406"/>
      <c r="AO794" s="367"/>
      <c r="AP794" s="367"/>
    </row>
    <row r="795" spans="1:42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406"/>
      <c r="AO795" s="367"/>
      <c r="AP795" s="367"/>
    </row>
    <row r="796" spans="1:42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406"/>
      <c r="AO796" s="367"/>
      <c r="AP796" s="367"/>
    </row>
    <row r="797" spans="1:42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406"/>
      <c r="AO797" s="367"/>
      <c r="AP797" s="367"/>
    </row>
    <row r="798" spans="1:42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406"/>
      <c r="AO798" s="367"/>
      <c r="AP798" s="367"/>
    </row>
    <row r="799" spans="1:42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406"/>
      <c r="AO799" s="367"/>
      <c r="AP799" s="367"/>
    </row>
    <row r="800" spans="1:42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406"/>
      <c r="AO800" s="367"/>
      <c r="AP800" s="367"/>
    </row>
    <row r="801" spans="1:42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406"/>
      <c r="AO801" s="367"/>
      <c r="AP801" s="367"/>
    </row>
    <row r="802" spans="1:42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406"/>
      <c r="AO802" s="367"/>
      <c r="AP802" s="367"/>
    </row>
    <row r="803" spans="1:42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406"/>
      <c r="AO803" s="367"/>
      <c r="AP803" s="367"/>
    </row>
    <row r="804" spans="1:42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406"/>
      <c r="AO804" s="367"/>
      <c r="AP804" s="367"/>
    </row>
    <row r="805" spans="1:42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406"/>
      <c r="AO805" s="367"/>
      <c r="AP805" s="367"/>
    </row>
    <row r="806" spans="1:42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406"/>
      <c r="AO806" s="367"/>
      <c r="AP806" s="367"/>
    </row>
    <row r="807" spans="1:42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406"/>
      <c r="AO807" s="367"/>
      <c r="AP807" s="367"/>
    </row>
    <row r="808" spans="1:42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406"/>
      <c r="AO808" s="367"/>
      <c r="AP808" s="367"/>
    </row>
    <row r="809" spans="1:42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406"/>
      <c r="AO809" s="367"/>
      <c r="AP809" s="367"/>
    </row>
    <row r="810" spans="1:42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406"/>
      <c r="AO810" s="367"/>
      <c r="AP810" s="367"/>
    </row>
    <row r="811" spans="1:42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406"/>
      <c r="AO811" s="367"/>
      <c r="AP811" s="367"/>
    </row>
    <row r="812" spans="1:42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406"/>
      <c r="AO812" s="367"/>
      <c r="AP812" s="367"/>
    </row>
    <row r="813" spans="1:42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406"/>
      <c r="AO813" s="367"/>
      <c r="AP813" s="367"/>
    </row>
    <row r="814" spans="1:42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406"/>
      <c r="AO814" s="367"/>
      <c r="AP814" s="367"/>
    </row>
    <row r="815" spans="1:42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406"/>
      <c r="AO815" s="367"/>
      <c r="AP815" s="367"/>
    </row>
    <row r="816" spans="1:42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406"/>
      <c r="AO816" s="367"/>
      <c r="AP816" s="367"/>
    </row>
    <row r="817" spans="1:42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406"/>
      <c r="AO817" s="367"/>
      <c r="AP817" s="367"/>
    </row>
    <row r="818" spans="1:42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406"/>
      <c r="AO818" s="367"/>
      <c r="AP818" s="367"/>
    </row>
    <row r="819" spans="1:42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406"/>
      <c r="AO819" s="367"/>
      <c r="AP819" s="367"/>
    </row>
    <row r="820" spans="1:42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406"/>
      <c r="AO820" s="367"/>
      <c r="AP820" s="367"/>
    </row>
    <row r="821" spans="1:42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406"/>
      <c r="AO821" s="367"/>
      <c r="AP821" s="367"/>
    </row>
    <row r="822" spans="1:42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406"/>
      <c r="AO822" s="367"/>
      <c r="AP822" s="367"/>
    </row>
    <row r="823" spans="1:42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406"/>
      <c r="AO823" s="367"/>
      <c r="AP823" s="367"/>
    </row>
    <row r="824" spans="1:42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406"/>
      <c r="AO824" s="367"/>
      <c r="AP824" s="367"/>
    </row>
    <row r="825" spans="1:42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406"/>
      <c r="AO825" s="367"/>
      <c r="AP825" s="367"/>
    </row>
    <row r="826" spans="1:42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406"/>
      <c r="AO826" s="367"/>
      <c r="AP826" s="367"/>
    </row>
    <row r="827" spans="1:42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406"/>
      <c r="AO827" s="367"/>
      <c r="AP827" s="367"/>
    </row>
    <row r="828" spans="1:42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406"/>
      <c r="AO828" s="367"/>
      <c r="AP828" s="367"/>
    </row>
    <row r="829" spans="1:42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406"/>
      <c r="AO829" s="367"/>
      <c r="AP829" s="367"/>
    </row>
    <row r="830" spans="1:42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406"/>
      <c r="AO830" s="367"/>
      <c r="AP830" s="367"/>
    </row>
    <row r="831" spans="1:42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406"/>
      <c r="AO831" s="367"/>
      <c r="AP831" s="367"/>
    </row>
    <row r="832" spans="1:42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406"/>
      <c r="AO832" s="367"/>
      <c r="AP832" s="367"/>
    </row>
    <row r="833" spans="1:42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406"/>
      <c r="AO833" s="367"/>
      <c r="AP833" s="367"/>
    </row>
    <row r="834" spans="1:42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406"/>
      <c r="AO834" s="367"/>
      <c r="AP834" s="367"/>
    </row>
    <row r="835" spans="1:42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406"/>
      <c r="AO835" s="367"/>
      <c r="AP835" s="367"/>
    </row>
    <row r="836" spans="1:42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406"/>
      <c r="AO836" s="367"/>
      <c r="AP836" s="367"/>
    </row>
    <row r="837" spans="1:42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406"/>
      <c r="AO837" s="367"/>
      <c r="AP837" s="367"/>
    </row>
    <row r="838" spans="1:42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406"/>
      <c r="AO838" s="367"/>
      <c r="AP838" s="367"/>
    </row>
    <row r="839" spans="1:42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406"/>
      <c r="AO839" s="367"/>
      <c r="AP839" s="367"/>
    </row>
    <row r="840" spans="1:42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406"/>
      <c r="AO840" s="367"/>
      <c r="AP840" s="367"/>
    </row>
    <row r="841" spans="1:42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406"/>
      <c r="AO841" s="367"/>
      <c r="AP841" s="367"/>
    </row>
    <row r="842" spans="1:42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406"/>
      <c r="AO842" s="367"/>
      <c r="AP842" s="367"/>
    </row>
    <row r="843" spans="1:42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406"/>
      <c r="AO843" s="367"/>
      <c r="AP843" s="367"/>
    </row>
    <row r="844" spans="1:42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406"/>
      <c r="AO844" s="367"/>
      <c r="AP844" s="367"/>
    </row>
    <row r="845" spans="1:42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406"/>
      <c r="AO845" s="367"/>
      <c r="AP845" s="367"/>
    </row>
    <row r="846" spans="1:42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406"/>
      <c r="AO846" s="367"/>
      <c r="AP846" s="367"/>
    </row>
    <row r="847" spans="1:42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406"/>
      <c r="AO847" s="367"/>
      <c r="AP847" s="367"/>
    </row>
    <row r="848" spans="1:42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406"/>
      <c r="AO848" s="367"/>
      <c r="AP848" s="367"/>
    </row>
    <row r="849" spans="1:42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406"/>
      <c r="AO849" s="367"/>
      <c r="AP849" s="367"/>
    </row>
    <row r="850" spans="1:42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406"/>
      <c r="AO850" s="367"/>
      <c r="AP850" s="367"/>
    </row>
    <row r="851" spans="1:42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406"/>
      <c r="AO851" s="367"/>
      <c r="AP851" s="367"/>
    </row>
    <row r="852" spans="1:42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406"/>
      <c r="AO852" s="367"/>
      <c r="AP852" s="367"/>
    </row>
    <row r="853" spans="1:42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406"/>
      <c r="AO853" s="367"/>
      <c r="AP853" s="367"/>
    </row>
    <row r="854" spans="1:42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406"/>
      <c r="AO854" s="367"/>
      <c r="AP854" s="367"/>
    </row>
    <row r="855" spans="1:42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406"/>
      <c r="AO855" s="367"/>
      <c r="AP855" s="367"/>
    </row>
    <row r="856" spans="1:42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406"/>
      <c r="AO856" s="367"/>
      <c r="AP856" s="367"/>
    </row>
    <row r="857" spans="1:42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406"/>
      <c r="AO857" s="367"/>
      <c r="AP857" s="367"/>
    </row>
    <row r="858" spans="1:42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406"/>
      <c r="AO858" s="367"/>
      <c r="AP858" s="367"/>
    </row>
    <row r="859" spans="1:42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406"/>
      <c r="AO859" s="367"/>
      <c r="AP859" s="367"/>
    </row>
    <row r="860" spans="1:42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406"/>
      <c r="AO860" s="367"/>
      <c r="AP860" s="367"/>
    </row>
    <row r="861" spans="1:42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406"/>
      <c r="AO861" s="367"/>
      <c r="AP861" s="367"/>
    </row>
    <row r="862" spans="1:42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406"/>
      <c r="AO862" s="367"/>
      <c r="AP862" s="367"/>
    </row>
    <row r="863" spans="1:42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406"/>
      <c r="AO863" s="367"/>
      <c r="AP863" s="367"/>
    </row>
    <row r="864" spans="1:42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406"/>
      <c r="AO864" s="367"/>
      <c r="AP864" s="367"/>
    </row>
    <row r="865" spans="1:42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406"/>
      <c r="AO865" s="367"/>
      <c r="AP865" s="367"/>
    </row>
    <row r="866" spans="1:42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406"/>
      <c r="AO866" s="367"/>
      <c r="AP866" s="367"/>
    </row>
    <row r="867" spans="1:42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406"/>
      <c r="AO867" s="367"/>
      <c r="AP867" s="367"/>
    </row>
    <row r="868" spans="1:42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406"/>
      <c r="AO868" s="367"/>
      <c r="AP868" s="367"/>
    </row>
    <row r="869" spans="1:42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406"/>
      <c r="AO869" s="367"/>
      <c r="AP869" s="367"/>
    </row>
    <row r="870" spans="1:42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406"/>
      <c r="AO870" s="367"/>
      <c r="AP870" s="367"/>
    </row>
    <row r="871" spans="1:42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406"/>
      <c r="AO871" s="367"/>
      <c r="AP871" s="367"/>
    </row>
    <row r="872" spans="1:42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406"/>
      <c r="AO872" s="367"/>
      <c r="AP872" s="367"/>
    </row>
    <row r="873" spans="1:42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406"/>
      <c r="AO873" s="367"/>
      <c r="AP873" s="367"/>
    </row>
    <row r="874" spans="1:42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406"/>
      <c r="AO874" s="367"/>
      <c r="AP874" s="367"/>
    </row>
    <row r="875" spans="1:42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406"/>
      <c r="AO875" s="367"/>
      <c r="AP875" s="367"/>
    </row>
    <row r="876" spans="1:42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406"/>
      <c r="AO876" s="367"/>
      <c r="AP876" s="367"/>
    </row>
    <row r="877" spans="1:42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406"/>
      <c r="AO877" s="367"/>
      <c r="AP877" s="367"/>
    </row>
    <row r="878" spans="1:42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406"/>
      <c r="AO878" s="367"/>
      <c r="AP878" s="367"/>
    </row>
    <row r="879" spans="1:42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406"/>
      <c r="AO879" s="367"/>
      <c r="AP879" s="367"/>
    </row>
    <row r="880" spans="1:42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406"/>
      <c r="AO880" s="367"/>
      <c r="AP880" s="367"/>
    </row>
    <row r="881" spans="1:42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406"/>
      <c r="AO881" s="367"/>
      <c r="AP881" s="367"/>
    </row>
    <row r="882" spans="1:42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406"/>
      <c r="AO882" s="367"/>
      <c r="AP882" s="367"/>
    </row>
    <row r="883" spans="1:42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406"/>
      <c r="AO883" s="367"/>
      <c r="AP883" s="367"/>
    </row>
    <row r="884" spans="1:42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406"/>
      <c r="AO884" s="367"/>
      <c r="AP884" s="367"/>
    </row>
    <row r="885" spans="1:42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406"/>
      <c r="AO885" s="367"/>
      <c r="AP885" s="367"/>
    </row>
    <row r="886" spans="1:42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406"/>
      <c r="AO886" s="367"/>
      <c r="AP886" s="367"/>
    </row>
    <row r="887" spans="1:42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406"/>
      <c r="AO887" s="367"/>
      <c r="AP887" s="367"/>
    </row>
    <row r="888" spans="1:42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406"/>
      <c r="AO888" s="367"/>
      <c r="AP888" s="367"/>
    </row>
    <row r="889" spans="1:42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406"/>
      <c r="AO889" s="367"/>
      <c r="AP889" s="367"/>
    </row>
    <row r="890" spans="1:42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406"/>
      <c r="AO890" s="367"/>
      <c r="AP890" s="367"/>
    </row>
    <row r="891" spans="1:42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406"/>
      <c r="AO891" s="367"/>
      <c r="AP891" s="367"/>
    </row>
    <row r="892" spans="1:42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406"/>
      <c r="AO892" s="367"/>
      <c r="AP892" s="367"/>
    </row>
    <row r="893" spans="1:42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406"/>
      <c r="AO893" s="367"/>
      <c r="AP893" s="367"/>
    </row>
    <row r="894" spans="1:42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406"/>
      <c r="AO894" s="367"/>
      <c r="AP894" s="367"/>
    </row>
    <row r="895" spans="1:42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406"/>
      <c r="AO895" s="367"/>
      <c r="AP895" s="367"/>
    </row>
    <row r="896" spans="1:42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406"/>
      <c r="AO896" s="367"/>
      <c r="AP896" s="367"/>
    </row>
    <row r="897" spans="1:42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406"/>
      <c r="AO897" s="367"/>
      <c r="AP897" s="367"/>
    </row>
    <row r="898" spans="1:42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406"/>
      <c r="AO898" s="367"/>
      <c r="AP898" s="367"/>
    </row>
    <row r="899" spans="1:42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406"/>
      <c r="AO899" s="367"/>
      <c r="AP899" s="367"/>
    </row>
    <row r="900" spans="1:42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406"/>
      <c r="AO900" s="367"/>
      <c r="AP900" s="367"/>
    </row>
    <row r="901" spans="1:42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406"/>
      <c r="AO901" s="367"/>
      <c r="AP901" s="367"/>
    </row>
    <row r="902" spans="1:42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406"/>
      <c r="AO902" s="367"/>
      <c r="AP902" s="367"/>
    </row>
    <row r="903" spans="1:42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406"/>
      <c r="AO903" s="367"/>
      <c r="AP903" s="367"/>
    </row>
    <row r="904" spans="1:42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406"/>
      <c r="AO904" s="367"/>
      <c r="AP904" s="367"/>
    </row>
    <row r="905" spans="1:42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406"/>
      <c r="AO905" s="367"/>
      <c r="AP905" s="367"/>
    </row>
    <row r="906" spans="1:42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406"/>
      <c r="AO906" s="367"/>
      <c r="AP906" s="367"/>
    </row>
    <row r="907" spans="1:42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406"/>
      <c r="AO907" s="367"/>
      <c r="AP907" s="367"/>
    </row>
    <row r="908" spans="1:42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406"/>
      <c r="AO908" s="367"/>
      <c r="AP908" s="367"/>
    </row>
    <row r="909" spans="1:42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406"/>
      <c r="AO909" s="367"/>
      <c r="AP909" s="367"/>
    </row>
    <row r="910" spans="1:42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406"/>
      <c r="AO910" s="367"/>
      <c r="AP910" s="367"/>
    </row>
    <row r="911" spans="1:42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406"/>
      <c r="AO911" s="367"/>
      <c r="AP911" s="367"/>
    </row>
    <row r="912" spans="1:42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406"/>
      <c r="AO912" s="367"/>
      <c r="AP912" s="367"/>
    </row>
    <row r="913" spans="1:42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406"/>
      <c r="AO913" s="367"/>
      <c r="AP913" s="367"/>
    </row>
    <row r="914" spans="1:42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406"/>
      <c r="AO914" s="367"/>
      <c r="AP914" s="367"/>
    </row>
    <row r="915" spans="1:42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406"/>
      <c r="AO915" s="367"/>
      <c r="AP915" s="367"/>
    </row>
    <row r="916" spans="1:42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406"/>
      <c r="AO916" s="367"/>
      <c r="AP916" s="367"/>
    </row>
    <row r="917" spans="1:42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406"/>
      <c r="AO917" s="367"/>
      <c r="AP917" s="367"/>
    </row>
    <row r="918" spans="1:42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406"/>
      <c r="AO918" s="367"/>
      <c r="AP918" s="367"/>
    </row>
    <row r="919" spans="1:42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406"/>
      <c r="AO919" s="367"/>
      <c r="AP919" s="367"/>
    </row>
    <row r="920" spans="1:42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406"/>
      <c r="AO920" s="367"/>
      <c r="AP920" s="367"/>
    </row>
    <row r="921" spans="1:42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406"/>
      <c r="AO921" s="367"/>
      <c r="AP921" s="367"/>
    </row>
    <row r="922" spans="1:42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406"/>
      <c r="AO922" s="367"/>
      <c r="AP922" s="367"/>
    </row>
    <row r="923" spans="1:42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406"/>
      <c r="AO923" s="367"/>
      <c r="AP923" s="367"/>
    </row>
    <row r="924" spans="1:42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406"/>
      <c r="AO924" s="367"/>
      <c r="AP924" s="367"/>
    </row>
    <row r="925" spans="1:42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406"/>
      <c r="AO925" s="367"/>
      <c r="AP925" s="367"/>
    </row>
    <row r="926" spans="1:42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406"/>
      <c r="AO926" s="367"/>
      <c r="AP926" s="367"/>
    </row>
    <row r="927" spans="1:42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406"/>
      <c r="AO927" s="367"/>
      <c r="AP927" s="367"/>
    </row>
    <row r="928" spans="1:42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406"/>
      <c r="AO928" s="367"/>
      <c r="AP928" s="367"/>
    </row>
    <row r="929" spans="1:42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406"/>
      <c r="AO929" s="367"/>
      <c r="AP929" s="367"/>
    </row>
    <row r="930" spans="1:42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406"/>
      <c r="AO930" s="367"/>
      <c r="AP930" s="367"/>
    </row>
    <row r="931" spans="1:42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406"/>
      <c r="AO931" s="367"/>
      <c r="AP931" s="367"/>
    </row>
    <row r="932" spans="1:42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406"/>
      <c r="AO932" s="367"/>
      <c r="AP932" s="367"/>
    </row>
    <row r="933" spans="1:42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406"/>
      <c r="AO933" s="367"/>
      <c r="AP933" s="367"/>
    </row>
    <row r="934" spans="1:42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406"/>
      <c r="AO934" s="367"/>
      <c r="AP934" s="367"/>
    </row>
    <row r="935" spans="1:42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406"/>
      <c r="AO935" s="367"/>
      <c r="AP935" s="367"/>
    </row>
    <row r="936" spans="1:42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406"/>
      <c r="AO936" s="367"/>
      <c r="AP936" s="367"/>
    </row>
    <row r="937" spans="1:42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406"/>
      <c r="AO937" s="367"/>
      <c r="AP937" s="367"/>
    </row>
    <row r="938" spans="1:42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406"/>
      <c r="AO938" s="367"/>
      <c r="AP938" s="367"/>
    </row>
    <row r="939" spans="1:42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406"/>
      <c r="AO939" s="367"/>
      <c r="AP939" s="367"/>
    </row>
    <row r="940" spans="1:42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406"/>
      <c r="AO940" s="367"/>
      <c r="AP940" s="367"/>
    </row>
    <row r="941" spans="1:42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406"/>
      <c r="AO941" s="367"/>
      <c r="AP941" s="367"/>
    </row>
    <row r="942" spans="1:42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406"/>
      <c r="AO942" s="367"/>
      <c r="AP942" s="367"/>
    </row>
    <row r="943" spans="1:42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406"/>
      <c r="AO943" s="367"/>
      <c r="AP943" s="367"/>
    </row>
    <row r="944" spans="1:42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406"/>
      <c r="AO944" s="367"/>
      <c r="AP944" s="367"/>
    </row>
    <row r="945" spans="1:42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406"/>
      <c r="AO945" s="367"/>
      <c r="AP945" s="367"/>
    </row>
    <row r="946" spans="1:42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406"/>
      <c r="AO946" s="367"/>
      <c r="AP946" s="367"/>
    </row>
    <row r="947" spans="1:42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406"/>
      <c r="AO947" s="367"/>
      <c r="AP947" s="367"/>
    </row>
    <row r="948" spans="1:42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406"/>
      <c r="AO948" s="367"/>
      <c r="AP948" s="367"/>
    </row>
    <row r="949" spans="1:42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406"/>
      <c r="AO949" s="367"/>
      <c r="AP949" s="367"/>
    </row>
    <row r="950" spans="1:42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406"/>
      <c r="AO950" s="367"/>
      <c r="AP950" s="367"/>
    </row>
    <row r="951" spans="1:42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406"/>
      <c r="AO951" s="367"/>
      <c r="AP951" s="367"/>
    </row>
    <row r="952" spans="1:42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406"/>
      <c r="AO952" s="367"/>
      <c r="AP952" s="367"/>
    </row>
    <row r="953" spans="1:42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406"/>
      <c r="AO953" s="367"/>
      <c r="AP953" s="367"/>
    </row>
    <row r="954" spans="1:42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406"/>
      <c r="AO954" s="367"/>
      <c r="AP954" s="367"/>
    </row>
    <row r="955" spans="1:42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406"/>
      <c r="AO955" s="367"/>
      <c r="AP955" s="367"/>
    </row>
    <row r="956" spans="1:42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406"/>
      <c r="AO956" s="367"/>
      <c r="AP956" s="367"/>
    </row>
    <row r="957" spans="1:42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406"/>
      <c r="AO957" s="367"/>
      <c r="AP957" s="367"/>
    </row>
    <row r="958" spans="1:42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406"/>
      <c r="AO958" s="367"/>
      <c r="AP958" s="367"/>
    </row>
    <row r="959" spans="1:42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406"/>
      <c r="AO959" s="367"/>
      <c r="AP959" s="367"/>
    </row>
    <row r="960" spans="1:42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406"/>
      <c r="AO960" s="367"/>
      <c r="AP960" s="367"/>
    </row>
    <row r="961" spans="1:42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406"/>
      <c r="AO961" s="367"/>
      <c r="AP961" s="367"/>
    </row>
    <row r="962" spans="1:42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406"/>
      <c r="AO962" s="367"/>
      <c r="AP962" s="367"/>
    </row>
    <row r="963" spans="1:42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406"/>
      <c r="AO963" s="367"/>
      <c r="AP963" s="367"/>
    </row>
    <row r="964" spans="1:42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406"/>
      <c r="AO964" s="367"/>
      <c r="AP964" s="367"/>
    </row>
    <row r="965" spans="1:42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406"/>
      <c r="AO965" s="367"/>
      <c r="AP965" s="367"/>
    </row>
    <row r="966" spans="1:42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406"/>
      <c r="AO966" s="367"/>
      <c r="AP966" s="367"/>
    </row>
    <row r="967" spans="1:42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406"/>
      <c r="AO967" s="367"/>
      <c r="AP967" s="367"/>
    </row>
    <row r="968" spans="1:42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406"/>
      <c r="AO968" s="367"/>
      <c r="AP968" s="367"/>
    </row>
    <row r="969" spans="1:42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406"/>
      <c r="AO969" s="367"/>
      <c r="AP969" s="367"/>
    </row>
    <row r="970" spans="1:42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406"/>
      <c r="AO970" s="367"/>
      <c r="AP970" s="367"/>
    </row>
    <row r="971" spans="1:42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406"/>
      <c r="AO971" s="367"/>
      <c r="AP971" s="367"/>
    </row>
    <row r="972" spans="1:42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406"/>
      <c r="AO972" s="367"/>
      <c r="AP972" s="367"/>
    </row>
    <row r="973" spans="1:42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406"/>
      <c r="AO973" s="367"/>
      <c r="AP973" s="367"/>
    </row>
    <row r="974" spans="1:42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406"/>
      <c r="AO974" s="367"/>
      <c r="AP974" s="367"/>
    </row>
    <row r="975" spans="1:42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406"/>
      <c r="AO975" s="367"/>
      <c r="AP975" s="367"/>
    </row>
    <row r="976" spans="1:42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406"/>
      <c r="AO976" s="367"/>
      <c r="AP976" s="367"/>
    </row>
    <row r="977" spans="1:42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406"/>
      <c r="AO977" s="367"/>
      <c r="AP977" s="367"/>
    </row>
    <row r="978" spans="1:42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406"/>
      <c r="AO978" s="367"/>
      <c r="AP978" s="367"/>
    </row>
    <row r="979" spans="1:42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406"/>
      <c r="AO979" s="367"/>
      <c r="AP979" s="367"/>
    </row>
  </sheetData>
  <mergeCells count="74">
    <mergeCell ref="AG89:AH89"/>
    <mergeCell ref="AI89:AJ89"/>
    <mergeCell ref="AK89:AL89"/>
    <mergeCell ref="AM89:AM90"/>
    <mergeCell ref="A87:AA88"/>
    <mergeCell ref="AB87:AP88"/>
    <mergeCell ref="B89:F89"/>
    <mergeCell ref="G89:K89"/>
    <mergeCell ref="L89:P89"/>
    <mergeCell ref="Q89:U89"/>
    <mergeCell ref="V89:Z89"/>
    <mergeCell ref="AA89:AA90"/>
    <mergeCell ref="AC89:AD89"/>
    <mergeCell ref="AE89:AF89"/>
    <mergeCell ref="AM68:AM69"/>
    <mergeCell ref="A65:AA65"/>
    <mergeCell ref="AB65:AP65"/>
    <mergeCell ref="A66:AA67"/>
    <mergeCell ref="AB66:AP67"/>
    <mergeCell ref="B68:F68"/>
    <mergeCell ref="G68:K68"/>
    <mergeCell ref="L68:P68"/>
    <mergeCell ref="Q68:U68"/>
    <mergeCell ref="V68:Z68"/>
    <mergeCell ref="AA68:AA69"/>
    <mergeCell ref="AC68:AD68"/>
    <mergeCell ref="AE68:AF68"/>
    <mergeCell ref="AG68:AH68"/>
    <mergeCell ref="AI68:AJ68"/>
    <mergeCell ref="AK68:AL68"/>
    <mergeCell ref="A44:AA45"/>
    <mergeCell ref="AB44:AP45"/>
    <mergeCell ref="AM46:AM47"/>
    <mergeCell ref="B46:F46"/>
    <mergeCell ref="G46:K46"/>
    <mergeCell ref="L46:P46"/>
    <mergeCell ref="Q46:U46"/>
    <mergeCell ref="V46:Z46"/>
    <mergeCell ref="AA46:AA47"/>
    <mergeCell ref="AC46:AD46"/>
    <mergeCell ref="AE46:AF46"/>
    <mergeCell ref="AG46:AH46"/>
    <mergeCell ref="AI46:AJ46"/>
    <mergeCell ref="AK46:AL46"/>
    <mergeCell ref="A23:AA24"/>
    <mergeCell ref="AB23:AP24"/>
    <mergeCell ref="B25:F25"/>
    <mergeCell ref="G25:K25"/>
    <mergeCell ref="L25:P25"/>
    <mergeCell ref="Q25:U25"/>
    <mergeCell ref="V25:Z25"/>
    <mergeCell ref="AA25:AA26"/>
    <mergeCell ref="AC25:AD25"/>
    <mergeCell ref="AE25:AF25"/>
    <mergeCell ref="AG25:AH25"/>
    <mergeCell ref="AI25:AJ25"/>
    <mergeCell ref="AK25:AL25"/>
    <mergeCell ref="AM25:AM26"/>
    <mergeCell ref="AM4:AM5"/>
    <mergeCell ref="A1:AA1"/>
    <mergeCell ref="AB1:AP1"/>
    <mergeCell ref="A2:AA3"/>
    <mergeCell ref="AB2:AP3"/>
    <mergeCell ref="B4:F4"/>
    <mergeCell ref="G4:K4"/>
    <mergeCell ref="L4:P4"/>
    <mergeCell ref="Q4:U4"/>
    <mergeCell ref="V4:Z4"/>
    <mergeCell ref="AA4:AA5"/>
    <mergeCell ref="AC4:AD4"/>
    <mergeCell ref="AE4:AF4"/>
    <mergeCell ref="AG4:AH4"/>
    <mergeCell ref="AI4:AJ4"/>
    <mergeCell ref="AK4:AL4"/>
  </mergeCells>
  <pageMargins left="0.23622047244094491" right="0.23622047244094491" top="0.74803149606299213" bottom="0.74803149606299213" header="0" footer="0"/>
  <pageSetup paperSize="9" scale="60" orientation="landscape" r:id="rId1"/>
  <rowBreaks count="1" manualBreakCount="1">
    <brk id="64" max="16383" man="1"/>
  </rowBreaks>
  <colBreaks count="1" manualBreakCount="1">
    <brk id="42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979"/>
  <sheetViews>
    <sheetView topLeftCell="A73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7.6640625" style="285" customWidth="1"/>
    <col min="3" max="4" width="4.6640625" style="285" customWidth="1"/>
    <col min="5" max="5" width="15.33203125" style="285" customWidth="1"/>
    <col min="6" max="6" width="4.6640625" style="285" customWidth="1"/>
    <col min="7" max="7" width="7.83203125" style="285" customWidth="1"/>
    <col min="8" max="12" width="4.6640625" style="285" customWidth="1"/>
    <col min="13" max="13" width="10.5" style="285" customWidth="1"/>
    <col min="14" max="14" width="17.33203125" style="285" customWidth="1"/>
    <col min="15" max="24" width="5.6640625" style="285" customWidth="1"/>
    <col min="25" max="25" width="10.6640625" style="285" customWidth="1"/>
    <col min="26" max="28" width="4.6640625" style="285" hidden="1" customWidth="1"/>
    <col min="29" max="16384" width="14.5" style="285"/>
  </cols>
  <sheetData>
    <row r="1" spans="1:30" ht="12.75" customHeight="1" x14ac:dyDescent="0.15">
      <c r="A1" s="460" t="s">
        <v>364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0" t="s">
        <v>364</v>
      </c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D1" s="394"/>
    </row>
    <row r="2" spans="1:30" ht="11.25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70" t="s">
        <v>274</v>
      </c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</row>
    <row r="4" spans="1:30" ht="11.25" customHeight="1" x14ac:dyDescent="0.15">
      <c r="A4" s="286" t="s">
        <v>193</v>
      </c>
      <c r="B4" s="467" t="s">
        <v>365</v>
      </c>
      <c r="C4" s="468"/>
      <c r="D4" s="469"/>
      <c r="E4" s="378" t="s">
        <v>341</v>
      </c>
      <c r="F4" s="467" t="s">
        <v>229</v>
      </c>
      <c r="G4" s="468"/>
      <c r="H4" s="469"/>
      <c r="I4" s="467" t="s">
        <v>342</v>
      </c>
      <c r="J4" s="468"/>
      <c r="K4" s="468"/>
      <c r="L4" s="469"/>
      <c r="M4" s="458" t="s">
        <v>198</v>
      </c>
      <c r="N4" s="379" t="s">
        <v>62</v>
      </c>
      <c r="O4" s="471" t="s">
        <v>58</v>
      </c>
      <c r="P4" s="469"/>
      <c r="Q4" s="471" t="s">
        <v>56</v>
      </c>
      <c r="R4" s="469"/>
      <c r="S4" s="471" t="s">
        <v>57</v>
      </c>
      <c r="T4" s="469"/>
      <c r="U4" s="471" t="s">
        <v>55</v>
      </c>
      <c r="V4" s="469"/>
      <c r="W4" s="471" t="s">
        <v>59</v>
      </c>
      <c r="X4" s="469"/>
      <c r="Y4" s="472" t="s">
        <v>63</v>
      </c>
      <c r="Z4" s="380"/>
      <c r="AA4" s="380"/>
      <c r="AB4" s="380"/>
    </row>
    <row r="5" spans="1:30" ht="11.25" customHeight="1" thickBot="1" x14ac:dyDescent="0.2">
      <c r="A5" s="291" t="s">
        <v>199</v>
      </c>
      <c r="B5" s="292" t="s">
        <v>366</v>
      </c>
      <c r="C5" s="293" t="s">
        <v>201</v>
      </c>
      <c r="D5" s="294" t="s">
        <v>156</v>
      </c>
      <c r="E5" s="371" t="s">
        <v>264</v>
      </c>
      <c r="F5" s="292" t="s">
        <v>201</v>
      </c>
      <c r="G5" s="293" t="s">
        <v>367</v>
      </c>
      <c r="H5" s="294" t="s">
        <v>156</v>
      </c>
      <c r="I5" s="292" t="s">
        <v>200</v>
      </c>
      <c r="J5" s="293" t="s">
        <v>201</v>
      </c>
      <c r="K5" s="293" t="s">
        <v>202</v>
      </c>
      <c r="L5" s="294" t="s">
        <v>156</v>
      </c>
      <c r="M5" s="459"/>
      <c r="N5" s="381" t="s">
        <v>64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382" t="s">
        <v>65</v>
      </c>
      <c r="X5" s="383" t="s">
        <v>66</v>
      </c>
      <c r="Y5" s="459"/>
      <c r="Z5" s="380"/>
      <c r="AA5" s="380"/>
      <c r="AB5" s="380"/>
    </row>
    <row r="6" spans="1:30" ht="11.25" customHeight="1" x14ac:dyDescent="0.15">
      <c r="A6" s="296">
        <v>109</v>
      </c>
      <c r="B6" s="297">
        <v>3</v>
      </c>
      <c r="C6" s="298">
        <v>2</v>
      </c>
      <c r="D6" s="299"/>
      <c r="E6" s="298">
        <v>5</v>
      </c>
      <c r="F6" s="297">
        <v>8</v>
      </c>
      <c r="G6" s="298">
        <v>7</v>
      </c>
      <c r="H6" s="299"/>
      <c r="I6" s="297">
        <v>12</v>
      </c>
      <c r="J6" s="298">
        <v>11</v>
      </c>
      <c r="K6" s="298">
        <v>10</v>
      </c>
      <c r="L6" s="299"/>
      <c r="M6" s="300"/>
      <c r="N6" s="296"/>
      <c r="O6" s="396"/>
      <c r="P6" s="385"/>
      <c r="Q6" s="396"/>
      <c r="R6" s="385"/>
      <c r="S6" s="396"/>
      <c r="T6" s="385"/>
      <c r="U6" s="396"/>
      <c r="V6" s="385"/>
      <c r="W6" s="396"/>
      <c r="X6" s="385"/>
      <c r="Y6" s="300"/>
      <c r="Z6" s="386"/>
      <c r="AA6" s="386"/>
      <c r="AB6" s="386"/>
    </row>
    <row r="7" spans="1:30" ht="11.25" customHeight="1" x14ac:dyDescent="0.15">
      <c r="A7" s="301" t="s">
        <v>203</v>
      </c>
      <c r="B7" s="302">
        <v>0.5</v>
      </c>
      <c r="C7" s="373">
        <v>0</v>
      </c>
      <c r="D7" s="304">
        <v>0.5</v>
      </c>
      <c r="E7" s="408">
        <v>3.25</v>
      </c>
      <c r="F7" s="302">
        <v>2.25</v>
      </c>
      <c r="G7" s="303">
        <v>0.5</v>
      </c>
      <c r="H7" s="304">
        <v>2.75</v>
      </c>
      <c r="I7" s="302">
        <v>0.25</v>
      </c>
      <c r="J7" s="303">
        <v>3.25</v>
      </c>
      <c r="K7" s="303">
        <v>0.5</v>
      </c>
      <c r="L7" s="304">
        <v>4</v>
      </c>
      <c r="M7" s="306">
        <v>10.5</v>
      </c>
      <c r="N7" s="301" t="s">
        <v>203</v>
      </c>
      <c r="O7" s="302">
        <v>1.75</v>
      </c>
      <c r="P7" s="388">
        <v>0.22857142857142859</v>
      </c>
      <c r="Q7" s="302">
        <v>8.75</v>
      </c>
      <c r="R7" s="388">
        <v>0.77142857142857146</v>
      </c>
      <c r="S7" s="302">
        <v>0.25</v>
      </c>
      <c r="T7" s="388">
        <v>2.8571428571428574E-2</v>
      </c>
      <c r="U7" s="302">
        <v>10</v>
      </c>
      <c r="V7" s="388">
        <v>0.97142857142857142</v>
      </c>
      <c r="W7" s="302">
        <v>0.25</v>
      </c>
      <c r="X7" s="388">
        <v>0</v>
      </c>
      <c r="Y7" s="306">
        <v>7</v>
      </c>
      <c r="Z7" s="389"/>
      <c r="AA7" s="389"/>
      <c r="AB7" s="389"/>
    </row>
    <row r="8" spans="1:30" ht="11.25" customHeight="1" x14ac:dyDescent="0.15">
      <c r="A8" s="301" t="s">
        <v>204</v>
      </c>
      <c r="B8" s="302">
        <v>0</v>
      </c>
      <c r="C8" s="373">
        <v>1.75</v>
      </c>
      <c r="D8" s="304">
        <v>1.75</v>
      </c>
      <c r="E8" s="408">
        <v>4</v>
      </c>
      <c r="F8" s="302">
        <v>4.25</v>
      </c>
      <c r="G8" s="303">
        <v>0.25</v>
      </c>
      <c r="H8" s="304">
        <v>4.5</v>
      </c>
      <c r="I8" s="302">
        <v>0.25</v>
      </c>
      <c r="J8" s="303">
        <v>3.25</v>
      </c>
      <c r="K8" s="303">
        <v>1.75</v>
      </c>
      <c r="L8" s="304">
        <v>5.25</v>
      </c>
      <c r="M8" s="306">
        <v>15.5</v>
      </c>
      <c r="N8" s="301" t="s">
        <v>204</v>
      </c>
      <c r="O8" s="302">
        <v>3</v>
      </c>
      <c r="P8" s="388">
        <v>0.24528301886792456</v>
      </c>
      <c r="Q8" s="302">
        <v>12.5</v>
      </c>
      <c r="R8" s="388">
        <v>0.75471698113207553</v>
      </c>
      <c r="S8" s="302">
        <v>0</v>
      </c>
      <c r="T8" s="388">
        <v>3.7735849056603779E-2</v>
      </c>
      <c r="U8" s="302">
        <v>15.5</v>
      </c>
      <c r="V8" s="388">
        <v>0.96226415094339623</v>
      </c>
      <c r="W8" s="302">
        <v>0</v>
      </c>
      <c r="X8" s="388">
        <v>0</v>
      </c>
      <c r="Y8" s="306">
        <v>10.6</v>
      </c>
      <c r="Z8" s="389"/>
      <c r="AA8" s="389"/>
      <c r="AB8" s="389"/>
    </row>
    <row r="9" spans="1:30" ht="11.25" customHeight="1" x14ac:dyDescent="0.15">
      <c r="A9" s="301" t="s">
        <v>205</v>
      </c>
      <c r="B9" s="302">
        <v>0.25</v>
      </c>
      <c r="C9" s="373">
        <v>1.25</v>
      </c>
      <c r="D9" s="304">
        <v>1.5</v>
      </c>
      <c r="E9" s="408">
        <v>6.25</v>
      </c>
      <c r="F9" s="302">
        <v>2.5</v>
      </c>
      <c r="G9" s="303">
        <v>0.5</v>
      </c>
      <c r="H9" s="304">
        <v>3</v>
      </c>
      <c r="I9" s="302">
        <v>0.25</v>
      </c>
      <c r="J9" s="303">
        <v>2.75</v>
      </c>
      <c r="K9" s="303">
        <v>2</v>
      </c>
      <c r="L9" s="304">
        <v>5</v>
      </c>
      <c r="M9" s="306">
        <v>15.75</v>
      </c>
      <c r="N9" s="301" t="s">
        <v>205</v>
      </c>
      <c r="O9" s="302">
        <v>3.5</v>
      </c>
      <c r="P9" s="388">
        <v>0.31168831168831168</v>
      </c>
      <c r="Q9" s="302">
        <v>12.25</v>
      </c>
      <c r="R9" s="388">
        <v>0.68831168831168832</v>
      </c>
      <c r="S9" s="302">
        <v>0.25</v>
      </c>
      <c r="T9" s="388">
        <v>5.1948051948051951E-2</v>
      </c>
      <c r="U9" s="302">
        <v>15.5</v>
      </c>
      <c r="V9" s="388">
        <v>0.94805194805194803</v>
      </c>
      <c r="W9" s="302">
        <v>0</v>
      </c>
      <c r="X9" s="388">
        <v>0</v>
      </c>
      <c r="Y9" s="306">
        <v>15.4</v>
      </c>
      <c r="Z9" s="389"/>
      <c r="AA9" s="389"/>
      <c r="AB9" s="389"/>
    </row>
    <row r="10" spans="1:30" ht="11.25" customHeight="1" x14ac:dyDescent="0.15">
      <c r="A10" s="301" t="s">
        <v>206</v>
      </c>
      <c r="B10" s="302">
        <v>0</v>
      </c>
      <c r="C10" s="373">
        <v>4.25</v>
      </c>
      <c r="D10" s="304">
        <v>4.25</v>
      </c>
      <c r="E10" s="408">
        <v>5.5</v>
      </c>
      <c r="F10" s="302">
        <v>5.75</v>
      </c>
      <c r="G10" s="303">
        <v>1.5</v>
      </c>
      <c r="H10" s="304">
        <v>7.25</v>
      </c>
      <c r="I10" s="302">
        <v>0</v>
      </c>
      <c r="J10" s="303">
        <v>3.75</v>
      </c>
      <c r="K10" s="303">
        <v>1.5</v>
      </c>
      <c r="L10" s="304">
        <v>5.25</v>
      </c>
      <c r="M10" s="306">
        <v>22.25</v>
      </c>
      <c r="N10" s="301" t="s">
        <v>206</v>
      </c>
      <c r="O10" s="302">
        <v>6.25</v>
      </c>
      <c r="P10" s="388">
        <v>0.24528301886792456</v>
      </c>
      <c r="Q10" s="302">
        <v>16</v>
      </c>
      <c r="R10" s="388">
        <v>0.75471698113207553</v>
      </c>
      <c r="S10" s="302">
        <v>0</v>
      </c>
      <c r="T10" s="388">
        <v>4.716981132075472E-2</v>
      </c>
      <c r="U10" s="302">
        <v>21.75</v>
      </c>
      <c r="V10" s="388">
        <v>0.95283018867924529</v>
      </c>
      <c r="W10" s="302">
        <v>0.5</v>
      </c>
      <c r="X10" s="388">
        <v>0</v>
      </c>
      <c r="Y10" s="306">
        <v>21.2</v>
      </c>
      <c r="Z10" s="389"/>
      <c r="AA10" s="389"/>
      <c r="AB10" s="389"/>
    </row>
    <row r="11" spans="1:30" ht="11.25" customHeight="1" x14ac:dyDescent="0.15">
      <c r="A11" s="301" t="s">
        <v>207</v>
      </c>
      <c r="B11" s="302">
        <v>0.25</v>
      </c>
      <c r="C11" s="373">
        <v>0</v>
      </c>
      <c r="D11" s="304">
        <v>0.25</v>
      </c>
      <c r="E11" s="408">
        <v>7.25</v>
      </c>
      <c r="F11" s="302">
        <v>4.75</v>
      </c>
      <c r="G11" s="303">
        <v>1.25</v>
      </c>
      <c r="H11" s="304">
        <v>6</v>
      </c>
      <c r="I11" s="302">
        <v>0.25</v>
      </c>
      <c r="J11" s="303">
        <v>2</v>
      </c>
      <c r="K11" s="303">
        <v>1.25</v>
      </c>
      <c r="L11" s="304">
        <v>3.5</v>
      </c>
      <c r="M11" s="306">
        <v>17</v>
      </c>
      <c r="N11" s="301" t="s">
        <v>207</v>
      </c>
      <c r="O11" s="302">
        <v>5</v>
      </c>
      <c r="P11" s="388">
        <v>0.17777777777777778</v>
      </c>
      <c r="Q11" s="302">
        <v>12</v>
      </c>
      <c r="R11" s="388">
        <v>0.8222222222222223</v>
      </c>
      <c r="S11" s="302">
        <v>0</v>
      </c>
      <c r="T11" s="388">
        <v>7.7777777777777779E-2</v>
      </c>
      <c r="U11" s="302">
        <v>16.75</v>
      </c>
      <c r="V11" s="388">
        <v>0.92222222222222228</v>
      </c>
      <c r="W11" s="302">
        <v>0.25</v>
      </c>
      <c r="X11" s="388">
        <v>0</v>
      </c>
      <c r="Y11" s="306">
        <v>18</v>
      </c>
      <c r="Z11" s="389"/>
      <c r="AA11" s="389"/>
      <c r="AB11" s="389"/>
    </row>
    <row r="12" spans="1:30" ht="11.25" customHeight="1" x14ac:dyDescent="0.15">
      <c r="A12" s="301" t="s">
        <v>208</v>
      </c>
      <c r="B12" s="302">
        <v>0.75</v>
      </c>
      <c r="C12" s="373">
        <v>1.25</v>
      </c>
      <c r="D12" s="304">
        <v>2</v>
      </c>
      <c r="E12" s="408">
        <v>6.75</v>
      </c>
      <c r="F12" s="302">
        <v>9.5</v>
      </c>
      <c r="G12" s="303">
        <v>0.5</v>
      </c>
      <c r="H12" s="304">
        <v>10</v>
      </c>
      <c r="I12" s="302">
        <v>0</v>
      </c>
      <c r="J12" s="303">
        <v>2</v>
      </c>
      <c r="K12" s="303">
        <v>2</v>
      </c>
      <c r="L12" s="304">
        <v>4</v>
      </c>
      <c r="M12" s="306">
        <v>22.75</v>
      </c>
      <c r="N12" s="301" t="s">
        <v>208</v>
      </c>
      <c r="O12" s="302">
        <v>5.25</v>
      </c>
      <c r="P12" s="388">
        <v>0.21495327102803738</v>
      </c>
      <c r="Q12" s="302">
        <v>17.5</v>
      </c>
      <c r="R12" s="388">
        <v>0.7850467289719627</v>
      </c>
      <c r="S12" s="302">
        <v>0</v>
      </c>
      <c r="T12" s="388">
        <v>2.8037383177570093E-2</v>
      </c>
      <c r="U12" s="302">
        <v>22.75</v>
      </c>
      <c r="V12" s="388">
        <v>0.97196261682243001</v>
      </c>
      <c r="W12" s="302">
        <v>0</v>
      </c>
      <c r="X12" s="388">
        <v>0</v>
      </c>
      <c r="Y12" s="306">
        <v>21.4</v>
      </c>
      <c r="Z12" s="389"/>
      <c r="AA12" s="389"/>
      <c r="AB12" s="389"/>
    </row>
    <row r="13" spans="1:30" ht="11.25" customHeight="1" x14ac:dyDescent="0.15">
      <c r="A13" s="301" t="s">
        <v>209</v>
      </c>
      <c r="B13" s="302">
        <v>0</v>
      </c>
      <c r="C13" s="373">
        <v>0.75</v>
      </c>
      <c r="D13" s="304">
        <v>0.75</v>
      </c>
      <c r="E13" s="408">
        <v>5.75</v>
      </c>
      <c r="F13" s="302">
        <v>2</v>
      </c>
      <c r="G13" s="303">
        <v>0.75</v>
      </c>
      <c r="H13" s="304">
        <v>2.75</v>
      </c>
      <c r="I13" s="302">
        <v>0</v>
      </c>
      <c r="J13" s="303">
        <v>2.25</v>
      </c>
      <c r="K13" s="303">
        <v>2.25</v>
      </c>
      <c r="L13" s="304">
        <v>4.5</v>
      </c>
      <c r="M13" s="306">
        <v>13.75</v>
      </c>
      <c r="N13" s="301" t="s">
        <v>209</v>
      </c>
      <c r="O13" s="302">
        <v>3.5</v>
      </c>
      <c r="P13" s="388">
        <v>0.2087912087912088</v>
      </c>
      <c r="Q13" s="302">
        <v>10.25</v>
      </c>
      <c r="R13" s="388">
        <v>0.79120879120879128</v>
      </c>
      <c r="S13" s="302">
        <v>0</v>
      </c>
      <c r="T13" s="388">
        <v>1.098901098901099E-2</v>
      </c>
      <c r="U13" s="302">
        <v>13.75</v>
      </c>
      <c r="V13" s="388">
        <v>0.98901098901098905</v>
      </c>
      <c r="W13" s="302">
        <v>0</v>
      </c>
      <c r="X13" s="388">
        <v>0</v>
      </c>
      <c r="Y13" s="306">
        <v>18.2</v>
      </c>
      <c r="Z13" s="389"/>
      <c r="AA13" s="389"/>
      <c r="AB13" s="389"/>
    </row>
    <row r="14" spans="1:30" ht="11.25" customHeight="1" x14ac:dyDescent="0.15">
      <c r="A14" s="301" t="s">
        <v>210</v>
      </c>
      <c r="B14" s="302">
        <v>0.25</v>
      </c>
      <c r="C14" s="373">
        <v>1.5</v>
      </c>
      <c r="D14" s="304">
        <v>1.75</v>
      </c>
      <c r="E14" s="408">
        <v>4</v>
      </c>
      <c r="F14" s="302">
        <v>4.25</v>
      </c>
      <c r="G14" s="303">
        <v>0.75</v>
      </c>
      <c r="H14" s="304">
        <v>5</v>
      </c>
      <c r="I14" s="302">
        <v>0.25</v>
      </c>
      <c r="J14" s="303">
        <v>2.5</v>
      </c>
      <c r="K14" s="303">
        <v>1.25</v>
      </c>
      <c r="L14" s="304">
        <v>4</v>
      </c>
      <c r="M14" s="306">
        <v>14.75</v>
      </c>
      <c r="N14" s="390" t="s">
        <v>210</v>
      </c>
      <c r="O14" s="302">
        <v>4.5</v>
      </c>
      <c r="P14" s="388">
        <v>0.19230769230769229</v>
      </c>
      <c r="Q14" s="302">
        <v>10.25</v>
      </c>
      <c r="R14" s="388">
        <v>0.80769230769230771</v>
      </c>
      <c r="S14" s="302">
        <v>0.5</v>
      </c>
      <c r="T14" s="388">
        <v>9.6153846153846159E-3</v>
      </c>
      <c r="U14" s="302">
        <v>14.25</v>
      </c>
      <c r="V14" s="388">
        <v>0.99038461538461542</v>
      </c>
      <c r="W14" s="302">
        <v>0</v>
      </c>
      <c r="X14" s="388">
        <v>0</v>
      </c>
      <c r="Y14" s="306">
        <v>20.8</v>
      </c>
      <c r="Z14" s="389"/>
      <c r="AA14" s="389"/>
      <c r="AB14" s="389"/>
    </row>
    <row r="15" spans="1:30" ht="11.25" customHeight="1" thickBot="1" x14ac:dyDescent="0.2">
      <c r="A15" s="307"/>
      <c r="B15" s="325"/>
      <c r="C15" s="326"/>
      <c r="D15" s="327"/>
      <c r="E15" s="326"/>
      <c r="F15" s="325"/>
      <c r="G15" s="326"/>
      <c r="H15" s="327"/>
      <c r="I15" s="325"/>
      <c r="J15" s="326"/>
      <c r="K15" s="326"/>
      <c r="L15" s="327"/>
      <c r="M15" s="317"/>
      <c r="N15" s="307"/>
      <c r="O15" s="400"/>
      <c r="P15" s="299"/>
      <c r="Q15" s="400"/>
      <c r="R15" s="299"/>
      <c r="S15" s="400"/>
      <c r="T15" s="299"/>
      <c r="U15" s="400"/>
      <c r="V15" s="299"/>
      <c r="W15" s="400"/>
      <c r="X15" s="299"/>
      <c r="Y15" s="310"/>
      <c r="Z15" s="386"/>
      <c r="AA15" s="386"/>
      <c r="AB15" s="386"/>
    </row>
    <row r="16" spans="1:30" ht="11.25" customHeight="1" x14ac:dyDescent="0.15">
      <c r="A16" s="312"/>
      <c r="B16" s="328"/>
      <c r="C16" s="329"/>
      <c r="D16" s="330"/>
      <c r="E16" s="329"/>
      <c r="F16" s="328"/>
      <c r="G16" s="329"/>
      <c r="H16" s="330"/>
      <c r="I16" s="328"/>
      <c r="J16" s="329"/>
      <c r="K16" s="329"/>
      <c r="L16" s="330"/>
      <c r="M16" s="312"/>
      <c r="N16" s="384"/>
      <c r="O16" s="401"/>
      <c r="P16" s="392"/>
      <c r="Q16" s="401"/>
      <c r="R16" s="392"/>
      <c r="S16" s="401"/>
      <c r="T16" s="392"/>
      <c r="U16" s="401"/>
      <c r="V16" s="392"/>
      <c r="W16" s="401"/>
      <c r="X16" s="392"/>
      <c r="Y16" s="409"/>
      <c r="Z16" s="386"/>
      <c r="AA16" s="386"/>
      <c r="AB16" s="386"/>
    </row>
    <row r="17" spans="1:28" ht="11.25" customHeight="1" x14ac:dyDescent="0.15">
      <c r="A17" s="301" t="s">
        <v>211</v>
      </c>
      <c r="B17" s="302">
        <v>0.75</v>
      </c>
      <c r="C17" s="303">
        <v>7.25</v>
      </c>
      <c r="D17" s="304">
        <v>8</v>
      </c>
      <c r="E17" s="306">
        <v>19</v>
      </c>
      <c r="F17" s="302">
        <v>14.75</v>
      </c>
      <c r="G17" s="303">
        <v>2.75</v>
      </c>
      <c r="H17" s="304">
        <v>17.5</v>
      </c>
      <c r="I17" s="302">
        <v>0.75</v>
      </c>
      <c r="J17" s="303">
        <v>13</v>
      </c>
      <c r="K17" s="303">
        <v>5.75</v>
      </c>
      <c r="L17" s="304">
        <v>19.5</v>
      </c>
      <c r="M17" s="306">
        <v>64</v>
      </c>
      <c r="N17" s="390" t="s">
        <v>170</v>
      </c>
      <c r="O17" s="302">
        <v>14.5</v>
      </c>
      <c r="P17" s="388">
        <v>0.26752767527675275</v>
      </c>
      <c r="Q17" s="302">
        <v>49.5</v>
      </c>
      <c r="R17" s="388">
        <v>0.91328413284132837</v>
      </c>
      <c r="S17" s="302">
        <v>0.5</v>
      </c>
      <c r="T17" s="388">
        <v>9.2250922509225092E-3</v>
      </c>
      <c r="U17" s="302">
        <v>62.75</v>
      </c>
      <c r="V17" s="388">
        <v>1.1577490774907748</v>
      </c>
      <c r="W17" s="302">
        <v>0.75</v>
      </c>
      <c r="X17" s="388">
        <v>1.3837638376383764E-2</v>
      </c>
      <c r="Y17" s="302">
        <v>54.2</v>
      </c>
      <c r="Z17" s="389"/>
      <c r="AA17" s="389"/>
      <c r="AB17" s="389"/>
    </row>
    <row r="18" spans="1:28" ht="11.25" customHeight="1" x14ac:dyDescent="0.15">
      <c r="A18" s="301" t="s">
        <v>212</v>
      </c>
      <c r="B18" s="302">
        <v>0.5</v>
      </c>
      <c r="C18" s="303">
        <v>7.25</v>
      </c>
      <c r="D18" s="304">
        <v>7.75</v>
      </c>
      <c r="E18" s="306">
        <v>23</v>
      </c>
      <c r="F18" s="302">
        <v>17.25</v>
      </c>
      <c r="G18" s="303">
        <v>3.5</v>
      </c>
      <c r="H18" s="304">
        <v>20.75</v>
      </c>
      <c r="I18" s="302">
        <v>0.75</v>
      </c>
      <c r="J18" s="303">
        <v>11.75</v>
      </c>
      <c r="K18" s="303">
        <v>6.5</v>
      </c>
      <c r="L18" s="304">
        <v>19</v>
      </c>
      <c r="M18" s="306">
        <v>70.5</v>
      </c>
      <c r="N18" s="390" t="s">
        <v>171</v>
      </c>
      <c r="O18" s="302">
        <v>17.75</v>
      </c>
      <c r="P18" s="388">
        <v>0.27223926380368096</v>
      </c>
      <c r="Q18" s="302">
        <v>52.75</v>
      </c>
      <c r="R18" s="388">
        <v>0.80904907975460116</v>
      </c>
      <c r="S18" s="302">
        <v>0.25</v>
      </c>
      <c r="T18" s="388">
        <v>3.8343558282208589E-3</v>
      </c>
      <c r="U18" s="302">
        <v>69.5</v>
      </c>
      <c r="V18" s="388">
        <v>1.0659509202453987</v>
      </c>
      <c r="W18" s="302">
        <v>0.75</v>
      </c>
      <c r="X18" s="388">
        <v>1.1503067484662576E-2</v>
      </c>
      <c r="Y18" s="302">
        <v>65.2</v>
      </c>
      <c r="Z18" s="389"/>
      <c r="AA18" s="389"/>
      <c r="AB18" s="389"/>
    </row>
    <row r="19" spans="1:28" ht="11.25" customHeight="1" x14ac:dyDescent="0.15">
      <c r="A19" s="301" t="s">
        <v>213</v>
      </c>
      <c r="B19" s="302">
        <v>1.25</v>
      </c>
      <c r="C19" s="303">
        <v>6.75</v>
      </c>
      <c r="D19" s="304">
        <v>8</v>
      </c>
      <c r="E19" s="306">
        <v>25.75</v>
      </c>
      <c r="F19" s="302">
        <v>22.5</v>
      </c>
      <c r="G19" s="303">
        <v>3.75</v>
      </c>
      <c r="H19" s="304">
        <v>26.25</v>
      </c>
      <c r="I19" s="302">
        <v>0.5</v>
      </c>
      <c r="J19" s="303">
        <v>10.5</v>
      </c>
      <c r="K19" s="303">
        <v>6.75</v>
      </c>
      <c r="L19" s="304">
        <v>17.75</v>
      </c>
      <c r="M19" s="306">
        <v>77.75</v>
      </c>
      <c r="N19" s="390" t="s">
        <v>172</v>
      </c>
      <c r="O19" s="302">
        <v>20</v>
      </c>
      <c r="P19" s="388">
        <v>0.26315789473684209</v>
      </c>
      <c r="Q19" s="302">
        <v>57.75</v>
      </c>
      <c r="R19" s="388">
        <v>0.75986842105263153</v>
      </c>
      <c r="S19" s="302">
        <v>0.25</v>
      </c>
      <c r="T19" s="388">
        <v>3.2894736842105261E-3</v>
      </c>
      <c r="U19" s="302">
        <v>76.75</v>
      </c>
      <c r="V19" s="388">
        <v>1.0098684210526316</v>
      </c>
      <c r="W19" s="302">
        <v>0.75</v>
      </c>
      <c r="X19" s="388">
        <v>9.8684210526315784E-3</v>
      </c>
      <c r="Y19" s="302">
        <v>76</v>
      </c>
      <c r="Z19" s="389"/>
      <c r="AA19" s="389"/>
      <c r="AB19" s="389"/>
    </row>
    <row r="20" spans="1:28" ht="11.25" customHeight="1" x14ac:dyDescent="0.15">
      <c r="A20" s="301" t="s">
        <v>214</v>
      </c>
      <c r="B20" s="302">
        <v>1</v>
      </c>
      <c r="C20" s="303">
        <v>6.25</v>
      </c>
      <c r="D20" s="304">
        <v>7.25</v>
      </c>
      <c r="E20" s="306">
        <v>25.25</v>
      </c>
      <c r="F20" s="302">
        <v>22</v>
      </c>
      <c r="G20" s="303">
        <v>4</v>
      </c>
      <c r="H20" s="304">
        <v>26</v>
      </c>
      <c r="I20" s="302">
        <v>0.25</v>
      </c>
      <c r="J20" s="303">
        <v>10</v>
      </c>
      <c r="K20" s="303">
        <v>7</v>
      </c>
      <c r="L20" s="304">
        <v>17.25</v>
      </c>
      <c r="M20" s="306">
        <v>75.75</v>
      </c>
      <c r="N20" s="390" t="s">
        <v>173</v>
      </c>
      <c r="O20" s="302">
        <v>20</v>
      </c>
      <c r="P20" s="388">
        <v>0.25380710659898476</v>
      </c>
      <c r="Q20" s="302">
        <v>55.75</v>
      </c>
      <c r="R20" s="388">
        <v>0.7074873096446701</v>
      </c>
      <c r="S20" s="302">
        <v>0</v>
      </c>
      <c r="T20" s="388">
        <v>0</v>
      </c>
      <c r="U20" s="302">
        <v>75</v>
      </c>
      <c r="V20" s="388">
        <v>0.95177664974619292</v>
      </c>
      <c r="W20" s="302">
        <v>0.75</v>
      </c>
      <c r="X20" s="388">
        <v>9.5177664974619297E-3</v>
      </c>
      <c r="Y20" s="302">
        <v>78.8</v>
      </c>
      <c r="Z20" s="389"/>
      <c r="AA20" s="389"/>
      <c r="AB20" s="389"/>
    </row>
    <row r="21" spans="1:28" ht="11.25" customHeight="1" x14ac:dyDescent="0.15">
      <c r="A21" s="301" t="s">
        <v>215</v>
      </c>
      <c r="B21" s="302">
        <v>1.25</v>
      </c>
      <c r="C21" s="303">
        <v>3.5</v>
      </c>
      <c r="D21" s="304">
        <v>4.75</v>
      </c>
      <c r="E21" s="306">
        <v>23.75</v>
      </c>
      <c r="F21" s="302">
        <v>20.5</v>
      </c>
      <c r="G21" s="303">
        <v>3.25</v>
      </c>
      <c r="H21" s="304">
        <v>23.75</v>
      </c>
      <c r="I21" s="302">
        <v>0.5</v>
      </c>
      <c r="J21" s="303">
        <v>8.75</v>
      </c>
      <c r="K21" s="303">
        <v>6.75</v>
      </c>
      <c r="L21" s="304">
        <v>16</v>
      </c>
      <c r="M21" s="306">
        <v>68.25</v>
      </c>
      <c r="N21" s="390" t="s">
        <v>215</v>
      </c>
      <c r="O21" s="302">
        <v>18.25</v>
      </c>
      <c r="P21" s="388">
        <v>0.23278061224489799</v>
      </c>
      <c r="Q21" s="302">
        <v>50</v>
      </c>
      <c r="R21" s="388">
        <v>0.63775510204081642</v>
      </c>
      <c r="S21" s="302">
        <v>0.5</v>
      </c>
      <c r="T21" s="388">
        <v>6.3775510204081643E-3</v>
      </c>
      <c r="U21" s="302">
        <v>67.5</v>
      </c>
      <c r="V21" s="388">
        <v>0.86096938775510212</v>
      </c>
      <c r="W21" s="302">
        <v>0.25</v>
      </c>
      <c r="X21" s="388">
        <v>3.1887755102040821E-3</v>
      </c>
      <c r="Y21" s="302">
        <v>78.399999999999991</v>
      </c>
      <c r="Z21" s="389"/>
      <c r="AA21" s="389"/>
      <c r="AB21" s="389"/>
    </row>
    <row r="22" spans="1:28" ht="11.25" customHeight="1" thickBot="1" x14ac:dyDescent="0.2">
      <c r="A22" s="317"/>
      <c r="B22" s="318"/>
      <c r="C22" s="319"/>
      <c r="D22" s="320"/>
      <c r="E22" s="319"/>
      <c r="F22" s="318"/>
      <c r="G22" s="319"/>
      <c r="H22" s="320"/>
      <c r="I22" s="318"/>
      <c r="J22" s="319"/>
      <c r="K22" s="319"/>
      <c r="L22" s="320"/>
      <c r="M22" s="317"/>
      <c r="N22" s="318"/>
      <c r="O22" s="318"/>
      <c r="P22" s="320"/>
      <c r="Q22" s="318"/>
      <c r="R22" s="320"/>
      <c r="S22" s="318"/>
      <c r="T22" s="320"/>
      <c r="U22" s="318"/>
      <c r="V22" s="320"/>
      <c r="W22" s="318"/>
      <c r="X22" s="320"/>
      <c r="Y22" s="317"/>
      <c r="Z22" s="386"/>
      <c r="AA22" s="386"/>
      <c r="AB22" s="386"/>
    </row>
    <row r="23" spans="1:28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70" t="s">
        <v>291</v>
      </c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</row>
    <row r="24" spans="1:28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</row>
    <row r="25" spans="1:28" ht="11.25" customHeight="1" x14ac:dyDescent="0.15">
      <c r="A25" s="286" t="s">
        <v>193</v>
      </c>
      <c r="B25" s="467" t="s">
        <v>365</v>
      </c>
      <c r="C25" s="468"/>
      <c r="D25" s="469"/>
      <c r="E25" s="378" t="s">
        <v>341</v>
      </c>
      <c r="F25" s="467" t="s">
        <v>229</v>
      </c>
      <c r="G25" s="468"/>
      <c r="H25" s="469"/>
      <c r="I25" s="467" t="s">
        <v>342</v>
      </c>
      <c r="J25" s="468"/>
      <c r="K25" s="468"/>
      <c r="L25" s="469"/>
      <c r="M25" s="458" t="s">
        <v>198</v>
      </c>
      <c r="N25" s="379" t="s">
        <v>62</v>
      </c>
      <c r="O25" s="471" t="s">
        <v>58</v>
      </c>
      <c r="P25" s="469"/>
      <c r="Q25" s="471" t="s">
        <v>56</v>
      </c>
      <c r="R25" s="469"/>
      <c r="S25" s="471" t="s">
        <v>57</v>
      </c>
      <c r="T25" s="469"/>
      <c r="U25" s="471" t="s">
        <v>55</v>
      </c>
      <c r="V25" s="469"/>
      <c r="W25" s="471" t="s">
        <v>59</v>
      </c>
      <c r="X25" s="469"/>
      <c r="Y25" s="472" t="s">
        <v>63</v>
      </c>
      <c r="Z25" s="380"/>
      <c r="AA25" s="380"/>
      <c r="AB25" s="380"/>
    </row>
    <row r="26" spans="1:28" ht="11.25" customHeight="1" thickBot="1" x14ac:dyDescent="0.2">
      <c r="A26" s="291" t="s">
        <v>199</v>
      </c>
      <c r="B26" s="292" t="s">
        <v>366</v>
      </c>
      <c r="C26" s="293" t="s">
        <v>201</v>
      </c>
      <c r="D26" s="294" t="s">
        <v>156</v>
      </c>
      <c r="E26" s="371" t="s">
        <v>264</v>
      </c>
      <c r="F26" s="292" t="s">
        <v>201</v>
      </c>
      <c r="G26" s="293" t="s">
        <v>367</v>
      </c>
      <c r="H26" s="294" t="s">
        <v>156</v>
      </c>
      <c r="I26" s="292" t="s">
        <v>200</v>
      </c>
      <c r="J26" s="293" t="s">
        <v>201</v>
      </c>
      <c r="K26" s="293" t="s">
        <v>202</v>
      </c>
      <c r="L26" s="294" t="s">
        <v>156</v>
      </c>
      <c r="M26" s="459"/>
      <c r="N26" s="381" t="s">
        <v>64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382" t="s">
        <v>65</v>
      </c>
      <c r="X26" s="383" t="s">
        <v>66</v>
      </c>
      <c r="Y26" s="459"/>
      <c r="Z26" s="380"/>
      <c r="AA26" s="380"/>
      <c r="AB26" s="380"/>
    </row>
    <row r="27" spans="1:28" ht="11.25" customHeight="1" x14ac:dyDescent="0.15">
      <c r="A27" s="296"/>
      <c r="B27" s="297"/>
      <c r="C27" s="298"/>
      <c r="D27" s="299"/>
      <c r="E27" s="298"/>
      <c r="F27" s="297"/>
      <c r="G27" s="298"/>
      <c r="H27" s="299"/>
      <c r="I27" s="297"/>
      <c r="J27" s="298"/>
      <c r="K27" s="298"/>
      <c r="L27" s="299"/>
      <c r="M27" s="300"/>
      <c r="N27" s="296"/>
      <c r="O27" s="384"/>
      <c r="P27" s="385"/>
      <c r="Q27" s="384"/>
      <c r="R27" s="385"/>
      <c r="S27" s="384"/>
      <c r="T27" s="385"/>
      <c r="U27" s="384"/>
      <c r="V27" s="385"/>
      <c r="W27" s="384"/>
      <c r="X27" s="385"/>
      <c r="Y27" s="300"/>
      <c r="Z27" s="386"/>
      <c r="AA27" s="386"/>
      <c r="AB27" s="386"/>
    </row>
    <row r="28" spans="1:28" ht="11.25" customHeight="1" x14ac:dyDescent="0.15">
      <c r="A28" s="301" t="s">
        <v>203</v>
      </c>
      <c r="B28" s="322">
        <v>1</v>
      </c>
      <c r="C28" s="322">
        <v>0</v>
      </c>
      <c r="D28" s="323">
        <v>1</v>
      </c>
      <c r="E28" s="322">
        <v>2</v>
      </c>
      <c r="F28" s="321">
        <v>4</v>
      </c>
      <c r="G28" s="322">
        <v>1</v>
      </c>
      <c r="H28" s="323">
        <v>5</v>
      </c>
      <c r="I28" s="321">
        <v>0</v>
      </c>
      <c r="J28" s="322">
        <v>2</v>
      </c>
      <c r="K28" s="322">
        <v>0</v>
      </c>
      <c r="L28" s="323">
        <v>2</v>
      </c>
      <c r="M28" s="331">
        <v>10</v>
      </c>
      <c r="N28" s="301" t="s">
        <v>103</v>
      </c>
      <c r="O28" s="402">
        <v>2</v>
      </c>
      <c r="P28" s="403">
        <v>0.2</v>
      </c>
      <c r="Q28" s="402">
        <v>8</v>
      </c>
      <c r="R28" s="403">
        <v>0.8</v>
      </c>
      <c r="S28" s="402">
        <v>0</v>
      </c>
      <c r="T28" s="403">
        <v>0</v>
      </c>
      <c r="U28" s="402">
        <v>9</v>
      </c>
      <c r="V28" s="403">
        <v>0.9</v>
      </c>
      <c r="W28" s="402">
        <v>1</v>
      </c>
      <c r="X28" s="403">
        <v>0.1</v>
      </c>
      <c r="Y28" s="404">
        <v>10</v>
      </c>
      <c r="Z28" s="389">
        <v>1</v>
      </c>
      <c r="AA28" s="389"/>
      <c r="AB28" s="389"/>
    </row>
    <row r="29" spans="1:28" ht="11.25" customHeight="1" x14ac:dyDescent="0.15">
      <c r="A29" s="301" t="s">
        <v>204</v>
      </c>
      <c r="B29" s="322">
        <v>0</v>
      </c>
      <c r="C29" s="322">
        <v>1</v>
      </c>
      <c r="D29" s="323">
        <v>1</v>
      </c>
      <c r="E29" s="322">
        <v>1</v>
      </c>
      <c r="F29" s="321">
        <v>0</v>
      </c>
      <c r="G29" s="322">
        <v>0</v>
      </c>
      <c r="H29" s="323">
        <v>0</v>
      </c>
      <c r="I29" s="321">
        <v>0</v>
      </c>
      <c r="J29" s="322">
        <v>1</v>
      </c>
      <c r="K29" s="322">
        <v>1</v>
      </c>
      <c r="L29" s="323">
        <v>2</v>
      </c>
      <c r="M29" s="331">
        <v>4</v>
      </c>
      <c r="N29" s="301" t="s">
        <v>104</v>
      </c>
      <c r="O29" s="402">
        <v>1</v>
      </c>
      <c r="P29" s="403">
        <v>0.25</v>
      </c>
      <c r="Q29" s="402">
        <v>3</v>
      </c>
      <c r="R29" s="403">
        <v>0.75</v>
      </c>
      <c r="S29" s="402">
        <v>0</v>
      </c>
      <c r="T29" s="403">
        <v>0</v>
      </c>
      <c r="U29" s="402">
        <v>4</v>
      </c>
      <c r="V29" s="403">
        <v>1</v>
      </c>
      <c r="W29" s="402">
        <v>0</v>
      </c>
      <c r="X29" s="403">
        <v>0</v>
      </c>
      <c r="Y29" s="405">
        <v>4</v>
      </c>
      <c r="Z29" s="389">
        <v>1</v>
      </c>
      <c r="AA29" s="389"/>
      <c r="AB29" s="389"/>
    </row>
    <row r="30" spans="1:28" ht="11.25" customHeight="1" x14ac:dyDescent="0.15">
      <c r="A30" s="301" t="s">
        <v>205</v>
      </c>
      <c r="B30" s="322">
        <v>1</v>
      </c>
      <c r="C30" s="322">
        <v>1</v>
      </c>
      <c r="D30" s="323">
        <v>2</v>
      </c>
      <c r="E30" s="322">
        <v>6</v>
      </c>
      <c r="F30" s="321">
        <v>7</v>
      </c>
      <c r="G30" s="322">
        <v>0</v>
      </c>
      <c r="H30" s="323">
        <v>7</v>
      </c>
      <c r="I30" s="321">
        <v>1</v>
      </c>
      <c r="J30" s="322">
        <v>1</v>
      </c>
      <c r="K30" s="322">
        <v>2</v>
      </c>
      <c r="L30" s="323">
        <v>4</v>
      </c>
      <c r="M30" s="331">
        <v>19</v>
      </c>
      <c r="N30" s="301" t="s">
        <v>105</v>
      </c>
      <c r="O30" s="402">
        <v>5</v>
      </c>
      <c r="P30" s="403">
        <v>0.26315789473684209</v>
      </c>
      <c r="Q30" s="402">
        <v>14</v>
      </c>
      <c r="R30" s="403">
        <v>0.73684210526315785</v>
      </c>
      <c r="S30" s="402">
        <v>0</v>
      </c>
      <c r="T30" s="403">
        <v>0</v>
      </c>
      <c r="U30" s="402">
        <v>19</v>
      </c>
      <c r="V30" s="403">
        <v>1</v>
      </c>
      <c r="W30" s="402">
        <v>0</v>
      </c>
      <c r="X30" s="403">
        <v>0</v>
      </c>
      <c r="Y30" s="405">
        <v>19</v>
      </c>
      <c r="Z30" s="389">
        <v>1</v>
      </c>
      <c r="AA30" s="389"/>
      <c r="AB30" s="389"/>
    </row>
    <row r="31" spans="1:28" ht="11.25" customHeight="1" x14ac:dyDescent="0.15">
      <c r="A31" s="301" t="s">
        <v>206</v>
      </c>
      <c r="B31" s="322">
        <v>0</v>
      </c>
      <c r="C31" s="322">
        <v>4</v>
      </c>
      <c r="D31" s="323">
        <v>4</v>
      </c>
      <c r="E31" s="322">
        <v>1</v>
      </c>
      <c r="F31" s="321">
        <v>3</v>
      </c>
      <c r="G31" s="322">
        <v>0</v>
      </c>
      <c r="H31" s="323">
        <v>3</v>
      </c>
      <c r="I31" s="321">
        <v>0</v>
      </c>
      <c r="J31" s="322">
        <v>5</v>
      </c>
      <c r="K31" s="322">
        <v>0</v>
      </c>
      <c r="L31" s="323">
        <v>5</v>
      </c>
      <c r="M31" s="331">
        <v>13</v>
      </c>
      <c r="N31" s="301" t="s">
        <v>106</v>
      </c>
      <c r="O31" s="402">
        <v>3</v>
      </c>
      <c r="P31" s="403">
        <v>0.23076923076923078</v>
      </c>
      <c r="Q31" s="402">
        <v>10</v>
      </c>
      <c r="R31" s="403">
        <v>0.76923076923076927</v>
      </c>
      <c r="S31" s="402">
        <v>0</v>
      </c>
      <c r="T31" s="403">
        <v>0</v>
      </c>
      <c r="U31" s="402">
        <v>13</v>
      </c>
      <c r="V31" s="403">
        <v>1</v>
      </c>
      <c r="W31" s="402">
        <v>0</v>
      </c>
      <c r="X31" s="403">
        <v>0</v>
      </c>
      <c r="Y31" s="405">
        <v>13</v>
      </c>
      <c r="Z31" s="389">
        <v>1</v>
      </c>
      <c r="AA31" s="389"/>
      <c r="AB31" s="389"/>
    </row>
    <row r="32" spans="1:28" ht="11.25" customHeight="1" x14ac:dyDescent="0.15">
      <c r="A32" s="301" t="s">
        <v>207</v>
      </c>
      <c r="B32" s="322">
        <v>1</v>
      </c>
      <c r="C32" s="322">
        <v>0</v>
      </c>
      <c r="D32" s="323">
        <v>1</v>
      </c>
      <c r="E32" s="322">
        <v>8</v>
      </c>
      <c r="F32" s="321">
        <v>5</v>
      </c>
      <c r="G32" s="322">
        <v>0</v>
      </c>
      <c r="H32" s="323">
        <v>5</v>
      </c>
      <c r="I32" s="321">
        <v>0</v>
      </c>
      <c r="J32" s="322">
        <v>2</v>
      </c>
      <c r="K32" s="322">
        <v>1</v>
      </c>
      <c r="L32" s="323">
        <v>3</v>
      </c>
      <c r="M32" s="331">
        <v>17</v>
      </c>
      <c r="N32" s="301" t="s">
        <v>107</v>
      </c>
      <c r="O32" s="402">
        <v>8</v>
      </c>
      <c r="P32" s="403">
        <v>0.47058823529411764</v>
      </c>
      <c r="Q32" s="402">
        <v>9</v>
      </c>
      <c r="R32" s="403">
        <v>0.52941176470588236</v>
      </c>
      <c r="S32" s="402">
        <v>0</v>
      </c>
      <c r="T32" s="403">
        <v>0</v>
      </c>
      <c r="U32" s="402">
        <v>17</v>
      </c>
      <c r="V32" s="403">
        <v>1</v>
      </c>
      <c r="W32" s="402">
        <v>0</v>
      </c>
      <c r="X32" s="403">
        <v>0</v>
      </c>
      <c r="Y32" s="405">
        <v>17</v>
      </c>
      <c r="Z32" s="389">
        <v>1</v>
      </c>
      <c r="AA32" s="389"/>
      <c r="AB32" s="389"/>
    </row>
    <row r="33" spans="1:28" ht="11.25" customHeight="1" x14ac:dyDescent="0.15">
      <c r="A33" s="301" t="s">
        <v>208</v>
      </c>
      <c r="B33" s="322">
        <v>1</v>
      </c>
      <c r="C33" s="322">
        <v>1</v>
      </c>
      <c r="D33" s="323">
        <v>2</v>
      </c>
      <c r="E33" s="322">
        <v>4</v>
      </c>
      <c r="F33" s="321">
        <v>13</v>
      </c>
      <c r="G33" s="322">
        <v>0</v>
      </c>
      <c r="H33" s="323">
        <v>13</v>
      </c>
      <c r="I33" s="321">
        <v>0</v>
      </c>
      <c r="J33" s="322">
        <v>2</v>
      </c>
      <c r="K33" s="322">
        <v>2</v>
      </c>
      <c r="L33" s="323">
        <v>4</v>
      </c>
      <c r="M33" s="331">
        <v>23</v>
      </c>
      <c r="N33" s="301" t="s">
        <v>108</v>
      </c>
      <c r="O33" s="402">
        <v>5</v>
      </c>
      <c r="P33" s="403">
        <v>0.21739130434782608</v>
      </c>
      <c r="Q33" s="402">
        <v>18</v>
      </c>
      <c r="R33" s="403">
        <v>0.78260869565217395</v>
      </c>
      <c r="S33" s="402">
        <v>0</v>
      </c>
      <c r="T33" s="403">
        <v>0</v>
      </c>
      <c r="U33" s="402">
        <v>23</v>
      </c>
      <c r="V33" s="403">
        <v>1</v>
      </c>
      <c r="W33" s="402">
        <v>0</v>
      </c>
      <c r="X33" s="403">
        <v>0</v>
      </c>
      <c r="Y33" s="405">
        <v>23</v>
      </c>
      <c r="Z33" s="389">
        <v>1</v>
      </c>
      <c r="AA33" s="389"/>
      <c r="AB33" s="389"/>
    </row>
    <row r="34" spans="1:28" ht="11.25" customHeight="1" x14ac:dyDescent="0.15">
      <c r="A34" s="301" t="s">
        <v>209</v>
      </c>
      <c r="B34" s="322">
        <v>0</v>
      </c>
      <c r="C34" s="322">
        <v>1</v>
      </c>
      <c r="D34" s="323">
        <v>1</v>
      </c>
      <c r="E34" s="322">
        <v>5</v>
      </c>
      <c r="F34" s="321">
        <v>3</v>
      </c>
      <c r="G34" s="322">
        <v>1</v>
      </c>
      <c r="H34" s="323">
        <v>4</v>
      </c>
      <c r="I34" s="321">
        <v>0</v>
      </c>
      <c r="J34" s="322">
        <v>3</v>
      </c>
      <c r="K34" s="322">
        <v>3</v>
      </c>
      <c r="L34" s="323">
        <v>6</v>
      </c>
      <c r="M34" s="331">
        <v>16</v>
      </c>
      <c r="N34" s="301" t="s">
        <v>109</v>
      </c>
      <c r="O34" s="402">
        <v>6</v>
      </c>
      <c r="P34" s="403">
        <v>0.375</v>
      </c>
      <c r="Q34" s="402">
        <v>10</v>
      </c>
      <c r="R34" s="403">
        <v>0.625</v>
      </c>
      <c r="S34" s="402">
        <v>0</v>
      </c>
      <c r="T34" s="403">
        <v>0</v>
      </c>
      <c r="U34" s="402">
        <v>16</v>
      </c>
      <c r="V34" s="403">
        <v>1</v>
      </c>
      <c r="W34" s="402">
        <v>0</v>
      </c>
      <c r="X34" s="403">
        <v>0</v>
      </c>
      <c r="Y34" s="405">
        <v>16</v>
      </c>
      <c r="Z34" s="389">
        <v>1</v>
      </c>
      <c r="AA34" s="389"/>
      <c r="AB34" s="389"/>
    </row>
    <row r="35" spans="1:28" ht="11.25" customHeight="1" x14ac:dyDescent="0.15">
      <c r="A35" s="301" t="s">
        <v>210</v>
      </c>
      <c r="B35" s="322">
        <v>1</v>
      </c>
      <c r="C35" s="322">
        <v>0</v>
      </c>
      <c r="D35" s="323">
        <v>1</v>
      </c>
      <c r="E35" s="322">
        <v>3</v>
      </c>
      <c r="F35" s="321">
        <v>6</v>
      </c>
      <c r="G35" s="322">
        <v>0</v>
      </c>
      <c r="H35" s="323">
        <v>6</v>
      </c>
      <c r="I35" s="321">
        <v>1</v>
      </c>
      <c r="J35" s="322">
        <v>1</v>
      </c>
      <c r="K35" s="322">
        <v>1</v>
      </c>
      <c r="L35" s="323">
        <v>3</v>
      </c>
      <c r="M35" s="331">
        <v>13</v>
      </c>
      <c r="N35" s="390" t="s">
        <v>110</v>
      </c>
      <c r="O35" s="402">
        <v>3</v>
      </c>
      <c r="P35" s="403">
        <v>0.23076923076923078</v>
      </c>
      <c r="Q35" s="402">
        <v>10</v>
      </c>
      <c r="R35" s="403">
        <v>0.76923076923076927</v>
      </c>
      <c r="S35" s="402">
        <v>2</v>
      </c>
      <c r="T35" s="403">
        <v>0.15384615384615385</v>
      </c>
      <c r="U35" s="402">
        <v>11</v>
      </c>
      <c r="V35" s="403">
        <v>0.84615384615384615</v>
      </c>
      <c r="W35" s="402">
        <v>0</v>
      </c>
      <c r="X35" s="403">
        <v>0</v>
      </c>
      <c r="Y35" s="405">
        <v>13</v>
      </c>
      <c r="Z35" s="389">
        <v>1</v>
      </c>
      <c r="AA35" s="389"/>
      <c r="AB35" s="389"/>
    </row>
    <row r="36" spans="1:28" ht="11.25" customHeight="1" thickBot="1" x14ac:dyDescent="0.2">
      <c r="A36" s="307"/>
      <c r="B36" s="325"/>
      <c r="C36" s="326"/>
      <c r="D36" s="327"/>
      <c r="E36" s="326"/>
      <c r="F36" s="325"/>
      <c r="G36" s="326"/>
      <c r="H36" s="327"/>
      <c r="I36" s="325"/>
      <c r="J36" s="326"/>
      <c r="K36" s="326"/>
      <c r="L36" s="327"/>
      <c r="M36" s="317"/>
      <c r="N36" s="307"/>
      <c r="O36" s="297"/>
      <c r="P36" s="299"/>
      <c r="Q36" s="325"/>
      <c r="R36" s="327"/>
      <c r="S36" s="325"/>
      <c r="T36" s="327"/>
      <c r="U36" s="325"/>
      <c r="V36" s="327"/>
      <c r="W36" s="325"/>
      <c r="X36" s="327"/>
      <c r="Y36" s="327"/>
      <c r="Z36" s="386"/>
      <c r="AA36" s="386"/>
      <c r="AB36" s="386"/>
    </row>
    <row r="37" spans="1:28" ht="11.25" customHeight="1" x14ac:dyDescent="0.15">
      <c r="A37" s="312"/>
      <c r="B37" s="328"/>
      <c r="C37" s="329"/>
      <c r="D37" s="330"/>
      <c r="E37" s="329"/>
      <c r="F37" s="328"/>
      <c r="G37" s="329"/>
      <c r="H37" s="330"/>
      <c r="I37" s="328"/>
      <c r="J37" s="329"/>
      <c r="K37" s="329"/>
      <c r="L37" s="330"/>
      <c r="M37" s="312"/>
      <c r="N37" s="384"/>
      <c r="O37" s="391"/>
      <c r="P37" s="392"/>
      <c r="Q37" s="391"/>
      <c r="R37" s="392"/>
      <c r="S37" s="391"/>
      <c r="T37" s="392"/>
      <c r="U37" s="391"/>
      <c r="V37" s="392"/>
      <c r="W37" s="391"/>
      <c r="X37" s="392"/>
      <c r="Y37" s="393"/>
      <c r="Z37" s="386"/>
      <c r="AA37" s="386"/>
      <c r="AB37" s="386"/>
    </row>
    <row r="38" spans="1:28" ht="11.25" customHeight="1" x14ac:dyDescent="0.15">
      <c r="A38" s="301" t="s">
        <v>211</v>
      </c>
      <c r="B38" s="321">
        <v>2</v>
      </c>
      <c r="C38" s="322">
        <v>6</v>
      </c>
      <c r="D38" s="323">
        <v>8</v>
      </c>
      <c r="E38" s="331">
        <v>10</v>
      </c>
      <c r="F38" s="321">
        <v>14</v>
      </c>
      <c r="G38" s="322">
        <v>1</v>
      </c>
      <c r="H38" s="323">
        <v>15</v>
      </c>
      <c r="I38" s="321">
        <v>1</v>
      </c>
      <c r="J38" s="322">
        <v>9</v>
      </c>
      <c r="K38" s="322">
        <v>3</v>
      </c>
      <c r="L38" s="323">
        <v>13</v>
      </c>
      <c r="M38" s="331">
        <v>46</v>
      </c>
      <c r="N38" s="390" t="s">
        <v>170</v>
      </c>
      <c r="O38" s="321">
        <v>11</v>
      </c>
      <c r="P38" s="388">
        <v>0.2391304347826087</v>
      </c>
      <c r="Q38" s="321">
        <v>35</v>
      </c>
      <c r="R38" s="388">
        <v>0.76086956521739135</v>
      </c>
      <c r="S38" s="321">
        <v>0</v>
      </c>
      <c r="T38" s="388">
        <v>0</v>
      </c>
      <c r="U38" s="321">
        <v>45</v>
      </c>
      <c r="V38" s="388">
        <v>0.97826086956521741</v>
      </c>
      <c r="W38" s="321">
        <v>1</v>
      </c>
      <c r="X38" s="388">
        <v>2.1739130434782608E-2</v>
      </c>
      <c r="Y38" s="321">
        <v>46</v>
      </c>
      <c r="Z38" s="389"/>
      <c r="AA38" s="389"/>
      <c r="AB38" s="389"/>
    </row>
    <row r="39" spans="1:28" ht="11.25" customHeight="1" x14ac:dyDescent="0.15">
      <c r="A39" s="301" t="s">
        <v>212</v>
      </c>
      <c r="B39" s="321">
        <v>2</v>
      </c>
      <c r="C39" s="322">
        <v>6</v>
      </c>
      <c r="D39" s="323">
        <v>8</v>
      </c>
      <c r="E39" s="331">
        <v>16</v>
      </c>
      <c r="F39" s="321">
        <v>15</v>
      </c>
      <c r="G39" s="322">
        <v>0</v>
      </c>
      <c r="H39" s="323">
        <v>15</v>
      </c>
      <c r="I39" s="321">
        <v>1</v>
      </c>
      <c r="J39" s="322">
        <v>9</v>
      </c>
      <c r="K39" s="322">
        <v>4</v>
      </c>
      <c r="L39" s="323">
        <v>14</v>
      </c>
      <c r="M39" s="331">
        <v>53</v>
      </c>
      <c r="N39" s="390" t="s">
        <v>171</v>
      </c>
      <c r="O39" s="321">
        <v>17</v>
      </c>
      <c r="P39" s="388">
        <v>0.32075471698113206</v>
      </c>
      <c r="Q39" s="321">
        <v>36</v>
      </c>
      <c r="R39" s="388">
        <v>0.67924528301886788</v>
      </c>
      <c r="S39" s="321">
        <v>0</v>
      </c>
      <c r="T39" s="388">
        <v>0</v>
      </c>
      <c r="U39" s="321">
        <v>53</v>
      </c>
      <c r="V39" s="388">
        <v>1</v>
      </c>
      <c r="W39" s="321">
        <v>0</v>
      </c>
      <c r="X39" s="388">
        <v>0</v>
      </c>
      <c r="Y39" s="321">
        <v>53</v>
      </c>
      <c r="Z39" s="389"/>
      <c r="AA39" s="389"/>
      <c r="AB39" s="389"/>
    </row>
    <row r="40" spans="1:28" ht="11.25" customHeight="1" x14ac:dyDescent="0.15">
      <c r="A40" s="301" t="s">
        <v>213</v>
      </c>
      <c r="B40" s="321">
        <v>3</v>
      </c>
      <c r="C40" s="322">
        <v>6</v>
      </c>
      <c r="D40" s="323">
        <v>9</v>
      </c>
      <c r="E40" s="331">
        <v>19</v>
      </c>
      <c r="F40" s="321">
        <v>28</v>
      </c>
      <c r="G40" s="322">
        <v>0</v>
      </c>
      <c r="H40" s="323">
        <v>28</v>
      </c>
      <c r="I40" s="321">
        <v>1</v>
      </c>
      <c r="J40" s="322">
        <v>10</v>
      </c>
      <c r="K40" s="322">
        <v>5</v>
      </c>
      <c r="L40" s="323">
        <v>16</v>
      </c>
      <c r="M40" s="331">
        <v>72</v>
      </c>
      <c r="N40" s="390" t="s">
        <v>172</v>
      </c>
      <c r="O40" s="321">
        <v>21</v>
      </c>
      <c r="P40" s="388">
        <v>0.29166666666666669</v>
      </c>
      <c r="Q40" s="321">
        <v>51</v>
      </c>
      <c r="R40" s="388">
        <v>0.70833333333333337</v>
      </c>
      <c r="S40" s="321">
        <v>0</v>
      </c>
      <c r="T40" s="388">
        <v>0</v>
      </c>
      <c r="U40" s="321">
        <v>72</v>
      </c>
      <c r="V40" s="388">
        <v>1</v>
      </c>
      <c r="W40" s="321">
        <v>0</v>
      </c>
      <c r="X40" s="388">
        <v>0</v>
      </c>
      <c r="Y40" s="321">
        <v>72</v>
      </c>
      <c r="Z40" s="389"/>
      <c r="AA40" s="389"/>
      <c r="AB40" s="389"/>
    </row>
    <row r="41" spans="1:28" ht="11.25" customHeight="1" x14ac:dyDescent="0.15">
      <c r="A41" s="301" t="s">
        <v>214</v>
      </c>
      <c r="B41" s="321">
        <v>2</v>
      </c>
      <c r="C41" s="322">
        <v>6</v>
      </c>
      <c r="D41" s="323">
        <v>8</v>
      </c>
      <c r="E41" s="331">
        <v>18</v>
      </c>
      <c r="F41" s="321">
        <v>24</v>
      </c>
      <c r="G41" s="322">
        <v>1</v>
      </c>
      <c r="H41" s="323">
        <v>25</v>
      </c>
      <c r="I41" s="321">
        <v>0</v>
      </c>
      <c r="J41" s="322">
        <v>12</v>
      </c>
      <c r="K41" s="322">
        <v>6</v>
      </c>
      <c r="L41" s="323">
        <v>18</v>
      </c>
      <c r="M41" s="331">
        <v>69</v>
      </c>
      <c r="N41" s="390" t="s">
        <v>173</v>
      </c>
      <c r="O41" s="321">
        <v>22</v>
      </c>
      <c r="P41" s="388">
        <v>0.3188405797101449</v>
      </c>
      <c r="Q41" s="321">
        <v>47</v>
      </c>
      <c r="R41" s="388">
        <v>0.6811594202898551</v>
      </c>
      <c r="S41" s="321">
        <v>0</v>
      </c>
      <c r="T41" s="388">
        <v>0</v>
      </c>
      <c r="U41" s="321">
        <v>69</v>
      </c>
      <c r="V41" s="388">
        <v>1</v>
      </c>
      <c r="W41" s="321">
        <v>0</v>
      </c>
      <c r="X41" s="388">
        <v>0</v>
      </c>
      <c r="Y41" s="321">
        <v>69</v>
      </c>
      <c r="Z41" s="389"/>
      <c r="AA41" s="389"/>
      <c r="AB41" s="389"/>
    </row>
    <row r="42" spans="1:28" ht="11.25" customHeight="1" x14ac:dyDescent="0.15">
      <c r="A42" s="301" t="s">
        <v>215</v>
      </c>
      <c r="B42" s="321">
        <v>3</v>
      </c>
      <c r="C42" s="322">
        <v>2</v>
      </c>
      <c r="D42" s="323">
        <v>5</v>
      </c>
      <c r="E42" s="331">
        <v>20</v>
      </c>
      <c r="F42" s="321">
        <v>27</v>
      </c>
      <c r="G42" s="322">
        <v>1</v>
      </c>
      <c r="H42" s="323">
        <v>28</v>
      </c>
      <c r="I42" s="321">
        <v>1</v>
      </c>
      <c r="J42" s="322">
        <v>8</v>
      </c>
      <c r="K42" s="322">
        <v>7</v>
      </c>
      <c r="L42" s="323">
        <v>16</v>
      </c>
      <c r="M42" s="331">
        <v>69</v>
      </c>
      <c r="N42" s="390" t="s">
        <v>215</v>
      </c>
      <c r="O42" s="321">
        <v>22</v>
      </c>
      <c r="P42" s="388">
        <v>0.3188405797101449</v>
      </c>
      <c r="Q42" s="321">
        <v>47</v>
      </c>
      <c r="R42" s="388">
        <v>0.6811594202898551</v>
      </c>
      <c r="S42" s="321">
        <v>2</v>
      </c>
      <c r="T42" s="388">
        <v>2.8985507246376812E-2</v>
      </c>
      <c r="U42" s="321">
        <v>67</v>
      </c>
      <c r="V42" s="388">
        <v>0.97101449275362317</v>
      </c>
      <c r="W42" s="321">
        <v>0</v>
      </c>
      <c r="X42" s="388">
        <v>0</v>
      </c>
      <c r="Y42" s="321">
        <v>69</v>
      </c>
      <c r="Z42" s="389"/>
      <c r="AA42" s="389"/>
      <c r="AB42" s="389"/>
    </row>
    <row r="43" spans="1:28" ht="11.25" customHeight="1" thickBot="1" x14ac:dyDescent="0.2">
      <c r="A43" s="317"/>
      <c r="B43" s="318"/>
      <c r="C43" s="319"/>
      <c r="D43" s="320"/>
      <c r="E43" s="319"/>
      <c r="F43" s="318"/>
      <c r="G43" s="319"/>
      <c r="H43" s="320"/>
      <c r="I43" s="318"/>
      <c r="J43" s="319"/>
      <c r="K43" s="319"/>
      <c r="L43" s="320"/>
      <c r="M43" s="317"/>
      <c r="N43" s="318"/>
      <c r="O43" s="318"/>
      <c r="P43" s="320"/>
      <c r="Q43" s="318"/>
      <c r="R43" s="320"/>
      <c r="S43" s="318"/>
      <c r="T43" s="320"/>
      <c r="U43" s="318"/>
      <c r="V43" s="320"/>
      <c r="W43" s="318"/>
      <c r="X43" s="320"/>
      <c r="Y43" s="317"/>
      <c r="Z43" s="386"/>
      <c r="AA43" s="386"/>
      <c r="AB43" s="386"/>
    </row>
    <row r="44" spans="1:28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70" t="s">
        <v>303</v>
      </c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</row>
    <row r="45" spans="1:28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</row>
    <row r="46" spans="1:28" ht="11.25" customHeight="1" x14ac:dyDescent="0.15">
      <c r="A46" s="286" t="s">
        <v>193</v>
      </c>
      <c r="B46" s="467" t="s">
        <v>365</v>
      </c>
      <c r="C46" s="468"/>
      <c r="D46" s="469"/>
      <c r="E46" s="378" t="s">
        <v>341</v>
      </c>
      <c r="F46" s="467" t="s">
        <v>229</v>
      </c>
      <c r="G46" s="468"/>
      <c r="H46" s="469"/>
      <c r="I46" s="467" t="s">
        <v>342</v>
      </c>
      <c r="J46" s="468"/>
      <c r="K46" s="468"/>
      <c r="L46" s="469"/>
      <c r="M46" s="458" t="s">
        <v>198</v>
      </c>
      <c r="N46" s="379" t="s">
        <v>62</v>
      </c>
      <c r="O46" s="471" t="s">
        <v>58</v>
      </c>
      <c r="P46" s="469"/>
      <c r="Q46" s="471" t="s">
        <v>56</v>
      </c>
      <c r="R46" s="469"/>
      <c r="S46" s="471" t="s">
        <v>57</v>
      </c>
      <c r="T46" s="469"/>
      <c r="U46" s="471" t="s">
        <v>55</v>
      </c>
      <c r="V46" s="469"/>
      <c r="W46" s="471" t="s">
        <v>59</v>
      </c>
      <c r="X46" s="469"/>
      <c r="Y46" s="472" t="s">
        <v>63</v>
      </c>
      <c r="Z46" s="380"/>
      <c r="AA46" s="380"/>
      <c r="AB46" s="380"/>
    </row>
    <row r="47" spans="1:28" ht="11.25" customHeight="1" thickBot="1" x14ac:dyDescent="0.2">
      <c r="A47" s="291" t="s">
        <v>199</v>
      </c>
      <c r="B47" s="292" t="s">
        <v>366</v>
      </c>
      <c r="C47" s="293" t="s">
        <v>201</v>
      </c>
      <c r="D47" s="294" t="s">
        <v>156</v>
      </c>
      <c r="E47" s="371" t="s">
        <v>264</v>
      </c>
      <c r="F47" s="292" t="s">
        <v>201</v>
      </c>
      <c r="G47" s="293" t="s">
        <v>367</v>
      </c>
      <c r="H47" s="294" t="s">
        <v>156</v>
      </c>
      <c r="I47" s="292" t="s">
        <v>200</v>
      </c>
      <c r="J47" s="293" t="s">
        <v>201</v>
      </c>
      <c r="K47" s="293" t="s">
        <v>202</v>
      </c>
      <c r="L47" s="294" t="s">
        <v>156</v>
      </c>
      <c r="M47" s="459"/>
      <c r="N47" s="381" t="s">
        <v>64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382" t="s">
        <v>65</v>
      </c>
      <c r="X47" s="383" t="s">
        <v>66</v>
      </c>
      <c r="Y47" s="459"/>
      <c r="Z47" s="380"/>
      <c r="AA47" s="380"/>
      <c r="AB47" s="380"/>
    </row>
    <row r="48" spans="1:28" ht="11.25" customHeight="1" x14ac:dyDescent="0.15">
      <c r="A48" s="296"/>
      <c r="B48" s="297"/>
      <c r="C48" s="298"/>
      <c r="D48" s="299"/>
      <c r="E48" s="298"/>
      <c r="F48" s="297"/>
      <c r="G48" s="298"/>
      <c r="H48" s="299"/>
      <c r="I48" s="297"/>
      <c r="J48" s="298"/>
      <c r="K48" s="298"/>
      <c r="L48" s="299"/>
      <c r="M48" s="300"/>
      <c r="N48" s="296"/>
      <c r="O48" s="384"/>
      <c r="P48" s="385"/>
      <c r="Q48" s="384"/>
      <c r="R48" s="385"/>
      <c r="S48" s="384"/>
      <c r="T48" s="385"/>
      <c r="U48" s="384"/>
      <c r="V48" s="385"/>
      <c r="W48" s="384"/>
      <c r="X48" s="385"/>
      <c r="Y48" s="300"/>
      <c r="Z48" s="386"/>
      <c r="AA48" s="386"/>
      <c r="AB48" s="386"/>
    </row>
    <row r="49" spans="1:28" ht="11.25" customHeight="1" x14ac:dyDescent="0.15">
      <c r="A49" s="301" t="s">
        <v>203</v>
      </c>
      <c r="B49" s="322">
        <v>0</v>
      </c>
      <c r="C49" s="322">
        <v>0</v>
      </c>
      <c r="D49" s="323">
        <v>0</v>
      </c>
      <c r="E49" s="322">
        <v>2</v>
      </c>
      <c r="F49" s="321">
        <v>2</v>
      </c>
      <c r="G49" s="322">
        <v>0</v>
      </c>
      <c r="H49" s="323">
        <v>2</v>
      </c>
      <c r="I49" s="321">
        <v>0</v>
      </c>
      <c r="J49" s="322">
        <v>3</v>
      </c>
      <c r="K49" s="322">
        <v>1</v>
      </c>
      <c r="L49" s="323">
        <v>4</v>
      </c>
      <c r="M49" s="331">
        <v>8</v>
      </c>
      <c r="N49" s="301" t="s">
        <v>103</v>
      </c>
      <c r="O49" s="402">
        <v>1</v>
      </c>
      <c r="P49" s="403">
        <v>0.125</v>
      </c>
      <c r="Q49" s="402">
        <v>7</v>
      </c>
      <c r="R49" s="403">
        <v>0.875</v>
      </c>
      <c r="S49" s="402">
        <v>1</v>
      </c>
      <c r="T49" s="403">
        <v>0.125</v>
      </c>
      <c r="U49" s="402">
        <v>7</v>
      </c>
      <c r="V49" s="403">
        <v>0.875</v>
      </c>
      <c r="W49" s="402">
        <v>0</v>
      </c>
      <c r="X49" s="403">
        <v>0</v>
      </c>
      <c r="Y49" s="404">
        <v>8</v>
      </c>
      <c r="Z49" s="389">
        <v>2</v>
      </c>
      <c r="AA49" s="389"/>
      <c r="AB49" s="389"/>
    </row>
    <row r="50" spans="1:28" ht="11.25" customHeight="1" x14ac:dyDescent="0.15">
      <c r="A50" s="301" t="s">
        <v>204</v>
      </c>
      <c r="B50" s="322">
        <v>0</v>
      </c>
      <c r="C50" s="322">
        <v>5</v>
      </c>
      <c r="D50" s="323">
        <v>5</v>
      </c>
      <c r="E50" s="322">
        <v>4</v>
      </c>
      <c r="F50" s="321">
        <v>13</v>
      </c>
      <c r="G50" s="322">
        <v>0</v>
      </c>
      <c r="H50" s="323">
        <v>13</v>
      </c>
      <c r="I50" s="321">
        <v>0</v>
      </c>
      <c r="J50" s="322">
        <v>5</v>
      </c>
      <c r="K50" s="322">
        <v>2</v>
      </c>
      <c r="L50" s="323">
        <v>7</v>
      </c>
      <c r="M50" s="331">
        <v>29</v>
      </c>
      <c r="N50" s="301" t="s">
        <v>104</v>
      </c>
      <c r="O50" s="402">
        <v>3</v>
      </c>
      <c r="P50" s="403">
        <v>0.10344827586206896</v>
      </c>
      <c r="Q50" s="402">
        <v>26</v>
      </c>
      <c r="R50" s="403">
        <v>0.89655172413793105</v>
      </c>
      <c r="S50" s="402">
        <v>0</v>
      </c>
      <c r="T50" s="403">
        <v>0</v>
      </c>
      <c r="U50" s="402">
        <v>29</v>
      </c>
      <c r="V50" s="403">
        <v>1</v>
      </c>
      <c r="W50" s="402">
        <v>0</v>
      </c>
      <c r="X50" s="403">
        <v>0</v>
      </c>
      <c r="Y50" s="405">
        <v>29</v>
      </c>
      <c r="Z50" s="389">
        <v>2</v>
      </c>
      <c r="AA50" s="389"/>
      <c r="AB50" s="389"/>
    </row>
    <row r="51" spans="1:28" ht="11.25" customHeight="1" x14ac:dyDescent="0.15">
      <c r="A51" s="301" t="s">
        <v>205</v>
      </c>
      <c r="B51" s="322">
        <v>0</v>
      </c>
      <c r="C51" s="322">
        <v>3</v>
      </c>
      <c r="D51" s="323">
        <v>3</v>
      </c>
      <c r="E51" s="322">
        <v>6</v>
      </c>
      <c r="F51" s="321">
        <v>2</v>
      </c>
      <c r="G51" s="322">
        <v>1</v>
      </c>
      <c r="H51" s="323">
        <v>3</v>
      </c>
      <c r="I51" s="321">
        <v>0</v>
      </c>
      <c r="J51" s="322">
        <v>1</v>
      </c>
      <c r="K51" s="322">
        <v>2</v>
      </c>
      <c r="L51" s="323">
        <v>3</v>
      </c>
      <c r="M51" s="331">
        <v>15</v>
      </c>
      <c r="N51" s="301" t="s">
        <v>105</v>
      </c>
      <c r="O51" s="402">
        <v>3</v>
      </c>
      <c r="P51" s="403">
        <v>0.2</v>
      </c>
      <c r="Q51" s="402">
        <v>12</v>
      </c>
      <c r="R51" s="403">
        <v>0.8</v>
      </c>
      <c r="S51" s="402">
        <v>1</v>
      </c>
      <c r="T51" s="403">
        <v>6.6666666666666666E-2</v>
      </c>
      <c r="U51" s="402">
        <v>14</v>
      </c>
      <c r="V51" s="403">
        <v>0.93333333333333335</v>
      </c>
      <c r="W51" s="402">
        <v>0</v>
      </c>
      <c r="X51" s="403">
        <v>0</v>
      </c>
      <c r="Y51" s="405">
        <v>15</v>
      </c>
      <c r="Z51" s="389">
        <v>2</v>
      </c>
      <c r="AA51" s="389"/>
      <c r="AB51" s="389"/>
    </row>
    <row r="52" spans="1:28" ht="11.25" customHeight="1" x14ac:dyDescent="0.15">
      <c r="A52" s="301" t="s">
        <v>206</v>
      </c>
      <c r="B52" s="322">
        <v>0</v>
      </c>
      <c r="C52" s="322">
        <v>7</v>
      </c>
      <c r="D52" s="323">
        <v>7</v>
      </c>
      <c r="E52" s="322">
        <v>4</v>
      </c>
      <c r="F52" s="321">
        <v>4</v>
      </c>
      <c r="G52" s="322">
        <v>2</v>
      </c>
      <c r="H52" s="323">
        <v>6</v>
      </c>
      <c r="I52" s="321">
        <v>0</v>
      </c>
      <c r="J52" s="322">
        <v>2</v>
      </c>
      <c r="K52" s="322">
        <v>2</v>
      </c>
      <c r="L52" s="323">
        <v>4</v>
      </c>
      <c r="M52" s="331">
        <v>21</v>
      </c>
      <c r="N52" s="301" t="s">
        <v>106</v>
      </c>
      <c r="O52" s="402">
        <v>4</v>
      </c>
      <c r="P52" s="403">
        <v>0.19047619047619047</v>
      </c>
      <c r="Q52" s="402">
        <v>17</v>
      </c>
      <c r="R52" s="403">
        <v>0.80952380952380953</v>
      </c>
      <c r="S52" s="402">
        <v>0</v>
      </c>
      <c r="T52" s="403">
        <v>0</v>
      </c>
      <c r="U52" s="402">
        <v>21</v>
      </c>
      <c r="V52" s="403">
        <v>1</v>
      </c>
      <c r="W52" s="402">
        <v>0</v>
      </c>
      <c r="X52" s="403">
        <v>0</v>
      </c>
      <c r="Y52" s="405">
        <v>21</v>
      </c>
      <c r="Z52" s="389">
        <v>2</v>
      </c>
      <c r="AA52" s="389"/>
      <c r="AB52" s="389"/>
    </row>
    <row r="53" spans="1:28" ht="11.25" customHeight="1" x14ac:dyDescent="0.15">
      <c r="A53" s="301" t="s">
        <v>207</v>
      </c>
      <c r="B53" s="322">
        <v>0</v>
      </c>
      <c r="C53" s="322">
        <v>0</v>
      </c>
      <c r="D53" s="323">
        <v>0</v>
      </c>
      <c r="E53" s="322">
        <v>4</v>
      </c>
      <c r="F53" s="321">
        <v>6</v>
      </c>
      <c r="G53" s="322">
        <v>1</v>
      </c>
      <c r="H53" s="323">
        <v>7</v>
      </c>
      <c r="I53" s="321">
        <v>0</v>
      </c>
      <c r="J53" s="322">
        <v>4</v>
      </c>
      <c r="K53" s="322">
        <v>0</v>
      </c>
      <c r="L53" s="323">
        <v>4</v>
      </c>
      <c r="M53" s="331">
        <v>15</v>
      </c>
      <c r="N53" s="301" t="s">
        <v>107</v>
      </c>
      <c r="O53" s="402">
        <v>3</v>
      </c>
      <c r="P53" s="403">
        <v>0.2</v>
      </c>
      <c r="Q53" s="402">
        <v>12</v>
      </c>
      <c r="R53" s="403">
        <v>0.8</v>
      </c>
      <c r="S53" s="402">
        <v>0</v>
      </c>
      <c r="T53" s="403">
        <v>0</v>
      </c>
      <c r="U53" s="402">
        <v>15</v>
      </c>
      <c r="V53" s="403">
        <v>1</v>
      </c>
      <c r="W53" s="402">
        <v>0</v>
      </c>
      <c r="X53" s="403">
        <v>0</v>
      </c>
      <c r="Y53" s="405">
        <v>15</v>
      </c>
      <c r="Z53" s="389">
        <v>2</v>
      </c>
      <c r="AA53" s="389"/>
      <c r="AB53" s="389"/>
    </row>
    <row r="54" spans="1:28" ht="11.25" customHeight="1" x14ac:dyDescent="0.15">
      <c r="A54" s="301" t="s">
        <v>208</v>
      </c>
      <c r="B54" s="322">
        <v>1</v>
      </c>
      <c r="C54" s="322">
        <v>2</v>
      </c>
      <c r="D54" s="323">
        <v>3</v>
      </c>
      <c r="E54" s="322">
        <v>4</v>
      </c>
      <c r="F54" s="321">
        <v>14</v>
      </c>
      <c r="G54" s="322">
        <v>0</v>
      </c>
      <c r="H54" s="323">
        <v>14</v>
      </c>
      <c r="I54" s="321">
        <v>0</v>
      </c>
      <c r="J54" s="322">
        <v>2</v>
      </c>
      <c r="K54" s="322">
        <v>3</v>
      </c>
      <c r="L54" s="323">
        <v>5</v>
      </c>
      <c r="M54" s="331">
        <v>26</v>
      </c>
      <c r="N54" s="301" t="s">
        <v>108</v>
      </c>
      <c r="O54" s="402">
        <v>7</v>
      </c>
      <c r="P54" s="403">
        <v>0.26923076923076922</v>
      </c>
      <c r="Q54" s="402">
        <v>19</v>
      </c>
      <c r="R54" s="403">
        <v>0.73076923076923073</v>
      </c>
      <c r="S54" s="402">
        <v>0</v>
      </c>
      <c r="T54" s="403">
        <v>0</v>
      </c>
      <c r="U54" s="402">
        <v>26</v>
      </c>
      <c r="V54" s="403">
        <v>1</v>
      </c>
      <c r="W54" s="402">
        <v>0</v>
      </c>
      <c r="X54" s="403">
        <v>0</v>
      </c>
      <c r="Y54" s="405">
        <v>26</v>
      </c>
      <c r="Z54" s="389">
        <v>2</v>
      </c>
      <c r="AA54" s="389"/>
      <c r="AB54" s="389"/>
    </row>
    <row r="55" spans="1:28" ht="11.25" customHeight="1" x14ac:dyDescent="0.15">
      <c r="A55" s="301" t="s">
        <v>209</v>
      </c>
      <c r="B55" s="322">
        <v>0</v>
      </c>
      <c r="C55" s="322">
        <v>2</v>
      </c>
      <c r="D55" s="323">
        <v>2</v>
      </c>
      <c r="E55" s="322">
        <v>11</v>
      </c>
      <c r="F55" s="321">
        <v>1</v>
      </c>
      <c r="G55" s="322">
        <v>0</v>
      </c>
      <c r="H55" s="323">
        <v>1</v>
      </c>
      <c r="I55" s="321">
        <v>0</v>
      </c>
      <c r="J55" s="322">
        <v>3</v>
      </c>
      <c r="K55" s="322">
        <v>1</v>
      </c>
      <c r="L55" s="323">
        <v>4</v>
      </c>
      <c r="M55" s="331">
        <v>18</v>
      </c>
      <c r="N55" s="301" t="s">
        <v>109</v>
      </c>
      <c r="O55" s="402">
        <v>5</v>
      </c>
      <c r="P55" s="403">
        <v>0.27777777777777779</v>
      </c>
      <c r="Q55" s="402">
        <v>13</v>
      </c>
      <c r="R55" s="403">
        <v>0.72222222222222221</v>
      </c>
      <c r="S55" s="402">
        <v>0</v>
      </c>
      <c r="T55" s="403">
        <v>0</v>
      </c>
      <c r="U55" s="402">
        <v>18</v>
      </c>
      <c r="V55" s="403">
        <v>1</v>
      </c>
      <c r="W55" s="402">
        <v>0</v>
      </c>
      <c r="X55" s="403">
        <v>0</v>
      </c>
      <c r="Y55" s="405">
        <v>18</v>
      </c>
      <c r="Z55" s="389">
        <v>2</v>
      </c>
      <c r="AA55" s="389"/>
      <c r="AB55" s="389"/>
    </row>
    <row r="56" spans="1:28" ht="11.25" customHeight="1" x14ac:dyDescent="0.15">
      <c r="A56" s="301" t="s">
        <v>210</v>
      </c>
      <c r="B56" s="322">
        <v>0</v>
      </c>
      <c r="C56" s="322">
        <v>2</v>
      </c>
      <c r="D56" s="323">
        <v>2</v>
      </c>
      <c r="E56" s="322">
        <v>3</v>
      </c>
      <c r="F56" s="321">
        <v>4</v>
      </c>
      <c r="G56" s="322">
        <v>0</v>
      </c>
      <c r="H56" s="323">
        <v>4</v>
      </c>
      <c r="I56" s="321">
        <v>0</v>
      </c>
      <c r="J56" s="322">
        <v>2</v>
      </c>
      <c r="K56" s="322">
        <v>1</v>
      </c>
      <c r="L56" s="323">
        <v>3</v>
      </c>
      <c r="M56" s="331">
        <v>12</v>
      </c>
      <c r="N56" s="390" t="s">
        <v>110</v>
      </c>
      <c r="O56" s="402">
        <v>4</v>
      </c>
      <c r="P56" s="403">
        <v>0.33333333333333331</v>
      </c>
      <c r="Q56" s="402">
        <v>8</v>
      </c>
      <c r="R56" s="403">
        <v>0.66666666666666663</v>
      </c>
      <c r="S56" s="402">
        <v>0</v>
      </c>
      <c r="T56" s="403">
        <v>0</v>
      </c>
      <c r="U56" s="402">
        <v>12</v>
      </c>
      <c r="V56" s="403">
        <v>1</v>
      </c>
      <c r="W56" s="402">
        <v>0</v>
      </c>
      <c r="X56" s="403">
        <v>0</v>
      </c>
      <c r="Y56" s="405">
        <v>12</v>
      </c>
      <c r="Z56" s="389">
        <v>2</v>
      </c>
      <c r="AA56" s="389"/>
      <c r="AB56" s="389"/>
    </row>
    <row r="57" spans="1:28" ht="11.25" customHeight="1" thickBot="1" x14ac:dyDescent="0.2">
      <c r="A57" s="307"/>
      <c r="B57" s="325"/>
      <c r="C57" s="326"/>
      <c r="D57" s="327"/>
      <c r="E57" s="326"/>
      <c r="F57" s="325"/>
      <c r="G57" s="326"/>
      <c r="H57" s="327"/>
      <c r="I57" s="325"/>
      <c r="J57" s="326"/>
      <c r="K57" s="326"/>
      <c r="L57" s="327"/>
      <c r="M57" s="317"/>
      <c r="N57" s="307"/>
      <c r="O57" s="297"/>
      <c r="P57" s="299"/>
      <c r="Q57" s="325"/>
      <c r="R57" s="327"/>
      <c r="S57" s="325"/>
      <c r="T57" s="327"/>
      <c r="U57" s="325"/>
      <c r="V57" s="327"/>
      <c r="W57" s="325"/>
      <c r="X57" s="327"/>
      <c r="Y57" s="327"/>
      <c r="Z57" s="386"/>
      <c r="AA57" s="386"/>
      <c r="AB57" s="386"/>
    </row>
    <row r="58" spans="1:28" ht="11.25" customHeight="1" x14ac:dyDescent="0.15">
      <c r="A58" s="312"/>
      <c r="B58" s="328"/>
      <c r="C58" s="329"/>
      <c r="D58" s="330"/>
      <c r="E58" s="329"/>
      <c r="F58" s="328"/>
      <c r="G58" s="329"/>
      <c r="H58" s="330"/>
      <c r="I58" s="328"/>
      <c r="J58" s="329"/>
      <c r="K58" s="329"/>
      <c r="L58" s="330"/>
      <c r="M58" s="312"/>
      <c r="N58" s="384"/>
      <c r="O58" s="391"/>
      <c r="P58" s="392"/>
      <c r="Q58" s="391"/>
      <c r="R58" s="392"/>
      <c r="S58" s="391"/>
      <c r="T58" s="392"/>
      <c r="U58" s="391"/>
      <c r="V58" s="392"/>
      <c r="W58" s="391"/>
      <c r="X58" s="392"/>
      <c r="Y58" s="393"/>
      <c r="Z58" s="386"/>
      <c r="AA58" s="386"/>
      <c r="AB58" s="386"/>
    </row>
    <row r="59" spans="1:28" ht="11.25" customHeight="1" x14ac:dyDescent="0.15">
      <c r="A59" s="301" t="s">
        <v>211</v>
      </c>
      <c r="B59" s="321">
        <v>0</v>
      </c>
      <c r="C59" s="322">
        <v>15</v>
      </c>
      <c r="D59" s="323">
        <v>15</v>
      </c>
      <c r="E59" s="331">
        <v>16</v>
      </c>
      <c r="F59" s="321">
        <v>21</v>
      </c>
      <c r="G59" s="322">
        <v>3</v>
      </c>
      <c r="H59" s="323">
        <v>24</v>
      </c>
      <c r="I59" s="321">
        <v>0</v>
      </c>
      <c r="J59" s="322">
        <v>11</v>
      </c>
      <c r="K59" s="322">
        <v>7</v>
      </c>
      <c r="L59" s="323">
        <v>18</v>
      </c>
      <c r="M59" s="331">
        <v>73</v>
      </c>
      <c r="N59" s="390" t="s">
        <v>170</v>
      </c>
      <c r="O59" s="321">
        <v>11</v>
      </c>
      <c r="P59" s="388">
        <v>0.15068493150684931</v>
      </c>
      <c r="Q59" s="321">
        <v>62</v>
      </c>
      <c r="R59" s="388">
        <v>0.84931506849315064</v>
      </c>
      <c r="S59" s="321">
        <v>2</v>
      </c>
      <c r="T59" s="388">
        <v>2.7397260273972601E-2</v>
      </c>
      <c r="U59" s="321">
        <v>71</v>
      </c>
      <c r="V59" s="388">
        <v>0.9726027397260274</v>
      </c>
      <c r="W59" s="321">
        <v>0</v>
      </c>
      <c r="X59" s="388">
        <v>0</v>
      </c>
      <c r="Y59" s="321">
        <v>73</v>
      </c>
      <c r="Z59" s="389"/>
      <c r="AA59" s="389"/>
      <c r="AB59" s="389"/>
    </row>
    <row r="60" spans="1:28" ht="11.25" customHeight="1" x14ac:dyDescent="0.15">
      <c r="A60" s="301" t="s">
        <v>212</v>
      </c>
      <c r="B60" s="321">
        <v>0</v>
      </c>
      <c r="C60" s="322">
        <v>15</v>
      </c>
      <c r="D60" s="323">
        <v>15</v>
      </c>
      <c r="E60" s="331">
        <v>18</v>
      </c>
      <c r="F60" s="321">
        <v>25</v>
      </c>
      <c r="G60" s="322">
        <v>4</v>
      </c>
      <c r="H60" s="323">
        <v>29</v>
      </c>
      <c r="I60" s="321">
        <v>0</v>
      </c>
      <c r="J60" s="322">
        <v>12</v>
      </c>
      <c r="K60" s="322">
        <v>6</v>
      </c>
      <c r="L60" s="323">
        <v>18</v>
      </c>
      <c r="M60" s="331">
        <v>80</v>
      </c>
      <c r="N60" s="390" t="s">
        <v>171</v>
      </c>
      <c r="O60" s="321">
        <v>13</v>
      </c>
      <c r="P60" s="388">
        <v>0.16250000000000001</v>
      </c>
      <c r="Q60" s="321">
        <v>67</v>
      </c>
      <c r="R60" s="388">
        <v>0.83750000000000002</v>
      </c>
      <c r="S60" s="321">
        <v>1</v>
      </c>
      <c r="T60" s="388">
        <v>1.2500000000000001E-2</v>
      </c>
      <c r="U60" s="321">
        <v>79</v>
      </c>
      <c r="V60" s="388">
        <v>0.98750000000000004</v>
      </c>
      <c r="W60" s="321">
        <v>0</v>
      </c>
      <c r="X60" s="388">
        <v>0</v>
      </c>
      <c r="Y60" s="321">
        <v>80</v>
      </c>
      <c r="Z60" s="389"/>
      <c r="AA60" s="389"/>
      <c r="AB60" s="389"/>
    </row>
    <row r="61" spans="1:28" ht="11.25" customHeight="1" x14ac:dyDescent="0.15">
      <c r="A61" s="301" t="s">
        <v>213</v>
      </c>
      <c r="B61" s="321">
        <v>1</v>
      </c>
      <c r="C61" s="322">
        <v>12</v>
      </c>
      <c r="D61" s="323">
        <v>13</v>
      </c>
      <c r="E61" s="331">
        <v>18</v>
      </c>
      <c r="F61" s="321">
        <v>26</v>
      </c>
      <c r="G61" s="322">
        <v>4</v>
      </c>
      <c r="H61" s="323">
        <v>30</v>
      </c>
      <c r="I61" s="321">
        <v>0</v>
      </c>
      <c r="J61" s="322">
        <v>9</v>
      </c>
      <c r="K61" s="322">
        <v>7</v>
      </c>
      <c r="L61" s="323">
        <v>16</v>
      </c>
      <c r="M61" s="331">
        <v>77</v>
      </c>
      <c r="N61" s="390" t="s">
        <v>172</v>
      </c>
      <c r="O61" s="321">
        <v>17</v>
      </c>
      <c r="P61" s="388">
        <v>0.22077922077922077</v>
      </c>
      <c r="Q61" s="321">
        <v>60</v>
      </c>
      <c r="R61" s="388">
        <v>0.77922077922077926</v>
      </c>
      <c r="S61" s="321">
        <v>1</v>
      </c>
      <c r="T61" s="388">
        <v>1.2987012987012988E-2</v>
      </c>
      <c r="U61" s="321">
        <v>76</v>
      </c>
      <c r="V61" s="388">
        <v>0.98701298701298701</v>
      </c>
      <c r="W61" s="321">
        <v>0</v>
      </c>
      <c r="X61" s="388">
        <v>0</v>
      </c>
      <c r="Y61" s="321">
        <v>77</v>
      </c>
      <c r="Z61" s="389"/>
      <c r="AA61" s="389"/>
      <c r="AB61" s="389"/>
    </row>
    <row r="62" spans="1:28" ht="11.25" customHeight="1" x14ac:dyDescent="0.15">
      <c r="A62" s="301" t="s">
        <v>214</v>
      </c>
      <c r="B62" s="321">
        <v>1</v>
      </c>
      <c r="C62" s="322">
        <v>11</v>
      </c>
      <c r="D62" s="323">
        <v>12</v>
      </c>
      <c r="E62" s="331">
        <v>23</v>
      </c>
      <c r="F62" s="321">
        <v>25</v>
      </c>
      <c r="G62" s="322">
        <v>3</v>
      </c>
      <c r="H62" s="323">
        <v>28</v>
      </c>
      <c r="I62" s="321">
        <v>0</v>
      </c>
      <c r="J62" s="322">
        <v>11</v>
      </c>
      <c r="K62" s="322">
        <v>6</v>
      </c>
      <c r="L62" s="323">
        <v>17</v>
      </c>
      <c r="M62" s="331">
        <v>80</v>
      </c>
      <c r="N62" s="390" t="s">
        <v>173</v>
      </c>
      <c r="O62" s="321">
        <v>19</v>
      </c>
      <c r="P62" s="388">
        <v>0.23749999999999999</v>
      </c>
      <c r="Q62" s="321">
        <v>61</v>
      </c>
      <c r="R62" s="388">
        <v>0.76249999999999996</v>
      </c>
      <c r="S62" s="321">
        <v>0</v>
      </c>
      <c r="T62" s="388">
        <v>0</v>
      </c>
      <c r="U62" s="321">
        <v>80</v>
      </c>
      <c r="V62" s="388">
        <v>1</v>
      </c>
      <c r="W62" s="321">
        <v>0</v>
      </c>
      <c r="X62" s="388">
        <v>0</v>
      </c>
      <c r="Y62" s="321">
        <v>80</v>
      </c>
      <c r="Z62" s="389"/>
      <c r="AA62" s="389"/>
      <c r="AB62" s="389"/>
    </row>
    <row r="63" spans="1:28" ht="11.25" customHeight="1" x14ac:dyDescent="0.15">
      <c r="A63" s="301" t="s">
        <v>215</v>
      </c>
      <c r="B63" s="321">
        <v>1</v>
      </c>
      <c r="C63" s="322">
        <v>6</v>
      </c>
      <c r="D63" s="323">
        <v>7</v>
      </c>
      <c r="E63" s="331">
        <v>22</v>
      </c>
      <c r="F63" s="321">
        <v>25</v>
      </c>
      <c r="G63" s="322">
        <v>1</v>
      </c>
      <c r="H63" s="323">
        <v>26</v>
      </c>
      <c r="I63" s="321">
        <v>0</v>
      </c>
      <c r="J63" s="322">
        <v>11</v>
      </c>
      <c r="K63" s="322">
        <v>5</v>
      </c>
      <c r="L63" s="323">
        <v>16</v>
      </c>
      <c r="M63" s="331">
        <v>71</v>
      </c>
      <c r="N63" s="390" t="s">
        <v>215</v>
      </c>
      <c r="O63" s="321">
        <v>19</v>
      </c>
      <c r="P63" s="388">
        <v>0.26760563380281688</v>
      </c>
      <c r="Q63" s="321">
        <v>52</v>
      </c>
      <c r="R63" s="388">
        <v>0.73239436619718312</v>
      </c>
      <c r="S63" s="321">
        <v>0</v>
      </c>
      <c r="T63" s="388">
        <v>0</v>
      </c>
      <c r="U63" s="321">
        <v>71</v>
      </c>
      <c r="V63" s="388">
        <v>1</v>
      </c>
      <c r="W63" s="321">
        <v>0</v>
      </c>
      <c r="X63" s="388">
        <v>0</v>
      </c>
      <c r="Y63" s="321">
        <v>71</v>
      </c>
      <c r="Z63" s="389"/>
      <c r="AA63" s="389"/>
      <c r="AB63" s="389"/>
    </row>
    <row r="64" spans="1:28" ht="11.25" customHeight="1" thickBot="1" x14ac:dyDescent="0.2">
      <c r="A64" s="317"/>
      <c r="B64" s="318"/>
      <c r="C64" s="319"/>
      <c r="D64" s="320"/>
      <c r="E64" s="319"/>
      <c r="F64" s="318"/>
      <c r="G64" s="319"/>
      <c r="H64" s="320"/>
      <c r="I64" s="318"/>
      <c r="J64" s="319"/>
      <c r="K64" s="319"/>
      <c r="L64" s="320"/>
      <c r="M64" s="317"/>
      <c r="N64" s="318"/>
      <c r="O64" s="318"/>
      <c r="P64" s="320"/>
      <c r="Q64" s="318"/>
      <c r="R64" s="320"/>
      <c r="S64" s="318"/>
      <c r="T64" s="320"/>
      <c r="U64" s="318"/>
      <c r="V64" s="320"/>
      <c r="W64" s="318"/>
      <c r="X64" s="320"/>
      <c r="Y64" s="317"/>
      <c r="Z64" s="386"/>
      <c r="AA64" s="386"/>
      <c r="AB64" s="386"/>
    </row>
    <row r="65" spans="1:28" ht="12.75" customHeight="1" x14ac:dyDescent="0.15">
      <c r="A65" s="460" t="s">
        <v>364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0" t="s">
        <v>364</v>
      </c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</row>
    <row r="66" spans="1:28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70" t="s">
        <v>315</v>
      </c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</row>
    <row r="67" spans="1:28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</row>
    <row r="68" spans="1:28" ht="11.25" customHeight="1" x14ac:dyDescent="0.15">
      <c r="A68" s="286" t="s">
        <v>193</v>
      </c>
      <c r="B68" s="467" t="s">
        <v>365</v>
      </c>
      <c r="C68" s="468"/>
      <c r="D68" s="469"/>
      <c r="E68" s="378" t="s">
        <v>341</v>
      </c>
      <c r="F68" s="467" t="s">
        <v>229</v>
      </c>
      <c r="G68" s="468"/>
      <c r="H68" s="469"/>
      <c r="I68" s="467" t="s">
        <v>342</v>
      </c>
      <c r="J68" s="468"/>
      <c r="K68" s="468"/>
      <c r="L68" s="469"/>
      <c r="M68" s="458" t="s">
        <v>198</v>
      </c>
      <c r="N68" s="379" t="s">
        <v>62</v>
      </c>
      <c r="O68" s="471" t="s">
        <v>58</v>
      </c>
      <c r="P68" s="469"/>
      <c r="Q68" s="471" t="s">
        <v>56</v>
      </c>
      <c r="R68" s="469"/>
      <c r="S68" s="471" t="s">
        <v>57</v>
      </c>
      <c r="T68" s="469"/>
      <c r="U68" s="471" t="s">
        <v>55</v>
      </c>
      <c r="V68" s="469"/>
      <c r="W68" s="471" t="s">
        <v>59</v>
      </c>
      <c r="X68" s="469"/>
      <c r="Y68" s="472" t="s">
        <v>63</v>
      </c>
      <c r="Z68" s="380"/>
      <c r="AA68" s="380"/>
      <c r="AB68" s="380"/>
    </row>
    <row r="69" spans="1:28" ht="11.25" customHeight="1" thickBot="1" x14ac:dyDescent="0.2">
      <c r="A69" s="291" t="s">
        <v>199</v>
      </c>
      <c r="B69" s="292" t="s">
        <v>366</v>
      </c>
      <c r="C69" s="293" t="s">
        <v>201</v>
      </c>
      <c r="D69" s="294" t="s">
        <v>156</v>
      </c>
      <c r="E69" s="371" t="s">
        <v>264</v>
      </c>
      <c r="F69" s="292" t="s">
        <v>201</v>
      </c>
      <c r="G69" s="293" t="s">
        <v>367</v>
      </c>
      <c r="H69" s="294" t="s">
        <v>156</v>
      </c>
      <c r="I69" s="292" t="s">
        <v>200</v>
      </c>
      <c r="J69" s="293" t="s">
        <v>201</v>
      </c>
      <c r="K69" s="293" t="s">
        <v>202</v>
      </c>
      <c r="L69" s="294" t="s">
        <v>156</v>
      </c>
      <c r="M69" s="459"/>
      <c r="N69" s="381" t="s">
        <v>64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382" t="s">
        <v>65</v>
      </c>
      <c r="X69" s="383" t="s">
        <v>66</v>
      </c>
      <c r="Y69" s="459"/>
      <c r="Z69" s="380"/>
      <c r="AA69" s="380"/>
      <c r="AB69" s="380"/>
    </row>
    <row r="70" spans="1:28" ht="11.25" customHeight="1" x14ac:dyDescent="0.15">
      <c r="A70" s="296"/>
      <c r="B70" s="297"/>
      <c r="C70" s="298"/>
      <c r="D70" s="299"/>
      <c r="E70" s="298"/>
      <c r="F70" s="297"/>
      <c r="G70" s="298"/>
      <c r="H70" s="299"/>
      <c r="I70" s="297"/>
      <c r="J70" s="298"/>
      <c r="K70" s="298"/>
      <c r="L70" s="299"/>
      <c r="M70" s="300"/>
      <c r="N70" s="296"/>
      <c r="O70" s="384"/>
      <c r="P70" s="385"/>
      <c r="Q70" s="384"/>
      <c r="R70" s="385"/>
      <c r="S70" s="384"/>
      <c r="T70" s="385"/>
      <c r="U70" s="384"/>
      <c r="V70" s="385"/>
      <c r="W70" s="384"/>
      <c r="X70" s="385"/>
      <c r="Y70" s="300"/>
      <c r="Z70" s="386"/>
      <c r="AA70" s="386"/>
      <c r="AB70" s="386"/>
    </row>
    <row r="71" spans="1:28" ht="11.25" customHeight="1" x14ac:dyDescent="0.15">
      <c r="A71" s="301" t="s">
        <v>203</v>
      </c>
      <c r="B71" s="322">
        <v>0</v>
      </c>
      <c r="C71" s="322">
        <v>0</v>
      </c>
      <c r="D71" s="323">
        <v>0</v>
      </c>
      <c r="E71" s="322">
        <v>4</v>
      </c>
      <c r="F71" s="321">
        <v>2</v>
      </c>
      <c r="G71" s="322">
        <v>1</v>
      </c>
      <c r="H71" s="323">
        <v>3</v>
      </c>
      <c r="I71" s="321">
        <v>1</v>
      </c>
      <c r="J71" s="322">
        <v>4</v>
      </c>
      <c r="K71" s="322">
        <v>1</v>
      </c>
      <c r="L71" s="323">
        <v>6</v>
      </c>
      <c r="M71" s="331">
        <v>13</v>
      </c>
      <c r="N71" s="301" t="s">
        <v>103</v>
      </c>
      <c r="O71" s="402">
        <v>2</v>
      </c>
      <c r="P71" s="403">
        <v>0.15384615384615385</v>
      </c>
      <c r="Q71" s="402">
        <v>11</v>
      </c>
      <c r="R71" s="403">
        <v>0.84615384615384615</v>
      </c>
      <c r="S71" s="402">
        <v>0</v>
      </c>
      <c r="T71" s="403">
        <v>0</v>
      </c>
      <c r="U71" s="402">
        <v>13</v>
      </c>
      <c r="V71" s="403">
        <v>1</v>
      </c>
      <c r="W71" s="402">
        <v>0</v>
      </c>
      <c r="X71" s="403">
        <v>0</v>
      </c>
      <c r="Y71" s="404">
        <v>13</v>
      </c>
      <c r="Z71" s="389">
        <v>3</v>
      </c>
      <c r="AA71" s="389"/>
      <c r="AB71" s="389"/>
    </row>
    <row r="72" spans="1:28" ht="11.25" customHeight="1" x14ac:dyDescent="0.15">
      <c r="A72" s="301" t="s">
        <v>204</v>
      </c>
      <c r="B72" s="322">
        <v>0</v>
      </c>
      <c r="C72" s="322">
        <v>1</v>
      </c>
      <c r="D72" s="323">
        <v>1</v>
      </c>
      <c r="E72" s="322">
        <v>6</v>
      </c>
      <c r="F72" s="321">
        <v>2</v>
      </c>
      <c r="G72" s="322">
        <v>1</v>
      </c>
      <c r="H72" s="323">
        <v>3</v>
      </c>
      <c r="I72" s="321">
        <v>1</v>
      </c>
      <c r="J72" s="322">
        <v>5</v>
      </c>
      <c r="K72" s="322">
        <v>1</v>
      </c>
      <c r="L72" s="323">
        <v>7</v>
      </c>
      <c r="M72" s="331">
        <v>17</v>
      </c>
      <c r="N72" s="301" t="s">
        <v>104</v>
      </c>
      <c r="O72" s="402">
        <v>4</v>
      </c>
      <c r="P72" s="403">
        <v>0.23529411764705882</v>
      </c>
      <c r="Q72" s="402">
        <v>13</v>
      </c>
      <c r="R72" s="403">
        <v>0.76470588235294112</v>
      </c>
      <c r="S72" s="402">
        <v>0</v>
      </c>
      <c r="T72" s="403">
        <v>0</v>
      </c>
      <c r="U72" s="402">
        <v>17</v>
      </c>
      <c r="V72" s="403">
        <v>1</v>
      </c>
      <c r="W72" s="402">
        <v>0</v>
      </c>
      <c r="X72" s="403">
        <v>0</v>
      </c>
      <c r="Y72" s="405">
        <v>17</v>
      </c>
      <c r="Z72" s="389">
        <v>3</v>
      </c>
      <c r="AA72" s="389"/>
      <c r="AB72" s="389"/>
    </row>
    <row r="73" spans="1:28" ht="11.25" customHeight="1" x14ac:dyDescent="0.15">
      <c r="A73" s="301" t="s">
        <v>205</v>
      </c>
      <c r="B73" s="322">
        <v>0</v>
      </c>
      <c r="C73" s="322">
        <v>0</v>
      </c>
      <c r="D73" s="323">
        <v>0</v>
      </c>
      <c r="E73" s="322">
        <v>7</v>
      </c>
      <c r="F73" s="321">
        <v>0</v>
      </c>
      <c r="G73" s="322">
        <v>0</v>
      </c>
      <c r="H73" s="323">
        <v>0</v>
      </c>
      <c r="I73" s="321">
        <v>0</v>
      </c>
      <c r="J73" s="322">
        <v>6</v>
      </c>
      <c r="K73" s="322">
        <v>2</v>
      </c>
      <c r="L73" s="323">
        <v>8</v>
      </c>
      <c r="M73" s="331">
        <v>15</v>
      </c>
      <c r="N73" s="301" t="s">
        <v>105</v>
      </c>
      <c r="O73" s="402">
        <v>2</v>
      </c>
      <c r="P73" s="403">
        <v>0.13333333333333333</v>
      </c>
      <c r="Q73" s="402">
        <v>13</v>
      </c>
      <c r="R73" s="403">
        <v>0.8666666666666667</v>
      </c>
      <c r="S73" s="402">
        <v>0</v>
      </c>
      <c r="T73" s="403">
        <v>0</v>
      </c>
      <c r="U73" s="402">
        <v>15</v>
      </c>
      <c r="V73" s="403">
        <v>1</v>
      </c>
      <c r="W73" s="402">
        <v>0</v>
      </c>
      <c r="X73" s="403">
        <v>0</v>
      </c>
      <c r="Y73" s="405">
        <v>15</v>
      </c>
      <c r="Z73" s="389">
        <v>3</v>
      </c>
      <c r="AA73" s="389"/>
      <c r="AB73" s="389"/>
    </row>
    <row r="74" spans="1:28" ht="11.25" customHeight="1" x14ac:dyDescent="0.15">
      <c r="A74" s="301" t="s">
        <v>206</v>
      </c>
      <c r="B74" s="322">
        <v>0</v>
      </c>
      <c r="C74" s="322">
        <v>2</v>
      </c>
      <c r="D74" s="323">
        <v>2</v>
      </c>
      <c r="E74" s="322">
        <v>7</v>
      </c>
      <c r="F74" s="321">
        <v>6</v>
      </c>
      <c r="G74" s="322">
        <v>2</v>
      </c>
      <c r="H74" s="323">
        <v>8</v>
      </c>
      <c r="I74" s="321">
        <v>0</v>
      </c>
      <c r="J74" s="322">
        <v>4</v>
      </c>
      <c r="K74" s="322">
        <v>2</v>
      </c>
      <c r="L74" s="323">
        <v>6</v>
      </c>
      <c r="M74" s="331">
        <v>23</v>
      </c>
      <c r="N74" s="301" t="s">
        <v>106</v>
      </c>
      <c r="O74" s="402">
        <v>10</v>
      </c>
      <c r="P74" s="403">
        <v>0.43478260869565216</v>
      </c>
      <c r="Q74" s="402">
        <v>13</v>
      </c>
      <c r="R74" s="403">
        <v>0.56521739130434778</v>
      </c>
      <c r="S74" s="402">
        <v>0</v>
      </c>
      <c r="T74" s="403">
        <v>0</v>
      </c>
      <c r="U74" s="402">
        <v>23</v>
      </c>
      <c r="V74" s="403">
        <v>1</v>
      </c>
      <c r="W74" s="402">
        <v>0</v>
      </c>
      <c r="X74" s="403">
        <v>0</v>
      </c>
      <c r="Y74" s="405">
        <v>23</v>
      </c>
      <c r="Z74" s="389">
        <v>3</v>
      </c>
      <c r="AA74" s="389"/>
      <c r="AB74" s="389"/>
    </row>
    <row r="75" spans="1:28" ht="11.25" customHeight="1" x14ac:dyDescent="0.15">
      <c r="A75" s="301" t="s">
        <v>207</v>
      </c>
      <c r="B75" s="322">
        <v>0</v>
      </c>
      <c r="C75" s="322">
        <v>0</v>
      </c>
      <c r="D75" s="323">
        <v>0</v>
      </c>
      <c r="E75" s="322">
        <v>10</v>
      </c>
      <c r="F75" s="321">
        <v>4</v>
      </c>
      <c r="G75" s="322">
        <v>2</v>
      </c>
      <c r="H75" s="323">
        <v>6</v>
      </c>
      <c r="I75" s="321">
        <v>0</v>
      </c>
      <c r="J75" s="322">
        <v>1</v>
      </c>
      <c r="K75" s="322">
        <v>0</v>
      </c>
      <c r="L75" s="323">
        <v>1</v>
      </c>
      <c r="M75" s="331">
        <v>17</v>
      </c>
      <c r="N75" s="301" t="s">
        <v>107</v>
      </c>
      <c r="O75" s="402">
        <v>4</v>
      </c>
      <c r="P75" s="403">
        <v>0.23529411764705882</v>
      </c>
      <c r="Q75" s="402">
        <v>13</v>
      </c>
      <c r="R75" s="403">
        <v>0.76470588235294112</v>
      </c>
      <c r="S75" s="402">
        <v>0</v>
      </c>
      <c r="T75" s="403">
        <v>0</v>
      </c>
      <c r="U75" s="402">
        <v>17</v>
      </c>
      <c r="V75" s="403">
        <v>1</v>
      </c>
      <c r="W75" s="402">
        <v>0</v>
      </c>
      <c r="X75" s="403">
        <v>0</v>
      </c>
      <c r="Y75" s="405">
        <v>17</v>
      </c>
      <c r="Z75" s="389">
        <v>3</v>
      </c>
      <c r="AA75" s="389"/>
      <c r="AB75" s="389"/>
    </row>
    <row r="76" spans="1:28" ht="11.25" customHeight="1" x14ac:dyDescent="0.15">
      <c r="A76" s="301" t="s">
        <v>208</v>
      </c>
      <c r="B76" s="322">
        <v>1</v>
      </c>
      <c r="C76" s="322">
        <v>2</v>
      </c>
      <c r="D76" s="323">
        <v>3</v>
      </c>
      <c r="E76" s="322">
        <v>8</v>
      </c>
      <c r="F76" s="321">
        <v>6</v>
      </c>
      <c r="G76" s="322">
        <v>2</v>
      </c>
      <c r="H76" s="323">
        <v>8</v>
      </c>
      <c r="I76" s="321">
        <v>0</v>
      </c>
      <c r="J76" s="322">
        <v>3</v>
      </c>
      <c r="K76" s="322">
        <v>1</v>
      </c>
      <c r="L76" s="323">
        <v>4</v>
      </c>
      <c r="M76" s="331">
        <v>23</v>
      </c>
      <c r="N76" s="301" t="s">
        <v>108</v>
      </c>
      <c r="O76" s="402">
        <v>4</v>
      </c>
      <c r="P76" s="403">
        <v>0.17391304347826086</v>
      </c>
      <c r="Q76" s="402">
        <v>19</v>
      </c>
      <c r="R76" s="403">
        <v>0.82608695652173914</v>
      </c>
      <c r="S76" s="402">
        <v>0</v>
      </c>
      <c r="T76" s="403">
        <v>0</v>
      </c>
      <c r="U76" s="402">
        <v>23</v>
      </c>
      <c r="V76" s="403">
        <v>1</v>
      </c>
      <c r="W76" s="402">
        <v>0</v>
      </c>
      <c r="X76" s="403">
        <v>0</v>
      </c>
      <c r="Y76" s="405">
        <v>23</v>
      </c>
      <c r="Z76" s="389">
        <v>3</v>
      </c>
      <c r="AA76" s="389"/>
      <c r="AB76" s="389"/>
    </row>
    <row r="77" spans="1:28" ht="11.25" customHeight="1" x14ac:dyDescent="0.15">
      <c r="A77" s="301" t="s">
        <v>209</v>
      </c>
      <c r="B77" s="322">
        <v>0</v>
      </c>
      <c r="C77" s="322">
        <v>0</v>
      </c>
      <c r="D77" s="323">
        <v>0</v>
      </c>
      <c r="E77" s="322">
        <v>4</v>
      </c>
      <c r="F77" s="321">
        <v>4</v>
      </c>
      <c r="G77" s="322">
        <v>1</v>
      </c>
      <c r="H77" s="323">
        <v>5</v>
      </c>
      <c r="I77" s="321">
        <v>0</v>
      </c>
      <c r="J77" s="322">
        <v>2</v>
      </c>
      <c r="K77" s="322">
        <v>2</v>
      </c>
      <c r="L77" s="323">
        <v>4</v>
      </c>
      <c r="M77" s="331">
        <v>13</v>
      </c>
      <c r="N77" s="301" t="s">
        <v>109</v>
      </c>
      <c r="O77" s="402">
        <v>1</v>
      </c>
      <c r="P77" s="403">
        <v>7.6923076923076927E-2</v>
      </c>
      <c r="Q77" s="402">
        <v>12</v>
      </c>
      <c r="R77" s="403">
        <v>0.92307692307692313</v>
      </c>
      <c r="S77" s="402">
        <v>0</v>
      </c>
      <c r="T77" s="403">
        <v>0</v>
      </c>
      <c r="U77" s="402">
        <v>13</v>
      </c>
      <c r="V77" s="403">
        <v>1</v>
      </c>
      <c r="W77" s="402">
        <v>0</v>
      </c>
      <c r="X77" s="403">
        <v>0</v>
      </c>
      <c r="Y77" s="405">
        <v>13</v>
      </c>
      <c r="Z77" s="389">
        <v>3</v>
      </c>
      <c r="AA77" s="389"/>
      <c r="AB77" s="389"/>
    </row>
    <row r="78" spans="1:28" ht="11.25" customHeight="1" x14ac:dyDescent="0.15">
      <c r="A78" s="301" t="s">
        <v>210</v>
      </c>
      <c r="B78" s="322">
        <v>0</v>
      </c>
      <c r="C78" s="322">
        <v>2</v>
      </c>
      <c r="D78" s="323">
        <v>2</v>
      </c>
      <c r="E78" s="322">
        <v>7</v>
      </c>
      <c r="F78" s="321">
        <v>4</v>
      </c>
      <c r="G78" s="322">
        <v>2</v>
      </c>
      <c r="H78" s="323">
        <v>6</v>
      </c>
      <c r="I78" s="321">
        <v>0</v>
      </c>
      <c r="J78" s="322">
        <v>2</v>
      </c>
      <c r="K78" s="322">
        <v>0</v>
      </c>
      <c r="L78" s="323">
        <v>2</v>
      </c>
      <c r="M78" s="331">
        <v>17</v>
      </c>
      <c r="N78" s="390" t="s">
        <v>110</v>
      </c>
      <c r="O78" s="402">
        <v>6</v>
      </c>
      <c r="P78" s="403">
        <v>0.35294117647058826</v>
      </c>
      <c r="Q78" s="402">
        <v>11</v>
      </c>
      <c r="R78" s="403">
        <v>0.6470588235294118</v>
      </c>
      <c r="S78" s="402">
        <v>0</v>
      </c>
      <c r="T78" s="403">
        <v>0</v>
      </c>
      <c r="U78" s="402">
        <v>17</v>
      </c>
      <c r="V78" s="403">
        <v>1</v>
      </c>
      <c r="W78" s="402">
        <v>0</v>
      </c>
      <c r="X78" s="403">
        <v>0</v>
      </c>
      <c r="Y78" s="405">
        <v>17</v>
      </c>
      <c r="Z78" s="389">
        <v>3</v>
      </c>
      <c r="AA78" s="389"/>
      <c r="AB78" s="389"/>
    </row>
    <row r="79" spans="1:28" ht="11.25" customHeight="1" thickBot="1" x14ac:dyDescent="0.2">
      <c r="A79" s="307"/>
      <c r="B79" s="325"/>
      <c r="C79" s="326"/>
      <c r="D79" s="327"/>
      <c r="E79" s="326"/>
      <c r="F79" s="325"/>
      <c r="G79" s="326"/>
      <c r="H79" s="327"/>
      <c r="I79" s="325"/>
      <c r="J79" s="326"/>
      <c r="K79" s="326"/>
      <c r="L79" s="327"/>
      <c r="M79" s="317"/>
      <c r="N79" s="307"/>
      <c r="O79" s="297"/>
      <c r="P79" s="299"/>
      <c r="Q79" s="325"/>
      <c r="R79" s="327"/>
      <c r="S79" s="325"/>
      <c r="T79" s="327"/>
      <c r="U79" s="325"/>
      <c r="V79" s="327"/>
      <c r="W79" s="325"/>
      <c r="X79" s="327"/>
      <c r="Y79" s="327"/>
      <c r="Z79" s="386"/>
      <c r="AA79" s="386"/>
      <c r="AB79" s="386"/>
    </row>
    <row r="80" spans="1:28" ht="11.25" customHeight="1" x14ac:dyDescent="0.15">
      <c r="A80" s="312"/>
      <c r="B80" s="328"/>
      <c r="C80" s="329"/>
      <c r="D80" s="330"/>
      <c r="E80" s="329"/>
      <c r="F80" s="328"/>
      <c r="G80" s="329"/>
      <c r="H80" s="330"/>
      <c r="I80" s="328"/>
      <c r="J80" s="329"/>
      <c r="K80" s="329"/>
      <c r="L80" s="330"/>
      <c r="M80" s="312"/>
      <c r="N80" s="384"/>
      <c r="O80" s="391"/>
      <c r="P80" s="392"/>
      <c r="Q80" s="391"/>
      <c r="R80" s="392"/>
      <c r="S80" s="391"/>
      <c r="T80" s="392"/>
      <c r="U80" s="391"/>
      <c r="V80" s="392"/>
      <c r="W80" s="391"/>
      <c r="X80" s="392"/>
      <c r="Y80" s="393"/>
      <c r="Z80" s="386"/>
      <c r="AA80" s="386"/>
      <c r="AB80" s="386"/>
    </row>
    <row r="81" spans="1:28" ht="11.25" customHeight="1" x14ac:dyDescent="0.15">
      <c r="A81" s="301" t="s">
        <v>211</v>
      </c>
      <c r="B81" s="321">
        <v>0</v>
      </c>
      <c r="C81" s="322">
        <v>3</v>
      </c>
      <c r="D81" s="323">
        <v>3</v>
      </c>
      <c r="E81" s="331">
        <v>24</v>
      </c>
      <c r="F81" s="321">
        <v>10</v>
      </c>
      <c r="G81" s="322">
        <v>4</v>
      </c>
      <c r="H81" s="323">
        <v>14</v>
      </c>
      <c r="I81" s="321">
        <v>2</v>
      </c>
      <c r="J81" s="322">
        <v>19</v>
      </c>
      <c r="K81" s="322">
        <v>6</v>
      </c>
      <c r="L81" s="323">
        <v>27</v>
      </c>
      <c r="M81" s="331">
        <v>68</v>
      </c>
      <c r="N81" s="390" t="s">
        <v>170</v>
      </c>
      <c r="O81" s="321">
        <v>18</v>
      </c>
      <c r="P81" s="388">
        <v>0.26470588235294118</v>
      </c>
      <c r="Q81" s="321">
        <v>50</v>
      </c>
      <c r="R81" s="388">
        <v>0.73529411764705888</v>
      </c>
      <c r="S81" s="321">
        <v>0</v>
      </c>
      <c r="T81" s="388">
        <v>0</v>
      </c>
      <c r="U81" s="321">
        <v>68</v>
      </c>
      <c r="V81" s="388">
        <v>1</v>
      </c>
      <c r="W81" s="321">
        <v>0</v>
      </c>
      <c r="X81" s="388">
        <v>0</v>
      </c>
      <c r="Y81" s="321">
        <v>68</v>
      </c>
      <c r="Z81" s="389"/>
      <c r="AA81" s="389"/>
      <c r="AB81" s="389"/>
    </row>
    <row r="82" spans="1:28" ht="11.25" customHeight="1" x14ac:dyDescent="0.15">
      <c r="A82" s="301" t="s">
        <v>212</v>
      </c>
      <c r="B82" s="321">
        <v>0</v>
      </c>
      <c r="C82" s="322">
        <v>3</v>
      </c>
      <c r="D82" s="323">
        <v>3</v>
      </c>
      <c r="E82" s="331">
        <v>30</v>
      </c>
      <c r="F82" s="321">
        <v>12</v>
      </c>
      <c r="G82" s="322">
        <v>5</v>
      </c>
      <c r="H82" s="323">
        <v>17</v>
      </c>
      <c r="I82" s="321">
        <v>1</v>
      </c>
      <c r="J82" s="322">
        <v>16</v>
      </c>
      <c r="K82" s="322">
        <v>5</v>
      </c>
      <c r="L82" s="323">
        <v>22</v>
      </c>
      <c r="M82" s="331">
        <v>72</v>
      </c>
      <c r="N82" s="390" t="s">
        <v>171</v>
      </c>
      <c r="O82" s="321">
        <v>20</v>
      </c>
      <c r="P82" s="388">
        <v>0.27777777777777779</v>
      </c>
      <c r="Q82" s="321">
        <v>52</v>
      </c>
      <c r="R82" s="388">
        <v>0.72222222222222221</v>
      </c>
      <c r="S82" s="321">
        <v>0</v>
      </c>
      <c r="T82" s="388">
        <v>0</v>
      </c>
      <c r="U82" s="321">
        <v>72</v>
      </c>
      <c r="V82" s="388">
        <v>1</v>
      </c>
      <c r="W82" s="321">
        <v>0</v>
      </c>
      <c r="X82" s="388">
        <v>0</v>
      </c>
      <c r="Y82" s="321">
        <v>72</v>
      </c>
      <c r="Z82" s="389"/>
      <c r="AA82" s="389"/>
      <c r="AB82" s="389"/>
    </row>
    <row r="83" spans="1:28" ht="11.25" customHeight="1" x14ac:dyDescent="0.15">
      <c r="A83" s="301" t="s">
        <v>213</v>
      </c>
      <c r="B83" s="321">
        <v>1</v>
      </c>
      <c r="C83" s="322">
        <v>4</v>
      </c>
      <c r="D83" s="323">
        <v>5</v>
      </c>
      <c r="E83" s="331">
        <v>32</v>
      </c>
      <c r="F83" s="321">
        <v>16</v>
      </c>
      <c r="G83" s="322">
        <v>6</v>
      </c>
      <c r="H83" s="323">
        <v>22</v>
      </c>
      <c r="I83" s="321">
        <v>0</v>
      </c>
      <c r="J83" s="322">
        <v>14</v>
      </c>
      <c r="K83" s="322">
        <v>5</v>
      </c>
      <c r="L83" s="323">
        <v>19</v>
      </c>
      <c r="M83" s="331">
        <v>78</v>
      </c>
      <c r="N83" s="390" t="s">
        <v>172</v>
      </c>
      <c r="O83" s="321">
        <v>20</v>
      </c>
      <c r="P83" s="388">
        <v>0.25641025641025639</v>
      </c>
      <c r="Q83" s="321">
        <v>58</v>
      </c>
      <c r="R83" s="388">
        <v>0.74358974358974361</v>
      </c>
      <c r="S83" s="321">
        <v>0</v>
      </c>
      <c r="T83" s="388">
        <v>0</v>
      </c>
      <c r="U83" s="321">
        <v>78</v>
      </c>
      <c r="V83" s="388">
        <v>1</v>
      </c>
      <c r="W83" s="321">
        <v>0</v>
      </c>
      <c r="X83" s="388">
        <v>0</v>
      </c>
      <c r="Y83" s="321">
        <v>78</v>
      </c>
      <c r="Z83" s="389"/>
      <c r="AA83" s="389"/>
      <c r="AB83" s="389"/>
    </row>
    <row r="84" spans="1:28" ht="11.25" customHeight="1" x14ac:dyDescent="0.15">
      <c r="A84" s="301" t="s">
        <v>214</v>
      </c>
      <c r="B84" s="321">
        <v>1</v>
      </c>
      <c r="C84" s="322">
        <v>4</v>
      </c>
      <c r="D84" s="323">
        <v>5</v>
      </c>
      <c r="E84" s="331">
        <v>29</v>
      </c>
      <c r="F84" s="321">
        <v>20</v>
      </c>
      <c r="G84" s="322">
        <v>7</v>
      </c>
      <c r="H84" s="323">
        <v>27</v>
      </c>
      <c r="I84" s="321">
        <v>0</v>
      </c>
      <c r="J84" s="322">
        <v>10</v>
      </c>
      <c r="K84" s="322">
        <v>5</v>
      </c>
      <c r="L84" s="323">
        <v>15</v>
      </c>
      <c r="M84" s="331">
        <v>76</v>
      </c>
      <c r="N84" s="390" t="s">
        <v>173</v>
      </c>
      <c r="O84" s="321">
        <v>19</v>
      </c>
      <c r="P84" s="388">
        <v>0.25</v>
      </c>
      <c r="Q84" s="321">
        <v>57</v>
      </c>
      <c r="R84" s="388">
        <v>0.75</v>
      </c>
      <c r="S84" s="321">
        <v>0</v>
      </c>
      <c r="T84" s="388">
        <v>0</v>
      </c>
      <c r="U84" s="321">
        <v>76</v>
      </c>
      <c r="V84" s="388">
        <v>1</v>
      </c>
      <c r="W84" s="321">
        <v>0</v>
      </c>
      <c r="X84" s="388">
        <v>0</v>
      </c>
      <c r="Y84" s="321">
        <v>76</v>
      </c>
      <c r="Z84" s="389"/>
      <c r="AA84" s="389"/>
      <c r="AB84" s="389"/>
    </row>
    <row r="85" spans="1:28" ht="11.25" customHeight="1" x14ac:dyDescent="0.15">
      <c r="A85" s="301" t="s">
        <v>215</v>
      </c>
      <c r="B85" s="321">
        <v>1</v>
      </c>
      <c r="C85" s="322">
        <v>4</v>
      </c>
      <c r="D85" s="323">
        <v>5</v>
      </c>
      <c r="E85" s="331">
        <v>29</v>
      </c>
      <c r="F85" s="321">
        <v>18</v>
      </c>
      <c r="G85" s="322">
        <v>7</v>
      </c>
      <c r="H85" s="323">
        <v>25</v>
      </c>
      <c r="I85" s="321">
        <v>0</v>
      </c>
      <c r="J85" s="322">
        <v>8</v>
      </c>
      <c r="K85" s="322">
        <v>3</v>
      </c>
      <c r="L85" s="323">
        <v>11</v>
      </c>
      <c r="M85" s="331">
        <v>70</v>
      </c>
      <c r="N85" s="390" t="s">
        <v>215</v>
      </c>
      <c r="O85" s="321">
        <v>15</v>
      </c>
      <c r="P85" s="388">
        <v>0.21428571428571427</v>
      </c>
      <c r="Q85" s="321">
        <v>55</v>
      </c>
      <c r="R85" s="388">
        <v>0.7857142857142857</v>
      </c>
      <c r="S85" s="321">
        <v>0</v>
      </c>
      <c r="T85" s="388">
        <v>0</v>
      </c>
      <c r="U85" s="321">
        <v>70</v>
      </c>
      <c r="V85" s="388">
        <v>1</v>
      </c>
      <c r="W85" s="321">
        <v>0</v>
      </c>
      <c r="X85" s="388">
        <v>0</v>
      </c>
      <c r="Y85" s="321">
        <v>70</v>
      </c>
      <c r="Z85" s="389"/>
      <c r="AA85" s="389"/>
      <c r="AB85" s="389"/>
    </row>
    <row r="86" spans="1:28" ht="11.25" customHeight="1" thickBot="1" x14ac:dyDescent="0.2">
      <c r="A86" s="317"/>
      <c r="B86" s="318"/>
      <c r="C86" s="319"/>
      <c r="D86" s="320"/>
      <c r="E86" s="319"/>
      <c r="F86" s="318"/>
      <c r="G86" s="319"/>
      <c r="H86" s="320"/>
      <c r="I86" s="318"/>
      <c r="J86" s="319"/>
      <c r="K86" s="319"/>
      <c r="L86" s="320"/>
      <c r="M86" s="317"/>
      <c r="N86" s="318"/>
      <c r="O86" s="318"/>
      <c r="P86" s="320"/>
      <c r="Q86" s="318"/>
      <c r="R86" s="320"/>
      <c r="S86" s="318"/>
      <c r="T86" s="320"/>
      <c r="U86" s="318"/>
      <c r="V86" s="320"/>
      <c r="W86" s="318"/>
      <c r="X86" s="320"/>
      <c r="Y86" s="317"/>
      <c r="Z86" s="386"/>
      <c r="AA86" s="386"/>
      <c r="AB86" s="386"/>
    </row>
    <row r="87" spans="1:28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70" t="s">
        <v>327</v>
      </c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</row>
    <row r="88" spans="1:28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</row>
    <row r="89" spans="1:28" ht="11.25" customHeight="1" x14ac:dyDescent="0.15">
      <c r="A89" s="286" t="s">
        <v>193</v>
      </c>
      <c r="B89" s="467" t="s">
        <v>365</v>
      </c>
      <c r="C89" s="468"/>
      <c r="D89" s="469"/>
      <c r="E89" s="378" t="s">
        <v>341</v>
      </c>
      <c r="F89" s="467" t="s">
        <v>229</v>
      </c>
      <c r="G89" s="468"/>
      <c r="H89" s="469"/>
      <c r="I89" s="467" t="s">
        <v>342</v>
      </c>
      <c r="J89" s="468"/>
      <c r="K89" s="468"/>
      <c r="L89" s="469"/>
      <c r="M89" s="458" t="s">
        <v>198</v>
      </c>
      <c r="N89" s="379" t="s">
        <v>62</v>
      </c>
      <c r="O89" s="471" t="s">
        <v>58</v>
      </c>
      <c r="P89" s="469"/>
      <c r="Q89" s="471" t="s">
        <v>56</v>
      </c>
      <c r="R89" s="469"/>
      <c r="S89" s="471" t="s">
        <v>57</v>
      </c>
      <c r="T89" s="469"/>
      <c r="U89" s="471" t="s">
        <v>55</v>
      </c>
      <c r="V89" s="469"/>
      <c r="W89" s="471" t="s">
        <v>59</v>
      </c>
      <c r="X89" s="469"/>
      <c r="Y89" s="472" t="s">
        <v>63</v>
      </c>
      <c r="Z89" s="380"/>
      <c r="AA89" s="380"/>
      <c r="AB89" s="380"/>
    </row>
    <row r="90" spans="1:28" ht="11.25" customHeight="1" thickBot="1" x14ac:dyDescent="0.2">
      <c r="A90" s="291" t="s">
        <v>199</v>
      </c>
      <c r="B90" s="292" t="s">
        <v>366</v>
      </c>
      <c r="C90" s="293" t="s">
        <v>201</v>
      </c>
      <c r="D90" s="294" t="s">
        <v>156</v>
      </c>
      <c r="E90" s="371" t="s">
        <v>264</v>
      </c>
      <c r="F90" s="292" t="s">
        <v>201</v>
      </c>
      <c r="G90" s="293" t="s">
        <v>367</v>
      </c>
      <c r="H90" s="294" t="s">
        <v>156</v>
      </c>
      <c r="I90" s="292" t="s">
        <v>200</v>
      </c>
      <c r="J90" s="293" t="s">
        <v>201</v>
      </c>
      <c r="K90" s="293" t="s">
        <v>202</v>
      </c>
      <c r="L90" s="294" t="s">
        <v>156</v>
      </c>
      <c r="M90" s="459"/>
      <c r="N90" s="381" t="s">
        <v>64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382" t="s">
        <v>65</v>
      </c>
      <c r="X90" s="383" t="s">
        <v>66</v>
      </c>
      <c r="Y90" s="459"/>
      <c r="Z90" s="380"/>
      <c r="AA90" s="380"/>
      <c r="AB90" s="380"/>
    </row>
    <row r="91" spans="1:28" ht="11.25" customHeight="1" x14ac:dyDescent="0.15">
      <c r="A91" s="296"/>
      <c r="B91" s="297"/>
      <c r="C91" s="298"/>
      <c r="D91" s="299"/>
      <c r="E91" s="298"/>
      <c r="F91" s="297"/>
      <c r="G91" s="298"/>
      <c r="H91" s="299"/>
      <c r="I91" s="297"/>
      <c r="J91" s="298"/>
      <c r="K91" s="298"/>
      <c r="L91" s="299"/>
      <c r="M91" s="300"/>
      <c r="N91" s="296"/>
      <c r="O91" s="384"/>
      <c r="P91" s="385"/>
      <c r="Q91" s="384"/>
      <c r="R91" s="385"/>
      <c r="S91" s="384"/>
      <c r="T91" s="385"/>
      <c r="U91" s="384"/>
      <c r="V91" s="385"/>
      <c r="W91" s="384"/>
      <c r="X91" s="385"/>
      <c r="Y91" s="300"/>
      <c r="Z91" s="386"/>
      <c r="AA91" s="386"/>
      <c r="AB91" s="386"/>
    </row>
    <row r="92" spans="1:28" ht="11.25" customHeight="1" x14ac:dyDescent="0.15">
      <c r="A92" s="301" t="s">
        <v>203</v>
      </c>
      <c r="B92" s="322">
        <v>1</v>
      </c>
      <c r="C92" s="322">
        <v>0</v>
      </c>
      <c r="D92" s="323">
        <v>1</v>
      </c>
      <c r="E92" s="322">
        <v>5</v>
      </c>
      <c r="F92" s="321">
        <v>1</v>
      </c>
      <c r="G92" s="322">
        <v>0</v>
      </c>
      <c r="H92" s="323">
        <v>1</v>
      </c>
      <c r="I92" s="321">
        <v>0</v>
      </c>
      <c r="J92" s="322">
        <v>4</v>
      </c>
      <c r="K92" s="322">
        <v>0</v>
      </c>
      <c r="L92" s="323">
        <v>4</v>
      </c>
      <c r="M92" s="331">
        <v>11</v>
      </c>
      <c r="N92" s="301" t="s">
        <v>103</v>
      </c>
      <c r="O92" s="402">
        <v>2</v>
      </c>
      <c r="P92" s="403">
        <v>0.18181818181818182</v>
      </c>
      <c r="Q92" s="402">
        <v>9</v>
      </c>
      <c r="R92" s="403">
        <v>0.81818181818181823</v>
      </c>
      <c r="S92" s="402">
        <v>0</v>
      </c>
      <c r="T92" s="403">
        <v>0</v>
      </c>
      <c r="U92" s="402">
        <v>11</v>
      </c>
      <c r="V92" s="403">
        <v>1</v>
      </c>
      <c r="W92" s="402">
        <v>0</v>
      </c>
      <c r="X92" s="403">
        <v>0</v>
      </c>
      <c r="Y92" s="404">
        <v>11</v>
      </c>
      <c r="Z92" s="389">
        <v>4</v>
      </c>
      <c r="AA92" s="389"/>
      <c r="AB92" s="389"/>
    </row>
    <row r="93" spans="1:28" ht="11.25" customHeight="1" x14ac:dyDescent="0.15">
      <c r="A93" s="301" t="s">
        <v>204</v>
      </c>
      <c r="B93" s="322">
        <v>0</v>
      </c>
      <c r="C93" s="322">
        <v>0</v>
      </c>
      <c r="D93" s="323">
        <v>0</v>
      </c>
      <c r="E93" s="322">
        <v>5</v>
      </c>
      <c r="F93" s="321">
        <v>2</v>
      </c>
      <c r="G93" s="322">
        <v>0</v>
      </c>
      <c r="H93" s="323">
        <v>2</v>
      </c>
      <c r="I93" s="321">
        <v>0</v>
      </c>
      <c r="J93" s="322">
        <v>2</v>
      </c>
      <c r="K93" s="322">
        <v>3</v>
      </c>
      <c r="L93" s="323">
        <v>5</v>
      </c>
      <c r="M93" s="331">
        <v>12</v>
      </c>
      <c r="N93" s="301" t="s">
        <v>104</v>
      </c>
      <c r="O93" s="402">
        <v>4</v>
      </c>
      <c r="P93" s="403">
        <v>0.33333333333333331</v>
      </c>
      <c r="Q93" s="402">
        <v>8</v>
      </c>
      <c r="R93" s="403">
        <v>0.66666666666666663</v>
      </c>
      <c r="S93" s="402">
        <v>0</v>
      </c>
      <c r="T93" s="403">
        <v>0</v>
      </c>
      <c r="U93" s="402">
        <v>12</v>
      </c>
      <c r="V93" s="403">
        <v>1</v>
      </c>
      <c r="W93" s="402">
        <v>0</v>
      </c>
      <c r="X93" s="403">
        <v>0</v>
      </c>
      <c r="Y93" s="405">
        <v>12</v>
      </c>
      <c r="Z93" s="389">
        <v>4</v>
      </c>
      <c r="AA93" s="389"/>
      <c r="AB93" s="389"/>
    </row>
    <row r="94" spans="1:28" ht="11.25" customHeight="1" x14ac:dyDescent="0.15">
      <c r="A94" s="301" t="s">
        <v>205</v>
      </c>
      <c r="B94" s="322">
        <v>0</v>
      </c>
      <c r="C94" s="322">
        <v>1</v>
      </c>
      <c r="D94" s="323">
        <v>1</v>
      </c>
      <c r="E94" s="322">
        <v>6</v>
      </c>
      <c r="F94" s="321">
        <v>1</v>
      </c>
      <c r="G94" s="322">
        <v>1</v>
      </c>
      <c r="H94" s="323">
        <v>2</v>
      </c>
      <c r="I94" s="321">
        <v>0</v>
      </c>
      <c r="J94" s="322">
        <v>3</v>
      </c>
      <c r="K94" s="322">
        <v>2</v>
      </c>
      <c r="L94" s="323">
        <v>5</v>
      </c>
      <c r="M94" s="331">
        <v>14</v>
      </c>
      <c r="N94" s="301" t="s">
        <v>105</v>
      </c>
      <c r="O94" s="402">
        <v>4</v>
      </c>
      <c r="P94" s="403">
        <v>0.2857142857142857</v>
      </c>
      <c r="Q94" s="402">
        <v>10</v>
      </c>
      <c r="R94" s="403">
        <v>0.7142857142857143</v>
      </c>
      <c r="S94" s="402">
        <v>0</v>
      </c>
      <c r="T94" s="403">
        <v>0</v>
      </c>
      <c r="U94" s="402">
        <v>14</v>
      </c>
      <c r="V94" s="403">
        <v>1</v>
      </c>
      <c r="W94" s="402">
        <v>0</v>
      </c>
      <c r="X94" s="403">
        <v>0</v>
      </c>
      <c r="Y94" s="405">
        <v>14</v>
      </c>
      <c r="Z94" s="389">
        <v>4</v>
      </c>
      <c r="AA94" s="389"/>
      <c r="AB94" s="389"/>
    </row>
    <row r="95" spans="1:28" ht="11.25" customHeight="1" x14ac:dyDescent="0.15">
      <c r="A95" s="301" t="s">
        <v>206</v>
      </c>
      <c r="B95" s="322">
        <v>0</v>
      </c>
      <c r="C95" s="322">
        <v>4</v>
      </c>
      <c r="D95" s="323">
        <v>4</v>
      </c>
      <c r="E95" s="322">
        <v>10</v>
      </c>
      <c r="F95" s="321">
        <v>10</v>
      </c>
      <c r="G95" s="322">
        <v>2</v>
      </c>
      <c r="H95" s="323">
        <v>12</v>
      </c>
      <c r="I95" s="321">
        <v>0</v>
      </c>
      <c r="J95" s="322">
        <v>4</v>
      </c>
      <c r="K95" s="322">
        <v>2</v>
      </c>
      <c r="L95" s="323">
        <v>6</v>
      </c>
      <c r="M95" s="331">
        <v>32</v>
      </c>
      <c r="N95" s="301" t="s">
        <v>106</v>
      </c>
      <c r="O95" s="402">
        <v>8</v>
      </c>
      <c r="P95" s="403">
        <v>0.25</v>
      </c>
      <c r="Q95" s="402">
        <v>24</v>
      </c>
      <c r="R95" s="403">
        <v>0.75</v>
      </c>
      <c r="S95" s="402">
        <v>0</v>
      </c>
      <c r="T95" s="403">
        <v>0</v>
      </c>
      <c r="U95" s="402">
        <v>30</v>
      </c>
      <c r="V95" s="403">
        <v>0.9375</v>
      </c>
      <c r="W95" s="402">
        <v>2</v>
      </c>
      <c r="X95" s="403">
        <v>6.25E-2</v>
      </c>
      <c r="Y95" s="405">
        <v>32</v>
      </c>
      <c r="Z95" s="389">
        <v>4</v>
      </c>
      <c r="AA95" s="389"/>
      <c r="AB95" s="389"/>
    </row>
    <row r="96" spans="1:28" ht="11.25" customHeight="1" x14ac:dyDescent="0.15">
      <c r="A96" s="301" t="s">
        <v>207</v>
      </c>
      <c r="B96" s="322">
        <v>0</v>
      </c>
      <c r="C96" s="322">
        <v>0</v>
      </c>
      <c r="D96" s="323">
        <v>0</v>
      </c>
      <c r="E96" s="322">
        <v>7</v>
      </c>
      <c r="F96" s="321">
        <v>4</v>
      </c>
      <c r="G96" s="322">
        <v>2</v>
      </c>
      <c r="H96" s="323">
        <v>6</v>
      </c>
      <c r="I96" s="321">
        <v>1</v>
      </c>
      <c r="J96" s="322">
        <v>1</v>
      </c>
      <c r="K96" s="322">
        <v>4</v>
      </c>
      <c r="L96" s="323">
        <v>6</v>
      </c>
      <c r="M96" s="331">
        <v>19</v>
      </c>
      <c r="N96" s="301" t="s">
        <v>107</v>
      </c>
      <c r="O96" s="402">
        <v>5</v>
      </c>
      <c r="P96" s="403">
        <v>0.26315789473684209</v>
      </c>
      <c r="Q96" s="402">
        <v>14</v>
      </c>
      <c r="R96" s="403">
        <v>0.73684210526315785</v>
      </c>
      <c r="S96" s="402">
        <v>0</v>
      </c>
      <c r="T96" s="403">
        <v>0</v>
      </c>
      <c r="U96" s="402">
        <v>18</v>
      </c>
      <c r="V96" s="403">
        <v>0.94736842105263153</v>
      </c>
      <c r="W96" s="402">
        <v>1</v>
      </c>
      <c r="X96" s="403">
        <v>5.2631578947368418E-2</v>
      </c>
      <c r="Y96" s="405">
        <v>19</v>
      </c>
      <c r="Z96" s="389">
        <v>4</v>
      </c>
      <c r="AA96" s="389"/>
      <c r="AB96" s="389"/>
    </row>
    <row r="97" spans="1:28" ht="11.25" customHeight="1" x14ac:dyDescent="0.15">
      <c r="A97" s="301" t="s">
        <v>208</v>
      </c>
      <c r="B97" s="322">
        <v>0</v>
      </c>
      <c r="C97" s="322">
        <v>0</v>
      </c>
      <c r="D97" s="323">
        <v>0</v>
      </c>
      <c r="E97" s="322">
        <v>11</v>
      </c>
      <c r="F97" s="321">
        <v>5</v>
      </c>
      <c r="G97" s="322">
        <v>0</v>
      </c>
      <c r="H97" s="323">
        <v>5</v>
      </c>
      <c r="I97" s="321">
        <v>0</v>
      </c>
      <c r="J97" s="322">
        <v>1</v>
      </c>
      <c r="K97" s="322">
        <v>2</v>
      </c>
      <c r="L97" s="323">
        <v>3</v>
      </c>
      <c r="M97" s="331">
        <v>19</v>
      </c>
      <c r="N97" s="301" t="s">
        <v>108</v>
      </c>
      <c r="O97" s="402">
        <v>5</v>
      </c>
      <c r="P97" s="403">
        <v>0.26315789473684209</v>
      </c>
      <c r="Q97" s="402">
        <v>14</v>
      </c>
      <c r="R97" s="403">
        <v>0.73684210526315785</v>
      </c>
      <c r="S97" s="402">
        <v>0</v>
      </c>
      <c r="T97" s="403">
        <v>0</v>
      </c>
      <c r="U97" s="402">
        <v>19</v>
      </c>
      <c r="V97" s="403">
        <v>1</v>
      </c>
      <c r="W97" s="402">
        <v>0</v>
      </c>
      <c r="X97" s="403">
        <v>0</v>
      </c>
      <c r="Y97" s="405">
        <v>19</v>
      </c>
      <c r="Z97" s="389">
        <v>4</v>
      </c>
      <c r="AA97" s="389"/>
      <c r="AB97" s="389"/>
    </row>
    <row r="98" spans="1:28" ht="11.25" customHeight="1" x14ac:dyDescent="0.15">
      <c r="A98" s="301" t="s">
        <v>209</v>
      </c>
      <c r="B98" s="322">
        <v>0</v>
      </c>
      <c r="C98" s="322">
        <v>0</v>
      </c>
      <c r="D98" s="323">
        <v>0</v>
      </c>
      <c r="E98" s="322">
        <v>3</v>
      </c>
      <c r="F98" s="321">
        <v>0</v>
      </c>
      <c r="G98" s="322">
        <v>1</v>
      </c>
      <c r="H98" s="323">
        <v>1</v>
      </c>
      <c r="I98" s="321">
        <v>0</v>
      </c>
      <c r="J98" s="322">
        <v>1</v>
      </c>
      <c r="K98" s="322">
        <v>3</v>
      </c>
      <c r="L98" s="323">
        <v>4</v>
      </c>
      <c r="M98" s="331">
        <v>8</v>
      </c>
      <c r="N98" s="301" t="s">
        <v>109</v>
      </c>
      <c r="O98" s="402">
        <v>2</v>
      </c>
      <c r="P98" s="403">
        <v>0.25</v>
      </c>
      <c r="Q98" s="402">
        <v>6</v>
      </c>
      <c r="R98" s="403">
        <v>0.75</v>
      </c>
      <c r="S98" s="402">
        <v>0</v>
      </c>
      <c r="T98" s="403">
        <v>0</v>
      </c>
      <c r="U98" s="402">
        <v>8</v>
      </c>
      <c r="V98" s="403">
        <v>1</v>
      </c>
      <c r="W98" s="402">
        <v>0</v>
      </c>
      <c r="X98" s="403">
        <v>0</v>
      </c>
      <c r="Y98" s="405">
        <v>8</v>
      </c>
      <c r="Z98" s="389">
        <v>4</v>
      </c>
      <c r="AA98" s="389"/>
      <c r="AB98" s="389"/>
    </row>
    <row r="99" spans="1:28" ht="11.25" customHeight="1" x14ac:dyDescent="0.15">
      <c r="A99" s="301" t="s">
        <v>210</v>
      </c>
      <c r="B99" s="322">
        <v>0</v>
      </c>
      <c r="C99" s="322">
        <v>2</v>
      </c>
      <c r="D99" s="323">
        <v>2</v>
      </c>
      <c r="E99" s="322">
        <v>3</v>
      </c>
      <c r="F99" s="321">
        <v>3</v>
      </c>
      <c r="G99" s="322">
        <v>1</v>
      </c>
      <c r="H99" s="323">
        <v>4</v>
      </c>
      <c r="I99" s="321">
        <v>0</v>
      </c>
      <c r="J99" s="322">
        <v>5</v>
      </c>
      <c r="K99" s="322">
        <v>3</v>
      </c>
      <c r="L99" s="323">
        <v>8</v>
      </c>
      <c r="M99" s="331">
        <v>17</v>
      </c>
      <c r="N99" s="390" t="s">
        <v>110</v>
      </c>
      <c r="O99" s="402">
        <v>5</v>
      </c>
      <c r="P99" s="403">
        <v>0.29411764705882354</v>
      </c>
      <c r="Q99" s="402">
        <v>12</v>
      </c>
      <c r="R99" s="403">
        <v>0.70588235294117652</v>
      </c>
      <c r="S99" s="402">
        <v>0</v>
      </c>
      <c r="T99" s="403">
        <v>0</v>
      </c>
      <c r="U99" s="402">
        <v>17</v>
      </c>
      <c r="V99" s="403">
        <v>1</v>
      </c>
      <c r="W99" s="402">
        <v>0</v>
      </c>
      <c r="X99" s="403">
        <v>0</v>
      </c>
      <c r="Y99" s="405">
        <v>17</v>
      </c>
      <c r="Z99" s="389">
        <v>4</v>
      </c>
      <c r="AA99" s="389"/>
      <c r="AB99" s="389"/>
    </row>
    <row r="100" spans="1:28" ht="11.25" customHeight="1" thickBot="1" x14ac:dyDescent="0.2">
      <c r="A100" s="307"/>
      <c r="B100" s="325"/>
      <c r="C100" s="326"/>
      <c r="D100" s="327"/>
      <c r="E100" s="326"/>
      <c r="F100" s="325"/>
      <c r="G100" s="326"/>
      <c r="H100" s="327"/>
      <c r="I100" s="325"/>
      <c r="J100" s="326"/>
      <c r="K100" s="326"/>
      <c r="L100" s="327"/>
      <c r="M100" s="317"/>
      <c r="N100" s="307"/>
      <c r="O100" s="297"/>
      <c r="P100" s="299"/>
      <c r="Q100" s="325"/>
      <c r="R100" s="327"/>
      <c r="S100" s="325"/>
      <c r="T100" s="327"/>
      <c r="U100" s="325"/>
      <c r="V100" s="327"/>
      <c r="W100" s="325"/>
      <c r="X100" s="327"/>
      <c r="Y100" s="327"/>
      <c r="Z100" s="386"/>
      <c r="AA100" s="386"/>
      <c r="AB100" s="386"/>
    </row>
    <row r="101" spans="1:28" ht="11.25" customHeight="1" x14ac:dyDescent="0.15">
      <c r="A101" s="312"/>
      <c r="B101" s="328"/>
      <c r="C101" s="329"/>
      <c r="D101" s="330"/>
      <c r="E101" s="329"/>
      <c r="F101" s="328"/>
      <c r="G101" s="329"/>
      <c r="H101" s="330"/>
      <c r="I101" s="328"/>
      <c r="J101" s="329"/>
      <c r="K101" s="329"/>
      <c r="L101" s="330"/>
      <c r="M101" s="312"/>
      <c r="N101" s="384"/>
      <c r="O101" s="391"/>
      <c r="P101" s="392"/>
      <c r="Q101" s="391"/>
      <c r="R101" s="392"/>
      <c r="S101" s="391"/>
      <c r="T101" s="392"/>
      <c r="U101" s="391"/>
      <c r="V101" s="392"/>
      <c r="W101" s="391"/>
      <c r="X101" s="392"/>
      <c r="Y101" s="393"/>
      <c r="Z101" s="386"/>
      <c r="AA101" s="386"/>
      <c r="AB101" s="386"/>
    </row>
    <row r="102" spans="1:28" ht="11.25" customHeight="1" x14ac:dyDescent="0.15">
      <c r="A102" s="301" t="s">
        <v>211</v>
      </c>
      <c r="B102" s="321">
        <v>1</v>
      </c>
      <c r="C102" s="322">
        <v>5</v>
      </c>
      <c r="D102" s="323">
        <v>6</v>
      </c>
      <c r="E102" s="331">
        <v>26</v>
      </c>
      <c r="F102" s="321">
        <v>14</v>
      </c>
      <c r="G102" s="322">
        <v>3</v>
      </c>
      <c r="H102" s="323">
        <v>17</v>
      </c>
      <c r="I102" s="321">
        <v>0</v>
      </c>
      <c r="J102" s="322">
        <v>13</v>
      </c>
      <c r="K102" s="322">
        <v>7</v>
      </c>
      <c r="L102" s="323">
        <v>20</v>
      </c>
      <c r="M102" s="331">
        <v>69</v>
      </c>
      <c r="N102" s="390" t="s">
        <v>170</v>
      </c>
      <c r="O102" s="321">
        <v>18</v>
      </c>
      <c r="P102" s="388">
        <v>0.2608695652173913</v>
      </c>
      <c r="Q102" s="321">
        <v>51</v>
      </c>
      <c r="R102" s="388">
        <v>0.73913043478260865</v>
      </c>
      <c r="S102" s="321">
        <v>0</v>
      </c>
      <c r="T102" s="388">
        <v>0</v>
      </c>
      <c r="U102" s="321">
        <v>67</v>
      </c>
      <c r="V102" s="388">
        <v>0.97101449275362317</v>
      </c>
      <c r="W102" s="321">
        <v>2</v>
      </c>
      <c r="X102" s="388">
        <v>2.8985507246376812E-2</v>
      </c>
      <c r="Y102" s="321">
        <v>69</v>
      </c>
      <c r="Z102" s="389"/>
      <c r="AA102" s="389"/>
      <c r="AB102" s="389"/>
    </row>
    <row r="103" spans="1:28" ht="11.25" customHeight="1" x14ac:dyDescent="0.15">
      <c r="A103" s="301" t="s">
        <v>212</v>
      </c>
      <c r="B103" s="321">
        <v>0</v>
      </c>
      <c r="C103" s="322">
        <v>5</v>
      </c>
      <c r="D103" s="323">
        <v>5</v>
      </c>
      <c r="E103" s="331">
        <v>28</v>
      </c>
      <c r="F103" s="321">
        <v>17</v>
      </c>
      <c r="G103" s="322">
        <v>5</v>
      </c>
      <c r="H103" s="323">
        <v>22</v>
      </c>
      <c r="I103" s="321">
        <v>1</v>
      </c>
      <c r="J103" s="322">
        <v>10</v>
      </c>
      <c r="K103" s="322">
        <v>11</v>
      </c>
      <c r="L103" s="323">
        <v>22</v>
      </c>
      <c r="M103" s="331">
        <v>77</v>
      </c>
      <c r="N103" s="390" t="s">
        <v>171</v>
      </c>
      <c r="O103" s="321">
        <v>21</v>
      </c>
      <c r="P103" s="388">
        <v>0.27272727272727271</v>
      </c>
      <c r="Q103" s="321">
        <v>56</v>
      </c>
      <c r="R103" s="388">
        <v>0.72727272727272729</v>
      </c>
      <c r="S103" s="321">
        <v>0</v>
      </c>
      <c r="T103" s="388">
        <v>0</v>
      </c>
      <c r="U103" s="321">
        <v>74</v>
      </c>
      <c r="V103" s="388">
        <v>0.96103896103896103</v>
      </c>
      <c r="W103" s="321">
        <v>3</v>
      </c>
      <c r="X103" s="388">
        <v>3.896103896103896E-2</v>
      </c>
      <c r="Y103" s="321">
        <v>77</v>
      </c>
      <c r="Z103" s="389"/>
      <c r="AA103" s="389"/>
      <c r="AB103" s="389"/>
    </row>
    <row r="104" spans="1:28" ht="11.25" customHeight="1" x14ac:dyDescent="0.15">
      <c r="A104" s="301" t="s">
        <v>213</v>
      </c>
      <c r="B104" s="321">
        <v>0</v>
      </c>
      <c r="C104" s="322">
        <v>5</v>
      </c>
      <c r="D104" s="323">
        <v>5</v>
      </c>
      <c r="E104" s="331">
        <v>34</v>
      </c>
      <c r="F104" s="321">
        <v>20</v>
      </c>
      <c r="G104" s="322">
        <v>5</v>
      </c>
      <c r="H104" s="323">
        <v>25</v>
      </c>
      <c r="I104" s="321">
        <v>1</v>
      </c>
      <c r="J104" s="322">
        <v>9</v>
      </c>
      <c r="K104" s="322">
        <v>10</v>
      </c>
      <c r="L104" s="323">
        <v>20</v>
      </c>
      <c r="M104" s="331">
        <v>84</v>
      </c>
      <c r="N104" s="390" t="s">
        <v>172</v>
      </c>
      <c r="O104" s="321">
        <v>22</v>
      </c>
      <c r="P104" s="388">
        <v>0.26190476190476192</v>
      </c>
      <c r="Q104" s="321">
        <v>62</v>
      </c>
      <c r="R104" s="388">
        <v>0.73809523809523814</v>
      </c>
      <c r="S104" s="321">
        <v>0</v>
      </c>
      <c r="T104" s="388">
        <v>0</v>
      </c>
      <c r="U104" s="321">
        <v>81</v>
      </c>
      <c r="V104" s="388">
        <v>0.9642857142857143</v>
      </c>
      <c r="W104" s="321">
        <v>3</v>
      </c>
      <c r="X104" s="388">
        <v>3.5714285714285712E-2</v>
      </c>
      <c r="Y104" s="321">
        <v>84</v>
      </c>
      <c r="Z104" s="389"/>
      <c r="AA104" s="389"/>
      <c r="AB104" s="389"/>
    </row>
    <row r="105" spans="1:28" ht="11.25" customHeight="1" x14ac:dyDescent="0.15">
      <c r="A105" s="301" t="s">
        <v>214</v>
      </c>
      <c r="B105" s="321">
        <v>0</v>
      </c>
      <c r="C105" s="322">
        <v>4</v>
      </c>
      <c r="D105" s="323">
        <v>4</v>
      </c>
      <c r="E105" s="331">
        <v>31</v>
      </c>
      <c r="F105" s="321">
        <v>19</v>
      </c>
      <c r="G105" s="322">
        <v>5</v>
      </c>
      <c r="H105" s="323">
        <v>24</v>
      </c>
      <c r="I105" s="321">
        <v>1</v>
      </c>
      <c r="J105" s="322">
        <v>7</v>
      </c>
      <c r="K105" s="322">
        <v>11</v>
      </c>
      <c r="L105" s="323">
        <v>19</v>
      </c>
      <c r="M105" s="331">
        <v>78</v>
      </c>
      <c r="N105" s="390" t="s">
        <v>173</v>
      </c>
      <c r="O105" s="321">
        <v>20</v>
      </c>
      <c r="P105" s="388">
        <v>0.25641025641025639</v>
      </c>
      <c r="Q105" s="321">
        <v>58</v>
      </c>
      <c r="R105" s="388">
        <v>0.74358974358974361</v>
      </c>
      <c r="S105" s="321">
        <v>0</v>
      </c>
      <c r="T105" s="388">
        <v>0</v>
      </c>
      <c r="U105" s="321">
        <v>75</v>
      </c>
      <c r="V105" s="388">
        <v>0.96153846153846156</v>
      </c>
      <c r="W105" s="321">
        <v>3</v>
      </c>
      <c r="X105" s="388">
        <v>3.8461538461538464E-2</v>
      </c>
      <c r="Y105" s="321">
        <v>78</v>
      </c>
      <c r="Z105" s="389"/>
      <c r="AA105" s="389"/>
      <c r="AB105" s="389"/>
    </row>
    <row r="106" spans="1:28" ht="11.25" customHeight="1" x14ac:dyDescent="0.15">
      <c r="A106" s="301" t="s">
        <v>215</v>
      </c>
      <c r="B106" s="321">
        <v>0</v>
      </c>
      <c r="C106" s="322">
        <v>2</v>
      </c>
      <c r="D106" s="323">
        <v>2</v>
      </c>
      <c r="E106" s="331">
        <v>24</v>
      </c>
      <c r="F106" s="321">
        <v>12</v>
      </c>
      <c r="G106" s="322">
        <v>4</v>
      </c>
      <c r="H106" s="323">
        <v>16</v>
      </c>
      <c r="I106" s="321">
        <v>1</v>
      </c>
      <c r="J106" s="322">
        <v>8</v>
      </c>
      <c r="K106" s="322">
        <v>12</v>
      </c>
      <c r="L106" s="323">
        <v>21</v>
      </c>
      <c r="M106" s="331">
        <v>63</v>
      </c>
      <c r="N106" s="390" t="s">
        <v>215</v>
      </c>
      <c r="O106" s="321">
        <v>17</v>
      </c>
      <c r="P106" s="388">
        <v>0.26984126984126983</v>
      </c>
      <c r="Q106" s="321">
        <v>46</v>
      </c>
      <c r="R106" s="388">
        <v>0.73015873015873012</v>
      </c>
      <c r="S106" s="321">
        <v>0</v>
      </c>
      <c r="T106" s="388">
        <v>0</v>
      </c>
      <c r="U106" s="321">
        <v>62</v>
      </c>
      <c r="V106" s="388">
        <v>0.98412698412698407</v>
      </c>
      <c r="W106" s="321">
        <v>1</v>
      </c>
      <c r="X106" s="388">
        <v>1.5873015873015872E-2</v>
      </c>
      <c r="Y106" s="321">
        <v>63</v>
      </c>
      <c r="Z106" s="389"/>
      <c r="AA106" s="389"/>
      <c r="AB106" s="389"/>
    </row>
    <row r="107" spans="1:28" ht="11.25" customHeight="1" thickBot="1" x14ac:dyDescent="0.2">
      <c r="A107" s="317"/>
      <c r="B107" s="318"/>
      <c r="C107" s="319"/>
      <c r="D107" s="320"/>
      <c r="E107" s="319"/>
      <c r="F107" s="318"/>
      <c r="G107" s="319"/>
      <c r="H107" s="320"/>
      <c r="I107" s="318"/>
      <c r="J107" s="319"/>
      <c r="K107" s="319"/>
      <c r="L107" s="320"/>
      <c r="M107" s="317"/>
      <c r="N107" s="318"/>
      <c r="O107" s="318"/>
      <c r="P107" s="320"/>
      <c r="Q107" s="318"/>
      <c r="R107" s="320"/>
      <c r="S107" s="318"/>
      <c r="T107" s="320"/>
      <c r="U107" s="318"/>
      <c r="V107" s="320"/>
      <c r="W107" s="318"/>
      <c r="X107" s="320"/>
      <c r="Y107" s="317"/>
      <c r="Z107" s="386"/>
      <c r="AA107" s="386"/>
      <c r="AB107" s="386"/>
    </row>
    <row r="108" spans="1:28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</row>
    <row r="109" spans="1:28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</row>
    <row r="110" spans="1:28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</row>
    <row r="111" spans="1:28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</row>
    <row r="112" spans="1:28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</row>
    <row r="113" spans="1:28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</row>
    <row r="114" spans="1:28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</row>
    <row r="115" spans="1:28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</row>
    <row r="116" spans="1:28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</row>
    <row r="117" spans="1:28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</row>
    <row r="118" spans="1:28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</row>
    <row r="119" spans="1:28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</row>
    <row r="120" spans="1:28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</row>
    <row r="121" spans="1:28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</row>
    <row r="122" spans="1:28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</row>
    <row r="123" spans="1:28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</row>
    <row r="124" spans="1:28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</row>
    <row r="125" spans="1:28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</row>
    <row r="126" spans="1:28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</row>
    <row r="127" spans="1:28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</row>
    <row r="128" spans="1:28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</row>
    <row r="129" spans="1:28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</row>
    <row r="130" spans="1:28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</row>
    <row r="131" spans="1:28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</row>
    <row r="132" spans="1:28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</row>
    <row r="133" spans="1:28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</row>
    <row r="134" spans="1:28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</row>
    <row r="135" spans="1:28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</row>
    <row r="136" spans="1:28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</row>
    <row r="137" spans="1:28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</row>
    <row r="138" spans="1:28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</row>
    <row r="139" spans="1:28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</row>
    <row r="140" spans="1:28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</row>
    <row r="141" spans="1:28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</row>
    <row r="142" spans="1:28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</row>
    <row r="143" spans="1:28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</row>
    <row r="144" spans="1:28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</row>
    <row r="145" spans="1:28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</row>
    <row r="146" spans="1:28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</row>
    <row r="147" spans="1:28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</row>
    <row r="148" spans="1:28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</row>
    <row r="149" spans="1:28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</row>
    <row r="150" spans="1:28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</row>
    <row r="151" spans="1:28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</row>
    <row r="152" spans="1:28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</row>
    <row r="153" spans="1:28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</row>
    <row r="154" spans="1:28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</row>
    <row r="155" spans="1:28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</row>
    <row r="156" spans="1:28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</row>
    <row r="157" spans="1:28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</row>
    <row r="158" spans="1:28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</row>
    <row r="159" spans="1:28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</row>
    <row r="160" spans="1:28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</row>
    <row r="161" spans="1:28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</row>
    <row r="162" spans="1:28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</row>
    <row r="163" spans="1:28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</row>
    <row r="164" spans="1:28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</row>
    <row r="165" spans="1:28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</row>
    <row r="166" spans="1:28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</row>
    <row r="167" spans="1:28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</row>
    <row r="168" spans="1:28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</row>
    <row r="169" spans="1:28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</row>
    <row r="170" spans="1:28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</row>
    <row r="171" spans="1:28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</row>
    <row r="172" spans="1:28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</row>
    <row r="173" spans="1:28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</row>
    <row r="174" spans="1:28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</row>
    <row r="175" spans="1:28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</row>
    <row r="176" spans="1:28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</row>
    <row r="177" spans="1:28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</row>
    <row r="178" spans="1:28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</row>
    <row r="179" spans="1:28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</row>
    <row r="180" spans="1:28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</row>
    <row r="181" spans="1:28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</row>
    <row r="182" spans="1:28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</row>
    <row r="183" spans="1:28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</row>
    <row r="184" spans="1:28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</row>
    <row r="185" spans="1:28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</row>
    <row r="186" spans="1:28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</row>
    <row r="187" spans="1:28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</row>
    <row r="188" spans="1:28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</row>
    <row r="189" spans="1:28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</row>
    <row r="190" spans="1:28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</row>
    <row r="191" spans="1:28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</row>
    <row r="192" spans="1:28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</row>
    <row r="193" spans="1:28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</row>
    <row r="194" spans="1:28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</row>
    <row r="195" spans="1:28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</row>
    <row r="196" spans="1:28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</row>
    <row r="197" spans="1:28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</row>
    <row r="198" spans="1:28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</row>
    <row r="199" spans="1:28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</row>
    <row r="200" spans="1:28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</row>
    <row r="201" spans="1:28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</row>
    <row r="202" spans="1:28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</row>
    <row r="203" spans="1:28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</row>
    <row r="204" spans="1:28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</row>
    <row r="205" spans="1:28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</row>
    <row r="206" spans="1:28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</row>
    <row r="207" spans="1:28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</row>
    <row r="208" spans="1:28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</row>
    <row r="209" spans="1:28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</row>
    <row r="210" spans="1:28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</row>
    <row r="211" spans="1:28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</row>
    <row r="212" spans="1:28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</row>
    <row r="213" spans="1:28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</row>
    <row r="214" spans="1:28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</row>
    <row r="215" spans="1:28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</row>
    <row r="216" spans="1:28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</row>
    <row r="217" spans="1:28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</row>
    <row r="218" spans="1:28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</row>
    <row r="219" spans="1:28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</row>
    <row r="220" spans="1:28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</row>
    <row r="221" spans="1:28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</row>
    <row r="222" spans="1:28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</row>
    <row r="223" spans="1:28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</row>
    <row r="224" spans="1:28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</row>
    <row r="225" spans="1:28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</row>
    <row r="226" spans="1:28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</row>
    <row r="227" spans="1:28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</row>
    <row r="228" spans="1:28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</row>
    <row r="229" spans="1:28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</row>
    <row r="230" spans="1:28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</row>
    <row r="231" spans="1:28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</row>
    <row r="232" spans="1:28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</row>
    <row r="233" spans="1:28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</row>
    <row r="234" spans="1:28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</row>
    <row r="235" spans="1:28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</row>
    <row r="236" spans="1:28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</row>
    <row r="237" spans="1:28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</row>
    <row r="238" spans="1:28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</row>
    <row r="239" spans="1:28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</row>
    <row r="240" spans="1:28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</row>
    <row r="241" spans="1:28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</row>
    <row r="242" spans="1:28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</row>
    <row r="243" spans="1:28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</row>
    <row r="244" spans="1:28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</row>
    <row r="245" spans="1:28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</row>
    <row r="246" spans="1:28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</row>
    <row r="247" spans="1:28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</row>
    <row r="248" spans="1:28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</row>
    <row r="249" spans="1:28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</row>
    <row r="250" spans="1:28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</row>
    <row r="251" spans="1:28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</row>
    <row r="252" spans="1:28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</row>
    <row r="253" spans="1:28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</row>
    <row r="254" spans="1:28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</row>
    <row r="255" spans="1:28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</row>
    <row r="256" spans="1:28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</row>
    <row r="257" spans="1:28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</row>
    <row r="258" spans="1:28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</row>
    <row r="259" spans="1:28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</row>
    <row r="260" spans="1:28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</row>
    <row r="261" spans="1:28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</row>
    <row r="262" spans="1:28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</row>
    <row r="263" spans="1:28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</row>
    <row r="264" spans="1:28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</row>
    <row r="265" spans="1:28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</row>
    <row r="266" spans="1:28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</row>
    <row r="267" spans="1:28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</row>
    <row r="268" spans="1:28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</row>
    <row r="269" spans="1:28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</row>
    <row r="270" spans="1:28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</row>
    <row r="271" spans="1:28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</row>
    <row r="272" spans="1:28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</row>
    <row r="273" spans="1:28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</row>
    <row r="274" spans="1:28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</row>
    <row r="275" spans="1:28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</row>
    <row r="276" spans="1:28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</row>
    <row r="277" spans="1:28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</row>
    <row r="278" spans="1:28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</row>
    <row r="279" spans="1:28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</row>
    <row r="280" spans="1:28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</row>
    <row r="281" spans="1:28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</row>
    <row r="282" spans="1:28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</row>
    <row r="283" spans="1:28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</row>
    <row r="284" spans="1:28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</row>
    <row r="285" spans="1:28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</row>
    <row r="286" spans="1:28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</row>
    <row r="287" spans="1:28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</row>
    <row r="288" spans="1:28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</row>
    <row r="289" spans="1:28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</row>
    <row r="290" spans="1:28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</row>
    <row r="291" spans="1:28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</row>
    <row r="292" spans="1:28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</row>
    <row r="293" spans="1:28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</row>
    <row r="294" spans="1:28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</row>
    <row r="295" spans="1:28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</row>
    <row r="296" spans="1:28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</row>
    <row r="297" spans="1:28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</row>
    <row r="298" spans="1:28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</row>
    <row r="299" spans="1:28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</row>
    <row r="300" spans="1:28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</row>
    <row r="301" spans="1:28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</row>
    <row r="302" spans="1:28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</row>
    <row r="303" spans="1:28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</row>
    <row r="304" spans="1:28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</row>
    <row r="305" spans="1:28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</row>
    <row r="306" spans="1:28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</row>
    <row r="307" spans="1:28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</row>
    <row r="308" spans="1:28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</row>
    <row r="309" spans="1:28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</row>
    <row r="310" spans="1:28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</row>
    <row r="311" spans="1:28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</row>
    <row r="312" spans="1:28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</row>
    <row r="313" spans="1:28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</row>
    <row r="314" spans="1:28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</row>
    <row r="315" spans="1:28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</row>
    <row r="316" spans="1:28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</row>
    <row r="317" spans="1:28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</row>
    <row r="318" spans="1:28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</row>
    <row r="319" spans="1:28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</row>
    <row r="320" spans="1:28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</row>
    <row r="321" spans="1:28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</row>
    <row r="322" spans="1:28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</row>
    <row r="323" spans="1:28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</row>
    <row r="324" spans="1:28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</row>
    <row r="325" spans="1:28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</row>
    <row r="326" spans="1:28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</row>
    <row r="327" spans="1:28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</row>
    <row r="328" spans="1:28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</row>
    <row r="329" spans="1:28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</row>
    <row r="330" spans="1:28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</row>
    <row r="331" spans="1:28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</row>
    <row r="332" spans="1:28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</row>
    <row r="333" spans="1:28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</row>
    <row r="334" spans="1:28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</row>
    <row r="335" spans="1:28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</row>
    <row r="336" spans="1:28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</row>
    <row r="337" spans="1:28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</row>
    <row r="338" spans="1:28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</row>
    <row r="339" spans="1:28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</row>
    <row r="340" spans="1:28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</row>
    <row r="341" spans="1:28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</row>
    <row r="342" spans="1:28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</row>
    <row r="343" spans="1:28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</row>
    <row r="344" spans="1:28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</row>
    <row r="345" spans="1:28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</row>
    <row r="346" spans="1:28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</row>
    <row r="347" spans="1:28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</row>
    <row r="348" spans="1:28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</row>
    <row r="349" spans="1:28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</row>
    <row r="350" spans="1:28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</row>
    <row r="351" spans="1:28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</row>
    <row r="352" spans="1:28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</row>
    <row r="353" spans="1:28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</row>
    <row r="354" spans="1:28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</row>
    <row r="355" spans="1:28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</row>
    <row r="356" spans="1:28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</row>
    <row r="357" spans="1:28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</row>
    <row r="358" spans="1:28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</row>
    <row r="359" spans="1:28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</row>
    <row r="360" spans="1:28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</row>
    <row r="361" spans="1:28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</row>
    <row r="362" spans="1:28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</row>
    <row r="363" spans="1:28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</row>
    <row r="364" spans="1:28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</row>
    <row r="365" spans="1:28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</row>
    <row r="366" spans="1:28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</row>
    <row r="367" spans="1:28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</row>
    <row r="368" spans="1:28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</row>
    <row r="369" spans="1:28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</row>
    <row r="370" spans="1:28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</row>
    <row r="371" spans="1:28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</row>
    <row r="372" spans="1:28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</row>
    <row r="373" spans="1:28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</row>
    <row r="374" spans="1:28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</row>
    <row r="375" spans="1:28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</row>
    <row r="376" spans="1:28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</row>
    <row r="377" spans="1:28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</row>
    <row r="378" spans="1:28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</row>
    <row r="379" spans="1:28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</row>
    <row r="380" spans="1:28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</row>
    <row r="381" spans="1:28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</row>
    <row r="382" spans="1:28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</row>
    <row r="383" spans="1:28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</row>
    <row r="384" spans="1:28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</row>
    <row r="385" spans="1:28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</row>
    <row r="386" spans="1:28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</row>
    <row r="387" spans="1:28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</row>
    <row r="388" spans="1:28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</row>
    <row r="389" spans="1:28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</row>
    <row r="390" spans="1:28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</row>
    <row r="391" spans="1:28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</row>
    <row r="392" spans="1:28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</row>
    <row r="393" spans="1:28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</row>
    <row r="394" spans="1:28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</row>
    <row r="395" spans="1:28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</row>
    <row r="396" spans="1:28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</row>
    <row r="397" spans="1:28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</row>
    <row r="398" spans="1:28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</row>
    <row r="399" spans="1:28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</row>
    <row r="400" spans="1:28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</row>
    <row r="401" spans="1:28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</row>
    <row r="402" spans="1:28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</row>
    <row r="403" spans="1:28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</row>
    <row r="404" spans="1:28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</row>
    <row r="405" spans="1:28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</row>
    <row r="406" spans="1:28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</row>
    <row r="407" spans="1:28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</row>
    <row r="408" spans="1:28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</row>
    <row r="409" spans="1:28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</row>
    <row r="410" spans="1:28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</row>
    <row r="411" spans="1:28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</row>
    <row r="412" spans="1:28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</row>
    <row r="413" spans="1:28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</row>
    <row r="414" spans="1:28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</row>
    <row r="415" spans="1:28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</row>
    <row r="416" spans="1:28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</row>
    <row r="417" spans="1:28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</row>
    <row r="418" spans="1:28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</row>
    <row r="419" spans="1:28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</row>
    <row r="420" spans="1:28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</row>
    <row r="421" spans="1:28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</row>
    <row r="422" spans="1:28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</row>
    <row r="423" spans="1:28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</row>
    <row r="424" spans="1:28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</row>
    <row r="425" spans="1:28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</row>
    <row r="426" spans="1:28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</row>
    <row r="427" spans="1:28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</row>
    <row r="428" spans="1:28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</row>
    <row r="429" spans="1:28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</row>
    <row r="430" spans="1:28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</row>
    <row r="431" spans="1:28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</row>
    <row r="432" spans="1:28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</row>
    <row r="433" spans="1:28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</row>
    <row r="434" spans="1:28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</row>
    <row r="435" spans="1:28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</row>
    <row r="436" spans="1:28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</row>
    <row r="437" spans="1:28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</row>
    <row r="438" spans="1:28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</row>
    <row r="439" spans="1:28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</row>
    <row r="440" spans="1:28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</row>
    <row r="441" spans="1:28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</row>
    <row r="442" spans="1:28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</row>
    <row r="443" spans="1:28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</row>
    <row r="444" spans="1:28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</row>
    <row r="445" spans="1:28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</row>
    <row r="446" spans="1:28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</row>
    <row r="447" spans="1:28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</row>
    <row r="448" spans="1:28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</row>
    <row r="449" spans="1:28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</row>
    <row r="450" spans="1:28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</row>
    <row r="451" spans="1:28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</row>
    <row r="452" spans="1:28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</row>
    <row r="453" spans="1:28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</row>
    <row r="454" spans="1:28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</row>
    <row r="455" spans="1:28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</row>
    <row r="456" spans="1:28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</row>
    <row r="457" spans="1:28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</row>
    <row r="458" spans="1:28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</row>
    <row r="459" spans="1:28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</row>
    <row r="460" spans="1:28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</row>
    <row r="461" spans="1:28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</row>
    <row r="462" spans="1:28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</row>
    <row r="463" spans="1:28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</row>
    <row r="464" spans="1:28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</row>
    <row r="465" spans="1:28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</row>
    <row r="466" spans="1:28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</row>
    <row r="467" spans="1:28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</row>
    <row r="468" spans="1:28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</row>
    <row r="469" spans="1:28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</row>
    <row r="470" spans="1:28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</row>
    <row r="471" spans="1:28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</row>
    <row r="472" spans="1:28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</row>
    <row r="473" spans="1:28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</row>
    <row r="474" spans="1:28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</row>
    <row r="475" spans="1:28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</row>
    <row r="476" spans="1:28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</row>
    <row r="477" spans="1:28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</row>
    <row r="478" spans="1:28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</row>
    <row r="479" spans="1:28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</row>
    <row r="480" spans="1:28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</row>
    <row r="481" spans="1:28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</row>
    <row r="482" spans="1:28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</row>
    <row r="483" spans="1:28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</row>
    <row r="484" spans="1:28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</row>
    <row r="485" spans="1:28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</row>
    <row r="486" spans="1:28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</row>
    <row r="487" spans="1:28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</row>
    <row r="488" spans="1:28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</row>
    <row r="489" spans="1:28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</row>
    <row r="490" spans="1:28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</row>
    <row r="491" spans="1:28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</row>
    <row r="492" spans="1:28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</row>
    <row r="493" spans="1:28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</row>
    <row r="494" spans="1:28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</row>
    <row r="495" spans="1:28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</row>
    <row r="496" spans="1:28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</row>
    <row r="497" spans="1:28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</row>
    <row r="498" spans="1:28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</row>
    <row r="499" spans="1:28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</row>
    <row r="500" spans="1:28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</row>
    <row r="501" spans="1:28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</row>
    <row r="502" spans="1:28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</row>
    <row r="503" spans="1:28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</row>
    <row r="504" spans="1:28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</row>
    <row r="505" spans="1:28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</row>
    <row r="506" spans="1:28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</row>
    <row r="507" spans="1:28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</row>
    <row r="508" spans="1:28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</row>
    <row r="509" spans="1:28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</row>
    <row r="510" spans="1:28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</row>
    <row r="511" spans="1:28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</row>
    <row r="512" spans="1:28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</row>
    <row r="513" spans="1:28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</row>
    <row r="514" spans="1:28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</row>
    <row r="515" spans="1:28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</row>
    <row r="516" spans="1:28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</row>
    <row r="517" spans="1:28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</row>
    <row r="518" spans="1:28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</row>
    <row r="519" spans="1:28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</row>
    <row r="520" spans="1:28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</row>
    <row r="521" spans="1:28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</row>
    <row r="522" spans="1:28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</row>
    <row r="523" spans="1:28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</row>
    <row r="524" spans="1:28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</row>
    <row r="525" spans="1:28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</row>
    <row r="526" spans="1:28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</row>
    <row r="527" spans="1:28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</row>
    <row r="528" spans="1:28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</row>
    <row r="529" spans="1:28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</row>
    <row r="530" spans="1:28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</row>
    <row r="531" spans="1:28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</row>
    <row r="532" spans="1:28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</row>
    <row r="533" spans="1:28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</row>
    <row r="534" spans="1:28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</row>
    <row r="535" spans="1:28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</row>
    <row r="536" spans="1:28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</row>
    <row r="537" spans="1:28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</row>
    <row r="538" spans="1:28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</row>
    <row r="539" spans="1:28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</row>
    <row r="540" spans="1:28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</row>
    <row r="541" spans="1:28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</row>
    <row r="542" spans="1:28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</row>
    <row r="543" spans="1:28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</row>
    <row r="544" spans="1:28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</row>
    <row r="545" spans="1:28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</row>
    <row r="546" spans="1:28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</row>
    <row r="547" spans="1:28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</row>
    <row r="548" spans="1:28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</row>
    <row r="549" spans="1:28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</row>
    <row r="550" spans="1:28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</row>
    <row r="551" spans="1:28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</row>
    <row r="552" spans="1:28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</row>
    <row r="553" spans="1:28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</row>
    <row r="554" spans="1:28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</row>
    <row r="555" spans="1:28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</row>
    <row r="556" spans="1:28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</row>
    <row r="557" spans="1:28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</row>
    <row r="558" spans="1:28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</row>
    <row r="559" spans="1:28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</row>
    <row r="560" spans="1:28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</row>
    <row r="561" spans="1:28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</row>
    <row r="562" spans="1:28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</row>
    <row r="563" spans="1:28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</row>
    <row r="564" spans="1:28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</row>
    <row r="565" spans="1:28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</row>
    <row r="566" spans="1:28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</row>
    <row r="567" spans="1:28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</row>
    <row r="568" spans="1:28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</row>
    <row r="569" spans="1:28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</row>
    <row r="570" spans="1:28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</row>
    <row r="571" spans="1:28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</row>
    <row r="572" spans="1:28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</row>
    <row r="573" spans="1:28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</row>
    <row r="574" spans="1:28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</row>
    <row r="575" spans="1:28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</row>
    <row r="576" spans="1:28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</row>
    <row r="577" spans="1:28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</row>
    <row r="578" spans="1:28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</row>
    <row r="579" spans="1:28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</row>
    <row r="580" spans="1:28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</row>
    <row r="581" spans="1:28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</row>
    <row r="582" spans="1:28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</row>
    <row r="583" spans="1:28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</row>
    <row r="584" spans="1:28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</row>
    <row r="585" spans="1:28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</row>
    <row r="586" spans="1:28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</row>
    <row r="587" spans="1:28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</row>
    <row r="588" spans="1:28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</row>
    <row r="589" spans="1:28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</row>
    <row r="590" spans="1:28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</row>
    <row r="591" spans="1:28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</row>
    <row r="592" spans="1:28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</row>
    <row r="593" spans="1:28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</row>
    <row r="594" spans="1:28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</row>
    <row r="595" spans="1:28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</row>
    <row r="596" spans="1:28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</row>
    <row r="597" spans="1:28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</row>
    <row r="598" spans="1:28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</row>
    <row r="599" spans="1:28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</row>
    <row r="600" spans="1:28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</row>
    <row r="601" spans="1:28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</row>
    <row r="602" spans="1:28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</row>
    <row r="603" spans="1:28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</row>
    <row r="604" spans="1:28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</row>
    <row r="605" spans="1:28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</row>
    <row r="606" spans="1:28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</row>
    <row r="607" spans="1:28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</row>
    <row r="608" spans="1:28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</row>
    <row r="609" spans="1:28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</row>
    <row r="610" spans="1:28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</row>
    <row r="611" spans="1:28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</row>
    <row r="612" spans="1:28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</row>
    <row r="613" spans="1:28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</row>
    <row r="614" spans="1:28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</row>
    <row r="615" spans="1:28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</row>
    <row r="616" spans="1:28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</row>
    <row r="617" spans="1:28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</row>
    <row r="618" spans="1:28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</row>
    <row r="619" spans="1:28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</row>
    <row r="620" spans="1:28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</row>
    <row r="621" spans="1:28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</row>
    <row r="622" spans="1:28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</row>
    <row r="623" spans="1:28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</row>
    <row r="624" spans="1:28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</row>
    <row r="625" spans="1:28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</row>
    <row r="626" spans="1:28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</row>
    <row r="627" spans="1:28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</row>
    <row r="628" spans="1:28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</row>
    <row r="629" spans="1:28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</row>
    <row r="630" spans="1:28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</row>
    <row r="631" spans="1:28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</row>
    <row r="632" spans="1:28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</row>
    <row r="633" spans="1:28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</row>
    <row r="634" spans="1:28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</row>
    <row r="635" spans="1:28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</row>
    <row r="636" spans="1:28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</row>
    <row r="637" spans="1:28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</row>
    <row r="638" spans="1:28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</row>
    <row r="639" spans="1:28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</row>
    <row r="640" spans="1:28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</row>
    <row r="641" spans="1:28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</row>
    <row r="642" spans="1:28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</row>
    <row r="643" spans="1:28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</row>
    <row r="644" spans="1:28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</row>
    <row r="645" spans="1:28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</row>
    <row r="646" spans="1:28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</row>
    <row r="647" spans="1:28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</row>
    <row r="648" spans="1:28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</row>
    <row r="649" spans="1:28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</row>
    <row r="650" spans="1:28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</row>
    <row r="651" spans="1:28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</row>
    <row r="652" spans="1:28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</row>
    <row r="653" spans="1:28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</row>
    <row r="654" spans="1:28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</row>
    <row r="655" spans="1:28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</row>
    <row r="656" spans="1:28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</row>
    <row r="657" spans="1:28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</row>
    <row r="658" spans="1:28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</row>
    <row r="659" spans="1:28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</row>
    <row r="660" spans="1:28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</row>
    <row r="661" spans="1:28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</row>
    <row r="662" spans="1:28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</row>
    <row r="663" spans="1:28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</row>
    <row r="664" spans="1:28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</row>
    <row r="665" spans="1:28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</row>
    <row r="666" spans="1:28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</row>
    <row r="667" spans="1:28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</row>
    <row r="668" spans="1:28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</row>
    <row r="669" spans="1:28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</row>
    <row r="670" spans="1:28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</row>
    <row r="671" spans="1:28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</row>
    <row r="672" spans="1:28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</row>
    <row r="673" spans="1:28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</row>
    <row r="674" spans="1:28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</row>
    <row r="675" spans="1:28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</row>
    <row r="676" spans="1:28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</row>
    <row r="677" spans="1:28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</row>
    <row r="678" spans="1:28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</row>
    <row r="679" spans="1:28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</row>
    <row r="680" spans="1:28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</row>
    <row r="681" spans="1:28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</row>
    <row r="682" spans="1:28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</row>
    <row r="683" spans="1:28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</row>
    <row r="684" spans="1:28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</row>
    <row r="685" spans="1:28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</row>
    <row r="686" spans="1:28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</row>
    <row r="687" spans="1:28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</row>
    <row r="688" spans="1:28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</row>
    <row r="689" spans="1:28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</row>
    <row r="690" spans="1:28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</row>
    <row r="691" spans="1:28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</row>
    <row r="692" spans="1:28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</row>
    <row r="693" spans="1:28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</row>
    <row r="694" spans="1:28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</row>
    <row r="695" spans="1:28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</row>
    <row r="696" spans="1:28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</row>
    <row r="697" spans="1:28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</row>
    <row r="698" spans="1:28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</row>
    <row r="699" spans="1:28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</row>
    <row r="700" spans="1:28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</row>
    <row r="701" spans="1:28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</row>
    <row r="702" spans="1:28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</row>
    <row r="703" spans="1:28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</row>
    <row r="704" spans="1:28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</row>
    <row r="705" spans="1:28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</row>
    <row r="706" spans="1:28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</row>
    <row r="707" spans="1:28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</row>
    <row r="708" spans="1:28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</row>
    <row r="709" spans="1:28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</row>
    <row r="710" spans="1:28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</row>
    <row r="711" spans="1:28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</row>
    <row r="712" spans="1:28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</row>
    <row r="713" spans="1:28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</row>
    <row r="714" spans="1:28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</row>
    <row r="715" spans="1:28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</row>
    <row r="716" spans="1:28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</row>
    <row r="717" spans="1:28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</row>
    <row r="718" spans="1:28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</row>
    <row r="719" spans="1:28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</row>
    <row r="720" spans="1:28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</row>
    <row r="721" spans="1:28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</row>
    <row r="722" spans="1:28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</row>
    <row r="723" spans="1:28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</row>
    <row r="724" spans="1:28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</row>
    <row r="725" spans="1:28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</row>
    <row r="726" spans="1:28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</row>
    <row r="727" spans="1:28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</row>
    <row r="728" spans="1:28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</row>
    <row r="729" spans="1:28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</row>
    <row r="730" spans="1:28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</row>
    <row r="731" spans="1:28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</row>
    <row r="732" spans="1:28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</row>
    <row r="733" spans="1:28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</row>
    <row r="734" spans="1:28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</row>
    <row r="735" spans="1:28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</row>
    <row r="736" spans="1:28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</row>
    <row r="737" spans="1:28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</row>
    <row r="738" spans="1:28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</row>
    <row r="739" spans="1:28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</row>
    <row r="740" spans="1:28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</row>
    <row r="741" spans="1:28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</row>
    <row r="742" spans="1:28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</row>
    <row r="743" spans="1:28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</row>
    <row r="744" spans="1:28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</row>
    <row r="745" spans="1:28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</row>
    <row r="746" spans="1:28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</row>
    <row r="747" spans="1:28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</row>
    <row r="748" spans="1:28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</row>
    <row r="749" spans="1:28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</row>
    <row r="750" spans="1:28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</row>
    <row r="751" spans="1:28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</row>
    <row r="752" spans="1:28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</row>
    <row r="753" spans="1:28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</row>
    <row r="754" spans="1:28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</row>
    <row r="755" spans="1:28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</row>
    <row r="756" spans="1:28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</row>
    <row r="757" spans="1:28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</row>
    <row r="758" spans="1:28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</row>
    <row r="759" spans="1:28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</row>
    <row r="760" spans="1:28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</row>
    <row r="761" spans="1:28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</row>
    <row r="762" spans="1:28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</row>
    <row r="763" spans="1:28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</row>
    <row r="764" spans="1:28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</row>
    <row r="765" spans="1:28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</row>
    <row r="766" spans="1:28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</row>
    <row r="767" spans="1:28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</row>
    <row r="768" spans="1:28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</row>
    <row r="769" spans="1:28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</row>
    <row r="770" spans="1:28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</row>
    <row r="771" spans="1:28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</row>
    <row r="772" spans="1:28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</row>
    <row r="773" spans="1:28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</row>
    <row r="774" spans="1:28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</row>
    <row r="775" spans="1:28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</row>
    <row r="776" spans="1:28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</row>
    <row r="777" spans="1:28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</row>
    <row r="778" spans="1:28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</row>
    <row r="779" spans="1:28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</row>
    <row r="780" spans="1:28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</row>
    <row r="781" spans="1:28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</row>
    <row r="782" spans="1:28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</row>
    <row r="783" spans="1:28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</row>
    <row r="784" spans="1:28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</row>
    <row r="785" spans="1:28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</row>
    <row r="786" spans="1:28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</row>
    <row r="787" spans="1:28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</row>
    <row r="788" spans="1:28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</row>
    <row r="789" spans="1:28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</row>
    <row r="790" spans="1:28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</row>
    <row r="791" spans="1:28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</row>
    <row r="792" spans="1:28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</row>
    <row r="793" spans="1:28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</row>
    <row r="794" spans="1:28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</row>
    <row r="795" spans="1:28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</row>
    <row r="796" spans="1:28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</row>
    <row r="797" spans="1:28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</row>
    <row r="798" spans="1:28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</row>
    <row r="799" spans="1:28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</row>
    <row r="800" spans="1:28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</row>
    <row r="801" spans="1:28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</row>
    <row r="802" spans="1:28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</row>
    <row r="803" spans="1:28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</row>
    <row r="804" spans="1:28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</row>
    <row r="805" spans="1:28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</row>
    <row r="806" spans="1:28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</row>
    <row r="807" spans="1:28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</row>
    <row r="808" spans="1:28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</row>
    <row r="809" spans="1:28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</row>
    <row r="810" spans="1:28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</row>
    <row r="811" spans="1:28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</row>
    <row r="812" spans="1:28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</row>
    <row r="813" spans="1:28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</row>
    <row r="814" spans="1:28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</row>
    <row r="815" spans="1:28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</row>
    <row r="816" spans="1:28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</row>
    <row r="817" spans="1:28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</row>
    <row r="818" spans="1:28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</row>
    <row r="819" spans="1:28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</row>
    <row r="820" spans="1:28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</row>
    <row r="821" spans="1:28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</row>
    <row r="822" spans="1:28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</row>
    <row r="823" spans="1:28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</row>
    <row r="824" spans="1:28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</row>
    <row r="825" spans="1:28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</row>
    <row r="826" spans="1:28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</row>
    <row r="827" spans="1:28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</row>
    <row r="828" spans="1:28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</row>
    <row r="829" spans="1:28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</row>
    <row r="830" spans="1:28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</row>
    <row r="831" spans="1:28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</row>
    <row r="832" spans="1:28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</row>
    <row r="833" spans="1:28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</row>
    <row r="834" spans="1:28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</row>
    <row r="835" spans="1:28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</row>
    <row r="836" spans="1:28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</row>
    <row r="837" spans="1:28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</row>
    <row r="838" spans="1:28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</row>
    <row r="839" spans="1:28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</row>
    <row r="840" spans="1:28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</row>
    <row r="841" spans="1:28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</row>
    <row r="842" spans="1:28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</row>
    <row r="843" spans="1:28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</row>
    <row r="844" spans="1:28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</row>
    <row r="845" spans="1:28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</row>
    <row r="846" spans="1:28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</row>
    <row r="847" spans="1:28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</row>
    <row r="848" spans="1:28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</row>
    <row r="849" spans="1:28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</row>
    <row r="850" spans="1:28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</row>
    <row r="851" spans="1:28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</row>
    <row r="852" spans="1:28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</row>
    <row r="853" spans="1:28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</row>
    <row r="854" spans="1:28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</row>
    <row r="855" spans="1:28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</row>
    <row r="856" spans="1:28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</row>
    <row r="857" spans="1:28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</row>
    <row r="858" spans="1:28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</row>
    <row r="859" spans="1:28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</row>
    <row r="860" spans="1:28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</row>
    <row r="861" spans="1:28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</row>
    <row r="862" spans="1:28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</row>
    <row r="863" spans="1:28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</row>
    <row r="864" spans="1:28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</row>
    <row r="865" spans="1:28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</row>
    <row r="866" spans="1:28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</row>
    <row r="867" spans="1:28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</row>
    <row r="868" spans="1:28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</row>
    <row r="869" spans="1:28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</row>
    <row r="870" spans="1:28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</row>
    <row r="871" spans="1:28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</row>
    <row r="872" spans="1:28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</row>
    <row r="873" spans="1:28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</row>
    <row r="874" spans="1:28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</row>
    <row r="875" spans="1:28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</row>
    <row r="876" spans="1:28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</row>
    <row r="877" spans="1:28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</row>
    <row r="878" spans="1:28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</row>
    <row r="879" spans="1:28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</row>
    <row r="880" spans="1:28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</row>
    <row r="881" spans="1:28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</row>
    <row r="882" spans="1:28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</row>
    <row r="883" spans="1:28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</row>
    <row r="884" spans="1:28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</row>
    <row r="885" spans="1:28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</row>
    <row r="886" spans="1:28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</row>
    <row r="887" spans="1:28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</row>
    <row r="888" spans="1:28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</row>
    <row r="889" spans="1:28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</row>
    <row r="890" spans="1:28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</row>
    <row r="891" spans="1:28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</row>
    <row r="892" spans="1:28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</row>
    <row r="893" spans="1:28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</row>
    <row r="894" spans="1:28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</row>
    <row r="895" spans="1:28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</row>
    <row r="896" spans="1:28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</row>
    <row r="897" spans="1:28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</row>
    <row r="898" spans="1:28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</row>
    <row r="899" spans="1:28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</row>
    <row r="900" spans="1:28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</row>
    <row r="901" spans="1:28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</row>
    <row r="902" spans="1:28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</row>
    <row r="903" spans="1:28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</row>
    <row r="904" spans="1:28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</row>
    <row r="905" spans="1:28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</row>
    <row r="906" spans="1:28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</row>
    <row r="907" spans="1:28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</row>
    <row r="908" spans="1:28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</row>
    <row r="909" spans="1:28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</row>
    <row r="910" spans="1:28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</row>
    <row r="911" spans="1:28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</row>
    <row r="912" spans="1:28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</row>
    <row r="913" spans="1:28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</row>
    <row r="914" spans="1:28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</row>
    <row r="915" spans="1:28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</row>
    <row r="916" spans="1:28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</row>
    <row r="917" spans="1:28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</row>
    <row r="918" spans="1:28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</row>
    <row r="919" spans="1:28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</row>
    <row r="920" spans="1:28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</row>
    <row r="921" spans="1:28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</row>
    <row r="922" spans="1:28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</row>
    <row r="923" spans="1:28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</row>
    <row r="924" spans="1:28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</row>
    <row r="925" spans="1:28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</row>
    <row r="926" spans="1:28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</row>
    <row r="927" spans="1:28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</row>
    <row r="928" spans="1:28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</row>
    <row r="929" spans="1:28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</row>
    <row r="930" spans="1:28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</row>
    <row r="931" spans="1:28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</row>
    <row r="932" spans="1:28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</row>
    <row r="933" spans="1:28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</row>
    <row r="934" spans="1:28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</row>
    <row r="935" spans="1:28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</row>
    <row r="936" spans="1:28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</row>
    <row r="937" spans="1:28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</row>
    <row r="938" spans="1:28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</row>
    <row r="939" spans="1:28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</row>
    <row r="940" spans="1:28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</row>
    <row r="941" spans="1:28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</row>
    <row r="942" spans="1:28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</row>
    <row r="943" spans="1:28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</row>
    <row r="944" spans="1:28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</row>
    <row r="945" spans="1:28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</row>
    <row r="946" spans="1:28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</row>
    <row r="947" spans="1:28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</row>
    <row r="948" spans="1:28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</row>
    <row r="949" spans="1:28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</row>
    <row r="950" spans="1:28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</row>
    <row r="951" spans="1:28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</row>
    <row r="952" spans="1:28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</row>
    <row r="953" spans="1:28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</row>
    <row r="954" spans="1:28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</row>
    <row r="955" spans="1:28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</row>
    <row r="956" spans="1:28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</row>
    <row r="957" spans="1:28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</row>
    <row r="958" spans="1:28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</row>
    <row r="959" spans="1:28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</row>
    <row r="960" spans="1:28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</row>
    <row r="961" spans="1:28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</row>
    <row r="962" spans="1:28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</row>
    <row r="963" spans="1:28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</row>
    <row r="964" spans="1:28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</row>
    <row r="965" spans="1:28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</row>
    <row r="966" spans="1:28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</row>
    <row r="967" spans="1:28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</row>
    <row r="968" spans="1:28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</row>
    <row r="969" spans="1:28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</row>
    <row r="970" spans="1:28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</row>
    <row r="971" spans="1:28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</row>
    <row r="972" spans="1:28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</row>
    <row r="973" spans="1:28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</row>
    <row r="974" spans="1:28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</row>
    <row r="975" spans="1:28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</row>
    <row r="976" spans="1:28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</row>
    <row r="977" spans="1:28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</row>
    <row r="978" spans="1:28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</row>
    <row r="979" spans="1:28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</row>
  </sheetData>
  <mergeCells count="64">
    <mergeCell ref="A87:M88"/>
    <mergeCell ref="N87:AB88"/>
    <mergeCell ref="B89:D89"/>
    <mergeCell ref="F89:H89"/>
    <mergeCell ref="I89:L89"/>
    <mergeCell ref="M89:M90"/>
    <mergeCell ref="O89:P89"/>
    <mergeCell ref="Q89:R89"/>
    <mergeCell ref="S89:T89"/>
    <mergeCell ref="U89:V89"/>
    <mergeCell ref="W89:X89"/>
    <mergeCell ref="Y89:Y90"/>
    <mergeCell ref="A66:M67"/>
    <mergeCell ref="N66:AB67"/>
    <mergeCell ref="B68:D68"/>
    <mergeCell ref="F68:H68"/>
    <mergeCell ref="I68:L68"/>
    <mergeCell ref="M68:M69"/>
    <mergeCell ref="O68:P68"/>
    <mergeCell ref="Q68:R68"/>
    <mergeCell ref="S68:T68"/>
    <mergeCell ref="U68:V68"/>
    <mergeCell ref="W68:X68"/>
    <mergeCell ref="Y68:Y69"/>
    <mergeCell ref="S46:T46"/>
    <mergeCell ref="U46:V46"/>
    <mergeCell ref="W46:X46"/>
    <mergeCell ref="Y46:Y47"/>
    <mergeCell ref="A65:M65"/>
    <mergeCell ref="N65:AB65"/>
    <mergeCell ref="B46:D46"/>
    <mergeCell ref="F46:H46"/>
    <mergeCell ref="I46:L46"/>
    <mergeCell ref="M46:M47"/>
    <mergeCell ref="O46:P46"/>
    <mergeCell ref="Q46:R46"/>
    <mergeCell ref="A44:M45"/>
    <mergeCell ref="N44:AB45"/>
    <mergeCell ref="B25:D25"/>
    <mergeCell ref="F25:H25"/>
    <mergeCell ref="I25:L25"/>
    <mergeCell ref="M25:M26"/>
    <mergeCell ref="O25:P25"/>
    <mergeCell ref="Q25:R25"/>
    <mergeCell ref="A23:M24"/>
    <mergeCell ref="N23:AB24"/>
    <mergeCell ref="S25:T25"/>
    <mergeCell ref="U25:V25"/>
    <mergeCell ref="W25:X25"/>
    <mergeCell ref="Y25:Y26"/>
    <mergeCell ref="A1:M1"/>
    <mergeCell ref="N1:AB1"/>
    <mergeCell ref="A2:M3"/>
    <mergeCell ref="N2:AB3"/>
    <mergeCell ref="B4:D4"/>
    <mergeCell ref="F4:H4"/>
    <mergeCell ref="I4:L4"/>
    <mergeCell ref="M4:M5"/>
    <mergeCell ref="O4:P4"/>
    <mergeCell ref="Q4:R4"/>
    <mergeCell ref="S4:T4"/>
    <mergeCell ref="U4:V4"/>
    <mergeCell ref="W4:X4"/>
    <mergeCell ref="Y4:Y5"/>
  </mergeCells>
  <pageMargins left="0.23622047244094491" right="0.23622047244094491" top="0.74803149606299213" bottom="0.74803149606299213" header="0" footer="0"/>
  <pageSetup paperSize="9" scale="55" orientation="portrait" r:id="rId1"/>
  <rowBreaks count="1" manualBreakCount="1">
    <brk id="64" max="16383" man="1"/>
  </rowBreaks>
  <colBreaks count="1" manualBreakCount="1">
    <brk id="2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978"/>
  <sheetViews>
    <sheetView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7.33203125" style="285" customWidth="1"/>
    <col min="20" max="29" width="5.6640625" style="285" customWidth="1"/>
    <col min="30" max="30" width="10.6640625" style="285" customWidth="1"/>
    <col min="31" max="33" width="4.6640625" style="285" hidden="1" customWidth="1"/>
    <col min="34" max="16384" width="14.5" style="285"/>
  </cols>
  <sheetData>
    <row r="1" spans="1:33" ht="12.75" customHeight="1" x14ac:dyDescent="0.15">
      <c r="A1" s="460" t="s">
        <v>368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73" t="s">
        <v>368</v>
      </c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394"/>
    </row>
    <row r="2" spans="1:33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340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2">
      <c r="A4" s="286" t="s">
        <v>193</v>
      </c>
      <c r="B4" s="467" t="s">
        <v>369</v>
      </c>
      <c r="C4" s="468"/>
      <c r="D4" s="468"/>
      <c r="E4" s="469"/>
      <c r="F4" s="467" t="s">
        <v>370</v>
      </c>
      <c r="G4" s="468"/>
      <c r="H4" s="468"/>
      <c r="I4" s="469"/>
      <c r="J4" s="467" t="s">
        <v>371</v>
      </c>
      <c r="K4" s="468"/>
      <c r="L4" s="468"/>
      <c r="M4" s="469"/>
      <c r="N4" s="467" t="s">
        <v>372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410"/>
      <c r="AF4" s="380"/>
      <c r="AG4" s="380"/>
    </row>
    <row r="5" spans="1:33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0"/>
      <c r="AF5" s="380"/>
      <c r="AG5" s="380"/>
    </row>
    <row r="6" spans="1:3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396" t="s">
        <v>58</v>
      </c>
      <c r="U6" s="385"/>
      <c r="V6" s="396"/>
      <c r="W6" s="385"/>
      <c r="X6" s="396"/>
      <c r="Y6" s="385"/>
      <c r="Z6" s="396"/>
      <c r="AA6" s="385"/>
      <c r="AB6" s="396"/>
      <c r="AC6" s="385"/>
      <c r="AD6" s="300"/>
      <c r="AE6" s="386"/>
      <c r="AF6" s="386"/>
      <c r="AG6" s="386"/>
    </row>
    <row r="7" spans="1:33" ht="11.25" customHeight="1" x14ac:dyDescent="0.15">
      <c r="A7" s="301" t="s">
        <v>203</v>
      </c>
      <c r="B7" s="302">
        <v>1.5</v>
      </c>
      <c r="C7" s="303">
        <v>1</v>
      </c>
      <c r="D7" s="303">
        <v>0</v>
      </c>
      <c r="E7" s="304">
        <v>2.5</v>
      </c>
      <c r="F7" s="302">
        <v>0</v>
      </c>
      <c r="G7" s="303">
        <v>0</v>
      </c>
      <c r="H7" s="303">
        <v>0</v>
      </c>
      <c r="I7" s="304">
        <v>0</v>
      </c>
      <c r="J7" s="302">
        <v>6.25</v>
      </c>
      <c r="K7" s="303">
        <v>2</v>
      </c>
      <c r="L7" s="303">
        <v>0</v>
      </c>
      <c r="M7" s="304">
        <v>8.25</v>
      </c>
      <c r="N7" s="302">
        <v>0</v>
      </c>
      <c r="O7" s="303">
        <v>2</v>
      </c>
      <c r="P7" s="303">
        <v>0</v>
      </c>
      <c r="Q7" s="304">
        <v>2</v>
      </c>
      <c r="R7" s="306">
        <v>12.75</v>
      </c>
      <c r="S7" s="301" t="s">
        <v>203</v>
      </c>
      <c r="T7" s="303">
        <v>3.75</v>
      </c>
      <c r="U7" s="388">
        <v>0.29411764705882354</v>
      </c>
      <c r="V7" s="303">
        <v>9</v>
      </c>
      <c r="W7" s="388">
        <v>0.70588235294117652</v>
      </c>
      <c r="X7" s="303">
        <v>0.75</v>
      </c>
      <c r="Y7" s="388">
        <v>5.8823529411764705E-2</v>
      </c>
      <c r="Z7" s="303">
        <v>12</v>
      </c>
      <c r="AA7" s="388">
        <v>0.94117647058823528</v>
      </c>
      <c r="AB7" s="303">
        <v>0</v>
      </c>
      <c r="AC7" s="388">
        <v>0</v>
      </c>
      <c r="AD7" s="331">
        <v>12.75</v>
      </c>
      <c r="AE7" s="389"/>
      <c r="AF7" s="389"/>
      <c r="AG7" s="389"/>
    </row>
    <row r="8" spans="1:33" ht="11.25" customHeight="1" x14ac:dyDescent="0.15">
      <c r="A8" s="301" t="s">
        <v>204</v>
      </c>
      <c r="B8" s="302">
        <v>1.5</v>
      </c>
      <c r="C8" s="303">
        <v>3.75</v>
      </c>
      <c r="D8" s="303">
        <v>0</v>
      </c>
      <c r="E8" s="304">
        <v>5.25</v>
      </c>
      <c r="F8" s="302">
        <v>0</v>
      </c>
      <c r="G8" s="303">
        <v>0</v>
      </c>
      <c r="H8" s="303">
        <v>0.25</v>
      </c>
      <c r="I8" s="304">
        <v>0.25</v>
      </c>
      <c r="J8" s="302">
        <v>7</v>
      </c>
      <c r="K8" s="303">
        <v>3.25</v>
      </c>
      <c r="L8" s="303">
        <v>0</v>
      </c>
      <c r="M8" s="304">
        <v>10.25</v>
      </c>
      <c r="N8" s="302">
        <v>0</v>
      </c>
      <c r="O8" s="303">
        <v>3.75</v>
      </c>
      <c r="P8" s="303">
        <v>0</v>
      </c>
      <c r="Q8" s="304">
        <v>3.75</v>
      </c>
      <c r="R8" s="306">
        <v>19.5</v>
      </c>
      <c r="S8" s="301" t="s">
        <v>204</v>
      </c>
      <c r="T8" s="303">
        <v>5</v>
      </c>
      <c r="U8" s="388">
        <v>0.25641025641025639</v>
      </c>
      <c r="V8" s="303">
        <v>14.5</v>
      </c>
      <c r="W8" s="388">
        <v>0.74358974358974361</v>
      </c>
      <c r="X8" s="303">
        <v>0.75</v>
      </c>
      <c r="Y8" s="388">
        <v>3.8461538461538464E-2</v>
      </c>
      <c r="Z8" s="303">
        <v>18.75</v>
      </c>
      <c r="AA8" s="388">
        <v>0.96153846153846156</v>
      </c>
      <c r="AB8" s="303">
        <v>0</v>
      </c>
      <c r="AC8" s="388">
        <v>0</v>
      </c>
      <c r="AD8" s="331">
        <v>19.5</v>
      </c>
      <c r="AE8" s="389"/>
      <c r="AF8" s="389"/>
      <c r="AG8" s="389"/>
    </row>
    <row r="9" spans="1:33" ht="11.25" customHeight="1" x14ac:dyDescent="0.15">
      <c r="A9" s="301" t="s">
        <v>205</v>
      </c>
      <c r="B9" s="302">
        <v>0.25</v>
      </c>
      <c r="C9" s="303">
        <v>4.5</v>
      </c>
      <c r="D9" s="303">
        <v>0.25</v>
      </c>
      <c r="E9" s="304">
        <v>5</v>
      </c>
      <c r="F9" s="302">
        <v>0</v>
      </c>
      <c r="G9" s="303">
        <v>0.25</v>
      </c>
      <c r="H9" s="303">
        <v>0.5</v>
      </c>
      <c r="I9" s="304">
        <v>0.75</v>
      </c>
      <c r="J9" s="302">
        <v>20.5</v>
      </c>
      <c r="K9" s="303">
        <v>2.75</v>
      </c>
      <c r="L9" s="303">
        <v>0</v>
      </c>
      <c r="M9" s="304">
        <v>23.25</v>
      </c>
      <c r="N9" s="302">
        <v>0</v>
      </c>
      <c r="O9" s="303">
        <v>3.75</v>
      </c>
      <c r="P9" s="303">
        <v>0</v>
      </c>
      <c r="Q9" s="304">
        <v>3.75</v>
      </c>
      <c r="R9" s="306">
        <v>32.75</v>
      </c>
      <c r="S9" s="301" t="s">
        <v>205</v>
      </c>
      <c r="T9" s="303">
        <v>7.5</v>
      </c>
      <c r="U9" s="388">
        <v>0.22900763358778625</v>
      </c>
      <c r="V9" s="303">
        <v>25.25</v>
      </c>
      <c r="W9" s="388">
        <v>0.77099236641221369</v>
      </c>
      <c r="X9" s="303">
        <v>0.5</v>
      </c>
      <c r="Y9" s="388">
        <v>1.5267175572519083E-2</v>
      </c>
      <c r="Z9" s="303">
        <v>32.25</v>
      </c>
      <c r="AA9" s="388">
        <v>0.98473282442748089</v>
      </c>
      <c r="AB9" s="303">
        <v>0</v>
      </c>
      <c r="AC9" s="388">
        <v>0</v>
      </c>
      <c r="AD9" s="331">
        <v>32.75</v>
      </c>
      <c r="AE9" s="389"/>
      <c r="AF9" s="389"/>
      <c r="AG9" s="389"/>
    </row>
    <row r="10" spans="1:33" ht="11.25" customHeight="1" x14ac:dyDescent="0.15">
      <c r="A10" s="301" t="s">
        <v>206</v>
      </c>
      <c r="B10" s="302">
        <v>1</v>
      </c>
      <c r="C10" s="303">
        <v>3.5</v>
      </c>
      <c r="D10" s="303">
        <v>0.25</v>
      </c>
      <c r="E10" s="304">
        <v>4.75</v>
      </c>
      <c r="F10" s="302">
        <v>0</v>
      </c>
      <c r="G10" s="303">
        <v>0</v>
      </c>
      <c r="H10" s="303">
        <v>1.25</v>
      </c>
      <c r="I10" s="304">
        <v>1.25</v>
      </c>
      <c r="J10" s="302">
        <v>18.5</v>
      </c>
      <c r="K10" s="303">
        <v>0.25</v>
      </c>
      <c r="L10" s="303">
        <v>0</v>
      </c>
      <c r="M10" s="304">
        <v>18.75</v>
      </c>
      <c r="N10" s="302">
        <v>0</v>
      </c>
      <c r="O10" s="303">
        <v>3.5</v>
      </c>
      <c r="P10" s="303">
        <v>0</v>
      </c>
      <c r="Q10" s="304">
        <v>3.5</v>
      </c>
      <c r="R10" s="306">
        <v>28.25</v>
      </c>
      <c r="S10" s="301" t="s">
        <v>206</v>
      </c>
      <c r="T10" s="303">
        <v>5.5</v>
      </c>
      <c r="U10" s="388">
        <v>0.19469026548672566</v>
      </c>
      <c r="V10" s="303">
        <v>22.75</v>
      </c>
      <c r="W10" s="388">
        <v>0.80530973451327437</v>
      </c>
      <c r="X10" s="303">
        <v>0.75</v>
      </c>
      <c r="Y10" s="388">
        <v>2.6548672566371681E-2</v>
      </c>
      <c r="Z10" s="303">
        <v>27.5</v>
      </c>
      <c r="AA10" s="388">
        <v>0.97345132743362828</v>
      </c>
      <c r="AB10" s="303">
        <v>0</v>
      </c>
      <c r="AC10" s="388">
        <v>0</v>
      </c>
      <c r="AD10" s="331">
        <v>28.25</v>
      </c>
      <c r="AE10" s="389"/>
      <c r="AF10" s="389"/>
      <c r="AG10" s="389"/>
    </row>
    <row r="11" spans="1:33" ht="11.25" customHeight="1" x14ac:dyDescent="0.15">
      <c r="A11" s="301" t="s">
        <v>207</v>
      </c>
      <c r="B11" s="302">
        <v>1.25</v>
      </c>
      <c r="C11" s="303">
        <v>6</v>
      </c>
      <c r="D11" s="303">
        <v>1</v>
      </c>
      <c r="E11" s="304">
        <v>8.25</v>
      </c>
      <c r="F11" s="302">
        <v>0</v>
      </c>
      <c r="G11" s="303">
        <v>0</v>
      </c>
      <c r="H11" s="303">
        <v>0.75</v>
      </c>
      <c r="I11" s="304">
        <v>0.75</v>
      </c>
      <c r="J11" s="302">
        <v>16</v>
      </c>
      <c r="K11" s="303">
        <v>1.75</v>
      </c>
      <c r="L11" s="303">
        <v>0.25</v>
      </c>
      <c r="M11" s="304">
        <v>18</v>
      </c>
      <c r="N11" s="302">
        <v>0</v>
      </c>
      <c r="O11" s="303">
        <v>2.75</v>
      </c>
      <c r="P11" s="303">
        <v>0</v>
      </c>
      <c r="Q11" s="304">
        <v>2.75</v>
      </c>
      <c r="R11" s="306">
        <v>29.75</v>
      </c>
      <c r="S11" s="301" t="s">
        <v>207</v>
      </c>
      <c r="T11" s="303">
        <v>5.5</v>
      </c>
      <c r="U11" s="388">
        <v>0.18487394957983194</v>
      </c>
      <c r="V11" s="303">
        <v>24.25</v>
      </c>
      <c r="W11" s="388">
        <v>0.81512605042016806</v>
      </c>
      <c r="X11" s="303">
        <v>0.25</v>
      </c>
      <c r="Y11" s="388">
        <v>8.4033613445378148E-3</v>
      </c>
      <c r="Z11" s="303">
        <v>29.5</v>
      </c>
      <c r="AA11" s="388">
        <v>0.99159663865546221</v>
      </c>
      <c r="AB11" s="303">
        <v>0</v>
      </c>
      <c r="AC11" s="388">
        <v>0</v>
      </c>
      <c r="AD11" s="331">
        <v>29.75</v>
      </c>
      <c r="AE11" s="389"/>
      <c r="AF11" s="389"/>
      <c r="AG11" s="389"/>
    </row>
    <row r="12" spans="1:33" ht="11.25" customHeight="1" x14ac:dyDescent="0.15">
      <c r="A12" s="301" t="s">
        <v>208</v>
      </c>
      <c r="B12" s="302">
        <v>0</v>
      </c>
      <c r="C12" s="303">
        <v>3.5</v>
      </c>
      <c r="D12" s="303">
        <v>1.25</v>
      </c>
      <c r="E12" s="304">
        <v>4.75</v>
      </c>
      <c r="F12" s="302">
        <v>0</v>
      </c>
      <c r="G12" s="303">
        <v>0.5</v>
      </c>
      <c r="H12" s="303">
        <v>0.5</v>
      </c>
      <c r="I12" s="304">
        <v>1</v>
      </c>
      <c r="J12" s="302">
        <v>15.5</v>
      </c>
      <c r="K12" s="303">
        <v>1.25</v>
      </c>
      <c r="L12" s="303">
        <v>0.25</v>
      </c>
      <c r="M12" s="304">
        <v>17</v>
      </c>
      <c r="N12" s="302">
        <v>0</v>
      </c>
      <c r="O12" s="303">
        <v>5.25</v>
      </c>
      <c r="P12" s="303">
        <v>0.25</v>
      </c>
      <c r="Q12" s="304">
        <v>5.5</v>
      </c>
      <c r="R12" s="306">
        <v>28.25</v>
      </c>
      <c r="S12" s="301" t="s">
        <v>208</v>
      </c>
      <c r="T12" s="303">
        <v>4.25</v>
      </c>
      <c r="U12" s="388">
        <v>0.15044247787610621</v>
      </c>
      <c r="V12" s="303">
        <v>24</v>
      </c>
      <c r="W12" s="388">
        <v>0.84955752212389379</v>
      </c>
      <c r="X12" s="303">
        <v>0.25</v>
      </c>
      <c r="Y12" s="388">
        <v>8.8495575221238937E-3</v>
      </c>
      <c r="Z12" s="303">
        <v>28</v>
      </c>
      <c r="AA12" s="388">
        <v>0.99115044247787609</v>
      </c>
      <c r="AB12" s="303">
        <v>0</v>
      </c>
      <c r="AC12" s="388">
        <v>0</v>
      </c>
      <c r="AD12" s="331">
        <v>28.25</v>
      </c>
      <c r="AE12" s="389"/>
      <c r="AF12" s="389"/>
      <c r="AG12" s="389"/>
    </row>
    <row r="13" spans="1:33" ht="11.25" customHeight="1" x14ac:dyDescent="0.15">
      <c r="A13" s="301" t="s">
        <v>209</v>
      </c>
      <c r="B13" s="302">
        <v>1.75</v>
      </c>
      <c r="C13" s="303">
        <v>4.25</v>
      </c>
      <c r="D13" s="303">
        <v>0.75</v>
      </c>
      <c r="E13" s="304">
        <v>6.75</v>
      </c>
      <c r="F13" s="302">
        <v>0</v>
      </c>
      <c r="G13" s="303">
        <v>0</v>
      </c>
      <c r="H13" s="303">
        <v>1.5</v>
      </c>
      <c r="I13" s="304">
        <v>1.5</v>
      </c>
      <c r="J13" s="302">
        <v>17</v>
      </c>
      <c r="K13" s="303">
        <v>0.75</v>
      </c>
      <c r="L13" s="303">
        <v>0</v>
      </c>
      <c r="M13" s="304">
        <v>17.75</v>
      </c>
      <c r="N13" s="302">
        <v>0.5</v>
      </c>
      <c r="O13" s="303">
        <v>4.25</v>
      </c>
      <c r="P13" s="303">
        <v>0</v>
      </c>
      <c r="Q13" s="304">
        <v>4.75</v>
      </c>
      <c r="R13" s="306">
        <v>30.75</v>
      </c>
      <c r="S13" s="301" t="s">
        <v>209</v>
      </c>
      <c r="T13" s="303">
        <v>6.75</v>
      </c>
      <c r="U13" s="388">
        <v>0.21951219512195122</v>
      </c>
      <c r="V13" s="303">
        <v>24</v>
      </c>
      <c r="W13" s="388">
        <v>0.78048780487804881</v>
      </c>
      <c r="X13" s="303">
        <v>0.25</v>
      </c>
      <c r="Y13" s="388">
        <v>8.130081300813009E-3</v>
      </c>
      <c r="Z13" s="303">
        <v>30.5</v>
      </c>
      <c r="AA13" s="388">
        <v>0.99186991869918695</v>
      </c>
      <c r="AB13" s="303">
        <v>0</v>
      </c>
      <c r="AC13" s="388">
        <v>0</v>
      </c>
      <c r="AD13" s="331">
        <v>30.75</v>
      </c>
      <c r="AE13" s="389"/>
      <c r="AF13" s="389"/>
      <c r="AG13" s="389"/>
    </row>
    <row r="14" spans="1:33" ht="11.25" customHeight="1" x14ac:dyDescent="0.15">
      <c r="A14" s="301" t="s">
        <v>210</v>
      </c>
      <c r="B14" s="302">
        <v>1.5</v>
      </c>
      <c r="C14" s="303">
        <v>4</v>
      </c>
      <c r="D14" s="303">
        <v>0</v>
      </c>
      <c r="E14" s="304">
        <v>5.5</v>
      </c>
      <c r="F14" s="302">
        <v>0</v>
      </c>
      <c r="G14" s="303">
        <v>0</v>
      </c>
      <c r="H14" s="303">
        <v>1.5</v>
      </c>
      <c r="I14" s="304">
        <v>1.5</v>
      </c>
      <c r="J14" s="302">
        <v>15.5</v>
      </c>
      <c r="K14" s="303">
        <v>2</v>
      </c>
      <c r="L14" s="303">
        <v>0.25</v>
      </c>
      <c r="M14" s="304">
        <v>17.75</v>
      </c>
      <c r="N14" s="302">
        <v>0.75</v>
      </c>
      <c r="O14" s="303">
        <v>4.5</v>
      </c>
      <c r="P14" s="303">
        <v>0</v>
      </c>
      <c r="Q14" s="304">
        <v>5.25</v>
      </c>
      <c r="R14" s="306">
        <v>30</v>
      </c>
      <c r="S14" s="390" t="s">
        <v>210</v>
      </c>
      <c r="T14" s="303">
        <v>4</v>
      </c>
      <c r="U14" s="388">
        <v>0.13333333333333333</v>
      </c>
      <c r="V14" s="303">
        <v>26</v>
      </c>
      <c r="W14" s="388">
        <v>0.8666666666666667</v>
      </c>
      <c r="X14" s="303">
        <v>1.5</v>
      </c>
      <c r="Y14" s="388">
        <v>0.05</v>
      </c>
      <c r="Z14" s="303">
        <v>28.5</v>
      </c>
      <c r="AA14" s="388">
        <v>0.95</v>
      </c>
      <c r="AB14" s="303">
        <v>0</v>
      </c>
      <c r="AC14" s="388">
        <v>0</v>
      </c>
      <c r="AD14" s="331">
        <v>30</v>
      </c>
      <c r="AE14" s="389"/>
      <c r="AF14" s="389"/>
      <c r="AG14" s="389"/>
    </row>
    <row r="15" spans="1:33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1"/>
      <c r="S15" s="307"/>
      <c r="T15" s="297"/>
      <c r="U15" s="299"/>
      <c r="V15" s="325"/>
      <c r="W15" s="299"/>
      <c r="X15" s="325"/>
      <c r="Y15" s="299"/>
      <c r="Z15" s="325"/>
      <c r="AA15" s="299"/>
      <c r="AB15" s="325"/>
      <c r="AC15" s="299"/>
      <c r="AD15" s="327"/>
      <c r="AE15" s="386"/>
      <c r="AF15" s="386"/>
      <c r="AG15" s="386"/>
    </row>
    <row r="16" spans="1:33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6"/>
      <c r="S16" s="384"/>
      <c r="T16" s="391"/>
      <c r="U16" s="392"/>
      <c r="V16" s="391"/>
      <c r="W16" s="392"/>
      <c r="X16" s="391"/>
      <c r="Y16" s="392"/>
      <c r="Z16" s="391"/>
      <c r="AA16" s="392"/>
      <c r="AB16" s="391"/>
      <c r="AC16" s="392"/>
      <c r="AD16" s="393"/>
      <c r="AE16" s="386"/>
      <c r="AF16" s="386"/>
      <c r="AG16" s="386"/>
    </row>
    <row r="17" spans="1:33" ht="11.25" customHeight="1" x14ac:dyDescent="0.15">
      <c r="A17" s="301" t="s">
        <v>211</v>
      </c>
      <c r="B17" s="302">
        <v>4.25</v>
      </c>
      <c r="C17" s="303">
        <v>12.75</v>
      </c>
      <c r="D17" s="303">
        <v>0.5</v>
      </c>
      <c r="E17" s="304">
        <v>17.5</v>
      </c>
      <c r="F17" s="302">
        <v>0</v>
      </c>
      <c r="G17" s="303">
        <v>0.25</v>
      </c>
      <c r="H17" s="303">
        <v>2</v>
      </c>
      <c r="I17" s="304">
        <v>2.25</v>
      </c>
      <c r="J17" s="302">
        <v>52.25</v>
      </c>
      <c r="K17" s="303">
        <v>8.25</v>
      </c>
      <c r="L17" s="303">
        <v>0</v>
      </c>
      <c r="M17" s="304">
        <v>60.5</v>
      </c>
      <c r="N17" s="302">
        <v>0</v>
      </c>
      <c r="O17" s="303">
        <v>13</v>
      </c>
      <c r="P17" s="303">
        <v>0</v>
      </c>
      <c r="Q17" s="304">
        <v>13</v>
      </c>
      <c r="R17" s="306">
        <v>93.25</v>
      </c>
      <c r="S17" s="390" t="s">
        <v>211</v>
      </c>
      <c r="T17" s="303">
        <v>21.75</v>
      </c>
      <c r="U17" s="403">
        <v>0.23324396782841822</v>
      </c>
      <c r="V17" s="303">
        <v>71.5</v>
      </c>
      <c r="W17" s="403">
        <v>0.76675603217158173</v>
      </c>
      <c r="X17" s="303">
        <v>2.75</v>
      </c>
      <c r="Y17" s="403">
        <v>2.9490616621983913E-2</v>
      </c>
      <c r="Z17" s="303">
        <v>90.5</v>
      </c>
      <c r="AA17" s="403">
        <v>0.97050938337801607</v>
      </c>
      <c r="AB17" s="303">
        <v>0</v>
      </c>
      <c r="AC17" s="403">
        <v>0</v>
      </c>
      <c r="AD17" s="331">
        <v>93.25</v>
      </c>
      <c r="AE17" s="389"/>
      <c r="AF17" s="389"/>
      <c r="AG17" s="389"/>
    </row>
    <row r="18" spans="1:33" ht="11.25" customHeight="1" x14ac:dyDescent="0.15">
      <c r="A18" s="301" t="s">
        <v>212</v>
      </c>
      <c r="B18" s="302">
        <v>4</v>
      </c>
      <c r="C18" s="303">
        <v>17.75</v>
      </c>
      <c r="D18" s="303">
        <v>1.5</v>
      </c>
      <c r="E18" s="304">
        <v>23.25</v>
      </c>
      <c r="F18" s="302">
        <v>0</v>
      </c>
      <c r="G18" s="303">
        <v>0.25</v>
      </c>
      <c r="H18" s="303">
        <v>2.75</v>
      </c>
      <c r="I18" s="304">
        <v>3</v>
      </c>
      <c r="J18" s="302">
        <v>62</v>
      </c>
      <c r="K18" s="303">
        <v>8</v>
      </c>
      <c r="L18" s="303">
        <v>0.25</v>
      </c>
      <c r="M18" s="304">
        <v>70.25</v>
      </c>
      <c r="N18" s="302">
        <v>0</v>
      </c>
      <c r="O18" s="303">
        <v>13.75</v>
      </c>
      <c r="P18" s="303">
        <v>0</v>
      </c>
      <c r="Q18" s="304">
        <v>13.75</v>
      </c>
      <c r="R18" s="306">
        <v>110.25</v>
      </c>
      <c r="S18" s="390" t="s">
        <v>212</v>
      </c>
      <c r="T18" s="303">
        <v>23.5</v>
      </c>
      <c r="U18" s="403">
        <v>0.21315192743764172</v>
      </c>
      <c r="V18" s="303">
        <v>86.75</v>
      </c>
      <c r="W18" s="403">
        <v>0.78684807256235823</v>
      </c>
      <c r="X18" s="303">
        <v>2.25</v>
      </c>
      <c r="Y18" s="403">
        <v>2.0408163265306121E-2</v>
      </c>
      <c r="Z18" s="303">
        <v>108</v>
      </c>
      <c r="AA18" s="403">
        <v>0.97959183673469385</v>
      </c>
      <c r="AB18" s="303">
        <v>0</v>
      </c>
      <c r="AC18" s="403">
        <v>0</v>
      </c>
      <c r="AD18" s="331">
        <v>110.25</v>
      </c>
      <c r="AE18" s="389"/>
      <c r="AF18" s="389"/>
      <c r="AG18" s="389"/>
    </row>
    <row r="19" spans="1:33" ht="11.25" customHeight="1" x14ac:dyDescent="0.15">
      <c r="A19" s="301" t="s">
        <v>213</v>
      </c>
      <c r="B19" s="302">
        <v>2.5</v>
      </c>
      <c r="C19" s="303">
        <v>17.5</v>
      </c>
      <c r="D19" s="303">
        <v>2.75</v>
      </c>
      <c r="E19" s="304">
        <v>22.75</v>
      </c>
      <c r="F19" s="302">
        <v>0</v>
      </c>
      <c r="G19" s="303">
        <v>0.75</v>
      </c>
      <c r="H19" s="303">
        <v>3</v>
      </c>
      <c r="I19" s="304">
        <v>3.75</v>
      </c>
      <c r="J19" s="302">
        <v>70.5</v>
      </c>
      <c r="K19" s="303">
        <v>6</v>
      </c>
      <c r="L19" s="303">
        <v>0.5</v>
      </c>
      <c r="M19" s="304">
        <v>77</v>
      </c>
      <c r="N19" s="302">
        <v>0</v>
      </c>
      <c r="O19" s="303">
        <v>15.25</v>
      </c>
      <c r="P19" s="303">
        <v>0.25</v>
      </c>
      <c r="Q19" s="304">
        <v>15.5</v>
      </c>
      <c r="R19" s="306">
        <v>119</v>
      </c>
      <c r="S19" s="390" t="s">
        <v>213</v>
      </c>
      <c r="T19" s="303">
        <v>22.75</v>
      </c>
      <c r="U19" s="403">
        <v>0.19117647058823528</v>
      </c>
      <c r="V19" s="303">
        <v>96.25</v>
      </c>
      <c r="W19" s="403">
        <v>0.80882352941176472</v>
      </c>
      <c r="X19" s="303">
        <v>1.75</v>
      </c>
      <c r="Y19" s="403">
        <v>1.4705882352941176E-2</v>
      </c>
      <c r="Z19" s="303">
        <v>117.25</v>
      </c>
      <c r="AA19" s="403">
        <v>0.98529411764705888</v>
      </c>
      <c r="AB19" s="303">
        <v>0</v>
      </c>
      <c r="AC19" s="403">
        <v>0</v>
      </c>
      <c r="AD19" s="331">
        <v>119</v>
      </c>
      <c r="AE19" s="389"/>
      <c r="AF19" s="389"/>
      <c r="AG19" s="389"/>
    </row>
    <row r="20" spans="1:33" ht="11.25" customHeight="1" x14ac:dyDescent="0.15">
      <c r="A20" s="301" t="s">
        <v>214</v>
      </c>
      <c r="B20" s="302">
        <v>4</v>
      </c>
      <c r="C20" s="303">
        <v>17.25</v>
      </c>
      <c r="D20" s="303">
        <v>3.25</v>
      </c>
      <c r="E20" s="304">
        <v>24.5</v>
      </c>
      <c r="F20" s="302">
        <v>0</v>
      </c>
      <c r="G20" s="303">
        <v>0.5</v>
      </c>
      <c r="H20" s="303">
        <v>4</v>
      </c>
      <c r="I20" s="304">
        <v>4.5</v>
      </c>
      <c r="J20" s="302">
        <v>67</v>
      </c>
      <c r="K20" s="303">
        <v>4</v>
      </c>
      <c r="L20" s="303">
        <v>0.5</v>
      </c>
      <c r="M20" s="304">
        <v>71.5</v>
      </c>
      <c r="N20" s="302">
        <v>0.5</v>
      </c>
      <c r="O20" s="303">
        <v>15.75</v>
      </c>
      <c r="P20" s="303">
        <v>0.25</v>
      </c>
      <c r="Q20" s="304">
        <v>16.5</v>
      </c>
      <c r="R20" s="306">
        <v>117</v>
      </c>
      <c r="S20" s="390" t="s">
        <v>214</v>
      </c>
      <c r="T20" s="303">
        <v>22</v>
      </c>
      <c r="U20" s="403">
        <v>0.18803418803418803</v>
      </c>
      <c r="V20" s="303">
        <v>95</v>
      </c>
      <c r="W20" s="403">
        <v>0.81196581196581197</v>
      </c>
      <c r="X20" s="303">
        <v>1.5</v>
      </c>
      <c r="Y20" s="403">
        <v>1.282051282051282E-2</v>
      </c>
      <c r="Z20" s="303">
        <v>115.5</v>
      </c>
      <c r="AA20" s="403">
        <v>0.98717948717948723</v>
      </c>
      <c r="AB20" s="303">
        <v>0</v>
      </c>
      <c r="AC20" s="403">
        <v>0</v>
      </c>
      <c r="AD20" s="331">
        <v>117</v>
      </c>
      <c r="AE20" s="389"/>
      <c r="AF20" s="389"/>
      <c r="AG20" s="389"/>
    </row>
    <row r="21" spans="1:33" ht="11.25" customHeight="1" x14ac:dyDescent="0.15">
      <c r="A21" s="301" t="s">
        <v>215</v>
      </c>
      <c r="B21" s="302">
        <v>4.5</v>
      </c>
      <c r="C21" s="303">
        <v>17.75</v>
      </c>
      <c r="D21" s="303">
        <v>3</v>
      </c>
      <c r="E21" s="304">
        <v>25.25</v>
      </c>
      <c r="F21" s="302">
        <v>0</v>
      </c>
      <c r="G21" s="303">
        <v>0.5</v>
      </c>
      <c r="H21" s="303">
        <v>4.25</v>
      </c>
      <c r="I21" s="304">
        <v>4.75</v>
      </c>
      <c r="J21" s="302">
        <v>64</v>
      </c>
      <c r="K21" s="303">
        <v>5.75</v>
      </c>
      <c r="L21" s="303">
        <v>0.75</v>
      </c>
      <c r="M21" s="304">
        <v>70.5</v>
      </c>
      <c r="N21" s="302">
        <v>1.25</v>
      </c>
      <c r="O21" s="303">
        <v>16.75</v>
      </c>
      <c r="P21" s="303">
        <v>0.25</v>
      </c>
      <c r="Q21" s="304">
        <v>18.25</v>
      </c>
      <c r="R21" s="306">
        <v>118.75</v>
      </c>
      <c r="S21" s="390" t="s">
        <v>215</v>
      </c>
      <c r="T21" s="303">
        <v>20.5</v>
      </c>
      <c r="U21" s="403">
        <v>0.17263157894736841</v>
      </c>
      <c r="V21" s="303">
        <v>98.25</v>
      </c>
      <c r="W21" s="403">
        <v>0.82736842105263153</v>
      </c>
      <c r="X21" s="303">
        <v>2.25</v>
      </c>
      <c r="Y21" s="403">
        <v>1.8947368421052633E-2</v>
      </c>
      <c r="Z21" s="303">
        <v>116.5</v>
      </c>
      <c r="AA21" s="403">
        <v>0.9810526315789474</v>
      </c>
      <c r="AB21" s="303">
        <v>0</v>
      </c>
      <c r="AC21" s="403">
        <v>0</v>
      </c>
      <c r="AD21" s="331">
        <v>118.75</v>
      </c>
      <c r="AE21" s="389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369</v>
      </c>
      <c r="C25" s="468"/>
      <c r="D25" s="468"/>
      <c r="E25" s="469"/>
      <c r="F25" s="467" t="s">
        <v>370</v>
      </c>
      <c r="G25" s="468"/>
      <c r="H25" s="468"/>
      <c r="I25" s="469"/>
      <c r="J25" s="467" t="s">
        <v>371</v>
      </c>
      <c r="K25" s="468"/>
      <c r="L25" s="468"/>
      <c r="M25" s="469"/>
      <c r="N25" s="467" t="s">
        <v>372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0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6"/>
      <c r="AF27" s="386"/>
      <c r="AG27" s="386"/>
    </row>
    <row r="28" spans="1:33" ht="11.25" customHeight="1" x14ac:dyDescent="0.15">
      <c r="A28" s="301" t="s">
        <v>203</v>
      </c>
      <c r="B28" s="322">
        <v>2</v>
      </c>
      <c r="C28" s="322">
        <v>0</v>
      </c>
      <c r="D28" s="322">
        <v>0</v>
      </c>
      <c r="E28" s="323">
        <v>2</v>
      </c>
      <c r="F28" s="322">
        <v>0</v>
      </c>
      <c r="G28" s="322">
        <v>0</v>
      </c>
      <c r="H28" s="322">
        <v>0</v>
      </c>
      <c r="I28" s="323">
        <v>0</v>
      </c>
      <c r="J28" s="322">
        <v>2</v>
      </c>
      <c r="K28" s="322">
        <v>8</v>
      </c>
      <c r="L28" s="322">
        <v>0</v>
      </c>
      <c r="M28" s="323">
        <v>10</v>
      </c>
      <c r="N28" s="322">
        <v>0</v>
      </c>
      <c r="O28" s="322">
        <v>1</v>
      </c>
      <c r="P28" s="322">
        <v>0</v>
      </c>
      <c r="Q28" s="323">
        <v>1</v>
      </c>
      <c r="R28" s="331">
        <v>13</v>
      </c>
      <c r="S28" s="301" t="s">
        <v>103</v>
      </c>
      <c r="T28" s="402">
        <v>4</v>
      </c>
      <c r="U28" s="403">
        <v>0.30769230769230771</v>
      </c>
      <c r="V28" s="402">
        <v>9</v>
      </c>
      <c r="W28" s="403">
        <v>0.69230769230769229</v>
      </c>
      <c r="X28" s="402">
        <v>3</v>
      </c>
      <c r="Y28" s="403">
        <v>0.23076923076923078</v>
      </c>
      <c r="Z28" s="402">
        <v>10</v>
      </c>
      <c r="AA28" s="403">
        <v>0.76923076923076927</v>
      </c>
      <c r="AB28" s="402">
        <v>0</v>
      </c>
      <c r="AC28" s="403">
        <v>0</v>
      </c>
      <c r="AD28" s="404">
        <v>13</v>
      </c>
      <c r="AE28" s="389"/>
      <c r="AF28" s="389"/>
      <c r="AG28" s="389"/>
    </row>
    <row r="29" spans="1:33" ht="11.25" customHeight="1" x14ac:dyDescent="0.15">
      <c r="A29" s="301" t="s">
        <v>204</v>
      </c>
      <c r="B29" s="322">
        <v>1</v>
      </c>
      <c r="C29" s="322">
        <v>4</v>
      </c>
      <c r="D29" s="322">
        <v>0</v>
      </c>
      <c r="E29" s="323">
        <v>5</v>
      </c>
      <c r="F29" s="322">
        <v>0</v>
      </c>
      <c r="G29" s="322">
        <v>0</v>
      </c>
      <c r="H29" s="322">
        <v>0</v>
      </c>
      <c r="I29" s="323">
        <v>0</v>
      </c>
      <c r="J29" s="322">
        <v>0</v>
      </c>
      <c r="K29" s="322">
        <v>12</v>
      </c>
      <c r="L29" s="322">
        <v>0</v>
      </c>
      <c r="M29" s="323">
        <v>12</v>
      </c>
      <c r="N29" s="322">
        <v>0</v>
      </c>
      <c r="O29" s="322">
        <v>1</v>
      </c>
      <c r="P29" s="322">
        <v>0</v>
      </c>
      <c r="Q29" s="323">
        <v>1</v>
      </c>
      <c r="R29" s="331">
        <v>18</v>
      </c>
      <c r="S29" s="301" t="s">
        <v>104</v>
      </c>
      <c r="T29" s="402">
        <v>3</v>
      </c>
      <c r="U29" s="403">
        <v>0.16666666666666666</v>
      </c>
      <c r="V29" s="402">
        <v>15</v>
      </c>
      <c r="W29" s="403">
        <v>0.83333333333333337</v>
      </c>
      <c r="X29" s="402">
        <v>3</v>
      </c>
      <c r="Y29" s="403">
        <v>0.16666666666666666</v>
      </c>
      <c r="Z29" s="402">
        <v>15</v>
      </c>
      <c r="AA29" s="403">
        <v>0.83333333333333337</v>
      </c>
      <c r="AB29" s="402">
        <v>0</v>
      </c>
      <c r="AC29" s="403">
        <v>0</v>
      </c>
      <c r="AD29" s="405">
        <v>18</v>
      </c>
      <c r="AE29" s="389"/>
      <c r="AF29" s="389"/>
      <c r="AG29" s="389"/>
    </row>
    <row r="30" spans="1:33" ht="11.25" customHeight="1" x14ac:dyDescent="0.15">
      <c r="A30" s="301" t="s">
        <v>205</v>
      </c>
      <c r="B30" s="322">
        <v>0</v>
      </c>
      <c r="C30" s="322">
        <v>5</v>
      </c>
      <c r="D30" s="322">
        <v>0</v>
      </c>
      <c r="E30" s="323">
        <v>5</v>
      </c>
      <c r="F30" s="322">
        <v>0</v>
      </c>
      <c r="G30" s="322">
        <v>0</v>
      </c>
      <c r="H30" s="322">
        <v>0</v>
      </c>
      <c r="I30" s="323">
        <v>0</v>
      </c>
      <c r="J30" s="322">
        <v>9</v>
      </c>
      <c r="K30" s="322">
        <v>11</v>
      </c>
      <c r="L30" s="322">
        <v>0</v>
      </c>
      <c r="M30" s="323">
        <v>20</v>
      </c>
      <c r="N30" s="322">
        <v>0</v>
      </c>
      <c r="O30" s="322">
        <v>2</v>
      </c>
      <c r="P30" s="322">
        <v>0</v>
      </c>
      <c r="Q30" s="323">
        <v>2</v>
      </c>
      <c r="R30" s="331">
        <v>27</v>
      </c>
      <c r="S30" s="301" t="s">
        <v>105</v>
      </c>
      <c r="T30" s="402">
        <v>4</v>
      </c>
      <c r="U30" s="403">
        <v>0.14814814814814814</v>
      </c>
      <c r="V30" s="402">
        <v>23</v>
      </c>
      <c r="W30" s="403">
        <v>0.85185185185185186</v>
      </c>
      <c r="X30" s="402">
        <v>0</v>
      </c>
      <c r="Y30" s="403">
        <v>0</v>
      </c>
      <c r="Z30" s="402">
        <v>27</v>
      </c>
      <c r="AA30" s="403">
        <v>1</v>
      </c>
      <c r="AB30" s="402">
        <v>0</v>
      </c>
      <c r="AC30" s="403">
        <v>0</v>
      </c>
      <c r="AD30" s="405">
        <v>27</v>
      </c>
      <c r="AE30" s="389"/>
      <c r="AF30" s="389"/>
      <c r="AG30" s="389"/>
    </row>
    <row r="31" spans="1:33" ht="11.25" customHeight="1" x14ac:dyDescent="0.15">
      <c r="A31" s="301" t="s">
        <v>206</v>
      </c>
      <c r="B31" s="322">
        <v>0</v>
      </c>
      <c r="C31" s="322">
        <v>3</v>
      </c>
      <c r="D31" s="322">
        <v>0</v>
      </c>
      <c r="E31" s="323">
        <v>3</v>
      </c>
      <c r="F31" s="322">
        <v>0</v>
      </c>
      <c r="G31" s="322">
        <v>0</v>
      </c>
      <c r="H31" s="322">
        <v>1</v>
      </c>
      <c r="I31" s="323">
        <v>1</v>
      </c>
      <c r="J31" s="322">
        <v>4</v>
      </c>
      <c r="K31" s="322">
        <v>1</v>
      </c>
      <c r="L31" s="322">
        <v>0</v>
      </c>
      <c r="M31" s="323">
        <v>5</v>
      </c>
      <c r="N31" s="322">
        <v>0</v>
      </c>
      <c r="O31" s="322">
        <v>2</v>
      </c>
      <c r="P31" s="322">
        <v>0</v>
      </c>
      <c r="Q31" s="323">
        <v>2</v>
      </c>
      <c r="R31" s="331">
        <v>11</v>
      </c>
      <c r="S31" s="301" t="s">
        <v>106</v>
      </c>
      <c r="T31" s="402">
        <v>1</v>
      </c>
      <c r="U31" s="403">
        <v>9.0909090909090912E-2</v>
      </c>
      <c r="V31" s="402">
        <v>10</v>
      </c>
      <c r="W31" s="403">
        <v>0.90909090909090906</v>
      </c>
      <c r="X31" s="402">
        <v>0</v>
      </c>
      <c r="Y31" s="403">
        <v>0</v>
      </c>
      <c r="Z31" s="402">
        <v>11</v>
      </c>
      <c r="AA31" s="403">
        <v>1</v>
      </c>
      <c r="AB31" s="402">
        <v>0</v>
      </c>
      <c r="AC31" s="403">
        <v>0</v>
      </c>
      <c r="AD31" s="405">
        <v>11</v>
      </c>
      <c r="AE31" s="389"/>
      <c r="AF31" s="389"/>
      <c r="AG31" s="389"/>
    </row>
    <row r="32" spans="1:33" ht="11.25" customHeight="1" x14ac:dyDescent="0.15">
      <c r="A32" s="301" t="s">
        <v>207</v>
      </c>
      <c r="B32" s="322">
        <v>2</v>
      </c>
      <c r="C32" s="322">
        <v>6</v>
      </c>
      <c r="D32" s="322">
        <v>0</v>
      </c>
      <c r="E32" s="323">
        <v>8</v>
      </c>
      <c r="F32" s="322">
        <v>0</v>
      </c>
      <c r="G32" s="322">
        <v>0</v>
      </c>
      <c r="H32" s="322">
        <v>0</v>
      </c>
      <c r="I32" s="323">
        <v>0</v>
      </c>
      <c r="J32" s="322">
        <v>13</v>
      </c>
      <c r="K32" s="322">
        <v>2</v>
      </c>
      <c r="L32" s="322">
        <v>0</v>
      </c>
      <c r="M32" s="323">
        <v>15</v>
      </c>
      <c r="N32" s="322">
        <v>0</v>
      </c>
      <c r="O32" s="322">
        <v>0</v>
      </c>
      <c r="P32" s="322">
        <v>0</v>
      </c>
      <c r="Q32" s="323">
        <v>0</v>
      </c>
      <c r="R32" s="331">
        <v>23</v>
      </c>
      <c r="S32" s="301" t="s">
        <v>107</v>
      </c>
      <c r="T32" s="402">
        <v>3</v>
      </c>
      <c r="U32" s="403">
        <v>0.13043478260869565</v>
      </c>
      <c r="V32" s="402">
        <v>20</v>
      </c>
      <c r="W32" s="403">
        <v>0.86956521739130432</v>
      </c>
      <c r="X32" s="402">
        <v>0</v>
      </c>
      <c r="Y32" s="403">
        <v>0</v>
      </c>
      <c r="Z32" s="402">
        <v>23</v>
      </c>
      <c r="AA32" s="403">
        <v>1</v>
      </c>
      <c r="AB32" s="402">
        <v>0</v>
      </c>
      <c r="AC32" s="403">
        <v>0</v>
      </c>
      <c r="AD32" s="405">
        <v>23</v>
      </c>
      <c r="AE32" s="389"/>
      <c r="AF32" s="389"/>
      <c r="AG32" s="389"/>
    </row>
    <row r="33" spans="1:33" ht="11.25" customHeight="1" x14ac:dyDescent="0.15">
      <c r="A33" s="301" t="s">
        <v>208</v>
      </c>
      <c r="B33" s="322">
        <v>0</v>
      </c>
      <c r="C33" s="322">
        <v>3</v>
      </c>
      <c r="D33" s="322">
        <v>1</v>
      </c>
      <c r="E33" s="323">
        <v>4</v>
      </c>
      <c r="F33" s="322">
        <v>0</v>
      </c>
      <c r="G33" s="322">
        <v>0</v>
      </c>
      <c r="H33" s="322">
        <v>0</v>
      </c>
      <c r="I33" s="323">
        <v>0</v>
      </c>
      <c r="J33" s="322">
        <v>15</v>
      </c>
      <c r="K33" s="322">
        <v>0</v>
      </c>
      <c r="L33" s="322">
        <v>0</v>
      </c>
      <c r="M33" s="323">
        <v>15</v>
      </c>
      <c r="N33" s="322">
        <v>0</v>
      </c>
      <c r="O33" s="322">
        <v>3</v>
      </c>
      <c r="P33" s="322">
        <v>0</v>
      </c>
      <c r="Q33" s="323">
        <v>3</v>
      </c>
      <c r="R33" s="331">
        <v>22</v>
      </c>
      <c r="S33" s="301" t="s">
        <v>108</v>
      </c>
      <c r="T33" s="402">
        <v>0</v>
      </c>
      <c r="U33" s="403">
        <v>0</v>
      </c>
      <c r="V33" s="402">
        <v>22</v>
      </c>
      <c r="W33" s="403">
        <v>1</v>
      </c>
      <c r="X33" s="402">
        <v>0</v>
      </c>
      <c r="Y33" s="403">
        <v>0</v>
      </c>
      <c r="Z33" s="402">
        <v>22</v>
      </c>
      <c r="AA33" s="403">
        <v>1</v>
      </c>
      <c r="AB33" s="402">
        <v>0</v>
      </c>
      <c r="AC33" s="403">
        <v>0</v>
      </c>
      <c r="AD33" s="405">
        <v>22</v>
      </c>
      <c r="AE33" s="389"/>
      <c r="AF33" s="389"/>
      <c r="AG33" s="389"/>
    </row>
    <row r="34" spans="1:33" ht="11.25" customHeight="1" x14ac:dyDescent="0.15">
      <c r="A34" s="301" t="s">
        <v>209</v>
      </c>
      <c r="B34" s="322">
        <v>2</v>
      </c>
      <c r="C34" s="322">
        <v>3</v>
      </c>
      <c r="D34" s="322">
        <v>0</v>
      </c>
      <c r="E34" s="323">
        <v>5</v>
      </c>
      <c r="F34" s="322">
        <v>0</v>
      </c>
      <c r="G34" s="322">
        <v>0</v>
      </c>
      <c r="H34" s="322">
        <v>2</v>
      </c>
      <c r="I34" s="323">
        <v>2</v>
      </c>
      <c r="J34" s="322">
        <v>12</v>
      </c>
      <c r="K34" s="322">
        <v>2</v>
      </c>
      <c r="L34" s="322">
        <v>0</v>
      </c>
      <c r="M34" s="323">
        <v>14</v>
      </c>
      <c r="N34" s="322">
        <v>0</v>
      </c>
      <c r="O34" s="322">
        <v>5</v>
      </c>
      <c r="P34" s="322">
        <v>0</v>
      </c>
      <c r="Q34" s="323">
        <v>5</v>
      </c>
      <c r="R34" s="331">
        <v>26</v>
      </c>
      <c r="S34" s="301" t="s">
        <v>109</v>
      </c>
      <c r="T34" s="402">
        <v>11</v>
      </c>
      <c r="U34" s="403">
        <v>0.42307692307692307</v>
      </c>
      <c r="V34" s="402">
        <v>15</v>
      </c>
      <c r="W34" s="403">
        <v>0.57692307692307687</v>
      </c>
      <c r="X34" s="402">
        <v>0</v>
      </c>
      <c r="Y34" s="403">
        <v>0</v>
      </c>
      <c r="Z34" s="402">
        <v>26</v>
      </c>
      <c r="AA34" s="403">
        <v>1</v>
      </c>
      <c r="AB34" s="402">
        <v>0</v>
      </c>
      <c r="AC34" s="403">
        <v>0</v>
      </c>
      <c r="AD34" s="405">
        <v>26</v>
      </c>
      <c r="AE34" s="389"/>
      <c r="AF34" s="389"/>
      <c r="AG34" s="389"/>
    </row>
    <row r="35" spans="1:33" ht="11.25" customHeight="1" x14ac:dyDescent="0.15">
      <c r="A35" s="301" t="s">
        <v>210</v>
      </c>
      <c r="B35" s="322">
        <v>1</v>
      </c>
      <c r="C35" s="322">
        <v>5</v>
      </c>
      <c r="D35" s="322">
        <v>0</v>
      </c>
      <c r="E35" s="323">
        <v>6</v>
      </c>
      <c r="F35" s="322">
        <v>0</v>
      </c>
      <c r="G35" s="322">
        <v>0</v>
      </c>
      <c r="H35" s="322">
        <v>0</v>
      </c>
      <c r="I35" s="323">
        <v>0</v>
      </c>
      <c r="J35" s="322">
        <v>11</v>
      </c>
      <c r="K35" s="322">
        <v>2</v>
      </c>
      <c r="L35" s="322">
        <v>0</v>
      </c>
      <c r="M35" s="323">
        <v>13</v>
      </c>
      <c r="N35" s="322">
        <v>1</v>
      </c>
      <c r="O35" s="322">
        <v>4</v>
      </c>
      <c r="P35" s="322">
        <v>0</v>
      </c>
      <c r="Q35" s="323">
        <v>5</v>
      </c>
      <c r="R35" s="331">
        <v>24</v>
      </c>
      <c r="S35" s="390" t="s">
        <v>110</v>
      </c>
      <c r="T35" s="402">
        <v>6</v>
      </c>
      <c r="U35" s="403">
        <v>0.25</v>
      </c>
      <c r="V35" s="402">
        <v>18</v>
      </c>
      <c r="W35" s="403">
        <v>0.75</v>
      </c>
      <c r="X35" s="402">
        <v>0</v>
      </c>
      <c r="Y35" s="403">
        <v>0</v>
      </c>
      <c r="Z35" s="402">
        <v>24</v>
      </c>
      <c r="AA35" s="403">
        <v>1</v>
      </c>
      <c r="AB35" s="402">
        <v>0</v>
      </c>
      <c r="AC35" s="403">
        <v>0</v>
      </c>
      <c r="AD35" s="405">
        <v>24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6"/>
      <c r="AF37" s="386"/>
      <c r="AG37" s="386"/>
    </row>
    <row r="38" spans="1:33" ht="11.25" customHeight="1" x14ac:dyDescent="0.15">
      <c r="A38" s="301" t="s">
        <v>211</v>
      </c>
      <c r="B38" s="321">
        <v>3</v>
      </c>
      <c r="C38" s="322">
        <v>12</v>
      </c>
      <c r="D38" s="322">
        <v>0</v>
      </c>
      <c r="E38" s="323">
        <v>15</v>
      </c>
      <c r="F38" s="321">
        <v>0</v>
      </c>
      <c r="G38" s="322">
        <v>0</v>
      </c>
      <c r="H38" s="322">
        <v>1</v>
      </c>
      <c r="I38" s="323">
        <v>1</v>
      </c>
      <c r="J38" s="321">
        <v>15</v>
      </c>
      <c r="K38" s="322">
        <v>32</v>
      </c>
      <c r="L38" s="322">
        <v>0</v>
      </c>
      <c r="M38" s="323">
        <v>47</v>
      </c>
      <c r="N38" s="321">
        <v>0</v>
      </c>
      <c r="O38" s="322">
        <v>6</v>
      </c>
      <c r="P38" s="322">
        <v>0</v>
      </c>
      <c r="Q38" s="323">
        <v>6</v>
      </c>
      <c r="R38" s="331">
        <v>69</v>
      </c>
      <c r="S38" s="390" t="s">
        <v>211</v>
      </c>
      <c r="T38" s="321">
        <v>12</v>
      </c>
      <c r="U38" s="403">
        <v>0.17391304347826086</v>
      </c>
      <c r="V38" s="321">
        <v>57</v>
      </c>
      <c r="W38" s="403">
        <v>0.82608695652173914</v>
      </c>
      <c r="X38" s="321">
        <v>6</v>
      </c>
      <c r="Y38" s="403">
        <v>8.6956521739130432E-2</v>
      </c>
      <c r="Z38" s="321">
        <v>63</v>
      </c>
      <c r="AA38" s="403">
        <v>0.91304347826086951</v>
      </c>
      <c r="AB38" s="321">
        <v>0</v>
      </c>
      <c r="AC38" s="403">
        <v>0</v>
      </c>
      <c r="AD38" s="331">
        <v>69</v>
      </c>
      <c r="AE38" s="389"/>
      <c r="AF38" s="389"/>
      <c r="AG38" s="389"/>
    </row>
    <row r="39" spans="1:33" ht="11.25" customHeight="1" x14ac:dyDescent="0.15">
      <c r="A39" s="301" t="s">
        <v>212</v>
      </c>
      <c r="B39" s="321">
        <v>3</v>
      </c>
      <c r="C39" s="322">
        <v>18</v>
      </c>
      <c r="D39" s="322">
        <v>0</v>
      </c>
      <c r="E39" s="323">
        <v>21</v>
      </c>
      <c r="F39" s="321">
        <v>0</v>
      </c>
      <c r="G39" s="322">
        <v>0</v>
      </c>
      <c r="H39" s="322">
        <v>1</v>
      </c>
      <c r="I39" s="323">
        <v>1</v>
      </c>
      <c r="J39" s="321">
        <v>26</v>
      </c>
      <c r="K39" s="322">
        <v>26</v>
      </c>
      <c r="L39" s="322">
        <v>0</v>
      </c>
      <c r="M39" s="323">
        <v>52</v>
      </c>
      <c r="N39" s="321">
        <v>0</v>
      </c>
      <c r="O39" s="322">
        <v>5</v>
      </c>
      <c r="P39" s="322">
        <v>0</v>
      </c>
      <c r="Q39" s="323">
        <v>5</v>
      </c>
      <c r="R39" s="331">
        <v>79</v>
      </c>
      <c r="S39" s="390" t="s">
        <v>212</v>
      </c>
      <c r="T39" s="321">
        <v>11</v>
      </c>
      <c r="U39" s="403">
        <v>0.13924050632911392</v>
      </c>
      <c r="V39" s="321">
        <v>68</v>
      </c>
      <c r="W39" s="403">
        <v>0.86075949367088611</v>
      </c>
      <c r="X39" s="321">
        <v>3</v>
      </c>
      <c r="Y39" s="403">
        <v>3.7974683544303799E-2</v>
      </c>
      <c r="Z39" s="321">
        <v>76</v>
      </c>
      <c r="AA39" s="403">
        <v>0.96202531645569622</v>
      </c>
      <c r="AB39" s="321">
        <v>0</v>
      </c>
      <c r="AC39" s="403">
        <v>0</v>
      </c>
      <c r="AD39" s="331">
        <v>79</v>
      </c>
      <c r="AE39" s="389"/>
      <c r="AF39" s="389"/>
      <c r="AG39" s="389"/>
    </row>
    <row r="40" spans="1:33" ht="11.25" customHeight="1" x14ac:dyDescent="0.15">
      <c r="A40" s="301" t="s">
        <v>213</v>
      </c>
      <c r="B40" s="321">
        <v>2</v>
      </c>
      <c r="C40" s="322">
        <v>17</v>
      </c>
      <c r="D40" s="322">
        <v>1</v>
      </c>
      <c r="E40" s="323">
        <v>20</v>
      </c>
      <c r="F40" s="321">
        <v>0</v>
      </c>
      <c r="G40" s="322">
        <v>0</v>
      </c>
      <c r="H40" s="322">
        <v>1</v>
      </c>
      <c r="I40" s="323">
        <v>1</v>
      </c>
      <c r="J40" s="321">
        <v>41</v>
      </c>
      <c r="K40" s="322">
        <v>14</v>
      </c>
      <c r="L40" s="322">
        <v>0</v>
      </c>
      <c r="M40" s="323">
        <v>55</v>
      </c>
      <c r="N40" s="321">
        <v>0</v>
      </c>
      <c r="O40" s="322">
        <v>7</v>
      </c>
      <c r="P40" s="322">
        <v>0</v>
      </c>
      <c r="Q40" s="323">
        <v>7</v>
      </c>
      <c r="R40" s="331">
        <v>83</v>
      </c>
      <c r="S40" s="390" t="s">
        <v>213</v>
      </c>
      <c r="T40" s="321">
        <v>8</v>
      </c>
      <c r="U40" s="403">
        <v>9.6385542168674704E-2</v>
      </c>
      <c r="V40" s="321">
        <v>75</v>
      </c>
      <c r="W40" s="403">
        <v>0.90361445783132532</v>
      </c>
      <c r="X40" s="321">
        <v>0</v>
      </c>
      <c r="Y40" s="403">
        <v>0</v>
      </c>
      <c r="Z40" s="321">
        <v>83</v>
      </c>
      <c r="AA40" s="403">
        <v>1</v>
      </c>
      <c r="AB40" s="321">
        <v>0</v>
      </c>
      <c r="AC40" s="403">
        <v>0</v>
      </c>
      <c r="AD40" s="331">
        <v>83</v>
      </c>
      <c r="AE40" s="389"/>
      <c r="AF40" s="389"/>
      <c r="AG40" s="389"/>
    </row>
    <row r="41" spans="1:33" ht="11.25" customHeight="1" x14ac:dyDescent="0.15">
      <c r="A41" s="301" t="s">
        <v>214</v>
      </c>
      <c r="B41" s="321">
        <v>4</v>
      </c>
      <c r="C41" s="322">
        <v>15</v>
      </c>
      <c r="D41" s="322">
        <v>1</v>
      </c>
      <c r="E41" s="323">
        <v>20</v>
      </c>
      <c r="F41" s="321">
        <v>0</v>
      </c>
      <c r="G41" s="322">
        <v>0</v>
      </c>
      <c r="H41" s="322">
        <v>3</v>
      </c>
      <c r="I41" s="323">
        <v>3</v>
      </c>
      <c r="J41" s="321">
        <v>44</v>
      </c>
      <c r="K41" s="322">
        <v>5</v>
      </c>
      <c r="L41" s="322">
        <v>0</v>
      </c>
      <c r="M41" s="323">
        <v>49</v>
      </c>
      <c r="N41" s="321">
        <v>0</v>
      </c>
      <c r="O41" s="322">
        <v>10</v>
      </c>
      <c r="P41" s="322">
        <v>0</v>
      </c>
      <c r="Q41" s="323">
        <v>10</v>
      </c>
      <c r="R41" s="331">
        <v>82</v>
      </c>
      <c r="S41" s="390" t="s">
        <v>214</v>
      </c>
      <c r="T41" s="321">
        <v>15</v>
      </c>
      <c r="U41" s="403">
        <v>0.18292682926829268</v>
      </c>
      <c r="V41" s="321">
        <v>67</v>
      </c>
      <c r="W41" s="403">
        <v>0.81707317073170727</v>
      </c>
      <c r="X41" s="321">
        <v>0</v>
      </c>
      <c r="Y41" s="403">
        <v>0</v>
      </c>
      <c r="Z41" s="321">
        <v>82</v>
      </c>
      <c r="AA41" s="403">
        <v>1</v>
      </c>
      <c r="AB41" s="321">
        <v>0</v>
      </c>
      <c r="AC41" s="403">
        <v>0</v>
      </c>
      <c r="AD41" s="331">
        <v>82</v>
      </c>
      <c r="AE41" s="389"/>
      <c r="AF41" s="389"/>
      <c r="AG41" s="389"/>
    </row>
    <row r="42" spans="1:33" ht="11.25" customHeight="1" x14ac:dyDescent="0.15">
      <c r="A42" s="301" t="s">
        <v>215</v>
      </c>
      <c r="B42" s="321">
        <v>5</v>
      </c>
      <c r="C42" s="322">
        <v>17</v>
      </c>
      <c r="D42" s="322">
        <v>1</v>
      </c>
      <c r="E42" s="323">
        <v>23</v>
      </c>
      <c r="F42" s="321">
        <v>0</v>
      </c>
      <c r="G42" s="322">
        <v>0</v>
      </c>
      <c r="H42" s="322">
        <v>2</v>
      </c>
      <c r="I42" s="323">
        <v>2</v>
      </c>
      <c r="J42" s="321">
        <v>51</v>
      </c>
      <c r="K42" s="322">
        <v>6</v>
      </c>
      <c r="L42" s="322">
        <v>0</v>
      </c>
      <c r="M42" s="323">
        <v>57</v>
      </c>
      <c r="N42" s="321">
        <v>1</v>
      </c>
      <c r="O42" s="322">
        <v>12</v>
      </c>
      <c r="P42" s="322">
        <v>0</v>
      </c>
      <c r="Q42" s="323">
        <v>13</v>
      </c>
      <c r="R42" s="331">
        <v>95</v>
      </c>
      <c r="S42" s="390" t="s">
        <v>215</v>
      </c>
      <c r="T42" s="321">
        <v>20</v>
      </c>
      <c r="U42" s="403">
        <v>0.21052631578947367</v>
      </c>
      <c r="V42" s="321">
        <v>75</v>
      </c>
      <c r="W42" s="403">
        <v>0.78947368421052633</v>
      </c>
      <c r="X42" s="321">
        <v>0</v>
      </c>
      <c r="Y42" s="403">
        <v>0</v>
      </c>
      <c r="Z42" s="321">
        <v>95</v>
      </c>
      <c r="AA42" s="403">
        <v>1</v>
      </c>
      <c r="AB42" s="321">
        <v>0</v>
      </c>
      <c r="AC42" s="403">
        <v>0</v>
      </c>
      <c r="AD42" s="331">
        <v>95</v>
      </c>
      <c r="AE42" s="389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369</v>
      </c>
      <c r="C46" s="468"/>
      <c r="D46" s="468"/>
      <c r="E46" s="469"/>
      <c r="F46" s="467" t="s">
        <v>370</v>
      </c>
      <c r="G46" s="468"/>
      <c r="H46" s="468"/>
      <c r="I46" s="469"/>
      <c r="J46" s="467" t="s">
        <v>371</v>
      </c>
      <c r="K46" s="468"/>
      <c r="L46" s="468"/>
      <c r="M46" s="469"/>
      <c r="N46" s="467" t="s">
        <v>372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0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6"/>
      <c r="AF48" s="386"/>
      <c r="AG48" s="386"/>
    </row>
    <row r="49" spans="1:33" ht="11.25" customHeight="1" x14ac:dyDescent="0.15">
      <c r="A49" s="301" t="s">
        <v>203</v>
      </c>
      <c r="B49" s="322">
        <v>2</v>
      </c>
      <c r="C49" s="322">
        <v>1</v>
      </c>
      <c r="D49" s="322">
        <v>0</v>
      </c>
      <c r="E49" s="323">
        <v>3</v>
      </c>
      <c r="F49" s="322">
        <v>0</v>
      </c>
      <c r="G49" s="322">
        <v>0</v>
      </c>
      <c r="H49" s="322">
        <v>0</v>
      </c>
      <c r="I49" s="323">
        <v>0</v>
      </c>
      <c r="J49" s="322">
        <v>9</v>
      </c>
      <c r="K49" s="322">
        <v>0</v>
      </c>
      <c r="L49" s="322">
        <v>0</v>
      </c>
      <c r="M49" s="323">
        <v>9</v>
      </c>
      <c r="N49" s="322">
        <v>0</v>
      </c>
      <c r="O49" s="322">
        <v>0</v>
      </c>
      <c r="P49" s="322">
        <v>0</v>
      </c>
      <c r="Q49" s="323">
        <v>0</v>
      </c>
      <c r="R49" s="331">
        <v>12</v>
      </c>
      <c r="S49" s="301" t="s">
        <v>103</v>
      </c>
      <c r="T49" s="402">
        <v>4</v>
      </c>
      <c r="U49" s="403">
        <v>0.33333333333333331</v>
      </c>
      <c r="V49" s="402">
        <v>8</v>
      </c>
      <c r="W49" s="403">
        <v>0.66666666666666663</v>
      </c>
      <c r="X49" s="402">
        <v>0</v>
      </c>
      <c r="Y49" s="403">
        <v>0</v>
      </c>
      <c r="Z49" s="402">
        <v>12</v>
      </c>
      <c r="AA49" s="403">
        <v>1</v>
      </c>
      <c r="AB49" s="402">
        <v>0</v>
      </c>
      <c r="AC49" s="403">
        <v>0</v>
      </c>
      <c r="AD49" s="404">
        <v>12</v>
      </c>
      <c r="AE49" s="389"/>
      <c r="AF49" s="389"/>
      <c r="AG49" s="389"/>
    </row>
    <row r="50" spans="1:33" ht="11.25" customHeight="1" x14ac:dyDescent="0.15">
      <c r="A50" s="301" t="s">
        <v>204</v>
      </c>
      <c r="B50" s="322">
        <v>2</v>
      </c>
      <c r="C50" s="322">
        <v>2</v>
      </c>
      <c r="D50" s="322">
        <v>0</v>
      </c>
      <c r="E50" s="323">
        <v>4</v>
      </c>
      <c r="F50" s="322">
        <v>0</v>
      </c>
      <c r="G50" s="322">
        <v>0</v>
      </c>
      <c r="H50" s="322">
        <v>0</v>
      </c>
      <c r="I50" s="323">
        <v>0</v>
      </c>
      <c r="J50" s="322">
        <v>9</v>
      </c>
      <c r="K50" s="322">
        <v>0</v>
      </c>
      <c r="L50" s="322">
        <v>0</v>
      </c>
      <c r="M50" s="323">
        <v>9</v>
      </c>
      <c r="N50" s="322">
        <v>0</v>
      </c>
      <c r="O50" s="322">
        <v>8</v>
      </c>
      <c r="P50" s="322">
        <v>0</v>
      </c>
      <c r="Q50" s="323">
        <v>8</v>
      </c>
      <c r="R50" s="331">
        <v>21</v>
      </c>
      <c r="S50" s="301" t="s">
        <v>104</v>
      </c>
      <c r="T50" s="402">
        <v>4</v>
      </c>
      <c r="U50" s="403">
        <v>0.19047619047619047</v>
      </c>
      <c r="V50" s="402">
        <v>17</v>
      </c>
      <c r="W50" s="403">
        <v>0.80952380952380953</v>
      </c>
      <c r="X50" s="402">
        <v>0</v>
      </c>
      <c r="Y50" s="403">
        <v>0</v>
      </c>
      <c r="Z50" s="402">
        <v>21</v>
      </c>
      <c r="AA50" s="403">
        <v>1</v>
      </c>
      <c r="AB50" s="402">
        <v>0</v>
      </c>
      <c r="AC50" s="403">
        <v>0</v>
      </c>
      <c r="AD50" s="405">
        <v>21</v>
      </c>
      <c r="AE50" s="389"/>
      <c r="AF50" s="389"/>
      <c r="AG50" s="389"/>
    </row>
    <row r="51" spans="1:33" ht="11.25" customHeight="1" x14ac:dyDescent="0.15">
      <c r="A51" s="301" t="s">
        <v>205</v>
      </c>
      <c r="B51" s="322">
        <v>1</v>
      </c>
      <c r="C51" s="322">
        <v>5</v>
      </c>
      <c r="D51" s="322">
        <v>1</v>
      </c>
      <c r="E51" s="323">
        <v>7</v>
      </c>
      <c r="F51" s="322">
        <v>0</v>
      </c>
      <c r="G51" s="322">
        <v>0</v>
      </c>
      <c r="H51" s="322">
        <v>0</v>
      </c>
      <c r="I51" s="323">
        <v>0</v>
      </c>
      <c r="J51" s="322">
        <v>27</v>
      </c>
      <c r="K51" s="322">
        <v>0</v>
      </c>
      <c r="L51" s="322">
        <v>0</v>
      </c>
      <c r="M51" s="323">
        <v>27</v>
      </c>
      <c r="N51" s="322">
        <v>0</v>
      </c>
      <c r="O51" s="322">
        <v>2</v>
      </c>
      <c r="P51" s="322">
        <v>0</v>
      </c>
      <c r="Q51" s="323">
        <v>2</v>
      </c>
      <c r="R51" s="331">
        <v>36</v>
      </c>
      <c r="S51" s="301" t="s">
        <v>105</v>
      </c>
      <c r="T51" s="402">
        <v>10</v>
      </c>
      <c r="U51" s="403">
        <v>0.27777777777777779</v>
      </c>
      <c r="V51" s="402">
        <v>26</v>
      </c>
      <c r="W51" s="403">
        <v>0.72222222222222221</v>
      </c>
      <c r="X51" s="402">
        <v>1</v>
      </c>
      <c r="Y51" s="403">
        <v>2.7777777777777776E-2</v>
      </c>
      <c r="Z51" s="402">
        <v>35</v>
      </c>
      <c r="AA51" s="403">
        <v>0.97222222222222221</v>
      </c>
      <c r="AB51" s="402">
        <v>0</v>
      </c>
      <c r="AC51" s="403">
        <v>0</v>
      </c>
      <c r="AD51" s="405">
        <v>36</v>
      </c>
      <c r="AE51" s="389"/>
      <c r="AF51" s="389"/>
      <c r="AG51" s="389"/>
    </row>
    <row r="52" spans="1:33" ht="11.25" customHeight="1" x14ac:dyDescent="0.15">
      <c r="A52" s="301" t="s">
        <v>206</v>
      </c>
      <c r="B52" s="322">
        <v>0</v>
      </c>
      <c r="C52" s="322">
        <v>3</v>
      </c>
      <c r="D52" s="322">
        <v>1</v>
      </c>
      <c r="E52" s="323">
        <v>4</v>
      </c>
      <c r="F52" s="322">
        <v>0</v>
      </c>
      <c r="G52" s="322">
        <v>0</v>
      </c>
      <c r="H52" s="322">
        <v>1</v>
      </c>
      <c r="I52" s="323">
        <v>1</v>
      </c>
      <c r="J52" s="322">
        <v>19</v>
      </c>
      <c r="K52" s="322">
        <v>0</v>
      </c>
      <c r="L52" s="322">
        <v>0</v>
      </c>
      <c r="M52" s="323">
        <v>19</v>
      </c>
      <c r="N52" s="322">
        <v>0</v>
      </c>
      <c r="O52" s="322">
        <v>2</v>
      </c>
      <c r="P52" s="322">
        <v>0</v>
      </c>
      <c r="Q52" s="323">
        <v>2</v>
      </c>
      <c r="R52" s="331">
        <v>26</v>
      </c>
      <c r="S52" s="301" t="s">
        <v>106</v>
      </c>
      <c r="T52" s="402">
        <v>9</v>
      </c>
      <c r="U52" s="403">
        <v>0.34615384615384615</v>
      </c>
      <c r="V52" s="402">
        <v>17</v>
      </c>
      <c r="W52" s="403">
        <v>0.65384615384615385</v>
      </c>
      <c r="X52" s="402">
        <v>0</v>
      </c>
      <c r="Y52" s="403">
        <v>0</v>
      </c>
      <c r="Z52" s="402">
        <v>26</v>
      </c>
      <c r="AA52" s="403">
        <v>1</v>
      </c>
      <c r="AB52" s="402">
        <v>0</v>
      </c>
      <c r="AC52" s="403">
        <v>0</v>
      </c>
      <c r="AD52" s="405">
        <v>26</v>
      </c>
      <c r="AE52" s="389"/>
      <c r="AF52" s="389"/>
      <c r="AG52" s="389"/>
    </row>
    <row r="53" spans="1:33" ht="11.25" customHeight="1" x14ac:dyDescent="0.15">
      <c r="A53" s="301" t="s">
        <v>207</v>
      </c>
      <c r="B53" s="322">
        <v>2</v>
      </c>
      <c r="C53" s="322">
        <v>3</v>
      </c>
      <c r="D53" s="322">
        <v>3</v>
      </c>
      <c r="E53" s="323">
        <v>8</v>
      </c>
      <c r="F53" s="322">
        <v>0</v>
      </c>
      <c r="G53" s="322">
        <v>0</v>
      </c>
      <c r="H53" s="322">
        <v>0</v>
      </c>
      <c r="I53" s="323">
        <v>0</v>
      </c>
      <c r="J53" s="322">
        <v>24</v>
      </c>
      <c r="K53" s="322">
        <v>2</v>
      </c>
      <c r="L53" s="322">
        <v>1</v>
      </c>
      <c r="M53" s="323">
        <v>27</v>
      </c>
      <c r="N53" s="322">
        <v>0</v>
      </c>
      <c r="O53" s="322">
        <v>5</v>
      </c>
      <c r="P53" s="322">
        <v>0</v>
      </c>
      <c r="Q53" s="323">
        <v>5</v>
      </c>
      <c r="R53" s="331">
        <v>40</v>
      </c>
      <c r="S53" s="301" t="s">
        <v>107</v>
      </c>
      <c r="T53" s="402">
        <v>9</v>
      </c>
      <c r="U53" s="403">
        <v>0.22500000000000001</v>
      </c>
      <c r="V53" s="402">
        <v>31</v>
      </c>
      <c r="W53" s="403">
        <v>0.77500000000000002</v>
      </c>
      <c r="X53" s="402">
        <v>1</v>
      </c>
      <c r="Y53" s="403">
        <v>2.5000000000000001E-2</v>
      </c>
      <c r="Z53" s="402">
        <v>39</v>
      </c>
      <c r="AA53" s="403">
        <v>0.97499999999999998</v>
      </c>
      <c r="AB53" s="402">
        <v>0</v>
      </c>
      <c r="AC53" s="403">
        <v>0</v>
      </c>
      <c r="AD53" s="405">
        <v>40</v>
      </c>
      <c r="AE53" s="389"/>
      <c r="AF53" s="389"/>
      <c r="AG53" s="389"/>
    </row>
    <row r="54" spans="1:33" ht="11.25" customHeight="1" x14ac:dyDescent="0.15">
      <c r="A54" s="301" t="s">
        <v>208</v>
      </c>
      <c r="B54" s="322">
        <v>0</v>
      </c>
      <c r="C54" s="322">
        <v>4</v>
      </c>
      <c r="D54" s="322">
        <v>1</v>
      </c>
      <c r="E54" s="323">
        <v>5</v>
      </c>
      <c r="F54" s="322">
        <v>0</v>
      </c>
      <c r="G54" s="322">
        <v>1</v>
      </c>
      <c r="H54" s="322">
        <v>1</v>
      </c>
      <c r="I54" s="323">
        <v>2</v>
      </c>
      <c r="J54" s="322">
        <v>23</v>
      </c>
      <c r="K54" s="322">
        <v>1</v>
      </c>
      <c r="L54" s="322">
        <v>0</v>
      </c>
      <c r="M54" s="323">
        <v>24</v>
      </c>
      <c r="N54" s="322">
        <v>0</v>
      </c>
      <c r="O54" s="322">
        <v>8</v>
      </c>
      <c r="P54" s="322">
        <v>0</v>
      </c>
      <c r="Q54" s="323">
        <v>8</v>
      </c>
      <c r="R54" s="331">
        <v>39</v>
      </c>
      <c r="S54" s="301" t="s">
        <v>108</v>
      </c>
      <c r="T54" s="402">
        <v>9</v>
      </c>
      <c r="U54" s="403">
        <v>0.23076923076923078</v>
      </c>
      <c r="V54" s="402">
        <v>30</v>
      </c>
      <c r="W54" s="403">
        <v>0.76923076923076927</v>
      </c>
      <c r="X54" s="402">
        <v>0</v>
      </c>
      <c r="Y54" s="403">
        <v>0</v>
      </c>
      <c r="Z54" s="402">
        <v>39</v>
      </c>
      <c r="AA54" s="403">
        <v>1</v>
      </c>
      <c r="AB54" s="402">
        <v>0</v>
      </c>
      <c r="AC54" s="403">
        <v>0</v>
      </c>
      <c r="AD54" s="405">
        <v>39</v>
      </c>
      <c r="AE54" s="389"/>
      <c r="AF54" s="389"/>
      <c r="AG54" s="389"/>
    </row>
    <row r="55" spans="1:33" ht="11.25" customHeight="1" x14ac:dyDescent="0.15">
      <c r="A55" s="301" t="s">
        <v>209</v>
      </c>
      <c r="B55" s="322">
        <v>0</v>
      </c>
      <c r="C55" s="322">
        <v>2</v>
      </c>
      <c r="D55" s="322">
        <v>3</v>
      </c>
      <c r="E55" s="323">
        <v>5</v>
      </c>
      <c r="F55" s="322">
        <v>0</v>
      </c>
      <c r="G55" s="322">
        <v>0</v>
      </c>
      <c r="H55" s="322">
        <v>1</v>
      </c>
      <c r="I55" s="323">
        <v>1</v>
      </c>
      <c r="J55" s="322">
        <v>16</v>
      </c>
      <c r="K55" s="322">
        <v>0</v>
      </c>
      <c r="L55" s="322">
        <v>0</v>
      </c>
      <c r="M55" s="323">
        <v>16</v>
      </c>
      <c r="N55" s="322">
        <v>0</v>
      </c>
      <c r="O55" s="322">
        <v>4</v>
      </c>
      <c r="P55" s="322">
        <v>0</v>
      </c>
      <c r="Q55" s="323">
        <v>4</v>
      </c>
      <c r="R55" s="331">
        <v>26</v>
      </c>
      <c r="S55" s="301" t="s">
        <v>109</v>
      </c>
      <c r="T55" s="402">
        <v>4</v>
      </c>
      <c r="U55" s="403">
        <v>0.15384615384615385</v>
      </c>
      <c r="V55" s="402">
        <v>22</v>
      </c>
      <c r="W55" s="403">
        <v>0.84615384615384615</v>
      </c>
      <c r="X55" s="402">
        <v>0</v>
      </c>
      <c r="Y55" s="403">
        <v>0</v>
      </c>
      <c r="Z55" s="402">
        <v>26</v>
      </c>
      <c r="AA55" s="403">
        <v>1</v>
      </c>
      <c r="AB55" s="402">
        <v>0</v>
      </c>
      <c r="AC55" s="403">
        <v>0</v>
      </c>
      <c r="AD55" s="405">
        <v>26</v>
      </c>
      <c r="AE55" s="389"/>
      <c r="AF55" s="389"/>
      <c r="AG55" s="389"/>
    </row>
    <row r="56" spans="1:33" ht="11.25" customHeight="1" x14ac:dyDescent="0.15">
      <c r="A56" s="301" t="s">
        <v>210</v>
      </c>
      <c r="B56" s="322">
        <v>4</v>
      </c>
      <c r="C56" s="322">
        <v>2</v>
      </c>
      <c r="D56" s="322">
        <v>0</v>
      </c>
      <c r="E56" s="323">
        <v>6</v>
      </c>
      <c r="F56" s="322">
        <v>0</v>
      </c>
      <c r="G56" s="322">
        <v>0</v>
      </c>
      <c r="H56" s="322">
        <v>2</v>
      </c>
      <c r="I56" s="323">
        <v>2</v>
      </c>
      <c r="J56" s="322">
        <v>16</v>
      </c>
      <c r="K56" s="322">
        <v>0</v>
      </c>
      <c r="L56" s="322">
        <v>0</v>
      </c>
      <c r="M56" s="323">
        <v>16</v>
      </c>
      <c r="N56" s="322">
        <v>0</v>
      </c>
      <c r="O56" s="322">
        <v>5</v>
      </c>
      <c r="P56" s="322">
        <v>0</v>
      </c>
      <c r="Q56" s="323">
        <v>5</v>
      </c>
      <c r="R56" s="331">
        <v>29</v>
      </c>
      <c r="S56" s="390" t="s">
        <v>110</v>
      </c>
      <c r="T56" s="402">
        <v>4</v>
      </c>
      <c r="U56" s="403">
        <v>0.13793103448275862</v>
      </c>
      <c r="V56" s="402">
        <v>25</v>
      </c>
      <c r="W56" s="403">
        <v>0.86206896551724133</v>
      </c>
      <c r="X56" s="402">
        <v>3</v>
      </c>
      <c r="Y56" s="403">
        <v>0.10344827586206896</v>
      </c>
      <c r="Z56" s="402">
        <v>26</v>
      </c>
      <c r="AA56" s="403">
        <v>0.89655172413793105</v>
      </c>
      <c r="AB56" s="402">
        <v>0</v>
      </c>
      <c r="AC56" s="403">
        <v>0</v>
      </c>
      <c r="AD56" s="405">
        <v>29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6"/>
      <c r="AF58" s="386"/>
      <c r="AG58" s="386"/>
    </row>
    <row r="59" spans="1:33" ht="11.25" customHeight="1" x14ac:dyDescent="0.15">
      <c r="A59" s="301" t="s">
        <v>211</v>
      </c>
      <c r="B59" s="321">
        <v>5</v>
      </c>
      <c r="C59" s="322">
        <v>11</v>
      </c>
      <c r="D59" s="322">
        <v>2</v>
      </c>
      <c r="E59" s="323">
        <v>18</v>
      </c>
      <c r="F59" s="321">
        <v>0</v>
      </c>
      <c r="G59" s="322">
        <v>0</v>
      </c>
      <c r="H59" s="322">
        <v>1</v>
      </c>
      <c r="I59" s="323">
        <v>1</v>
      </c>
      <c r="J59" s="321">
        <v>64</v>
      </c>
      <c r="K59" s="322">
        <v>0</v>
      </c>
      <c r="L59" s="322">
        <v>0</v>
      </c>
      <c r="M59" s="323">
        <v>64</v>
      </c>
      <c r="N59" s="321">
        <v>0</v>
      </c>
      <c r="O59" s="322">
        <v>12</v>
      </c>
      <c r="P59" s="322">
        <v>0</v>
      </c>
      <c r="Q59" s="323">
        <v>12</v>
      </c>
      <c r="R59" s="331">
        <v>95</v>
      </c>
      <c r="S59" s="390" t="s">
        <v>211</v>
      </c>
      <c r="T59" s="321">
        <v>27</v>
      </c>
      <c r="U59" s="403">
        <v>0.28421052631578947</v>
      </c>
      <c r="V59" s="321">
        <v>68</v>
      </c>
      <c r="W59" s="403">
        <v>0.71578947368421053</v>
      </c>
      <c r="X59" s="321">
        <v>1</v>
      </c>
      <c r="Y59" s="403">
        <v>1.0526315789473684E-2</v>
      </c>
      <c r="Z59" s="321">
        <v>94</v>
      </c>
      <c r="AA59" s="403">
        <v>0.98947368421052628</v>
      </c>
      <c r="AB59" s="321">
        <v>0</v>
      </c>
      <c r="AC59" s="403">
        <v>0</v>
      </c>
      <c r="AD59" s="331">
        <v>95</v>
      </c>
      <c r="AE59" s="389"/>
      <c r="AF59" s="389"/>
      <c r="AG59" s="389"/>
    </row>
    <row r="60" spans="1:33" ht="11.25" customHeight="1" x14ac:dyDescent="0.15">
      <c r="A60" s="301" t="s">
        <v>212</v>
      </c>
      <c r="B60" s="321">
        <v>5</v>
      </c>
      <c r="C60" s="322">
        <v>13</v>
      </c>
      <c r="D60" s="322">
        <v>5</v>
      </c>
      <c r="E60" s="323">
        <v>23</v>
      </c>
      <c r="F60" s="321">
        <v>0</v>
      </c>
      <c r="G60" s="322">
        <v>0</v>
      </c>
      <c r="H60" s="322">
        <v>1</v>
      </c>
      <c r="I60" s="323">
        <v>1</v>
      </c>
      <c r="J60" s="321">
        <v>79</v>
      </c>
      <c r="K60" s="322">
        <v>2</v>
      </c>
      <c r="L60" s="322">
        <v>1</v>
      </c>
      <c r="M60" s="323">
        <v>82</v>
      </c>
      <c r="N60" s="321">
        <v>0</v>
      </c>
      <c r="O60" s="322">
        <v>17</v>
      </c>
      <c r="P60" s="322">
        <v>0</v>
      </c>
      <c r="Q60" s="323">
        <v>17</v>
      </c>
      <c r="R60" s="331">
        <v>123</v>
      </c>
      <c r="S60" s="390" t="s">
        <v>212</v>
      </c>
      <c r="T60" s="321">
        <v>32</v>
      </c>
      <c r="U60" s="403">
        <v>0.26016260162601629</v>
      </c>
      <c r="V60" s="321">
        <v>91</v>
      </c>
      <c r="W60" s="403">
        <v>0.73983739837398377</v>
      </c>
      <c r="X60" s="321">
        <v>2</v>
      </c>
      <c r="Y60" s="403">
        <v>1.6260162601626018E-2</v>
      </c>
      <c r="Z60" s="321">
        <v>121</v>
      </c>
      <c r="AA60" s="403">
        <v>0.98373983739837401</v>
      </c>
      <c r="AB60" s="321">
        <v>0</v>
      </c>
      <c r="AC60" s="403">
        <v>0</v>
      </c>
      <c r="AD60" s="331">
        <v>123</v>
      </c>
      <c r="AE60" s="389"/>
      <c r="AF60" s="389"/>
      <c r="AG60" s="389"/>
    </row>
    <row r="61" spans="1:33" ht="11.25" customHeight="1" x14ac:dyDescent="0.15">
      <c r="A61" s="301" t="s">
        <v>213</v>
      </c>
      <c r="B61" s="321">
        <v>3</v>
      </c>
      <c r="C61" s="322">
        <v>15</v>
      </c>
      <c r="D61" s="322">
        <v>6</v>
      </c>
      <c r="E61" s="323">
        <v>24</v>
      </c>
      <c r="F61" s="321">
        <v>0</v>
      </c>
      <c r="G61" s="322">
        <v>1</v>
      </c>
      <c r="H61" s="322">
        <v>2</v>
      </c>
      <c r="I61" s="323">
        <v>3</v>
      </c>
      <c r="J61" s="321">
        <v>93</v>
      </c>
      <c r="K61" s="322">
        <v>3</v>
      </c>
      <c r="L61" s="322">
        <v>1</v>
      </c>
      <c r="M61" s="323">
        <v>97</v>
      </c>
      <c r="N61" s="321">
        <v>0</v>
      </c>
      <c r="O61" s="322">
        <v>17</v>
      </c>
      <c r="P61" s="322">
        <v>0</v>
      </c>
      <c r="Q61" s="323">
        <v>17</v>
      </c>
      <c r="R61" s="331">
        <v>141</v>
      </c>
      <c r="S61" s="390" t="s">
        <v>213</v>
      </c>
      <c r="T61" s="321">
        <v>37</v>
      </c>
      <c r="U61" s="403">
        <v>0.26241134751773049</v>
      </c>
      <c r="V61" s="321">
        <v>104</v>
      </c>
      <c r="W61" s="403">
        <v>0.73758865248226946</v>
      </c>
      <c r="X61" s="321">
        <v>2</v>
      </c>
      <c r="Y61" s="403">
        <v>1.4184397163120567E-2</v>
      </c>
      <c r="Z61" s="321">
        <v>139</v>
      </c>
      <c r="AA61" s="403">
        <v>0.98581560283687941</v>
      </c>
      <c r="AB61" s="321">
        <v>0</v>
      </c>
      <c r="AC61" s="403">
        <v>0</v>
      </c>
      <c r="AD61" s="331">
        <v>141</v>
      </c>
      <c r="AE61" s="389"/>
      <c r="AF61" s="389"/>
      <c r="AG61" s="389"/>
    </row>
    <row r="62" spans="1:33" ht="11.25" customHeight="1" x14ac:dyDescent="0.15">
      <c r="A62" s="301" t="s">
        <v>214</v>
      </c>
      <c r="B62" s="321">
        <v>2</v>
      </c>
      <c r="C62" s="322">
        <v>12</v>
      </c>
      <c r="D62" s="322">
        <v>8</v>
      </c>
      <c r="E62" s="323">
        <v>22</v>
      </c>
      <c r="F62" s="321">
        <v>0</v>
      </c>
      <c r="G62" s="322">
        <v>1</v>
      </c>
      <c r="H62" s="322">
        <v>3</v>
      </c>
      <c r="I62" s="323">
        <v>4</v>
      </c>
      <c r="J62" s="321">
        <v>82</v>
      </c>
      <c r="K62" s="322">
        <v>3</v>
      </c>
      <c r="L62" s="322">
        <v>1</v>
      </c>
      <c r="M62" s="323">
        <v>86</v>
      </c>
      <c r="N62" s="321">
        <v>0</v>
      </c>
      <c r="O62" s="322">
        <v>19</v>
      </c>
      <c r="P62" s="322">
        <v>0</v>
      </c>
      <c r="Q62" s="323">
        <v>19</v>
      </c>
      <c r="R62" s="331">
        <v>131</v>
      </c>
      <c r="S62" s="390" t="s">
        <v>214</v>
      </c>
      <c r="T62" s="321">
        <v>31</v>
      </c>
      <c r="U62" s="403">
        <v>0.23664122137404581</v>
      </c>
      <c r="V62" s="321">
        <v>100</v>
      </c>
      <c r="W62" s="403">
        <v>0.76335877862595425</v>
      </c>
      <c r="X62" s="321">
        <v>1</v>
      </c>
      <c r="Y62" s="403">
        <v>7.6335877862595417E-3</v>
      </c>
      <c r="Z62" s="321">
        <v>130</v>
      </c>
      <c r="AA62" s="403">
        <v>0.99236641221374045</v>
      </c>
      <c r="AB62" s="321">
        <v>0</v>
      </c>
      <c r="AC62" s="403">
        <v>0</v>
      </c>
      <c r="AD62" s="331">
        <v>131</v>
      </c>
      <c r="AE62" s="389"/>
      <c r="AF62" s="389"/>
      <c r="AG62" s="389"/>
    </row>
    <row r="63" spans="1:33" ht="11.25" customHeight="1" x14ac:dyDescent="0.15">
      <c r="A63" s="301" t="s">
        <v>215</v>
      </c>
      <c r="B63" s="321">
        <v>6</v>
      </c>
      <c r="C63" s="322">
        <v>11</v>
      </c>
      <c r="D63" s="322">
        <v>7</v>
      </c>
      <c r="E63" s="323">
        <v>24</v>
      </c>
      <c r="F63" s="321">
        <v>0</v>
      </c>
      <c r="G63" s="322">
        <v>1</v>
      </c>
      <c r="H63" s="322">
        <v>4</v>
      </c>
      <c r="I63" s="323">
        <v>5</v>
      </c>
      <c r="J63" s="321">
        <v>79</v>
      </c>
      <c r="K63" s="322">
        <v>3</v>
      </c>
      <c r="L63" s="322">
        <v>1</v>
      </c>
      <c r="M63" s="323">
        <v>83</v>
      </c>
      <c r="N63" s="321">
        <v>0</v>
      </c>
      <c r="O63" s="322">
        <v>22</v>
      </c>
      <c r="P63" s="322">
        <v>0</v>
      </c>
      <c r="Q63" s="323">
        <v>22</v>
      </c>
      <c r="R63" s="331">
        <v>134</v>
      </c>
      <c r="S63" s="390" t="s">
        <v>215</v>
      </c>
      <c r="T63" s="321">
        <v>26</v>
      </c>
      <c r="U63" s="403">
        <v>0.19402985074626866</v>
      </c>
      <c r="V63" s="321">
        <v>108</v>
      </c>
      <c r="W63" s="403">
        <v>0.80597014925373134</v>
      </c>
      <c r="X63" s="321">
        <v>4</v>
      </c>
      <c r="Y63" s="403">
        <v>2.9850746268656716E-2</v>
      </c>
      <c r="Z63" s="321">
        <v>130</v>
      </c>
      <c r="AA63" s="403">
        <v>0.97014925373134331</v>
      </c>
      <c r="AB63" s="321">
        <v>0</v>
      </c>
      <c r="AC63" s="403">
        <v>0</v>
      </c>
      <c r="AD63" s="331">
        <v>134</v>
      </c>
      <c r="AE63" s="389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368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368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369</v>
      </c>
      <c r="C68" s="468"/>
      <c r="D68" s="468"/>
      <c r="E68" s="469"/>
      <c r="F68" s="467" t="s">
        <v>370</v>
      </c>
      <c r="G68" s="468"/>
      <c r="H68" s="468"/>
      <c r="I68" s="469"/>
      <c r="J68" s="467" t="s">
        <v>371</v>
      </c>
      <c r="K68" s="468"/>
      <c r="L68" s="468"/>
      <c r="M68" s="469"/>
      <c r="N68" s="467" t="s">
        <v>372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0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6"/>
      <c r="AF70" s="386"/>
      <c r="AG70" s="386"/>
    </row>
    <row r="71" spans="1:33" ht="11.25" customHeight="1" x14ac:dyDescent="0.15">
      <c r="A71" s="301" t="s">
        <v>203</v>
      </c>
      <c r="B71" s="322">
        <v>2</v>
      </c>
      <c r="C71" s="322">
        <v>2</v>
      </c>
      <c r="D71" s="322">
        <v>0</v>
      </c>
      <c r="E71" s="323">
        <v>4</v>
      </c>
      <c r="F71" s="322">
        <v>0</v>
      </c>
      <c r="G71" s="322">
        <v>0</v>
      </c>
      <c r="H71" s="322">
        <v>0</v>
      </c>
      <c r="I71" s="323">
        <v>0</v>
      </c>
      <c r="J71" s="322">
        <v>3</v>
      </c>
      <c r="K71" s="322">
        <v>0</v>
      </c>
      <c r="L71" s="322">
        <v>0</v>
      </c>
      <c r="M71" s="323">
        <v>3</v>
      </c>
      <c r="N71" s="322">
        <v>0</v>
      </c>
      <c r="O71" s="322">
        <v>3</v>
      </c>
      <c r="P71" s="322">
        <v>0</v>
      </c>
      <c r="Q71" s="323">
        <v>3</v>
      </c>
      <c r="R71" s="331">
        <v>10</v>
      </c>
      <c r="S71" s="301" t="s">
        <v>103</v>
      </c>
      <c r="T71" s="402">
        <v>4</v>
      </c>
      <c r="U71" s="403">
        <v>0.4</v>
      </c>
      <c r="V71" s="402">
        <v>6</v>
      </c>
      <c r="W71" s="403">
        <v>0.6</v>
      </c>
      <c r="X71" s="402">
        <v>0</v>
      </c>
      <c r="Y71" s="403">
        <v>0</v>
      </c>
      <c r="Z71" s="402">
        <v>10</v>
      </c>
      <c r="AA71" s="403">
        <v>1</v>
      </c>
      <c r="AB71" s="402">
        <v>0</v>
      </c>
      <c r="AC71" s="403">
        <v>0</v>
      </c>
      <c r="AD71" s="404">
        <v>10</v>
      </c>
      <c r="AE71" s="389"/>
      <c r="AF71" s="389"/>
      <c r="AG71" s="389"/>
    </row>
    <row r="72" spans="1:33" ht="11.25" customHeight="1" x14ac:dyDescent="0.15">
      <c r="A72" s="301" t="s">
        <v>204</v>
      </c>
      <c r="B72" s="322">
        <v>2</v>
      </c>
      <c r="C72" s="322">
        <v>7</v>
      </c>
      <c r="D72" s="322">
        <v>0</v>
      </c>
      <c r="E72" s="323">
        <v>9</v>
      </c>
      <c r="F72" s="322">
        <v>0</v>
      </c>
      <c r="G72" s="322">
        <v>0</v>
      </c>
      <c r="H72" s="322">
        <v>1</v>
      </c>
      <c r="I72" s="323">
        <v>1</v>
      </c>
      <c r="J72" s="322">
        <v>13</v>
      </c>
      <c r="K72" s="322">
        <v>0</v>
      </c>
      <c r="L72" s="322">
        <v>0</v>
      </c>
      <c r="M72" s="323">
        <v>13</v>
      </c>
      <c r="N72" s="322">
        <v>0</v>
      </c>
      <c r="O72" s="322">
        <v>5</v>
      </c>
      <c r="P72" s="322">
        <v>0</v>
      </c>
      <c r="Q72" s="323">
        <v>5</v>
      </c>
      <c r="R72" s="331">
        <v>28</v>
      </c>
      <c r="S72" s="301" t="s">
        <v>104</v>
      </c>
      <c r="T72" s="402">
        <v>8</v>
      </c>
      <c r="U72" s="403">
        <v>0.2857142857142857</v>
      </c>
      <c r="V72" s="402">
        <v>20</v>
      </c>
      <c r="W72" s="403">
        <v>0.7142857142857143</v>
      </c>
      <c r="X72" s="402">
        <v>0</v>
      </c>
      <c r="Y72" s="403">
        <v>0</v>
      </c>
      <c r="Z72" s="402">
        <v>28</v>
      </c>
      <c r="AA72" s="403">
        <v>1</v>
      </c>
      <c r="AB72" s="402">
        <v>0</v>
      </c>
      <c r="AC72" s="403">
        <v>0</v>
      </c>
      <c r="AD72" s="405">
        <v>28</v>
      </c>
      <c r="AE72" s="389"/>
      <c r="AF72" s="389"/>
      <c r="AG72" s="389"/>
    </row>
    <row r="73" spans="1:33" ht="11.25" customHeight="1" x14ac:dyDescent="0.15">
      <c r="A73" s="301" t="s">
        <v>205</v>
      </c>
      <c r="B73" s="322">
        <v>0</v>
      </c>
      <c r="C73" s="322">
        <v>2</v>
      </c>
      <c r="D73" s="322">
        <v>0</v>
      </c>
      <c r="E73" s="323">
        <v>2</v>
      </c>
      <c r="F73" s="322">
        <v>0</v>
      </c>
      <c r="G73" s="322">
        <v>1</v>
      </c>
      <c r="H73" s="322">
        <v>2</v>
      </c>
      <c r="I73" s="323">
        <v>3</v>
      </c>
      <c r="J73" s="322">
        <v>20</v>
      </c>
      <c r="K73" s="322">
        <v>0</v>
      </c>
      <c r="L73" s="322">
        <v>0</v>
      </c>
      <c r="M73" s="323">
        <v>20</v>
      </c>
      <c r="N73" s="322">
        <v>0</v>
      </c>
      <c r="O73" s="322">
        <v>4</v>
      </c>
      <c r="P73" s="322">
        <v>0</v>
      </c>
      <c r="Q73" s="323">
        <v>4</v>
      </c>
      <c r="R73" s="331">
        <v>29</v>
      </c>
      <c r="S73" s="301" t="s">
        <v>105</v>
      </c>
      <c r="T73" s="402">
        <v>10</v>
      </c>
      <c r="U73" s="403">
        <v>0.34482758620689657</v>
      </c>
      <c r="V73" s="402">
        <v>19</v>
      </c>
      <c r="W73" s="403">
        <v>0.65517241379310343</v>
      </c>
      <c r="X73" s="402">
        <v>1</v>
      </c>
      <c r="Y73" s="403">
        <v>3.4482758620689655E-2</v>
      </c>
      <c r="Z73" s="402">
        <v>28</v>
      </c>
      <c r="AA73" s="403">
        <v>0.96551724137931039</v>
      </c>
      <c r="AB73" s="402">
        <v>0</v>
      </c>
      <c r="AC73" s="403">
        <v>0</v>
      </c>
      <c r="AD73" s="405">
        <v>29</v>
      </c>
      <c r="AE73" s="389"/>
      <c r="AF73" s="389"/>
      <c r="AG73" s="389"/>
    </row>
    <row r="74" spans="1:33" ht="11.25" customHeight="1" x14ac:dyDescent="0.15">
      <c r="A74" s="301" t="s">
        <v>206</v>
      </c>
      <c r="B74" s="322">
        <v>1</v>
      </c>
      <c r="C74" s="322">
        <v>3</v>
      </c>
      <c r="D74" s="322">
        <v>0</v>
      </c>
      <c r="E74" s="323">
        <v>4</v>
      </c>
      <c r="F74" s="322">
        <v>0</v>
      </c>
      <c r="G74" s="322">
        <v>0</v>
      </c>
      <c r="H74" s="322">
        <v>1</v>
      </c>
      <c r="I74" s="323">
        <v>1</v>
      </c>
      <c r="J74" s="322">
        <v>20</v>
      </c>
      <c r="K74" s="322">
        <v>0</v>
      </c>
      <c r="L74" s="322">
        <v>0</v>
      </c>
      <c r="M74" s="323">
        <v>20</v>
      </c>
      <c r="N74" s="322">
        <v>0</v>
      </c>
      <c r="O74" s="322">
        <v>2</v>
      </c>
      <c r="P74" s="322">
        <v>0</v>
      </c>
      <c r="Q74" s="323">
        <v>2</v>
      </c>
      <c r="R74" s="331">
        <v>27</v>
      </c>
      <c r="S74" s="301" t="s">
        <v>106</v>
      </c>
      <c r="T74" s="402">
        <v>5</v>
      </c>
      <c r="U74" s="403">
        <v>0.18518518518518517</v>
      </c>
      <c r="V74" s="402">
        <v>22</v>
      </c>
      <c r="W74" s="403">
        <v>0.81481481481481477</v>
      </c>
      <c r="X74" s="402">
        <v>1</v>
      </c>
      <c r="Y74" s="403">
        <v>3.7037037037037035E-2</v>
      </c>
      <c r="Z74" s="402">
        <v>26</v>
      </c>
      <c r="AA74" s="403">
        <v>0.96296296296296291</v>
      </c>
      <c r="AB74" s="402">
        <v>0</v>
      </c>
      <c r="AC74" s="403">
        <v>0</v>
      </c>
      <c r="AD74" s="405">
        <v>27</v>
      </c>
      <c r="AE74" s="389"/>
      <c r="AF74" s="389"/>
      <c r="AG74" s="389"/>
    </row>
    <row r="75" spans="1:33" ht="11.25" customHeight="1" x14ac:dyDescent="0.15">
      <c r="A75" s="301" t="s">
        <v>207</v>
      </c>
      <c r="B75" s="322">
        <v>1</v>
      </c>
      <c r="C75" s="322">
        <v>10</v>
      </c>
      <c r="D75" s="322">
        <v>1</v>
      </c>
      <c r="E75" s="323">
        <v>12</v>
      </c>
      <c r="F75" s="322">
        <v>0</v>
      </c>
      <c r="G75" s="322">
        <v>0</v>
      </c>
      <c r="H75" s="322">
        <v>1</v>
      </c>
      <c r="I75" s="323">
        <v>1</v>
      </c>
      <c r="J75" s="322">
        <v>11</v>
      </c>
      <c r="K75" s="322">
        <v>1</v>
      </c>
      <c r="L75" s="322">
        <v>0</v>
      </c>
      <c r="M75" s="323">
        <v>12</v>
      </c>
      <c r="N75" s="322">
        <v>0</v>
      </c>
      <c r="O75" s="322">
        <v>5</v>
      </c>
      <c r="P75" s="322">
        <v>0</v>
      </c>
      <c r="Q75" s="323">
        <v>5</v>
      </c>
      <c r="R75" s="331">
        <v>30</v>
      </c>
      <c r="S75" s="301" t="s">
        <v>107</v>
      </c>
      <c r="T75" s="402">
        <v>6</v>
      </c>
      <c r="U75" s="403">
        <v>0.2</v>
      </c>
      <c r="V75" s="402">
        <v>24</v>
      </c>
      <c r="W75" s="403">
        <v>0.8</v>
      </c>
      <c r="X75" s="402">
        <v>0</v>
      </c>
      <c r="Y75" s="403">
        <v>0</v>
      </c>
      <c r="Z75" s="402">
        <v>30</v>
      </c>
      <c r="AA75" s="403">
        <v>1</v>
      </c>
      <c r="AB75" s="402">
        <v>0</v>
      </c>
      <c r="AC75" s="403">
        <v>0</v>
      </c>
      <c r="AD75" s="405">
        <v>30</v>
      </c>
      <c r="AE75" s="389"/>
      <c r="AF75" s="389"/>
      <c r="AG75" s="389"/>
    </row>
    <row r="76" spans="1:33" ht="11.25" customHeight="1" x14ac:dyDescent="0.15">
      <c r="A76" s="301" t="s">
        <v>208</v>
      </c>
      <c r="B76" s="322">
        <v>0</v>
      </c>
      <c r="C76" s="322">
        <v>3</v>
      </c>
      <c r="D76" s="322">
        <v>3</v>
      </c>
      <c r="E76" s="323">
        <v>6</v>
      </c>
      <c r="F76" s="322">
        <v>0</v>
      </c>
      <c r="G76" s="322">
        <v>1</v>
      </c>
      <c r="H76" s="322">
        <v>1</v>
      </c>
      <c r="I76" s="323">
        <v>2</v>
      </c>
      <c r="J76" s="322">
        <v>10</v>
      </c>
      <c r="K76" s="322">
        <v>2</v>
      </c>
      <c r="L76" s="322">
        <v>1</v>
      </c>
      <c r="M76" s="323">
        <v>13</v>
      </c>
      <c r="N76" s="322">
        <v>0</v>
      </c>
      <c r="O76" s="322">
        <v>3</v>
      </c>
      <c r="P76" s="322">
        <v>0</v>
      </c>
      <c r="Q76" s="323">
        <v>3</v>
      </c>
      <c r="R76" s="331">
        <v>24</v>
      </c>
      <c r="S76" s="301" t="s">
        <v>108</v>
      </c>
      <c r="T76" s="402">
        <v>3</v>
      </c>
      <c r="U76" s="403">
        <v>0.125</v>
      </c>
      <c r="V76" s="402">
        <v>21</v>
      </c>
      <c r="W76" s="403">
        <v>0.875</v>
      </c>
      <c r="X76" s="402">
        <v>1</v>
      </c>
      <c r="Y76" s="403">
        <v>4.1666666666666664E-2</v>
      </c>
      <c r="Z76" s="402">
        <v>23</v>
      </c>
      <c r="AA76" s="403">
        <v>0.95833333333333337</v>
      </c>
      <c r="AB76" s="402">
        <v>0</v>
      </c>
      <c r="AC76" s="403">
        <v>0</v>
      </c>
      <c r="AD76" s="405">
        <v>24</v>
      </c>
      <c r="AE76" s="389"/>
      <c r="AF76" s="389"/>
      <c r="AG76" s="389"/>
    </row>
    <row r="77" spans="1:33" ht="11.25" customHeight="1" x14ac:dyDescent="0.15">
      <c r="A77" s="301" t="s">
        <v>209</v>
      </c>
      <c r="B77" s="322">
        <v>2</v>
      </c>
      <c r="C77" s="322">
        <v>7</v>
      </c>
      <c r="D77" s="322">
        <v>0</v>
      </c>
      <c r="E77" s="323">
        <v>9</v>
      </c>
      <c r="F77" s="322">
        <v>0</v>
      </c>
      <c r="G77" s="322">
        <v>0</v>
      </c>
      <c r="H77" s="322">
        <v>0</v>
      </c>
      <c r="I77" s="323">
        <v>0</v>
      </c>
      <c r="J77" s="322">
        <v>14</v>
      </c>
      <c r="K77" s="322">
        <v>1</v>
      </c>
      <c r="L77" s="322">
        <v>0</v>
      </c>
      <c r="M77" s="323">
        <v>15</v>
      </c>
      <c r="N77" s="322">
        <v>2</v>
      </c>
      <c r="O77" s="322">
        <v>7</v>
      </c>
      <c r="P77" s="322">
        <v>0</v>
      </c>
      <c r="Q77" s="323">
        <v>9</v>
      </c>
      <c r="R77" s="331">
        <v>33</v>
      </c>
      <c r="S77" s="301" t="s">
        <v>109</v>
      </c>
      <c r="T77" s="402">
        <v>7</v>
      </c>
      <c r="U77" s="403">
        <v>0.21212121212121213</v>
      </c>
      <c r="V77" s="402">
        <v>26</v>
      </c>
      <c r="W77" s="403">
        <v>0.78787878787878785</v>
      </c>
      <c r="X77" s="402">
        <v>1</v>
      </c>
      <c r="Y77" s="403">
        <v>3.0303030303030304E-2</v>
      </c>
      <c r="Z77" s="402">
        <v>32</v>
      </c>
      <c r="AA77" s="403">
        <v>0.96969696969696972</v>
      </c>
      <c r="AB77" s="402">
        <v>0</v>
      </c>
      <c r="AC77" s="403">
        <v>0</v>
      </c>
      <c r="AD77" s="405">
        <v>33</v>
      </c>
      <c r="AE77" s="389"/>
      <c r="AF77" s="389"/>
      <c r="AG77" s="389"/>
    </row>
    <row r="78" spans="1:33" ht="11.25" customHeight="1" x14ac:dyDescent="0.15">
      <c r="A78" s="301" t="s">
        <v>210</v>
      </c>
      <c r="B78" s="322">
        <v>1</v>
      </c>
      <c r="C78" s="322">
        <v>1</v>
      </c>
      <c r="D78" s="322">
        <v>0</v>
      </c>
      <c r="E78" s="323">
        <v>2</v>
      </c>
      <c r="F78" s="322">
        <v>0</v>
      </c>
      <c r="G78" s="322">
        <v>0</v>
      </c>
      <c r="H78" s="322">
        <v>2</v>
      </c>
      <c r="I78" s="323">
        <v>2</v>
      </c>
      <c r="J78" s="322">
        <v>20</v>
      </c>
      <c r="K78" s="322">
        <v>3</v>
      </c>
      <c r="L78" s="322">
        <v>1</v>
      </c>
      <c r="M78" s="323">
        <v>24</v>
      </c>
      <c r="N78" s="322">
        <v>0</v>
      </c>
      <c r="O78" s="322">
        <v>3</v>
      </c>
      <c r="P78" s="322">
        <v>0</v>
      </c>
      <c r="Q78" s="323">
        <v>3</v>
      </c>
      <c r="R78" s="331">
        <v>31</v>
      </c>
      <c r="S78" s="390" t="s">
        <v>110</v>
      </c>
      <c r="T78" s="402">
        <v>3</v>
      </c>
      <c r="U78" s="403">
        <v>9.6774193548387094E-2</v>
      </c>
      <c r="V78" s="402">
        <v>28</v>
      </c>
      <c r="W78" s="403">
        <v>0.90322580645161288</v>
      </c>
      <c r="X78" s="402">
        <v>1</v>
      </c>
      <c r="Y78" s="403">
        <v>3.2258064516129031E-2</v>
      </c>
      <c r="Z78" s="402">
        <v>30</v>
      </c>
      <c r="AA78" s="403">
        <v>0.967741935483871</v>
      </c>
      <c r="AB78" s="402">
        <v>0</v>
      </c>
      <c r="AC78" s="403">
        <v>0</v>
      </c>
      <c r="AD78" s="405">
        <v>31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6"/>
      <c r="AF80" s="386"/>
      <c r="AG80" s="386"/>
    </row>
    <row r="81" spans="1:33" ht="11.25" customHeight="1" x14ac:dyDescent="0.15">
      <c r="A81" s="301" t="s">
        <v>211</v>
      </c>
      <c r="B81" s="321">
        <v>5</v>
      </c>
      <c r="C81" s="322">
        <v>14</v>
      </c>
      <c r="D81" s="322">
        <v>0</v>
      </c>
      <c r="E81" s="323">
        <v>19</v>
      </c>
      <c r="F81" s="321">
        <v>0</v>
      </c>
      <c r="G81" s="322">
        <v>1</v>
      </c>
      <c r="H81" s="322">
        <v>4</v>
      </c>
      <c r="I81" s="323">
        <v>5</v>
      </c>
      <c r="J81" s="321">
        <v>56</v>
      </c>
      <c r="K81" s="322">
        <v>0</v>
      </c>
      <c r="L81" s="322">
        <v>0</v>
      </c>
      <c r="M81" s="323">
        <v>56</v>
      </c>
      <c r="N81" s="321">
        <v>0</v>
      </c>
      <c r="O81" s="322">
        <v>14</v>
      </c>
      <c r="P81" s="322">
        <v>0</v>
      </c>
      <c r="Q81" s="323">
        <v>14</v>
      </c>
      <c r="R81" s="331">
        <v>94</v>
      </c>
      <c r="S81" s="390" t="s">
        <v>211</v>
      </c>
      <c r="T81" s="321">
        <v>27</v>
      </c>
      <c r="U81" s="403">
        <v>0.28723404255319152</v>
      </c>
      <c r="V81" s="321">
        <v>67</v>
      </c>
      <c r="W81" s="403">
        <v>0.71276595744680848</v>
      </c>
      <c r="X81" s="321">
        <v>2</v>
      </c>
      <c r="Y81" s="403">
        <v>2.1276595744680851E-2</v>
      </c>
      <c r="Z81" s="321">
        <v>92</v>
      </c>
      <c r="AA81" s="403">
        <v>0.97872340425531912</v>
      </c>
      <c r="AB81" s="321">
        <v>0</v>
      </c>
      <c r="AC81" s="403">
        <v>0</v>
      </c>
      <c r="AD81" s="331">
        <v>94</v>
      </c>
      <c r="AE81" s="389"/>
      <c r="AF81" s="389"/>
      <c r="AG81" s="389"/>
    </row>
    <row r="82" spans="1:33" ht="11.25" customHeight="1" x14ac:dyDescent="0.15">
      <c r="A82" s="301" t="s">
        <v>212</v>
      </c>
      <c r="B82" s="321">
        <v>4</v>
      </c>
      <c r="C82" s="322">
        <v>22</v>
      </c>
      <c r="D82" s="322">
        <v>1</v>
      </c>
      <c r="E82" s="323">
        <v>27</v>
      </c>
      <c r="F82" s="321">
        <v>0</v>
      </c>
      <c r="G82" s="322">
        <v>1</v>
      </c>
      <c r="H82" s="322">
        <v>5</v>
      </c>
      <c r="I82" s="323">
        <v>6</v>
      </c>
      <c r="J82" s="321">
        <v>64</v>
      </c>
      <c r="K82" s="322">
        <v>1</v>
      </c>
      <c r="L82" s="322">
        <v>0</v>
      </c>
      <c r="M82" s="323">
        <v>65</v>
      </c>
      <c r="N82" s="321">
        <v>0</v>
      </c>
      <c r="O82" s="322">
        <v>16</v>
      </c>
      <c r="P82" s="322">
        <v>0</v>
      </c>
      <c r="Q82" s="323">
        <v>16</v>
      </c>
      <c r="R82" s="331">
        <v>114</v>
      </c>
      <c r="S82" s="390" t="s">
        <v>212</v>
      </c>
      <c r="T82" s="321">
        <v>29</v>
      </c>
      <c r="U82" s="403">
        <v>0.25438596491228072</v>
      </c>
      <c r="V82" s="321">
        <v>85</v>
      </c>
      <c r="W82" s="403">
        <v>0.74561403508771928</v>
      </c>
      <c r="X82" s="321">
        <v>2</v>
      </c>
      <c r="Y82" s="403">
        <v>1.7543859649122806E-2</v>
      </c>
      <c r="Z82" s="321">
        <v>112</v>
      </c>
      <c r="AA82" s="403">
        <v>0.98245614035087714</v>
      </c>
      <c r="AB82" s="321">
        <v>0</v>
      </c>
      <c r="AC82" s="403">
        <v>0</v>
      </c>
      <c r="AD82" s="331">
        <v>114</v>
      </c>
      <c r="AE82" s="389"/>
      <c r="AF82" s="389"/>
      <c r="AG82" s="389"/>
    </row>
    <row r="83" spans="1:33" ht="11.25" customHeight="1" x14ac:dyDescent="0.15">
      <c r="A83" s="301" t="s">
        <v>213</v>
      </c>
      <c r="B83" s="321">
        <v>2</v>
      </c>
      <c r="C83" s="322">
        <v>18</v>
      </c>
      <c r="D83" s="322">
        <v>4</v>
      </c>
      <c r="E83" s="323">
        <v>24</v>
      </c>
      <c r="F83" s="321">
        <v>0</v>
      </c>
      <c r="G83" s="322">
        <v>2</v>
      </c>
      <c r="H83" s="322">
        <v>5</v>
      </c>
      <c r="I83" s="323">
        <v>7</v>
      </c>
      <c r="J83" s="321">
        <v>61</v>
      </c>
      <c r="K83" s="322">
        <v>3</v>
      </c>
      <c r="L83" s="322">
        <v>1</v>
      </c>
      <c r="M83" s="323">
        <v>65</v>
      </c>
      <c r="N83" s="321">
        <v>0</v>
      </c>
      <c r="O83" s="322">
        <v>14</v>
      </c>
      <c r="P83" s="322">
        <v>0</v>
      </c>
      <c r="Q83" s="323">
        <v>14</v>
      </c>
      <c r="R83" s="331">
        <v>110</v>
      </c>
      <c r="S83" s="390" t="s">
        <v>213</v>
      </c>
      <c r="T83" s="321">
        <v>24</v>
      </c>
      <c r="U83" s="403">
        <v>0.21818181818181817</v>
      </c>
      <c r="V83" s="321">
        <v>86</v>
      </c>
      <c r="W83" s="403">
        <v>0.78181818181818186</v>
      </c>
      <c r="X83" s="321">
        <v>3</v>
      </c>
      <c r="Y83" s="403">
        <v>2.7272727272727271E-2</v>
      </c>
      <c r="Z83" s="321">
        <v>107</v>
      </c>
      <c r="AA83" s="403">
        <v>0.97272727272727277</v>
      </c>
      <c r="AB83" s="321">
        <v>0</v>
      </c>
      <c r="AC83" s="403">
        <v>0</v>
      </c>
      <c r="AD83" s="331">
        <v>110</v>
      </c>
      <c r="AE83" s="389"/>
      <c r="AF83" s="389"/>
      <c r="AG83" s="389"/>
    </row>
    <row r="84" spans="1:33" ht="11.25" customHeight="1" x14ac:dyDescent="0.15">
      <c r="A84" s="301" t="s">
        <v>214</v>
      </c>
      <c r="B84" s="321">
        <v>4</v>
      </c>
      <c r="C84" s="322">
        <v>23</v>
      </c>
      <c r="D84" s="322">
        <v>4</v>
      </c>
      <c r="E84" s="323">
        <v>31</v>
      </c>
      <c r="F84" s="321">
        <v>0</v>
      </c>
      <c r="G84" s="322">
        <v>1</v>
      </c>
      <c r="H84" s="322">
        <v>3</v>
      </c>
      <c r="I84" s="323">
        <v>4</v>
      </c>
      <c r="J84" s="321">
        <v>55</v>
      </c>
      <c r="K84" s="322">
        <v>4</v>
      </c>
      <c r="L84" s="322">
        <v>1</v>
      </c>
      <c r="M84" s="323">
        <v>60</v>
      </c>
      <c r="N84" s="321">
        <v>2</v>
      </c>
      <c r="O84" s="322">
        <v>17</v>
      </c>
      <c r="P84" s="322">
        <v>0</v>
      </c>
      <c r="Q84" s="323">
        <v>19</v>
      </c>
      <c r="R84" s="331">
        <v>114</v>
      </c>
      <c r="S84" s="390" t="s">
        <v>214</v>
      </c>
      <c r="T84" s="321">
        <v>21</v>
      </c>
      <c r="U84" s="403">
        <v>0.18421052631578946</v>
      </c>
      <c r="V84" s="321">
        <v>93</v>
      </c>
      <c r="W84" s="403">
        <v>0.81578947368421051</v>
      </c>
      <c r="X84" s="321">
        <v>3</v>
      </c>
      <c r="Y84" s="403">
        <v>2.6315789473684209E-2</v>
      </c>
      <c r="Z84" s="321">
        <v>111</v>
      </c>
      <c r="AA84" s="403">
        <v>0.97368421052631582</v>
      </c>
      <c r="AB84" s="321">
        <v>0</v>
      </c>
      <c r="AC84" s="403">
        <v>0</v>
      </c>
      <c r="AD84" s="331">
        <v>114</v>
      </c>
      <c r="AE84" s="389"/>
      <c r="AF84" s="389"/>
      <c r="AG84" s="389"/>
    </row>
    <row r="85" spans="1:33" ht="11.25" customHeight="1" x14ac:dyDescent="0.15">
      <c r="A85" s="301" t="s">
        <v>215</v>
      </c>
      <c r="B85" s="321">
        <v>4</v>
      </c>
      <c r="C85" s="322">
        <v>21</v>
      </c>
      <c r="D85" s="322">
        <v>4</v>
      </c>
      <c r="E85" s="323">
        <v>29</v>
      </c>
      <c r="F85" s="321">
        <v>0</v>
      </c>
      <c r="G85" s="322">
        <v>1</v>
      </c>
      <c r="H85" s="322">
        <v>4</v>
      </c>
      <c r="I85" s="323">
        <v>5</v>
      </c>
      <c r="J85" s="321">
        <v>55</v>
      </c>
      <c r="K85" s="322">
        <v>7</v>
      </c>
      <c r="L85" s="322">
        <v>2</v>
      </c>
      <c r="M85" s="323">
        <v>64</v>
      </c>
      <c r="N85" s="321">
        <v>2</v>
      </c>
      <c r="O85" s="322">
        <v>18</v>
      </c>
      <c r="P85" s="322">
        <v>0</v>
      </c>
      <c r="Q85" s="323">
        <v>20</v>
      </c>
      <c r="R85" s="331">
        <v>118</v>
      </c>
      <c r="S85" s="390" t="s">
        <v>215</v>
      </c>
      <c r="T85" s="321">
        <v>19</v>
      </c>
      <c r="U85" s="403">
        <v>0.16101694915254236</v>
      </c>
      <c r="V85" s="321">
        <v>99</v>
      </c>
      <c r="W85" s="403">
        <v>0.83898305084745761</v>
      </c>
      <c r="X85" s="321">
        <v>3</v>
      </c>
      <c r="Y85" s="403">
        <v>2.5423728813559324E-2</v>
      </c>
      <c r="Z85" s="321">
        <v>115</v>
      </c>
      <c r="AA85" s="403">
        <v>0.97457627118644063</v>
      </c>
      <c r="AB85" s="321">
        <v>0</v>
      </c>
      <c r="AC85" s="403">
        <v>0</v>
      </c>
      <c r="AD85" s="331">
        <v>118</v>
      </c>
      <c r="AE85" s="389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369</v>
      </c>
      <c r="C89" s="468"/>
      <c r="D89" s="468"/>
      <c r="E89" s="469"/>
      <c r="F89" s="467" t="s">
        <v>370</v>
      </c>
      <c r="G89" s="468"/>
      <c r="H89" s="468"/>
      <c r="I89" s="469"/>
      <c r="J89" s="467" t="s">
        <v>371</v>
      </c>
      <c r="K89" s="468"/>
      <c r="L89" s="468"/>
      <c r="M89" s="469"/>
      <c r="N89" s="467" t="s">
        <v>372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0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6"/>
      <c r="AF91" s="386"/>
      <c r="AG91" s="386"/>
    </row>
    <row r="92" spans="1:33" ht="11.25" customHeight="1" x14ac:dyDescent="0.15">
      <c r="A92" s="301" t="s">
        <v>203</v>
      </c>
      <c r="B92" s="322">
        <v>0</v>
      </c>
      <c r="C92" s="322">
        <v>1</v>
      </c>
      <c r="D92" s="322">
        <v>0</v>
      </c>
      <c r="E92" s="323">
        <v>1</v>
      </c>
      <c r="F92" s="322">
        <v>0</v>
      </c>
      <c r="G92" s="322">
        <v>0</v>
      </c>
      <c r="H92" s="322">
        <v>0</v>
      </c>
      <c r="I92" s="323">
        <v>0</v>
      </c>
      <c r="J92" s="322">
        <v>11</v>
      </c>
      <c r="K92" s="322">
        <v>0</v>
      </c>
      <c r="L92" s="322">
        <v>0</v>
      </c>
      <c r="M92" s="323">
        <v>11</v>
      </c>
      <c r="N92" s="322">
        <v>0</v>
      </c>
      <c r="O92" s="322">
        <v>4</v>
      </c>
      <c r="P92" s="322">
        <v>0</v>
      </c>
      <c r="Q92" s="323">
        <v>4</v>
      </c>
      <c r="R92" s="331">
        <v>16</v>
      </c>
      <c r="S92" s="301" t="s">
        <v>103</v>
      </c>
      <c r="T92" s="402">
        <v>3</v>
      </c>
      <c r="U92" s="403">
        <v>0.1875</v>
      </c>
      <c r="V92" s="402">
        <v>13</v>
      </c>
      <c r="W92" s="403">
        <v>0.8125</v>
      </c>
      <c r="X92" s="402">
        <v>0</v>
      </c>
      <c r="Y92" s="403">
        <v>0</v>
      </c>
      <c r="Z92" s="402">
        <v>16</v>
      </c>
      <c r="AA92" s="403">
        <v>1</v>
      </c>
      <c r="AB92" s="402">
        <v>0</v>
      </c>
      <c r="AC92" s="403">
        <v>0</v>
      </c>
      <c r="AD92" s="404">
        <v>16</v>
      </c>
      <c r="AE92" s="389"/>
      <c r="AF92" s="389"/>
      <c r="AG92" s="389"/>
    </row>
    <row r="93" spans="1:33" ht="11.25" customHeight="1" x14ac:dyDescent="0.15">
      <c r="A93" s="301" t="s">
        <v>204</v>
      </c>
      <c r="B93" s="322">
        <v>1</v>
      </c>
      <c r="C93" s="322">
        <v>2</v>
      </c>
      <c r="D93" s="322">
        <v>0</v>
      </c>
      <c r="E93" s="323">
        <v>3</v>
      </c>
      <c r="F93" s="322">
        <v>0</v>
      </c>
      <c r="G93" s="322">
        <v>0</v>
      </c>
      <c r="H93" s="322">
        <v>0</v>
      </c>
      <c r="I93" s="323">
        <v>0</v>
      </c>
      <c r="J93" s="322">
        <v>6</v>
      </c>
      <c r="K93" s="322">
        <v>1</v>
      </c>
      <c r="L93" s="322">
        <v>0</v>
      </c>
      <c r="M93" s="323">
        <v>7</v>
      </c>
      <c r="N93" s="322">
        <v>0</v>
      </c>
      <c r="O93" s="322">
        <v>1</v>
      </c>
      <c r="P93" s="322">
        <v>0</v>
      </c>
      <c r="Q93" s="323">
        <v>1</v>
      </c>
      <c r="R93" s="331">
        <v>11</v>
      </c>
      <c r="S93" s="301" t="s">
        <v>104</v>
      </c>
      <c r="T93" s="402">
        <v>5</v>
      </c>
      <c r="U93" s="403">
        <v>0.45454545454545453</v>
      </c>
      <c r="V93" s="402">
        <v>6</v>
      </c>
      <c r="W93" s="403">
        <v>0.54545454545454541</v>
      </c>
      <c r="X93" s="402">
        <v>0</v>
      </c>
      <c r="Y93" s="403">
        <v>0</v>
      </c>
      <c r="Z93" s="402">
        <v>11</v>
      </c>
      <c r="AA93" s="403">
        <v>1</v>
      </c>
      <c r="AB93" s="402">
        <v>0</v>
      </c>
      <c r="AC93" s="403">
        <v>0</v>
      </c>
      <c r="AD93" s="405">
        <v>11</v>
      </c>
      <c r="AE93" s="389"/>
      <c r="AF93" s="389"/>
      <c r="AG93" s="389"/>
    </row>
    <row r="94" spans="1:33" ht="11.25" customHeight="1" x14ac:dyDescent="0.15">
      <c r="A94" s="301" t="s">
        <v>205</v>
      </c>
      <c r="B94" s="322">
        <v>0</v>
      </c>
      <c r="C94" s="322">
        <v>6</v>
      </c>
      <c r="D94" s="322">
        <v>0</v>
      </c>
      <c r="E94" s="323">
        <v>6</v>
      </c>
      <c r="F94" s="322">
        <v>0</v>
      </c>
      <c r="G94" s="322">
        <v>0</v>
      </c>
      <c r="H94" s="322">
        <v>0</v>
      </c>
      <c r="I94" s="323">
        <v>0</v>
      </c>
      <c r="J94" s="322">
        <v>26</v>
      </c>
      <c r="K94" s="322">
        <v>0</v>
      </c>
      <c r="L94" s="322">
        <v>0</v>
      </c>
      <c r="M94" s="323">
        <v>26</v>
      </c>
      <c r="N94" s="322">
        <v>0</v>
      </c>
      <c r="O94" s="322">
        <v>7</v>
      </c>
      <c r="P94" s="322">
        <v>0</v>
      </c>
      <c r="Q94" s="323">
        <v>7</v>
      </c>
      <c r="R94" s="331">
        <v>39</v>
      </c>
      <c r="S94" s="301" t="s">
        <v>105</v>
      </c>
      <c r="T94" s="402">
        <v>6</v>
      </c>
      <c r="U94" s="403">
        <v>0.15384615384615385</v>
      </c>
      <c r="V94" s="402">
        <v>33</v>
      </c>
      <c r="W94" s="403">
        <v>0.84615384615384615</v>
      </c>
      <c r="X94" s="402">
        <v>0</v>
      </c>
      <c r="Y94" s="403">
        <v>0</v>
      </c>
      <c r="Z94" s="402">
        <v>39</v>
      </c>
      <c r="AA94" s="403">
        <v>1</v>
      </c>
      <c r="AB94" s="402">
        <v>0</v>
      </c>
      <c r="AC94" s="403">
        <v>0</v>
      </c>
      <c r="AD94" s="405">
        <v>39</v>
      </c>
      <c r="AE94" s="389"/>
      <c r="AF94" s="389"/>
      <c r="AG94" s="389"/>
    </row>
    <row r="95" spans="1:33" ht="11.25" customHeight="1" x14ac:dyDescent="0.15">
      <c r="A95" s="301" t="s">
        <v>206</v>
      </c>
      <c r="B95" s="322">
        <v>3</v>
      </c>
      <c r="C95" s="322">
        <v>5</v>
      </c>
      <c r="D95" s="322">
        <v>0</v>
      </c>
      <c r="E95" s="323">
        <v>8</v>
      </c>
      <c r="F95" s="322">
        <v>0</v>
      </c>
      <c r="G95" s="322">
        <v>0</v>
      </c>
      <c r="H95" s="322">
        <v>2</v>
      </c>
      <c r="I95" s="323">
        <v>2</v>
      </c>
      <c r="J95" s="322">
        <v>31</v>
      </c>
      <c r="K95" s="322">
        <v>0</v>
      </c>
      <c r="L95" s="322">
        <v>0</v>
      </c>
      <c r="M95" s="323">
        <v>31</v>
      </c>
      <c r="N95" s="322">
        <v>0</v>
      </c>
      <c r="O95" s="322">
        <v>8</v>
      </c>
      <c r="P95" s="322">
        <v>0</v>
      </c>
      <c r="Q95" s="323">
        <v>8</v>
      </c>
      <c r="R95" s="331">
        <v>49</v>
      </c>
      <c r="S95" s="301" t="s">
        <v>106</v>
      </c>
      <c r="T95" s="402">
        <v>7</v>
      </c>
      <c r="U95" s="403">
        <v>0.14285714285714285</v>
      </c>
      <c r="V95" s="402">
        <v>42</v>
      </c>
      <c r="W95" s="403">
        <v>0.8571428571428571</v>
      </c>
      <c r="X95" s="402">
        <v>2</v>
      </c>
      <c r="Y95" s="403">
        <v>4.0816326530612242E-2</v>
      </c>
      <c r="Z95" s="402">
        <v>47</v>
      </c>
      <c r="AA95" s="403">
        <v>0.95918367346938771</v>
      </c>
      <c r="AB95" s="402">
        <v>0</v>
      </c>
      <c r="AC95" s="403">
        <v>0</v>
      </c>
      <c r="AD95" s="405">
        <v>49</v>
      </c>
      <c r="AE95" s="389"/>
      <c r="AF95" s="389"/>
      <c r="AG95" s="389"/>
    </row>
    <row r="96" spans="1:33" ht="11.25" customHeight="1" x14ac:dyDescent="0.15">
      <c r="A96" s="301" t="s">
        <v>207</v>
      </c>
      <c r="B96" s="322">
        <v>0</v>
      </c>
      <c r="C96" s="322">
        <v>5</v>
      </c>
      <c r="D96" s="322">
        <v>0</v>
      </c>
      <c r="E96" s="323">
        <v>5</v>
      </c>
      <c r="F96" s="322">
        <v>0</v>
      </c>
      <c r="G96" s="322">
        <v>0</v>
      </c>
      <c r="H96" s="322">
        <v>2</v>
      </c>
      <c r="I96" s="323">
        <v>2</v>
      </c>
      <c r="J96" s="322">
        <v>16</v>
      </c>
      <c r="K96" s="322">
        <v>2</v>
      </c>
      <c r="L96" s="322">
        <v>0</v>
      </c>
      <c r="M96" s="323">
        <v>18</v>
      </c>
      <c r="N96" s="322">
        <v>0</v>
      </c>
      <c r="O96" s="322">
        <v>1</v>
      </c>
      <c r="P96" s="322">
        <v>0</v>
      </c>
      <c r="Q96" s="323">
        <v>1</v>
      </c>
      <c r="R96" s="331">
        <v>26</v>
      </c>
      <c r="S96" s="301" t="s">
        <v>107</v>
      </c>
      <c r="T96" s="402">
        <v>4</v>
      </c>
      <c r="U96" s="403">
        <v>0.15384615384615385</v>
      </c>
      <c r="V96" s="402">
        <v>22</v>
      </c>
      <c r="W96" s="403">
        <v>0.84615384615384615</v>
      </c>
      <c r="X96" s="402">
        <v>0</v>
      </c>
      <c r="Y96" s="403">
        <v>0</v>
      </c>
      <c r="Z96" s="402">
        <v>26</v>
      </c>
      <c r="AA96" s="403">
        <v>1</v>
      </c>
      <c r="AB96" s="402">
        <v>0</v>
      </c>
      <c r="AC96" s="403">
        <v>0</v>
      </c>
      <c r="AD96" s="405">
        <v>26</v>
      </c>
      <c r="AE96" s="389"/>
      <c r="AF96" s="389"/>
      <c r="AG96" s="389"/>
    </row>
    <row r="97" spans="1:33" ht="11.25" customHeight="1" x14ac:dyDescent="0.15">
      <c r="A97" s="301" t="s">
        <v>208</v>
      </c>
      <c r="B97" s="322">
        <v>0</v>
      </c>
      <c r="C97" s="322">
        <v>4</v>
      </c>
      <c r="D97" s="322">
        <v>0</v>
      </c>
      <c r="E97" s="323">
        <v>4</v>
      </c>
      <c r="F97" s="322">
        <v>0</v>
      </c>
      <c r="G97" s="322">
        <v>0</v>
      </c>
      <c r="H97" s="322">
        <v>0</v>
      </c>
      <c r="I97" s="323">
        <v>0</v>
      </c>
      <c r="J97" s="322">
        <v>14</v>
      </c>
      <c r="K97" s="322">
        <v>2</v>
      </c>
      <c r="L97" s="322">
        <v>0</v>
      </c>
      <c r="M97" s="323">
        <v>16</v>
      </c>
      <c r="N97" s="322">
        <v>0</v>
      </c>
      <c r="O97" s="322">
        <v>7</v>
      </c>
      <c r="P97" s="322">
        <v>1</v>
      </c>
      <c r="Q97" s="323">
        <v>8</v>
      </c>
      <c r="R97" s="331">
        <v>28</v>
      </c>
      <c r="S97" s="301" t="s">
        <v>108</v>
      </c>
      <c r="T97" s="402">
        <v>5</v>
      </c>
      <c r="U97" s="403">
        <v>0.17857142857142858</v>
      </c>
      <c r="V97" s="402">
        <v>23</v>
      </c>
      <c r="W97" s="403">
        <v>0.8214285714285714</v>
      </c>
      <c r="X97" s="402">
        <v>0</v>
      </c>
      <c r="Y97" s="403">
        <v>0</v>
      </c>
      <c r="Z97" s="402">
        <v>28</v>
      </c>
      <c r="AA97" s="403">
        <v>1</v>
      </c>
      <c r="AB97" s="402">
        <v>0</v>
      </c>
      <c r="AC97" s="403">
        <v>0</v>
      </c>
      <c r="AD97" s="405">
        <v>28</v>
      </c>
      <c r="AE97" s="389"/>
      <c r="AF97" s="389"/>
      <c r="AG97" s="389"/>
    </row>
    <row r="98" spans="1:33" ht="11.25" customHeight="1" x14ac:dyDescent="0.15">
      <c r="A98" s="301" t="s">
        <v>209</v>
      </c>
      <c r="B98" s="322">
        <v>3</v>
      </c>
      <c r="C98" s="322">
        <v>5</v>
      </c>
      <c r="D98" s="322">
        <v>0</v>
      </c>
      <c r="E98" s="323">
        <v>8</v>
      </c>
      <c r="F98" s="322">
        <v>0</v>
      </c>
      <c r="G98" s="322">
        <v>0</v>
      </c>
      <c r="H98" s="322">
        <v>3</v>
      </c>
      <c r="I98" s="323">
        <v>3</v>
      </c>
      <c r="J98" s="322">
        <v>26</v>
      </c>
      <c r="K98" s="322">
        <v>0</v>
      </c>
      <c r="L98" s="322">
        <v>0</v>
      </c>
      <c r="M98" s="323">
        <v>26</v>
      </c>
      <c r="N98" s="322">
        <v>0</v>
      </c>
      <c r="O98" s="322">
        <v>1</v>
      </c>
      <c r="P98" s="322">
        <v>0</v>
      </c>
      <c r="Q98" s="323">
        <v>1</v>
      </c>
      <c r="R98" s="331">
        <v>38</v>
      </c>
      <c r="S98" s="301" t="s">
        <v>109</v>
      </c>
      <c r="T98" s="402">
        <v>5</v>
      </c>
      <c r="U98" s="403">
        <v>0.13157894736842105</v>
      </c>
      <c r="V98" s="402">
        <v>33</v>
      </c>
      <c r="W98" s="403">
        <v>0.86842105263157898</v>
      </c>
      <c r="X98" s="402">
        <v>0</v>
      </c>
      <c r="Y98" s="403">
        <v>0</v>
      </c>
      <c r="Z98" s="402">
        <v>38</v>
      </c>
      <c r="AA98" s="403">
        <v>1</v>
      </c>
      <c r="AB98" s="402">
        <v>0</v>
      </c>
      <c r="AC98" s="403">
        <v>0</v>
      </c>
      <c r="AD98" s="405">
        <v>38</v>
      </c>
      <c r="AE98" s="389"/>
      <c r="AF98" s="389"/>
      <c r="AG98" s="389"/>
    </row>
    <row r="99" spans="1:33" ht="11.25" customHeight="1" x14ac:dyDescent="0.15">
      <c r="A99" s="301" t="s">
        <v>210</v>
      </c>
      <c r="B99" s="322">
        <v>0</v>
      </c>
      <c r="C99" s="322">
        <v>8</v>
      </c>
      <c r="D99" s="322">
        <v>0</v>
      </c>
      <c r="E99" s="323">
        <v>8</v>
      </c>
      <c r="F99" s="322">
        <v>0</v>
      </c>
      <c r="G99" s="322">
        <v>0</v>
      </c>
      <c r="H99" s="322">
        <v>2</v>
      </c>
      <c r="I99" s="323">
        <v>2</v>
      </c>
      <c r="J99" s="322">
        <v>15</v>
      </c>
      <c r="K99" s="322">
        <v>3</v>
      </c>
      <c r="L99" s="322">
        <v>0</v>
      </c>
      <c r="M99" s="323">
        <v>18</v>
      </c>
      <c r="N99" s="322">
        <v>2</v>
      </c>
      <c r="O99" s="322">
        <v>6</v>
      </c>
      <c r="P99" s="322">
        <v>0</v>
      </c>
      <c r="Q99" s="323">
        <v>8</v>
      </c>
      <c r="R99" s="331">
        <v>36</v>
      </c>
      <c r="S99" s="390" t="s">
        <v>110</v>
      </c>
      <c r="T99" s="402">
        <v>3</v>
      </c>
      <c r="U99" s="403">
        <v>8.3333333333333329E-2</v>
      </c>
      <c r="V99" s="402">
        <v>33</v>
      </c>
      <c r="W99" s="403">
        <v>0.91666666666666663</v>
      </c>
      <c r="X99" s="402">
        <v>2</v>
      </c>
      <c r="Y99" s="403">
        <v>5.5555555555555552E-2</v>
      </c>
      <c r="Z99" s="402">
        <v>34</v>
      </c>
      <c r="AA99" s="403">
        <v>0.94444444444444442</v>
      </c>
      <c r="AB99" s="402">
        <v>0</v>
      </c>
      <c r="AC99" s="403">
        <v>0</v>
      </c>
      <c r="AD99" s="405">
        <v>36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6"/>
      <c r="AF101" s="386"/>
      <c r="AG101" s="386"/>
    </row>
    <row r="102" spans="1:33" ht="11.25" customHeight="1" x14ac:dyDescent="0.15">
      <c r="A102" s="301" t="s">
        <v>211</v>
      </c>
      <c r="B102" s="321">
        <v>4</v>
      </c>
      <c r="C102" s="322">
        <v>14</v>
      </c>
      <c r="D102" s="322">
        <v>0</v>
      </c>
      <c r="E102" s="323">
        <v>18</v>
      </c>
      <c r="F102" s="321">
        <v>0</v>
      </c>
      <c r="G102" s="322">
        <v>0</v>
      </c>
      <c r="H102" s="322">
        <v>2</v>
      </c>
      <c r="I102" s="323">
        <v>2</v>
      </c>
      <c r="J102" s="321">
        <v>74</v>
      </c>
      <c r="K102" s="322">
        <v>1</v>
      </c>
      <c r="L102" s="322">
        <v>0</v>
      </c>
      <c r="M102" s="323">
        <v>75</v>
      </c>
      <c r="N102" s="321">
        <v>0</v>
      </c>
      <c r="O102" s="322">
        <v>20</v>
      </c>
      <c r="P102" s="322">
        <v>0</v>
      </c>
      <c r="Q102" s="323">
        <v>20</v>
      </c>
      <c r="R102" s="331">
        <v>115</v>
      </c>
      <c r="S102" s="390" t="s">
        <v>211</v>
      </c>
      <c r="T102" s="321">
        <v>21</v>
      </c>
      <c r="U102" s="403">
        <v>0.18260869565217391</v>
      </c>
      <c r="V102" s="321">
        <v>94</v>
      </c>
      <c r="W102" s="403">
        <v>0.81739130434782614</v>
      </c>
      <c r="X102" s="321">
        <v>2</v>
      </c>
      <c r="Y102" s="403">
        <v>1.7391304347826087E-2</v>
      </c>
      <c r="Z102" s="321">
        <v>113</v>
      </c>
      <c r="AA102" s="403">
        <v>0.9826086956521739</v>
      </c>
      <c r="AB102" s="321">
        <v>0</v>
      </c>
      <c r="AC102" s="403">
        <v>0</v>
      </c>
      <c r="AD102" s="331">
        <v>115</v>
      </c>
      <c r="AE102" s="389"/>
      <c r="AF102" s="389"/>
      <c r="AG102" s="389"/>
    </row>
    <row r="103" spans="1:33" ht="11.25" customHeight="1" x14ac:dyDescent="0.15">
      <c r="A103" s="301" t="s">
        <v>212</v>
      </c>
      <c r="B103" s="321">
        <v>4</v>
      </c>
      <c r="C103" s="322">
        <v>18</v>
      </c>
      <c r="D103" s="322">
        <v>0</v>
      </c>
      <c r="E103" s="323">
        <v>22</v>
      </c>
      <c r="F103" s="321">
        <v>0</v>
      </c>
      <c r="G103" s="322">
        <v>0</v>
      </c>
      <c r="H103" s="322">
        <v>4</v>
      </c>
      <c r="I103" s="323">
        <v>4</v>
      </c>
      <c r="J103" s="321">
        <v>79</v>
      </c>
      <c r="K103" s="322">
        <v>3</v>
      </c>
      <c r="L103" s="322">
        <v>0</v>
      </c>
      <c r="M103" s="323">
        <v>82</v>
      </c>
      <c r="N103" s="321">
        <v>0</v>
      </c>
      <c r="O103" s="322">
        <v>17</v>
      </c>
      <c r="P103" s="322">
        <v>0</v>
      </c>
      <c r="Q103" s="323">
        <v>17</v>
      </c>
      <c r="R103" s="331">
        <v>125</v>
      </c>
      <c r="S103" s="390" t="s">
        <v>212</v>
      </c>
      <c r="T103" s="321">
        <v>22</v>
      </c>
      <c r="U103" s="403">
        <v>0.17599999999999999</v>
      </c>
      <c r="V103" s="321">
        <v>103</v>
      </c>
      <c r="W103" s="403">
        <v>0.82399999999999995</v>
      </c>
      <c r="X103" s="321">
        <v>2</v>
      </c>
      <c r="Y103" s="403">
        <v>1.6E-2</v>
      </c>
      <c r="Z103" s="321">
        <v>123</v>
      </c>
      <c r="AA103" s="403">
        <v>0.98399999999999999</v>
      </c>
      <c r="AB103" s="321">
        <v>0</v>
      </c>
      <c r="AC103" s="403">
        <v>0</v>
      </c>
      <c r="AD103" s="331">
        <v>125</v>
      </c>
      <c r="AE103" s="389"/>
      <c r="AF103" s="389"/>
      <c r="AG103" s="389"/>
    </row>
    <row r="104" spans="1:33" ht="11.25" customHeight="1" x14ac:dyDescent="0.15">
      <c r="A104" s="301" t="s">
        <v>213</v>
      </c>
      <c r="B104" s="321">
        <v>3</v>
      </c>
      <c r="C104" s="322">
        <v>20</v>
      </c>
      <c r="D104" s="322">
        <v>0</v>
      </c>
      <c r="E104" s="323">
        <v>23</v>
      </c>
      <c r="F104" s="321">
        <v>0</v>
      </c>
      <c r="G104" s="322">
        <v>0</v>
      </c>
      <c r="H104" s="322">
        <v>4</v>
      </c>
      <c r="I104" s="323">
        <v>4</v>
      </c>
      <c r="J104" s="321">
        <v>87</v>
      </c>
      <c r="K104" s="322">
        <v>4</v>
      </c>
      <c r="L104" s="322">
        <v>0</v>
      </c>
      <c r="M104" s="323">
        <v>91</v>
      </c>
      <c r="N104" s="321">
        <v>0</v>
      </c>
      <c r="O104" s="322">
        <v>23</v>
      </c>
      <c r="P104" s="322">
        <v>1</v>
      </c>
      <c r="Q104" s="323">
        <v>24</v>
      </c>
      <c r="R104" s="331">
        <v>142</v>
      </c>
      <c r="S104" s="390" t="s">
        <v>213</v>
      </c>
      <c r="T104" s="321">
        <v>22</v>
      </c>
      <c r="U104" s="403">
        <v>0.15492957746478872</v>
      </c>
      <c r="V104" s="321">
        <v>120</v>
      </c>
      <c r="W104" s="403">
        <v>0.84507042253521125</v>
      </c>
      <c r="X104" s="321">
        <v>2</v>
      </c>
      <c r="Y104" s="403">
        <v>1.4084507042253521E-2</v>
      </c>
      <c r="Z104" s="321">
        <v>140</v>
      </c>
      <c r="AA104" s="403">
        <v>0.9859154929577465</v>
      </c>
      <c r="AB104" s="321">
        <v>0</v>
      </c>
      <c r="AC104" s="403">
        <v>0</v>
      </c>
      <c r="AD104" s="331">
        <v>142</v>
      </c>
      <c r="AE104" s="389"/>
      <c r="AF104" s="389"/>
      <c r="AG104" s="389"/>
    </row>
    <row r="105" spans="1:33" ht="11.25" customHeight="1" x14ac:dyDescent="0.15">
      <c r="A105" s="301" t="s">
        <v>214</v>
      </c>
      <c r="B105" s="321">
        <v>6</v>
      </c>
      <c r="C105" s="322">
        <v>19</v>
      </c>
      <c r="D105" s="322">
        <v>0</v>
      </c>
      <c r="E105" s="323">
        <v>25</v>
      </c>
      <c r="F105" s="321">
        <v>0</v>
      </c>
      <c r="G105" s="322">
        <v>0</v>
      </c>
      <c r="H105" s="322">
        <v>7</v>
      </c>
      <c r="I105" s="323">
        <v>7</v>
      </c>
      <c r="J105" s="321">
        <v>87</v>
      </c>
      <c r="K105" s="322">
        <v>4</v>
      </c>
      <c r="L105" s="322">
        <v>0</v>
      </c>
      <c r="M105" s="323">
        <v>91</v>
      </c>
      <c r="N105" s="321">
        <v>0</v>
      </c>
      <c r="O105" s="322">
        <v>17</v>
      </c>
      <c r="P105" s="322">
        <v>1</v>
      </c>
      <c r="Q105" s="323">
        <v>18</v>
      </c>
      <c r="R105" s="331">
        <v>141</v>
      </c>
      <c r="S105" s="390" t="s">
        <v>214</v>
      </c>
      <c r="T105" s="321">
        <v>21</v>
      </c>
      <c r="U105" s="403">
        <v>0.14893617021276595</v>
      </c>
      <c r="V105" s="321">
        <v>120</v>
      </c>
      <c r="W105" s="403">
        <v>0.85106382978723405</v>
      </c>
      <c r="X105" s="321">
        <v>2</v>
      </c>
      <c r="Y105" s="403">
        <v>1.4184397163120567E-2</v>
      </c>
      <c r="Z105" s="321">
        <v>139</v>
      </c>
      <c r="AA105" s="403">
        <v>0.98581560283687941</v>
      </c>
      <c r="AB105" s="321">
        <v>0</v>
      </c>
      <c r="AC105" s="403">
        <v>0</v>
      </c>
      <c r="AD105" s="331">
        <v>141</v>
      </c>
      <c r="AE105" s="389"/>
      <c r="AF105" s="389"/>
      <c r="AG105" s="389"/>
    </row>
    <row r="106" spans="1:33" ht="11.25" customHeight="1" x14ac:dyDescent="0.15">
      <c r="A106" s="301" t="s">
        <v>215</v>
      </c>
      <c r="B106" s="321">
        <v>3</v>
      </c>
      <c r="C106" s="322">
        <v>22</v>
      </c>
      <c r="D106" s="322">
        <v>0</v>
      </c>
      <c r="E106" s="323">
        <v>25</v>
      </c>
      <c r="F106" s="321">
        <v>0</v>
      </c>
      <c r="G106" s="322">
        <v>0</v>
      </c>
      <c r="H106" s="322">
        <v>7</v>
      </c>
      <c r="I106" s="323">
        <v>7</v>
      </c>
      <c r="J106" s="321">
        <v>71</v>
      </c>
      <c r="K106" s="322">
        <v>7</v>
      </c>
      <c r="L106" s="322">
        <v>0</v>
      </c>
      <c r="M106" s="323">
        <v>78</v>
      </c>
      <c r="N106" s="321">
        <v>2</v>
      </c>
      <c r="O106" s="322">
        <v>15</v>
      </c>
      <c r="P106" s="322">
        <v>1</v>
      </c>
      <c r="Q106" s="323">
        <v>18</v>
      </c>
      <c r="R106" s="331">
        <v>128</v>
      </c>
      <c r="S106" s="390" t="s">
        <v>215</v>
      </c>
      <c r="T106" s="321">
        <v>17</v>
      </c>
      <c r="U106" s="403">
        <v>0.1328125</v>
      </c>
      <c r="V106" s="321">
        <v>111</v>
      </c>
      <c r="W106" s="403">
        <v>0.8671875</v>
      </c>
      <c r="X106" s="321">
        <v>2</v>
      </c>
      <c r="Y106" s="403">
        <v>1.5625E-2</v>
      </c>
      <c r="Z106" s="321">
        <v>126</v>
      </c>
      <c r="AA106" s="403">
        <v>0.984375</v>
      </c>
      <c r="AB106" s="321">
        <v>0</v>
      </c>
      <c r="AC106" s="403">
        <v>0</v>
      </c>
      <c r="AD106" s="331">
        <v>128</v>
      </c>
      <c r="AE106" s="389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</row>
    <row r="109" spans="1:33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</row>
    <row r="110" spans="1:33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</row>
    <row r="111" spans="1:33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</row>
    <row r="112" spans="1:33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</row>
    <row r="113" spans="1:33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</row>
    <row r="114" spans="1:33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</row>
    <row r="115" spans="1:33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</row>
    <row r="116" spans="1:33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</row>
    <row r="117" spans="1:33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</row>
    <row r="118" spans="1:33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</row>
    <row r="119" spans="1:33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</row>
    <row r="120" spans="1:33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</row>
    <row r="121" spans="1:33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</row>
    <row r="122" spans="1:33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</row>
    <row r="123" spans="1:33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</row>
    <row r="124" spans="1:33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</row>
    <row r="125" spans="1:33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</row>
    <row r="126" spans="1:33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</row>
    <row r="127" spans="1:33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</row>
    <row r="128" spans="1:33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</row>
    <row r="129" spans="1:33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</row>
    <row r="130" spans="1:33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</row>
    <row r="131" spans="1:33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</row>
    <row r="132" spans="1:33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</row>
    <row r="133" spans="1:33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</row>
    <row r="134" spans="1:33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</row>
    <row r="135" spans="1:33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</row>
    <row r="136" spans="1:33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</row>
    <row r="137" spans="1:33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</row>
    <row r="138" spans="1:33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</row>
    <row r="139" spans="1:33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</row>
    <row r="140" spans="1:33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</row>
    <row r="141" spans="1:33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</row>
    <row r="142" spans="1:33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</row>
    <row r="143" spans="1:33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</row>
    <row r="144" spans="1:33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</row>
    <row r="145" spans="1:33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</row>
    <row r="146" spans="1:33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</row>
    <row r="147" spans="1:33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</row>
    <row r="148" spans="1:33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</row>
    <row r="149" spans="1:33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</row>
    <row r="150" spans="1:33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</row>
    <row r="151" spans="1:33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</row>
    <row r="152" spans="1:33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</row>
    <row r="153" spans="1:33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</row>
    <row r="154" spans="1:33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</row>
    <row r="155" spans="1:33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</row>
    <row r="156" spans="1:33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</row>
    <row r="157" spans="1:33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</row>
    <row r="158" spans="1:33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</row>
    <row r="159" spans="1:33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</row>
    <row r="160" spans="1:33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</row>
    <row r="161" spans="1:33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</row>
    <row r="162" spans="1:33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</row>
    <row r="163" spans="1:33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</row>
    <row r="164" spans="1:33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</row>
    <row r="165" spans="1:33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</row>
    <row r="166" spans="1:33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</row>
    <row r="167" spans="1:33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</row>
    <row r="168" spans="1:33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</row>
    <row r="169" spans="1:33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</row>
    <row r="170" spans="1:33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</row>
    <row r="171" spans="1:33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</row>
    <row r="172" spans="1:33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</row>
    <row r="173" spans="1:33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</row>
    <row r="174" spans="1:33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</row>
    <row r="175" spans="1:33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</row>
    <row r="176" spans="1:33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</row>
    <row r="177" spans="1:33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</row>
    <row r="178" spans="1:33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</row>
    <row r="179" spans="1:33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</row>
    <row r="180" spans="1:33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</row>
    <row r="181" spans="1:33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</row>
    <row r="182" spans="1:33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</row>
    <row r="183" spans="1:33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</row>
    <row r="184" spans="1:33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</row>
    <row r="185" spans="1:33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</row>
    <row r="186" spans="1:33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</row>
    <row r="187" spans="1:33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</row>
    <row r="188" spans="1:33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</row>
    <row r="189" spans="1:33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</row>
    <row r="190" spans="1:33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</row>
    <row r="191" spans="1:33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</row>
    <row r="192" spans="1:33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</row>
    <row r="193" spans="1:33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</row>
    <row r="194" spans="1:33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</row>
    <row r="195" spans="1:33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</row>
    <row r="196" spans="1:33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</row>
    <row r="197" spans="1:33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</row>
    <row r="198" spans="1:33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</row>
    <row r="199" spans="1:33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</row>
    <row r="200" spans="1:33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</row>
    <row r="201" spans="1:33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</row>
    <row r="202" spans="1:33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</row>
    <row r="203" spans="1:33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</row>
    <row r="204" spans="1:33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</row>
    <row r="205" spans="1:33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</row>
    <row r="206" spans="1:33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</row>
    <row r="207" spans="1:33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</row>
    <row r="208" spans="1:33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</row>
    <row r="209" spans="1:33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</row>
    <row r="210" spans="1:33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</row>
    <row r="211" spans="1:33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</row>
    <row r="212" spans="1:33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</row>
    <row r="213" spans="1:33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</row>
    <row r="214" spans="1:33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</row>
    <row r="215" spans="1:33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</row>
    <row r="216" spans="1:33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</row>
    <row r="217" spans="1:33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</row>
    <row r="218" spans="1:33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</row>
    <row r="219" spans="1:33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</row>
    <row r="220" spans="1:33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</row>
    <row r="221" spans="1:33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</row>
    <row r="222" spans="1:33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</row>
    <row r="223" spans="1:33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</row>
    <row r="224" spans="1:33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</row>
    <row r="225" spans="1:33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</row>
    <row r="226" spans="1:33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</row>
    <row r="227" spans="1:33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</row>
    <row r="228" spans="1:33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</row>
    <row r="229" spans="1:33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</row>
    <row r="230" spans="1:33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</row>
    <row r="231" spans="1:33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</row>
    <row r="232" spans="1:33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</row>
    <row r="233" spans="1:33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</row>
    <row r="234" spans="1:33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</row>
    <row r="235" spans="1:33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</row>
    <row r="236" spans="1:33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</row>
    <row r="237" spans="1:33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</row>
    <row r="238" spans="1:33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</row>
    <row r="239" spans="1:33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</row>
    <row r="240" spans="1:33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</row>
    <row r="241" spans="1:33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</row>
    <row r="242" spans="1:33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</row>
    <row r="243" spans="1:33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</row>
    <row r="244" spans="1:33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</row>
    <row r="245" spans="1:33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</row>
    <row r="246" spans="1:33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</row>
    <row r="247" spans="1:33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</row>
    <row r="248" spans="1:33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</row>
    <row r="249" spans="1:33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</row>
    <row r="250" spans="1:33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</row>
    <row r="251" spans="1:33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</row>
    <row r="252" spans="1:33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</row>
    <row r="253" spans="1:33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</row>
    <row r="254" spans="1:33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</row>
    <row r="255" spans="1:33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</row>
    <row r="256" spans="1:33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</row>
    <row r="257" spans="1:33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</row>
    <row r="258" spans="1:33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</row>
    <row r="259" spans="1:33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</row>
    <row r="260" spans="1:33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</row>
    <row r="261" spans="1:33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</row>
    <row r="262" spans="1:33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</row>
    <row r="263" spans="1:33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</row>
    <row r="264" spans="1:33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</row>
    <row r="265" spans="1:33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</row>
    <row r="266" spans="1:33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</row>
    <row r="267" spans="1:33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</row>
    <row r="268" spans="1:33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</row>
    <row r="269" spans="1:33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</row>
    <row r="270" spans="1:33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</row>
    <row r="271" spans="1:33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</row>
    <row r="272" spans="1:33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</row>
    <row r="273" spans="1:33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</row>
    <row r="274" spans="1:33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</row>
    <row r="275" spans="1:33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</row>
    <row r="276" spans="1:33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</row>
    <row r="277" spans="1:33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</row>
    <row r="278" spans="1:33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</row>
    <row r="279" spans="1:33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</row>
    <row r="280" spans="1:33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</row>
    <row r="281" spans="1:33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</row>
    <row r="282" spans="1:33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</row>
    <row r="283" spans="1:33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</row>
    <row r="284" spans="1:33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</row>
    <row r="285" spans="1:33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</row>
    <row r="286" spans="1:33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</row>
    <row r="287" spans="1:33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</row>
    <row r="288" spans="1:33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</row>
    <row r="289" spans="1:33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</row>
    <row r="291" spans="1:33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</row>
    <row r="292" spans="1:33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</row>
    <row r="293" spans="1:33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</row>
    <row r="294" spans="1:33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</row>
    <row r="295" spans="1:33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</row>
    <row r="296" spans="1:33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</row>
    <row r="297" spans="1:33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</row>
    <row r="298" spans="1:33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</row>
    <row r="299" spans="1:33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</row>
    <row r="300" spans="1:33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</row>
    <row r="301" spans="1:33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</row>
    <row r="302" spans="1:33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</row>
    <row r="303" spans="1:33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</row>
    <row r="304" spans="1:33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</row>
    <row r="305" spans="1:33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</row>
    <row r="306" spans="1:33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</row>
    <row r="307" spans="1:33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</row>
    <row r="308" spans="1:33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</row>
    <row r="309" spans="1:33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</row>
    <row r="310" spans="1:33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</row>
    <row r="311" spans="1:33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</row>
    <row r="312" spans="1:33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</row>
    <row r="313" spans="1:33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</row>
    <row r="314" spans="1:33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</row>
    <row r="315" spans="1:33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</row>
    <row r="316" spans="1:33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</row>
    <row r="317" spans="1:33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</row>
    <row r="318" spans="1:33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</row>
    <row r="319" spans="1:33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</row>
    <row r="320" spans="1:33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</row>
    <row r="321" spans="1:33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</row>
    <row r="322" spans="1:33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</row>
    <row r="323" spans="1:33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</row>
    <row r="324" spans="1:33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</row>
    <row r="325" spans="1:33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</row>
    <row r="326" spans="1:33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</row>
    <row r="327" spans="1:33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</row>
    <row r="328" spans="1:33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</row>
    <row r="329" spans="1:33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</row>
    <row r="330" spans="1:33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</row>
    <row r="331" spans="1:33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</row>
    <row r="332" spans="1:33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</row>
    <row r="333" spans="1:33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</row>
    <row r="334" spans="1:33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</row>
    <row r="335" spans="1:33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</row>
    <row r="336" spans="1:33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</row>
    <row r="337" spans="1:33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</row>
    <row r="338" spans="1:33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</row>
    <row r="339" spans="1:33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</row>
    <row r="340" spans="1:33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</row>
    <row r="341" spans="1:33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</row>
    <row r="342" spans="1:33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</row>
    <row r="343" spans="1:33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</row>
    <row r="344" spans="1:33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</row>
    <row r="345" spans="1:33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</row>
    <row r="346" spans="1:33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</row>
    <row r="347" spans="1:33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</row>
    <row r="348" spans="1:33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</row>
    <row r="349" spans="1:33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</row>
    <row r="350" spans="1:33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</row>
    <row r="351" spans="1:33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</row>
    <row r="352" spans="1:33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</row>
    <row r="353" spans="1:33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</row>
    <row r="354" spans="1:33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</row>
    <row r="355" spans="1:33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</row>
    <row r="356" spans="1:33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</row>
    <row r="357" spans="1:33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</row>
    <row r="358" spans="1:33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</row>
    <row r="359" spans="1:33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</row>
    <row r="360" spans="1:33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</row>
    <row r="361" spans="1:33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</row>
    <row r="362" spans="1:33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</row>
    <row r="363" spans="1:33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</row>
    <row r="364" spans="1:33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</row>
    <row r="365" spans="1:33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</row>
    <row r="366" spans="1:33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</row>
    <row r="367" spans="1:33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</row>
    <row r="368" spans="1:33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</row>
    <row r="369" spans="1:33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</row>
    <row r="370" spans="1:33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</row>
    <row r="371" spans="1:33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</row>
    <row r="372" spans="1:33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</row>
    <row r="373" spans="1:33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</row>
    <row r="374" spans="1:33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</row>
    <row r="375" spans="1:33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</row>
    <row r="376" spans="1:33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</row>
    <row r="377" spans="1:33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</row>
    <row r="378" spans="1:33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</row>
    <row r="379" spans="1:33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</row>
    <row r="380" spans="1:33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</row>
    <row r="381" spans="1:33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</row>
    <row r="382" spans="1:33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</row>
    <row r="383" spans="1:33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</row>
    <row r="384" spans="1:33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</row>
    <row r="385" spans="1:33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</row>
    <row r="386" spans="1:33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</row>
    <row r="387" spans="1:33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</row>
    <row r="388" spans="1:33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</row>
    <row r="389" spans="1:33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</row>
    <row r="390" spans="1:33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</row>
    <row r="391" spans="1:33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</row>
    <row r="392" spans="1:33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</row>
    <row r="393" spans="1:33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</row>
    <row r="394" spans="1:33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</row>
    <row r="395" spans="1:33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</row>
    <row r="396" spans="1:33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</row>
    <row r="397" spans="1:33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</row>
    <row r="398" spans="1:33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</row>
    <row r="399" spans="1:33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</row>
    <row r="400" spans="1:33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</row>
    <row r="401" spans="1:33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</row>
    <row r="402" spans="1:33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</row>
    <row r="403" spans="1:33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</row>
    <row r="404" spans="1:33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</row>
    <row r="405" spans="1:33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</row>
    <row r="406" spans="1:33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</row>
    <row r="407" spans="1:33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</row>
    <row r="408" spans="1:33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</row>
    <row r="409" spans="1:33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</row>
    <row r="410" spans="1:33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1:33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1:33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1:33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</row>
    <row r="414" spans="1:33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</row>
    <row r="415" spans="1:33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</row>
    <row r="416" spans="1:33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</row>
    <row r="417" spans="1:33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</row>
    <row r="418" spans="1:33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</row>
    <row r="419" spans="1:33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</row>
    <row r="420" spans="1:33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</row>
    <row r="421" spans="1:33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</row>
    <row r="422" spans="1:33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</row>
    <row r="423" spans="1:33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</row>
    <row r="424" spans="1:33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</row>
    <row r="425" spans="1:33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</row>
    <row r="426" spans="1:33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</row>
    <row r="427" spans="1:33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</row>
    <row r="428" spans="1:33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</row>
    <row r="429" spans="1:33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</row>
    <row r="430" spans="1:33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</row>
    <row r="431" spans="1:33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</row>
    <row r="432" spans="1:33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</row>
    <row r="433" spans="1:33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</row>
    <row r="434" spans="1:33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</row>
    <row r="435" spans="1:33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</row>
    <row r="436" spans="1:33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</row>
    <row r="437" spans="1:33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</row>
    <row r="438" spans="1:33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</row>
    <row r="439" spans="1:33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</row>
    <row r="440" spans="1:33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</row>
    <row r="441" spans="1:33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</row>
    <row r="442" spans="1:33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</row>
    <row r="443" spans="1:33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</row>
    <row r="444" spans="1:33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</row>
    <row r="445" spans="1:33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</row>
    <row r="446" spans="1:33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</row>
    <row r="447" spans="1:33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</row>
    <row r="448" spans="1:33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</row>
    <row r="449" spans="1:33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</row>
    <row r="450" spans="1:33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</row>
    <row r="451" spans="1:33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</row>
    <row r="452" spans="1:33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</row>
    <row r="453" spans="1:33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</row>
    <row r="454" spans="1:33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</row>
    <row r="455" spans="1:33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</row>
    <row r="456" spans="1:33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</row>
    <row r="457" spans="1:33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</row>
    <row r="458" spans="1:33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</row>
    <row r="459" spans="1:33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</row>
    <row r="460" spans="1:33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</row>
    <row r="461" spans="1:33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</row>
    <row r="462" spans="1:33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</row>
    <row r="463" spans="1:33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</row>
    <row r="464" spans="1:33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</row>
    <row r="465" spans="1:33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</row>
    <row r="466" spans="1:33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</row>
    <row r="467" spans="1:33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</row>
    <row r="468" spans="1:33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</row>
    <row r="469" spans="1:33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</row>
    <row r="470" spans="1:33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</row>
    <row r="471" spans="1:33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</row>
    <row r="472" spans="1:33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</row>
    <row r="473" spans="1:33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</row>
    <row r="474" spans="1:33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</row>
    <row r="475" spans="1:33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</row>
    <row r="476" spans="1:33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</row>
    <row r="477" spans="1:33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</row>
    <row r="478" spans="1:33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</row>
    <row r="479" spans="1:33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</row>
    <row r="480" spans="1:33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</row>
    <row r="481" spans="1:33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</row>
    <row r="482" spans="1:33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</row>
    <row r="483" spans="1:33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</row>
    <row r="484" spans="1:33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</row>
    <row r="485" spans="1:33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</row>
    <row r="486" spans="1:33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</row>
    <row r="487" spans="1:33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</row>
    <row r="488" spans="1:33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</row>
    <row r="489" spans="1:33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</row>
    <row r="490" spans="1:33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</row>
    <row r="491" spans="1:33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</row>
    <row r="492" spans="1:33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</row>
    <row r="493" spans="1:33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</row>
    <row r="494" spans="1:33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</row>
    <row r="495" spans="1:33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</row>
    <row r="496" spans="1:33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</row>
    <row r="497" spans="1:33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</row>
    <row r="498" spans="1:33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</row>
    <row r="499" spans="1:33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</row>
    <row r="500" spans="1:33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</row>
    <row r="501" spans="1:33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</row>
    <row r="502" spans="1:33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</row>
    <row r="503" spans="1:33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</row>
    <row r="504" spans="1:33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</row>
    <row r="505" spans="1:33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</row>
    <row r="506" spans="1:33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</row>
    <row r="507" spans="1:33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</row>
    <row r="508" spans="1:33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</row>
    <row r="509" spans="1:33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</row>
    <row r="510" spans="1:33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</row>
    <row r="511" spans="1:33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</row>
    <row r="512" spans="1:33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</row>
    <row r="513" spans="1:33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</row>
    <row r="514" spans="1:33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</row>
    <row r="515" spans="1:33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</row>
    <row r="516" spans="1:33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</row>
    <row r="517" spans="1:33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</row>
    <row r="518" spans="1:33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</row>
    <row r="519" spans="1:33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</row>
    <row r="520" spans="1:33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</row>
    <row r="521" spans="1:33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</row>
    <row r="522" spans="1:33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</row>
    <row r="523" spans="1:33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</row>
    <row r="524" spans="1:33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</row>
    <row r="525" spans="1:33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</row>
    <row r="526" spans="1:33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</row>
    <row r="527" spans="1:33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</row>
    <row r="528" spans="1:33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</row>
    <row r="529" spans="1:33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</row>
    <row r="530" spans="1:33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</row>
    <row r="531" spans="1:33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</row>
    <row r="532" spans="1:33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</row>
    <row r="533" spans="1:33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</row>
    <row r="534" spans="1:33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</row>
    <row r="535" spans="1:33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</row>
    <row r="536" spans="1:33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</row>
    <row r="537" spans="1:33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</row>
    <row r="538" spans="1:33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</row>
    <row r="539" spans="1:33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</row>
    <row r="540" spans="1:33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</row>
    <row r="541" spans="1:33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</row>
    <row r="542" spans="1:33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</row>
    <row r="543" spans="1:33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</row>
    <row r="544" spans="1:33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</row>
    <row r="545" spans="1:33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</row>
    <row r="546" spans="1:33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</row>
    <row r="547" spans="1:33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</row>
    <row r="548" spans="1:33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</row>
    <row r="549" spans="1:33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</row>
    <row r="550" spans="1:33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</row>
    <row r="551" spans="1:33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</row>
    <row r="552" spans="1:33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</row>
    <row r="553" spans="1:33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</row>
    <row r="554" spans="1:33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</row>
    <row r="555" spans="1:33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</row>
    <row r="556" spans="1:33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</row>
    <row r="557" spans="1:33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</row>
    <row r="558" spans="1:33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</row>
    <row r="559" spans="1:33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</row>
    <row r="560" spans="1:33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</row>
    <row r="561" spans="1:33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</row>
    <row r="562" spans="1:33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</row>
    <row r="563" spans="1:33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</row>
    <row r="564" spans="1:33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</row>
    <row r="565" spans="1:33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</row>
    <row r="566" spans="1:33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</row>
    <row r="567" spans="1:33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</row>
    <row r="568" spans="1:33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</row>
    <row r="569" spans="1:33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</row>
    <row r="570" spans="1:33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</row>
    <row r="571" spans="1:33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</row>
    <row r="572" spans="1:33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</row>
    <row r="573" spans="1:33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</row>
    <row r="574" spans="1:33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</row>
    <row r="575" spans="1:33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</row>
    <row r="576" spans="1:33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</row>
    <row r="577" spans="1:33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</row>
    <row r="578" spans="1:33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</row>
    <row r="579" spans="1:33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</row>
    <row r="580" spans="1:33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</row>
    <row r="581" spans="1:33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</row>
    <row r="582" spans="1:33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</row>
    <row r="583" spans="1:33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</row>
    <row r="584" spans="1:33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</row>
    <row r="585" spans="1:33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3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3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3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3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3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3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3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</row>
    <row r="792" spans="1:33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</row>
    <row r="793" spans="1:33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</row>
    <row r="794" spans="1:33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</row>
    <row r="795" spans="1:33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</row>
    <row r="796" spans="1:33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</row>
    <row r="797" spans="1:33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</row>
    <row r="798" spans="1:33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</row>
    <row r="799" spans="1:33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</row>
    <row r="800" spans="1:33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</row>
    <row r="801" spans="1:33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</row>
    <row r="802" spans="1:33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</row>
    <row r="803" spans="1:33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</row>
    <row r="804" spans="1:33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</row>
    <row r="805" spans="1:33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</row>
    <row r="806" spans="1:33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</row>
    <row r="807" spans="1:33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</row>
    <row r="808" spans="1:33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</row>
    <row r="809" spans="1:33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</row>
    <row r="810" spans="1:33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</row>
    <row r="811" spans="1:33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</row>
    <row r="812" spans="1:33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</row>
    <row r="813" spans="1:33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</row>
    <row r="814" spans="1:33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</row>
    <row r="815" spans="1:33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</row>
    <row r="816" spans="1:33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</row>
    <row r="817" spans="1:33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</row>
    <row r="818" spans="1:33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</row>
    <row r="819" spans="1:33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</row>
    <row r="820" spans="1:33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</row>
    <row r="821" spans="1:33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</row>
    <row r="822" spans="1:33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</row>
    <row r="823" spans="1:33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</row>
    <row r="824" spans="1:33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</row>
    <row r="825" spans="1:33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</row>
    <row r="826" spans="1:33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</row>
    <row r="827" spans="1:33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</row>
    <row r="828" spans="1:33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</row>
    <row r="829" spans="1:33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</row>
    <row r="830" spans="1:33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</row>
    <row r="831" spans="1:33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</row>
    <row r="832" spans="1:33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</row>
    <row r="833" spans="1:33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</row>
    <row r="834" spans="1:33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</row>
    <row r="835" spans="1:33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</row>
    <row r="836" spans="1:33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</row>
    <row r="837" spans="1:33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</row>
    <row r="838" spans="1:33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</row>
    <row r="839" spans="1:33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</row>
    <row r="840" spans="1:33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</row>
    <row r="841" spans="1:33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</row>
    <row r="842" spans="1:33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</row>
    <row r="843" spans="1:33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</row>
    <row r="844" spans="1:33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</row>
    <row r="845" spans="1:33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</row>
    <row r="846" spans="1:33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</row>
    <row r="847" spans="1:33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</row>
    <row r="848" spans="1:33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</row>
    <row r="849" spans="1:33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</row>
    <row r="850" spans="1:33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</row>
    <row r="851" spans="1:33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</row>
    <row r="852" spans="1:33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</row>
    <row r="853" spans="1:33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</row>
    <row r="854" spans="1:33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</row>
    <row r="855" spans="1:33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</row>
    <row r="856" spans="1:33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</row>
    <row r="857" spans="1:33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</row>
    <row r="858" spans="1:33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</row>
    <row r="859" spans="1:33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</row>
    <row r="860" spans="1:33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</row>
    <row r="861" spans="1:33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</row>
    <row r="862" spans="1:33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</row>
    <row r="863" spans="1:33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</row>
    <row r="864" spans="1:33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</row>
    <row r="865" spans="1:33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</row>
    <row r="866" spans="1:33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</row>
    <row r="867" spans="1:33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</row>
    <row r="868" spans="1:33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</row>
    <row r="869" spans="1:33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</row>
    <row r="870" spans="1:33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</row>
    <row r="871" spans="1:33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</row>
    <row r="872" spans="1:33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</row>
    <row r="873" spans="1:33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</row>
    <row r="874" spans="1:33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</row>
    <row r="875" spans="1:33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</row>
    <row r="876" spans="1:33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</row>
    <row r="877" spans="1:33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</row>
    <row r="878" spans="1:33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</row>
    <row r="879" spans="1:33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</row>
    <row r="880" spans="1:33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</row>
    <row r="881" spans="1:33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</row>
    <row r="882" spans="1:33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</row>
    <row r="883" spans="1:33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</row>
    <row r="884" spans="1:33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</row>
    <row r="885" spans="1:33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</row>
    <row r="886" spans="1:33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</row>
    <row r="887" spans="1:33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</row>
    <row r="888" spans="1:33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</row>
    <row r="889" spans="1:33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</row>
    <row r="890" spans="1:33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</row>
    <row r="891" spans="1:33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</row>
    <row r="892" spans="1:33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</row>
    <row r="893" spans="1:33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</row>
    <row r="894" spans="1:33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</row>
    <row r="895" spans="1:33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</row>
    <row r="896" spans="1:33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</row>
    <row r="897" spans="1:33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</row>
    <row r="898" spans="1:33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</row>
    <row r="899" spans="1:33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</row>
    <row r="900" spans="1:33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</row>
    <row r="901" spans="1:33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</row>
    <row r="902" spans="1:33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</row>
    <row r="903" spans="1:33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</row>
    <row r="904" spans="1:33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</row>
    <row r="905" spans="1:33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</row>
    <row r="906" spans="1:33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</row>
    <row r="907" spans="1:33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</row>
    <row r="908" spans="1:33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</row>
    <row r="909" spans="1:33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</row>
    <row r="910" spans="1:33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</row>
    <row r="911" spans="1:33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</row>
    <row r="912" spans="1:33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</row>
    <row r="913" spans="1:33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</row>
    <row r="914" spans="1:33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</row>
    <row r="915" spans="1:33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</row>
    <row r="916" spans="1:33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</row>
    <row r="917" spans="1:33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</row>
    <row r="918" spans="1:33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</row>
    <row r="919" spans="1:33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</row>
    <row r="920" spans="1:33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</row>
    <row r="921" spans="1:33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</row>
    <row r="922" spans="1:33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</row>
    <row r="923" spans="1:33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</row>
    <row r="924" spans="1:33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</row>
    <row r="925" spans="1:33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</row>
    <row r="926" spans="1:33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</row>
    <row r="927" spans="1:33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</row>
    <row r="928" spans="1:33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</row>
    <row r="929" spans="1:33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</row>
    <row r="930" spans="1:33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</row>
    <row r="931" spans="1:33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</row>
    <row r="932" spans="1:33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</row>
    <row r="933" spans="1:33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</row>
    <row r="934" spans="1:33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</row>
    <row r="935" spans="1:33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</row>
    <row r="936" spans="1:33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</row>
    <row r="937" spans="1:33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</row>
    <row r="938" spans="1:33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</row>
    <row r="939" spans="1:33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</row>
    <row r="940" spans="1:33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</row>
    <row r="941" spans="1:33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</row>
    <row r="942" spans="1:33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</row>
    <row r="943" spans="1:33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</row>
    <row r="944" spans="1:33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</row>
    <row r="945" spans="1:33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</row>
    <row r="946" spans="1:33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</row>
    <row r="947" spans="1:33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</row>
    <row r="948" spans="1:33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</row>
    <row r="949" spans="1:33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</row>
    <row r="950" spans="1:33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</row>
    <row r="951" spans="1:33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</row>
    <row r="952" spans="1:33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</row>
    <row r="953" spans="1:33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</row>
    <row r="954" spans="1:33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</row>
    <row r="955" spans="1:33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</row>
    <row r="956" spans="1:33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</row>
    <row r="957" spans="1:33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</row>
    <row r="958" spans="1:33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</row>
    <row r="959" spans="1:33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</row>
    <row r="960" spans="1:33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</row>
    <row r="961" spans="1:33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</row>
    <row r="962" spans="1:33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</row>
    <row r="963" spans="1:33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</row>
    <row r="964" spans="1:33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</row>
    <row r="965" spans="1:33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</row>
    <row r="966" spans="1:33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</row>
    <row r="967" spans="1:33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</row>
    <row r="968" spans="1:33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</row>
    <row r="969" spans="1:33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</row>
    <row r="970" spans="1:33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</row>
    <row r="971" spans="1:33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</row>
    <row r="972" spans="1:33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</row>
    <row r="973" spans="1:33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</row>
    <row r="974" spans="1:33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</row>
    <row r="975" spans="1:33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</row>
    <row r="976" spans="1:33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</row>
    <row r="977" spans="1:33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</row>
    <row r="978" spans="1:33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</row>
  </sheetData>
  <mergeCells count="69">
    <mergeCell ref="AD89:AD90"/>
    <mergeCell ref="Z68:AA68"/>
    <mergeCell ref="AB68:AC68"/>
    <mergeCell ref="AD68:AD69"/>
    <mergeCell ref="A87:R88"/>
    <mergeCell ref="S87:AG88"/>
    <mergeCell ref="B89:E89"/>
    <mergeCell ref="F89:I89"/>
    <mergeCell ref="J89:M89"/>
    <mergeCell ref="N89:Q89"/>
    <mergeCell ref="R89:R90"/>
    <mergeCell ref="T89:U89"/>
    <mergeCell ref="V89:W89"/>
    <mergeCell ref="X89:Y89"/>
    <mergeCell ref="Z89:AA89"/>
    <mergeCell ref="AB89:AC89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A23:R24"/>
    <mergeCell ref="S23:AG24"/>
    <mergeCell ref="A65:R65"/>
    <mergeCell ref="S65:AG65"/>
    <mergeCell ref="B46:E46"/>
    <mergeCell ref="F46:I46"/>
    <mergeCell ref="J46:M46"/>
    <mergeCell ref="N46:Q46"/>
    <mergeCell ref="R46:R47"/>
    <mergeCell ref="T46:U46"/>
    <mergeCell ref="V46:W46"/>
    <mergeCell ref="X46:Y46"/>
    <mergeCell ref="Z46:AA46"/>
    <mergeCell ref="AB46:AC46"/>
    <mergeCell ref="AD46:AD47"/>
    <mergeCell ref="A44:R45"/>
    <mergeCell ref="S44:AG45"/>
    <mergeCell ref="B25:E25"/>
    <mergeCell ref="F25:I25"/>
    <mergeCell ref="J25:M25"/>
    <mergeCell ref="N25:Q25"/>
    <mergeCell ref="R25:R26"/>
    <mergeCell ref="T25:U25"/>
    <mergeCell ref="V25:W25"/>
    <mergeCell ref="X25:Y25"/>
    <mergeCell ref="Z25:AA25"/>
    <mergeCell ref="AB25:AC25"/>
    <mergeCell ref="AD25:AD26"/>
    <mergeCell ref="A1:R1"/>
    <mergeCell ref="S1:AC1"/>
    <mergeCell ref="A2:R3"/>
    <mergeCell ref="S2:AG3"/>
    <mergeCell ref="B4:E4"/>
    <mergeCell ref="F4:I4"/>
    <mergeCell ref="J4:M4"/>
    <mergeCell ref="N4:Q4"/>
    <mergeCell ref="R4:R5"/>
    <mergeCell ref="T4:U4"/>
    <mergeCell ref="V4:W4"/>
    <mergeCell ref="X4:Y4"/>
    <mergeCell ref="Z4:AA4"/>
    <mergeCell ref="AB4:AC4"/>
    <mergeCell ref="AD4:AD5"/>
  </mergeCells>
  <pageMargins left="0.23622047244094491" right="0.23622047244094491" top="0.74803149606299213" bottom="0.74803149606299213" header="0" footer="0"/>
  <pageSetup paperSize="9" scale="68" orientation="landscape" r:id="rId1"/>
  <rowBreaks count="1" manualBreakCount="1">
    <brk id="64" max="16383" man="1"/>
  </rowBreaks>
  <colBreaks count="1" manualBreakCount="1">
    <brk id="3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D978"/>
  <sheetViews>
    <sheetView topLeftCell="A73"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9" width="4.6640625" style="285" customWidth="1"/>
    <col min="10" max="10" width="5" style="285" customWidth="1"/>
    <col min="11" max="11" width="10.5" style="285" customWidth="1"/>
    <col min="12" max="12" width="17.33203125" style="285" customWidth="1"/>
    <col min="13" max="22" width="5.6640625" style="285" customWidth="1"/>
    <col min="23" max="23" width="10.6640625" style="285" customWidth="1"/>
    <col min="24" max="26" width="4.6640625" style="285" hidden="1" customWidth="1"/>
    <col min="27" max="16384" width="14.5" style="285"/>
  </cols>
  <sheetData>
    <row r="1" spans="1:30" ht="12.75" customHeight="1" x14ac:dyDescent="0.15">
      <c r="A1" s="460" t="s">
        <v>373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0" t="s">
        <v>373</v>
      </c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D1" s="394"/>
    </row>
    <row r="2" spans="1:30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70" t="s">
        <v>340</v>
      </c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</row>
    <row r="4" spans="1:30" ht="11.25" customHeight="1" x14ac:dyDescent="0.2">
      <c r="A4" s="286" t="s">
        <v>193</v>
      </c>
      <c r="B4" s="287" t="s">
        <v>374</v>
      </c>
      <c r="C4" s="288"/>
      <c r="D4" s="289"/>
      <c r="E4" s="287" t="s">
        <v>375</v>
      </c>
      <c r="F4" s="288"/>
      <c r="G4" s="289"/>
      <c r="H4" s="360" t="s">
        <v>376</v>
      </c>
      <c r="I4" s="378"/>
      <c r="J4" s="290"/>
      <c r="K4" s="458" t="s">
        <v>198</v>
      </c>
      <c r="L4" s="379" t="s">
        <v>62</v>
      </c>
      <c r="M4" s="471" t="s">
        <v>58</v>
      </c>
      <c r="N4" s="469"/>
      <c r="O4" s="471" t="s">
        <v>56</v>
      </c>
      <c r="P4" s="469"/>
      <c r="Q4" s="471" t="s">
        <v>57</v>
      </c>
      <c r="R4" s="469"/>
      <c r="S4" s="471" t="s">
        <v>55</v>
      </c>
      <c r="T4" s="469"/>
      <c r="U4" s="471" t="s">
        <v>59</v>
      </c>
      <c r="V4" s="469"/>
      <c r="W4" s="472" t="s">
        <v>63</v>
      </c>
      <c r="X4" s="410"/>
      <c r="Y4" s="380"/>
      <c r="Z4" s="380"/>
    </row>
    <row r="5" spans="1:30" ht="11.25" customHeight="1" thickBot="1" x14ac:dyDescent="0.2">
      <c r="A5" s="291" t="s">
        <v>199</v>
      </c>
      <c r="B5" s="293" t="s">
        <v>201</v>
      </c>
      <c r="C5" s="293" t="s">
        <v>202</v>
      </c>
      <c r="D5" s="294" t="s">
        <v>156</v>
      </c>
      <c r="E5" s="292" t="s">
        <v>200</v>
      </c>
      <c r="F5" s="293" t="s">
        <v>201</v>
      </c>
      <c r="G5" s="294" t="s">
        <v>156</v>
      </c>
      <c r="H5" s="292" t="s">
        <v>200</v>
      </c>
      <c r="I5" s="293" t="s">
        <v>202</v>
      </c>
      <c r="J5" s="294" t="s">
        <v>156</v>
      </c>
      <c r="K5" s="459"/>
      <c r="L5" s="381" t="s">
        <v>64</v>
      </c>
      <c r="M5" s="382" t="s">
        <v>65</v>
      </c>
      <c r="N5" s="383" t="s">
        <v>66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459"/>
      <c r="X5" s="386"/>
      <c r="Y5" s="380"/>
      <c r="Z5" s="380"/>
    </row>
    <row r="6" spans="1:30" ht="11.25" customHeight="1" x14ac:dyDescent="0.15">
      <c r="A6" s="296"/>
      <c r="B6" s="298"/>
      <c r="C6" s="298"/>
      <c r="D6" s="299"/>
      <c r="E6" s="297"/>
      <c r="F6" s="298"/>
      <c r="G6" s="299"/>
      <c r="H6" s="297"/>
      <c r="I6" s="298"/>
      <c r="J6" s="299"/>
      <c r="K6" s="300"/>
      <c r="L6" s="296"/>
      <c r="M6" s="396"/>
      <c r="N6" s="385"/>
      <c r="O6" s="396"/>
      <c r="P6" s="385"/>
      <c r="Q6" s="396"/>
      <c r="R6" s="385"/>
      <c r="S6" s="396"/>
      <c r="T6" s="385"/>
      <c r="U6" s="396"/>
      <c r="V6" s="385"/>
      <c r="W6" s="300"/>
      <c r="X6" s="389"/>
      <c r="Y6" s="386"/>
      <c r="Z6" s="386"/>
    </row>
    <row r="7" spans="1:30" ht="11.25" customHeight="1" x14ac:dyDescent="0.15">
      <c r="A7" s="301" t="s">
        <v>203</v>
      </c>
      <c r="B7" s="303">
        <v>13.25</v>
      </c>
      <c r="C7" s="303">
        <v>0.5</v>
      </c>
      <c r="D7" s="304">
        <v>13.75</v>
      </c>
      <c r="E7" s="303">
        <v>18.25</v>
      </c>
      <c r="F7" s="303">
        <v>23</v>
      </c>
      <c r="G7" s="304">
        <v>41.25</v>
      </c>
      <c r="H7" s="303">
        <v>0</v>
      </c>
      <c r="I7" s="303">
        <v>4.5</v>
      </c>
      <c r="J7" s="304">
        <v>4.5</v>
      </c>
      <c r="K7" s="306">
        <v>59.5</v>
      </c>
      <c r="L7" s="301" t="s">
        <v>203</v>
      </c>
      <c r="M7" s="303">
        <v>17</v>
      </c>
      <c r="N7" s="388">
        <v>0.2857142857142857</v>
      </c>
      <c r="O7" s="303">
        <v>42.5</v>
      </c>
      <c r="P7" s="388">
        <v>0.7142857142857143</v>
      </c>
      <c r="Q7" s="303">
        <v>1.75</v>
      </c>
      <c r="R7" s="388">
        <v>2.9411764705882353E-2</v>
      </c>
      <c r="S7" s="303">
        <v>57.5</v>
      </c>
      <c r="T7" s="388">
        <v>0.96638655462184875</v>
      </c>
      <c r="U7" s="303">
        <v>0.25</v>
      </c>
      <c r="V7" s="388">
        <v>4.2016806722689074E-3</v>
      </c>
      <c r="W7" s="306">
        <v>59.5</v>
      </c>
      <c r="X7" s="389"/>
      <c r="Y7" s="389"/>
      <c r="Z7" s="389"/>
    </row>
    <row r="8" spans="1:30" ht="11.25" customHeight="1" x14ac:dyDescent="0.15">
      <c r="A8" s="301" t="s">
        <v>204</v>
      </c>
      <c r="B8" s="303">
        <v>7.5</v>
      </c>
      <c r="C8" s="303">
        <v>0.25</v>
      </c>
      <c r="D8" s="304">
        <v>7.75</v>
      </c>
      <c r="E8" s="303">
        <v>21.5</v>
      </c>
      <c r="F8" s="303">
        <v>32.75</v>
      </c>
      <c r="G8" s="304">
        <v>54.25</v>
      </c>
      <c r="H8" s="303">
        <v>0</v>
      </c>
      <c r="I8" s="303">
        <v>6.5</v>
      </c>
      <c r="J8" s="304">
        <v>6.5</v>
      </c>
      <c r="K8" s="306">
        <v>68.5</v>
      </c>
      <c r="L8" s="301" t="s">
        <v>204</v>
      </c>
      <c r="M8" s="303">
        <v>22.75</v>
      </c>
      <c r="N8" s="388">
        <v>0.33211678832116787</v>
      </c>
      <c r="O8" s="303">
        <v>45.75</v>
      </c>
      <c r="P8" s="388">
        <v>0.66788321167883213</v>
      </c>
      <c r="Q8" s="303">
        <v>0.75</v>
      </c>
      <c r="R8" s="388">
        <v>1.0948905109489052E-2</v>
      </c>
      <c r="S8" s="303">
        <v>67</v>
      </c>
      <c r="T8" s="388">
        <v>0.97810218978102192</v>
      </c>
      <c r="U8" s="303">
        <v>0.75</v>
      </c>
      <c r="V8" s="388">
        <v>1.0948905109489052E-2</v>
      </c>
      <c r="W8" s="306">
        <v>68.5</v>
      </c>
      <c r="X8" s="389"/>
      <c r="Y8" s="389"/>
      <c r="Z8" s="389"/>
    </row>
    <row r="9" spans="1:30" ht="11.25" customHeight="1" x14ac:dyDescent="0.15">
      <c r="A9" s="301" t="s">
        <v>205</v>
      </c>
      <c r="B9" s="303">
        <v>12.75</v>
      </c>
      <c r="C9" s="303">
        <v>0.75</v>
      </c>
      <c r="D9" s="304">
        <v>13.5</v>
      </c>
      <c r="E9" s="303">
        <v>35.5</v>
      </c>
      <c r="F9" s="303">
        <v>33.75</v>
      </c>
      <c r="G9" s="304">
        <v>69.25</v>
      </c>
      <c r="H9" s="303">
        <v>0</v>
      </c>
      <c r="I9" s="303">
        <v>10.25</v>
      </c>
      <c r="J9" s="304">
        <v>10.25</v>
      </c>
      <c r="K9" s="306">
        <v>93</v>
      </c>
      <c r="L9" s="301" t="s">
        <v>205</v>
      </c>
      <c r="M9" s="303">
        <v>27.75</v>
      </c>
      <c r="N9" s="388">
        <v>0.29838709677419356</v>
      </c>
      <c r="O9" s="303">
        <v>65.25</v>
      </c>
      <c r="P9" s="388">
        <v>0.70161290322580649</v>
      </c>
      <c r="Q9" s="303">
        <v>0.25</v>
      </c>
      <c r="R9" s="388">
        <v>2.6881720430107529E-3</v>
      </c>
      <c r="S9" s="303">
        <v>92.75</v>
      </c>
      <c r="T9" s="388">
        <v>0.99731182795698925</v>
      </c>
      <c r="U9" s="303">
        <v>0</v>
      </c>
      <c r="V9" s="388">
        <v>0</v>
      </c>
      <c r="W9" s="306">
        <v>93</v>
      </c>
      <c r="X9" s="389"/>
      <c r="Y9" s="389"/>
      <c r="Z9" s="389"/>
    </row>
    <row r="10" spans="1:30" ht="11.25" customHeight="1" x14ac:dyDescent="0.15">
      <c r="A10" s="301" t="s">
        <v>206</v>
      </c>
      <c r="B10" s="303">
        <v>16.25</v>
      </c>
      <c r="C10" s="303">
        <v>1.75</v>
      </c>
      <c r="D10" s="304">
        <v>18</v>
      </c>
      <c r="E10" s="303">
        <v>53.25</v>
      </c>
      <c r="F10" s="303">
        <v>40.75</v>
      </c>
      <c r="G10" s="304">
        <v>94</v>
      </c>
      <c r="H10" s="303">
        <v>0</v>
      </c>
      <c r="I10" s="303">
        <v>14.75</v>
      </c>
      <c r="J10" s="304">
        <v>14.75</v>
      </c>
      <c r="K10" s="306">
        <v>126.75</v>
      </c>
      <c r="L10" s="301" t="s">
        <v>206</v>
      </c>
      <c r="M10" s="303">
        <v>47.5</v>
      </c>
      <c r="N10" s="388">
        <v>0.37475345167652863</v>
      </c>
      <c r="O10" s="303">
        <v>79.25</v>
      </c>
      <c r="P10" s="388">
        <v>0.62524654832347137</v>
      </c>
      <c r="Q10" s="303">
        <v>0.75</v>
      </c>
      <c r="R10" s="388">
        <v>5.9171597633136093E-3</v>
      </c>
      <c r="S10" s="303">
        <v>125.25</v>
      </c>
      <c r="T10" s="388">
        <v>0.98816568047337283</v>
      </c>
      <c r="U10" s="303">
        <v>0.75</v>
      </c>
      <c r="V10" s="388">
        <v>5.9171597633136093E-3</v>
      </c>
      <c r="W10" s="306">
        <v>126.75</v>
      </c>
      <c r="X10" s="389"/>
      <c r="Y10" s="389"/>
      <c r="Z10" s="389"/>
    </row>
    <row r="11" spans="1:30" ht="11.25" customHeight="1" x14ac:dyDescent="0.15">
      <c r="A11" s="301" t="s">
        <v>207</v>
      </c>
      <c r="B11" s="303">
        <v>8.25</v>
      </c>
      <c r="C11" s="303">
        <v>0</v>
      </c>
      <c r="D11" s="304">
        <v>8.25</v>
      </c>
      <c r="E11" s="303">
        <v>55.25</v>
      </c>
      <c r="F11" s="303">
        <v>35.75</v>
      </c>
      <c r="G11" s="304">
        <v>91</v>
      </c>
      <c r="H11" s="303">
        <v>0.5</v>
      </c>
      <c r="I11" s="303">
        <v>14</v>
      </c>
      <c r="J11" s="304">
        <v>14.5</v>
      </c>
      <c r="K11" s="306">
        <v>113.75</v>
      </c>
      <c r="L11" s="301" t="s">
        <v>207</v>
      </c>
      <c r="M11" s="303">
        <v>39</v>
      </c>
      <c r="N11" s="388">
        <v>0.34285714285714286</v>
      </c>
      <c r="O11" s="303">
        <v>74.75</v>
      </c>
      <c r="P11" s="388">
        <v>0.65714285714285714</v>
      </c>
      <c r="Q11" s="303">
        <v>1</v>
      </c>
      <c r="R11" s="388">
        <v>8.7912087912087912E-3</v>
      </c>
      <c r="S11" s="303">
        <v>112.25</v>
      </c>
      <c r="T11" s="388">
        <v>0.98681318681318686</v>
      </c>
      <c r="U11" s="303">
        <v>0.5</v>
      </c>
      <c r="V11" s="388">
        <v>4.3956043956043956E-3</v>
      </c>
      <c r="W11" s="306">
        <v>113.75</v>
      </c>
      <c r="X11" s="389"/>
      <c r="Y11" s="389"/>
      <c r="Z11" s="389"/>
    </row>
    <row r="12" spans="1:30" ht="11.25" customHeight="1" x14ac:dyDescent="0.15">
      <c r="A12" s="301" t="s">
        <v>208</v>
      </c>
      <c r="B12" s="303">
        <v>6.75</v>
      </c>
      <c r="C12" s="303">
        <v>0.5</v>
      </c>
      <c r="D12" s="304">
        <v>7.25</v>
      </c>
      <c r="E12" s="303">
        <v>72.75</v>
      </c>
      <c r="F12" s="303">
        <v>51.75</v>
      </c>
      <c r="G12" s="304">
        <v>124.5</v>
      </c>
      <c r="H12" s="303">
        <v>0.25</v>
      </c>
      <c r="I12" s="303">
        <v>17</v>
      </c>
      <c r="J12" s="304">
        <v>17.25</v>
      </c>
      <c r="K12" s="306">
        <v>149</v>
      </c>
      <c r="L12" s="301" t="s">
        <v>208</v>
      </c>
      <c r="M12" s="303">
        <v>49.75</v>
      </c>
      <c r="N12" s="388">
        <v>0.33389261744966442</v>
      </c>
      <c r="O12" s="303">
        <v>99.25</v>
      </c>
      <c r="P12" s="388">
        <v>0.66610738255033553</v>
      </c>
      <c r="Q12" s="303">
        <v>2.25</v>
      </c>
      <c r="R12" s="388">
        <v>1.5100671140939598E-2</v>
      </c>
      <c r="S12" s="303">
        <v>146</v>
      </c>
      <c r="T12" s="388">
        <v>0.97986577181208057</v>
      </c>
      <c r="U12" s="303">
        <v>0.75</v>
      </c>
      <c r="V12" s="388">
        <v>5.0335570469798654E-3</v>
      </c>
      <c r="W12" s="306">
        <v>149</v>
      </c>
      <c r="X12" s="389"/>
      <c r="Y12" s="389"/>
      <c r="Z12" s="389"/>
    </row>
    <row r="13" spans="1:30" ht="11.25" customHeight="1" x14ac:dyDescent="0.15">
      <c r="A13" s="301" t="s">
        <v>209</v>
      </c>
      <c r="B13" s="303">
        <v>12.75</v>
      </c>
      <c r="C13" s="303">
        <v>0</v>
      </c>
      <c r="D13" s="304">
        <v>12.75</v>
      </c>
      <c r="E13" s="303">
        <v>62</v>
      </c>
      <c r="F13" s="303">
        <v>38.5</v>
      </c>
      <c r="G13" s="304">
        <v>100.5</v>
      </c>
      <c r="H13" s="303">
        <v>0</v>
      </c>
      <c r="I13" s="303">
        <v>10.5</v>
      </c>
      <c r="J13" s="304">
        <v>10.5</v>
      </c>
      <c r="K13" s="306">
        <v>123.75</v>
      </c>
      <c r="L13" s="301" t="s">
        <v>209</v>
      </c>
      <c r="M13" s="303">
        <v>47</v>
      </c>
      <c r="N13" s="388">
        <v>0.3797979797979798</v>
      </c>
      <c r="O13" s="303">
        <v>76.75</v>
      </c>
      <c r="P13" s="388">
        <v>0.6202020202020202</v>
      </c>
      <c r="Q13" s="303">
        <v>0.75</v>
      </c>
      <c r="R13" s="388">
        <v>6.0606060606060606E-3</v>
      </c>
      <c r="S13" s="303">
        <v>122.25</v>
      </c>
      <c r="T13" s="388">
        <v>0.98787878787878791</v>
      </c>
      <c r="U13" s="303">
        <v>0.75</v>
      </c>
      <c r="V13" s="388">
        <v>6.0606060606060606E-3</v>
      </c>
      <c r="W13" s="306">
        <v>123.75</v>
      </c>
      <c r="X13" s="389"/>
      <c r="Y13" s="389"/>
      <c r="Z13" s="389"/>
    </row>
    <row r="14" spans="1:30" ht="11.25" customHeight="1" x14ac:dyDescent="0.15">
      <c r="A14" s="301" t="s">
        <v>210</v>
      </c>
      <c r="B14" s="303">
        <v>13.25</v>
      </c>
      <c r="C14" s="303">
        <v>1</v>
      </c>
      <c r="D14" s="304">
        <v>14.25</v>
      </c>
      <c r="E14" s="303">
        <v>50</v>
      </c>
      <c r="F14" s="303">
        <v>25.75</v>
      </c>
      <c r="G14" s="304">
        <v>75.75</v>
      </c>
      <c r="H14" s="303">
        <v>0</v>
      </c>
      <c r="I14" s="303">
        <v>3</v>
      </c>
      <c r="J14" s="304">
        <v>3</v>
      </c>
      <c r="K14" s="306">
        <v>93</v>
      </c>
      <c r="L14" s="390" t="s">
        <v>210</v>
      </c>
      <c r="M14" s="303">
        <v>28.75</v>
      </c>
      <c r="N14" s="388">
        <v>0.30913978494623656</v>
      </c>
      <c r="O14" s="303">
        <v>64.25</v>
      </c>
      <c r="P14" s="388">
        <v>0.69086021505376349</v>
      </c>
      <c r="Q14" s="303">
        <v>0</v>
      </c>
      <c r="R14" s="388">
        <v>0</v>
      </c>
      <c r="S14" s="303">
        <v>92.5</v>
      </c>
      <c r="T14" s="388">
        <v>0.9946236559139785</v>
      </c>
      <c r="U14" s="303">
        <v>0.5</v>
      </c>
      <c r="V14" s="388">
        <v>5.3763440860215058E-3</v>
      </c>
      <c r="W14" s="306">
        <v>93</v>
      </c>
      <c r="X14" s="386"/>
      <c r="Y14" s="389"/>
      <c r="Z14" s="389"/>
    </row>
    <row r="15" spans="1:30" ht="11.25" customHeight="1" thickBot="1" x14ac:dyDescent="0.2">
      <c r="A15" s="307"/>
      <c r="B15" s="326"/>
      <c r="C15" s="326"/>
      <c r="D15" s="327"/>
      <c r="E15" s="325"/>
      <c r="F15" s="326"/>
      <c r="G15" s="327"/>
      <c r="H15" s="325"/>
      <c r="I15" s="326"/>
      <c r="J15" s="327"/>
      <c r="K15" s="317"/>
      <c r="L15" s="307"/>
      <c r="M15" s="297"/>
      <c r="N15" s="299"/>
      <c r="O15" s="325"/>
      <c r="P15" s="327"/>
      <c r="Q15" s="325"/>
      <c r="R15" s="327"/>
      <c r="S15" s="325"/>
      <c r="T15" s="327"/>
      <c r="U15" s="325"/>
      <c r="V15" s="327"/>
      <c r="W15" s="327"/>
      <c r="X15" s="386"/>
      <c r="Y15" s="386"/>
      <c r="Z15" s="386"/>
    </row>
    <row r="16" spans="1:30" ht="11.25" customHeight="1" x14ac:dyDescent="0.15">
      <c r="A16" s="312"/>
      <c r="B16" s="329"/>
      <c r="C16" s="329"/>
      <c r="D16" s="330"/>
      <c r="E16" s="328"/>
      <c r="F16" s="329"/>
      <c r="G16" s="330"/>
      <c r="H16" s="328"/>
      <c r="I16" s="329"/>
      <c r="J16" s="330"/>
      <c r="K16" s="312"/>
      <c r="L16" s="384"/>
      <c r="M16" s="391"/>
      <c r="N16" s="392"/>
      <c r="O16" s="391"/>
      <c r="P16" s="392"/>
      <c r="Q16" s="391"/>
      <c r="R16" s="392"/>
      <c r="S16" s="391"/>
      <c r="T16" s="392"/>
      <c r="U16" s="391"/>
      <c r="V16" s="392"/>
      <c r="W16" s="393"/>
      <c r="X16" s="389"/>
      <c r="Y16" s="386"/>
      <c r="Z16" s="386"/>
    </row>
    <row r="17" spans="1:26" ht="11.25" customHeight="1" x14ac:dyDescent="0.15">
      <c r="A17" s="301" t="s">
        <v>211</v>
      </c>
      <c r="B17" s="303">
        <v>49.75</v>
      </c>
      <c r="C17" s="303">
        <v>3.25</v>
      </c>
      <c r="D17" s="304">
        <v>53</v>
      </c>
      <c r="E17" s="302">
        <v>128.5</v>
      </c>
      <c r="F17" s="303">
        <v>130.25</v>
      </c>
      <c r="G17" s="304">
        <v>258.75</v>
      </c>
      <c r="H17" s="302">
        <v>0</v>
      </c>
      <c r="I17" s="303">
        <v>36</v>
      </c>
      <c r="J17" s="304">
        <v>36</v>
      </c>
      <c r="K17" s="306">
        <v>347.75</v>
      </c>
      <c r="L17" s="301" t="s">
        <v>211</v>
      </c>
      <c r="M17" s="303">
        <v>115</v>
      </c>
      <c r="N17" s="388">
        <v>0.33069734004313445</v>
      </c>
      <c r="O17" s="303">
        <v>232.75</v>
      </c>
      <c r="P17" s="388">
        <v>0.66930265995686555</v>
      </c>
      <c r="Q17" s="303">
        <v>3.5</v>
      </c>
      <c r="R17" s="388">
        <v>1.0064701653486701E-2</v>
      </c>
      <c r="S17" s="303">
        <v>342.5</v>
      </c>
      <c r="T17" s="388">
        <v>0.98490294751976992</v>
      </c>
      <c r="U17" s="303">
        <v>1.75</v>
      </c>
      <c r="V17" s="388">
        <v>5.0323508267433505E-3</v>
      </c>
      <c r="W17" s="306">
        <v>347.75</v>
      </c>
      <c r="X17" s="389"/>
      <c r="Y17" s="389"/>
      <c r="Z17" s="389"/>
    </row>
    <row r="18" spans="1:26" ht="11.25" customHeight="1" x14ac:dyDescent="0.15">
      <c r="A18" s="301" t="s">
        <v>212</v>
      </c>
      <c r="B18" s="303">
        <v>44.75</v>
      </c>
      <c r="C18" s="303">
        <v>2.75</v>
      </c>
      <c r="D18" s="304">
        <v>47.5</v>
      </c>
      <c r="E18" s="302">
        <v>165.5</v>
      </c>
      <c r="F18" s="303">
        <v>143</v>
      </c>
      <c r="G18" s="304">
        <v>308.5</v>
      </c>
      <c r="H18" s="302">
        <v>0.5</v>
      </c>
      <c r="I18" s="303">
        <v>45.5</v>
      </c>
      <c r="J18" s="304">
        <v>46</v>
      </c>
      <c r="K18" s="306">
        <v>402</v>
      </c>
      <c r="L18" s="301" t="s">
        <v>212</v>
      </c>
      <c r="M18" s="303">
        <v>137</v>
      </c>
      <c r="N18" s="388">
        <v>0.34079601990049752</v>
      </c>
      <c r="O18" s="303">
        <v>265</v>
      </c>
      <c r="P18" s="388">
        <v>0.65920398009950254</v>
      </c>
      <c r="Q18" s="303">
        <v>2.75</v>
      </c>
      <c r="R18" s="388">
        <v>6.8407960199004976E-3</v>
      </c>
      <c r="S18" s="303">
        <v>397.25</v>
      </c>
      <c r="T18" s="388">
        <v>0.98818407960199006</v>
      </c>
      <c r="U18" s="303">
        <v>2</v>
      </c>
      <c r="V18" s="388">
        <v>4.9751243781094526E-3</v>
      </c>
      <c r="W18" s="306">
        <v>402</v>
      </c>
      <c r="X18" s="389"/>
      <c r="Y18" s="389"/>
      <c r="Z18" s="389"/>
    </row>
    <row r="19" spans="1:26" ht="11.25" customHeight="1" x14ac:dyDescent="0.15">
      <c r="A19" s="301" t="s">
        <v>213</v>
      </c>
      <c r="B19" s="303">
        <v>44</v>
      </c>
      <c r="C19" s="303">
        <v>3</v>
      </c>
      <c r="D19" s="304">
        <v>47</v>
      </c>
      <c r="E19" s="302">
        <v>216.75</v>
      </c>
      <c r="F19" s="303">
        <v>162</v>
      </c>
      <c r="G19" s="304">
        <v>378.75</v>
      </c>
      <c r="H19" s="302">
        <v>0.75</v>
      </c>
      <c r="I19" s="303">
        <v>56</v>
      </c>
      <c r="J19" s="304">
        <v>56.75</v>
      </c>
      <c r="K19" s="306">
        <v>482.5</v>
      </c>
      <c r="L19" s="301" t="s">
        <v>213</v>
      </c>
      <c r="M19" s="303">
        <v>164</v>
      </c>
      <c r="N19" s="388">
        <v>0.33989637305699483</v>
      </c>
      <c r="O19" s="303">
        <v>318.5</v>
      </c>
      <c r="P19" s="388">
        <v>0.66010362694300517</v>
      </c>
      <c r="Q19" s="303">
        <v>4.25</v>
      </c>
      <c r="R19" s="388">
        <v>8.8082901554404139E-3</v>
      </c>
      <c r="S19" s="303">
        <v>476.25</v>
      </c>
      <c r="T19" s="388">
        <v>0.98704663212435229</v>
      </c>
      <c r="U19" s="303">
        <v>2</v>
      </c>
      <c r="V19" s="388">
        <v>4.1450777202072537E-3</v>
      </c>
      <c r="W19" s="306">
        <v>482.5</v>
      </c>
      <c r="X19" s="389"/>
      <c r="Y19" s="389"/>
      <c r="Z19" s="389"/>
    </row>
    <row r="20" spans="1:26" ht="11.25" customHeight="1" x14ac:dyDescent="0.15">
      <c r="A20" s="301" t="s">
        <v>214</v>
      </c>
      <c r="B20" s="303">
        <v>44</v>
      </c>
      <c r="C20" s="303">
        <v>2.25</v>
      </c>
      <c r="D20" s="304">
        <v>46.25</v>
      </c>
      <c r="E20" s="302">
        <v>243.25</v>
      </c>
      <c r="F20" s="303">
        <v>166.75</v>
      </c>
      <c r="G20" s="304">
        <v>410</v>
      </c>
      <c r="H20" s="302">
        <v>0.75</v>
      </c>
      <c r="I20" s="303">
        <v>56.25</v>
      </c>
      <c r="J20" s="304">
        <v>57</v>
      </c>
      <c r="K20" s="306">
        <v>513.25</v>
      </c>
      <c r="L20" s="301" t="s">
        <v>214</v>
      </c>
      <c r="M20" s="303">
        <v>183.25</v>
      </c>
      <c r="N20" s="388">
        <v>0.35703848027277157</v>
      </c>
      <c r="O20" s="303">
        <v>330</v>
      </c>
      <c r="P20" s="388">
        <v>0.64296151972722848</v>
      </c>
      <c r="Q20" s="303">
        <v>4.75</v>
      </c>
      <c r="R20" s="388">
        <v>9.2547491475888938E-3</v>
      </c>
      <c r="S20" s="303">
        <v>505.75</v>
      </c>
      <c r="T20" s="388">
        <v>0.98538723818801754</v>
      </c>
      <c r="U20" s="303">
        <v>2.75</v>
      </c>
      <c r="V20" s="388">
        <v>5.3580126643935702E-3</v>
      </c>
      <c r="W20" s="306">
        <v>513.25</v>
      </c>
      <c r="X20" s="389"/>
      <c r="Y20" s="389"/>
      <c r="Z20" s="389"/>
    </row>
    <row r="21" spans="1:26" ht="11.25" customHeight="1" x14ac:dyDescent="0.15">
      <c r="A21" s="301" t="s">
        <v>215</v>
      </c>
      <c r="B21" s="303">
        <v>41</v>
      </c>
      <c r="C21" s="303">
        <v>1.5</v>
      </c>
      <c r="D21" s="304">
        <v>42.5</v>
      </c>
      <c r="E21" s="302">
        <v>240</v>
      </c>
      <c r="F21" s="303">
        <v>151.75</v>
      </c>
      <c r="G21" s="304">
        <v>391.75</v>
      </c>
      <c r="H21" s="302">
        <v>0.75</v>
      </c>
      <c r="I21" s="303">
        <v>44.5</v>
      </c>
      <c r="J21" s="304">
        <v>45.25</v>
      </c>
      <c r="K21" s="306">
        <v>479.5</v>
      </c>
      <c r="L21" s="301" t="s">
        <v>215</v>
      </c>
      <c r="M21" s="303">
        <v>164.5</v>
      </c>
      <c r="N21" s="388">
        <v>0.34306569343065696</v>
      </c>
      <c r="O21" s="303">
        <v>315</v>
      </c>
      <c r="P21" s="388">
        <v>0.65693430656934304</v>
      </c>
      <c r="Q21" s="303">
        <v>4</v>
      </c>
      <c r="R21" s="388">
        <v>8.3420229405630868E-3</v>
      </c>
      <c r="S21" s="303">
        <v>473</v>
      </c>
      <c r="T21" s="388">
        <v>0.986444212721585</v>
      </c>
      <c r="U21" s="303">
        <v>2.5</v>
      </c>
      <c r="V21" s="388">
        <v>5.2137643378519288E-3</v>
      </c>
      <c r="W21" s="306">
        <v>479.5</v>
      </c>
      <c r="X21" s="386"/>
      <c r="Y21" s="389"/>
      <c r="Z21" s="389"/>
    </row>
    <row r="22" spans="1:26" ht="11.25" customHeight="1" thickBot="1" x14ac:dyDescent="0.2">
      <c r="A22" s="317"/>
      <c r="B22" s="319"/>
      <c r="C22" s="319"/>
      <c r="D22" s="320"/>
      <c r="E22" s="318"/>
      <c r="F22" s="319"/>
      <c r="G22" s="320"/>
      <c r="H22" s="318"/>
      <c r="I22" s="319"/>
      <c r="J22" s="320"/>
      <c r="K22" s="317"/>
      <c r="L22" s="318"/>
      <c r="M22" s="318"/>
      <c r="N22" s="320"/>
      <c r="O22" s="350"/>
      <c r="P22" s="320"/>
      <c r="Q22" s="318"/>
      <c r="R22" s="320"/>
      <c r="S22" s="318"/>
      <c r="T22" s="320"/>
      <c r="U22" s="318"/>
      <c r="V22" s="320"/>
      <c r="W22" s="317"/>
      <c r="X22" s="386"/>
      <c r="Y22" s="386"/>
      <c r="Z22" s="386"/>
    </row>
    <row r="23" spans="1:26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70" t="s">
        <v>291</v>
      </c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11.25" customHeight="1" x14ac:dyDescent="0.15">
      <c r="A25" s="286" t="s">
        <v>193</v>
      </c>
      <c r="B25" s="287" t="s">
        <v>374</v>
      </c>
      <c r="C25" s="288"/>
      <c r="D25" s="289"/>
      <c r="E25" s="287" t="s">
        <v>375</v>
      </c>
      <c r="F25" s="288"/>
      <c r="G25" s="289"/>
      <c r="H25" s="360" t="s">
        <v>376</v>
      </c>
      <c r="I25" s="378"/>
      <c r="J25" s="290"/>
      <c r="K25" s="458" t="s">
        <v>198</v>
      </c>
      <c r="L25" s="379" t="s">
        <v>62</v>
      </c>
      <c r="M25" s="471" t="s">
        <v>58</v>
      </c>
      <c r="N25" s="469"/>
      <c r="O25" s="471" t="s">
        <v>56</v>
      </c>
      <c r="P25" s="469"/>
      <c r="Q25" s="471" t="s">
        <v>57</v>
      </c>
      <c r="R25" s="469"/>
      <c r="S25" s="471" t="s">
        <v>55</v>
      </c>
      <c r="T25" s="469"/>
      <c r="U25" s="471" t="s">
        <v>59</v>
      </c>
      <c r="V25" s="469"/>
      <c r="W25" s="472" t="s">
        <v>63</v>
      </c>
      <c r="X25" s="380"/>
      <c r="Y25" s="380"/>
      <c r="Z25" s="380"/>
    </row>
    <row r="26" spans="1:26" ht="11.25" customHeight="1" thickBot="1" x14ac:dyDescent="0.2">
      <c r="A26" s="291" t="s">
        <v>199</v>
      </c>
      <c r="B26" s="293" t="s">
        <v>201</v>
      </c>
      <c r="C26" s="293" t="s">
        <v>202</v>
      </c>
      <c r="D26" s="294" t="s">
        <v>156</v>
      </c>
      <c r="E26" s="292" t="s">
        <v>200</v>
      </c>
      <c r="F26" s="293" t="s">
        <v>201</v>
      </c>
      <c r="G26" s="294" t="s">
        <v>156</v>
      </c>
      <c r="H26" s="292" t="s">
        <v>200</v>
      </c>
      <c r="I26" s="293" t="s">
        <v>202</v>
      </c>
      <c r="J26" s="294" t="s">
        <v>156</v>
      </c>
      <c r="K26" s="459"/>
      <c r="L26" s="381" t="s">
        <v>64</v>
      </c>
      <c r="M26" s="382" t="s">
        <v>65</v>
      </c>
      <c r="N26" s="383" t="s">
        <v>66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459"/>
      <c r="X26" s="386"/>
      <c r="Y26" s="380"/>
      <c r="Z26" s="380"/>
    </row>
    <row r="27" spans="1:26" ht="11.25" customHeight="1" x14ac:dyDescent="0.15">
      <c r="A27" s="296"/>
      <c r="B27" s="298"/>
      <c r="C27" s="298"/>
      <c r="D27" s="299"/>
      <c r="E27" s="297"/>
      <c r="F27" s="298"/>
      <c r="G27" s="299"/>
      <c r="H27" s="297"/>
      <c r="I27" s="298"/>
      <c r="J27" s="299"/>
      <c r="K27" s="300"/>
      <c r="L27" s="296"/>
      <c r="M27" s="384"/>
      <c r="N27" s="385"/>
      <c r="O27" s="384"/>
      <c r="P27" s="385"/>
      <c r="Q27" s="384"/>
      <c r="R27" s="385"/>
      <c r="S27" s="384"/>
      <c r="T27" s="385"/>
      <c r="U27" s="384"/>
      <c r="V27" s="385"/>
      <c r="W27" s="300"/>
      <c r="X27" s="389"/>
      <c r="Y27" s="386"/>
      <c r="Z27" s="386"/>
    </row>
    <row r="28" spans="1:26" ht="11.25" customHeight="1" x14ac:dyDescent="0.15">
      <c r="A28" s="301" t="s">
        <v>203</v>
      </c>
      <c r="B28" s="322">
        <v>9</v>
      </c>
      <c r="C28" s="322">
        <v>0</v>
      </c>
      <c r="D28" s="323">
        <v>9</v>
      </c>
      <c r="E28" s="322">
        <v>16</v>
      </c>
      <c r="F28" s="322">
        <v>22</v>
      </c>
      <c r="G28" s="323">
        <v>38</v>
      </c>
      <c r="H28" s="322">
        <v>0</v>
      </c>
      <c r="I28" s="322">
        <v>5</v>
      </c>
      <c r="J28" s="323">
        <v>5</v>
      </c>
      <c r="K28" s="331">
        <v>52</v>
      </c>
      <c r="L28" s="301" t="s">
        <v>203</v>
      </c>
      <c r="M28" s="402">
        <v>14</v>
      </c>
      <c r="N28" s="403">
        <v>0.26923076923076922</v>
      </c>
      <c r="O28" s="402">
        <v>38</v>
      </c>
      <c r="P28" s="403">
        <v>0.73076923076923073</v>
      </c>
      <c r="Q28" s="402">
        <v>1</v>
      </c>
      <c r="R28" s="403">
        <v>1.9230769230769232E-2</v>
      </c>
      <c r="S28" s="402">
        <v>50</v>
      </c>
      <c r="T28" s="403">
        <v>0.96153846153846156</v>
      </c>
      <c r="U28" s="402">
        <v>1</v>
      </c>
      <c r="V28" s="403">
        <v>1.9230769230769232E-2</v>
      </c>
      <c r="W28" s="404">
        <v>52</v>
      </c>
      <c r="X28" s="389"/>
      <c r="Y28" s="389"/>
      <c r="Z28" s="389"/>
    </row>
    <row r="29" spans="1:26" ht="11.25" customHeight="1" x14ac:dyDescent="0.15">
      <c r="A29" s="301" t="s">
        <v>204</v>
      </c>
      <c r="B29" s="322">
        <v>3</v>
      </c>
      <c r="C29" s="322">
        <v>0</v>
      </c>
      <c r="D29" s="323">
        <v>3</v>
      </c>
      <c r="E29" s="322">
        <v>22</v>
      </c>
      <c r="F29" s="322">
        <v>34</v>
      </c>
      <c r="G29" s="323">
        <v>56</v>
      </c>
      <c r="H29" s="322">
        <v>0</v>
      </c>
      <c r="I29" s="322">
        <v>7</v>
      </c>
      <c r="J29" s="323">
        <v>7</v>
      </c>
      <c r="K29" s="331">
        <v>66</v>
      </c>
      <c r="L29" s="301" t="s">
        <v>204</v>
      </c>
      <c r="M29" s="402">
        <v>27</v>
      </c>
      <c r="N29" s="403">
        <v>0.40909090909090912</v>
      </c>
      <c r="O29" s="402">
        <v>39</v>
      </c>
      <c r="P29" s="403">
        <v>0.59090909090909094</v>
      </c>
      <c r="Q29" s="402">
        <v>3</v>
      </c>
      <c r="R29" s="403">
        <v>4.5454545454545456E-2</v>
      </c>
      <c r="S29" s="402">
        <v>63</v>
      </c>
      <c r="T29" s="403">
        <v>0.95454545454545459</v>
      </c>
      <c r="U29" s="402">
        <v>0</v>
      </c>
      <c r="V29" s="403">
        <v>0</v>
      </c>
      <c r="W29" s="405">
        <v>66</v>
      </c>
      <c r="X29" s="389"/>
      <c r="Y29" s="389"/>
      <c r="Z29" s="389"/>
    </row>
    <row r="30" spans="1:26" ht="11.25" customHeight="1" x14ac:dyDescent="0.15">
      <c r="A30" s="301" t="s">
        <v>205</v>
      </c>
      <c r="B30" s="322">
        <v>12</v>
      </c>
      <c r="C30" s="322">
        <v>1</v>
      </c>
      <c r="D30" s="323">
        <v>13</v>
      </c>
      <c r="E30" s="322">
        <v>31</v>
      </c>
      <c r="F30" s="322">
        <v>35</v>
      </c>
      <c r="G30" s="323">
        <v>66</v>
      </c>
      <c r="H30" s="322">
        <v>0</v>
      </c>
      <c r="I30" s="322">
        <v>9</v>
      </c>
      <c r="J30" s="323">
        <v>9</v>
      </c>
      <c r="K30" s="331">
        <v>88</v>
      </c>
      <c r="L30" s="301" t="s">
        <v>205</v>
      </c>
      <c r="M30" s="402">
        <v>35</v>
      </c>
      <c r="N30" s="403">
        <v>0.39772727272727271</v>
      </c>
      <c r="O30" s="402">
        <v>53</v>
      </c>
      <c r="P30" s="403">
        <v>0.60227272727272729</v>
      </c>
      <c r="Q30" s="402">
        <v>0</v>
      </c>
      <c r="R30" s="403">
        <v>0</v>
      </c>
      <c r="S30" s="402">
        <v>88</v>
      </c>
      <c r="T30" s="403">
        <v>1</v>
      </c>
      <c r="U30" s="402">
        <v>0</v>
      </c>
      <c r="V30" s="403">
        <v>0</v>
      </c>
      <c r="W30" s="405">
        <v>88</v>
      </c>
      <c r="X30" s="389"/>
      <c r="Y30" s="389"/>
      <c r="Z30" s="389"/>
    </row>
    <row r="31" spans="1:26" ht="11.25" customHeight="1" x14ac:dyDescent="0.15">
      <c r="A31" s="301" t="s">
        <v>206</v>
      </c>
      <c r="B31" s="322">
        <v>15</v>
      </c>
      <c r="C31" s="322">
        <v>1</v>
      </c>
      <c r="D31" s="323">
        <v>16</v>
      </c>
      <c r="E31" s="322">
        <v>55</v>
      </c>
      <c r="F31" s="322">
        <v>35</v>
      </c>
      <c r="G31" s="323">
        <v>90</v>
      </c>
      <c r="H31" s="322">
        <v>0</v>
      </c>
      <c r="I31" s="322">
        <v>19</v>
      </c>
      <c r="J31" s="323">
        <v>19</v>
      </c>
      <c r="K31" s="331">
        <v>125</v>
      </c>
      <c r="L31" s="301" t="s">
        <v>206</v>
      </c>
      <c r="M31" s="402">
        <v>47</v>
      </c>
      <c r="N31" s="403">
        <v>0.376</v>
      </c>
      <c r="O31" s="402">
        <v>78</v>
      </c>
      <c r="P31" s="403">
        <v>0.624</v>
      </c>
      <c r="Q31" s="402">
        <v>0</v>
      </c>
      <c r="R31" s="403">
        <v>0</v>
      </c>
      <c r="S31" s="402">
        <v>124</v>
      </c>
      <c r="T31" s="403">
        <v>0.99199999999999999</v>
      </c>
      <c r="U31" s="402">
        <v>1</v>
      </c>
      <c r="V31" s="403">
        <v>8.0000000000000002E-3</v>
      </c>
      <c r="W31" s="405">
        <v>125</v>
      </c>
      <c r="X31" s="389"/>
      <c r="Y31" s="389"/>
      <c r="Z31" s="389"/>
    </row>
    <row r="32" spans="1:26" ht="11.25" customHeight="1" x14ac:dyDescent="0.15">
      <c r="A32" s="301" t="s">
        <v>207</v>
      </c>
      <c r="B32" s="322">
        <v>14</v>
      </c>
      <c r="C32" s="322">
        <v>0</v>
      </c>
      <c r="D32" s="323">
        <v>14</v>
      </c>
      <c r="E32" s="322">
        <v>47</v>
      </c>
      <c r="F32" s="322">
        <v>32</v>
      </c>
      <c r="G32" s="323">
        <v>79</v>
      </c>
      <c r="H32" s="322">
        <v>0</v>
      </c>
      <c r="I32" s="322">
        <v>15</v>
      </c>
      <c r="J32" s="323">
        <v>15</v>
      </c>
      <c r="K32" s="331">
        <v>108</v>
      </c>
      <c r="L32" s="301" t="s">
        <v>207</v>
      </c>
      <c r="M32" s="402">
        <v>37</v>
      </c>
      <c r="N32" s="403">
        <v>0.34259259259259262</v>
      </c>
      <c r="O32" s="402">
        <v>71</v>
      </c>
      <c r="P32" s="403">
        <v>0.65740740740740744</v>
      </c>
      <c r="Q32" s="402">
        <v>0</v>
      </c>
      <c r="R32" s="403">
        <v>0</v>
      </c>
      <c r="S32" s="402">
        <v>106</v>
      </c>
      <c r="T32" s="403">
        <v>0.98148148148148151</v>
      </c>
      <c r="U32" s="402">
        <v>2</v>
      </c>
      <c r="V32" s="403">
        <v>1.8518518518518517E-2</v>
      </c>
      <c r="W32" s="405">
        <v>108</v>
      </c>
      <c r="X32" s="389"/>
      <c r="Y32" s="389"/>
      <c r="Z32" s="389"/>
    </row>
    <row r="33" spans="1:26" ht="11.25" customHeight="1" x14ac:dyDescent="0.15">
      <c r="A33" s="301" t="s">
        <v>208</v>
      </c>
      <c r="B33" s="322">
        <v>10</v>
      </c>
      <c r="C33" s="322">
        <v>1</v>
      </c>
      <c r="D33" s="323">
        <v>11</v>
      </c>
      <c r="E33" s="322">
        <v>69</v>
      </c>
      <c r="F33" s="322">
        <v>55</v>
      </c>
      <c r="G33" s="323">
        <v>124</v>
      </c>
      <c r="H33" s="322">
        <v>0</v>
      </c>
      <c r="I33" s="322">
        <v>14</v>
      </c>
      <c r="J33" s="323">
        <v>14</v>
      </c>
      <c r="K33" s="331">
        <v>149</v>
      </c>
      <c r="L33" s="301" t="s">
        <v>208</v>
      </c>
      <c r="M33" s="402">
        <v>41</v>
      </c>
      <c r="N33" s="403">
        <v>0.27516778523489932</v>
      </c>
      <c r="O33" s="402">
        <v>108</v>
      </c>
      <c r="P33" s="403">
        <v>0.72483221476510062</v>
      </c>
      <c r="Q33" s="402">
        <v>3</v>
      </c>
      <c r="R33" s="403">
        <v>2.0134228187919462E-2</v>
      </c>
      <c r="S33" s="402">
        <v>146</v>
      </c>
      <c r="T33" s="403">
        <v>0.97986577181208057</v>
      </c>
      <c r="U33" s="402">
        <v>0</v>
      </c>
      <c r="V33" s="403">
        <v>0</v>
      </c>
      <c r="W33" s="405">
        <v>149</v>
      </c>
      <c r="X33" s="389"/>
      <c r="Y33" s="389"/>
      <c r="Z33" s="389"/>
    </row>
    <row r="34" spans="1:26" ht="11.25" customHeight="1" x14ac:dyDescent="0.15">
      <c r="A34" s="301" t="s">
        <v>209</v>
      </c>
      <c r="B34" s="322">
        <v>15</v>
      </c>
      <c r="C34" s="322">
        <v>0</v>
      </c>
      <c r="D34" s="323">
        <v>15</v>
      </c>
      <c r="E34" s="322">
        <v>53</v>
      </c>
      <c r="F34" s="322">
        <v>40</v>
      </c>
      <c r="G34" s="323">
        <v>93</v>
      </c>
      <c r="H34" s="322">
        <v>0</v>
      </c>
      <c r="I34" s="322">
        <v>10</v>
      </c>
      <c r="J34" s="323">
        <v>10</v>
      </c>
      <c r="K34" s="331">
        <v>118</v>
      </c>
      <c r="L34" s="301" t="s">
        <v>209</v>
      </c>
      <c r="M34" s="402">
        <v>47</v>
      </c>
      <c r="N34" s="403">
        <v>0.39830508474576271</v>
      </c>
      <c r="O34" s="402">
        <v>71</v>
      </c>
      <c r="P34" s="403">
        <v>0.60169491525423724</v>
      </c>
      <c r="Q34" s="402">
        <v>2</v>
      </c>
      <c r="R34" s="403">
        <v>1.6949152542372881E-2</v>
      </c>
      <c r="S34" s="402">
        <v>115</v>
      </c>
      <c r="T34" s="403">
        <v>0.97457627118644063</v>
      </c>
      <c r="U34" s="402">
        <v>1</v>
      </c>
      <c r="V34" s="403">
        <v>8.4745762711864406E-3</v>
      </c>
      <c r="W34" s="405">
        <v>118</v>
      </c>
      <c r="X34" s="389"/>
      <c r="Y34" s="389"/>
      <c r="Z34" s="389"/>
    </row>
    <row r="35" spans="1:26" ht="11.25" customHeight="1" x14ac:dyDescent="0.15">
      <c r="A35" s="301" t="s">
        <v>210</v>
      </c>
      <c r="B35" s="322">
        <v>23</v>
      </c>
      <c r="C35" s="322">
        <v>2</v>
      </c>
      <c r="D35" s="323">
        <v>25</v>
      </c>
      <c r="E35" s="322">
        <v>49</v>
      </c>
      <c r="F35" s="322">
        <v>27</v>
      </c>
      <c r="G35" s="323">
        <v>76</v>
      </c>
      <c r="H35" s="322">
        <v>0</v>
      </c>
      <c r="I35" s="322">
        <v>4</v>
      </c>
      <c r="J35" s="323">
        <v>4</v>
      </c>
      <c r="K35" s="331">
        <v>105</v>
      </c>
      <c r="L35" s="390" t="s">
        <v>210</v>
      </c>
      <c r="M35" s="402">
        <v>29</v>
      </c>
      <c r="N35" s="403">
        <v>0.27619047619047621</v>
      </c>
      <c r="O35" s="402">
        <v>76</v>
      </c>
      <c r="P35" s="403">
        <v>0.72380952380952379</v>
      </c>
      <c r="Q35" s="402">
        <v>0</v>
      </c>
      <c r="R35" s="403">
        <v>0</v>
      </c>
      <c r="S35" s="402">
        <v>105</v>
      </c>
      <c r="T35" s="403">
        <v>1</v>
      </c>
      <c r="U35" s="402">
        <v>0</v>
      </c>
      <c r="V35" s="403">
        <v>0</v>
      </c>
      <c r="W35" s="405">
        <v>105</v>
      </c>
      <c r="X35" s="389"/>
      <c r="Y35" s="389"/>
      <c r="Z35" s="389"/>
    </row>
    <row r="36" spans="1:26" ht="11.25" customHeight="1" thickBot="1" x14ac:dyDescent="0.2">
      <c r="A36" s="307"/>
      <c r="B36" s="326"/>
      <c r="C36" s="326"/>
      <c r="D36" s="327"/>
      <c r="E36" s="325"/>
      <c r="F36" s="326"/>
      <c r="G36" s="327"/>
      <c r="H36" s="325"/>
      <c r="I36" s="326"/>
      <c r="J36" s="327"/>
      <c r="K36" s="317"/>
      <c r="L36" s="307"/>
      <c r="M36" s="297"/>
      <c r="N36" s="299"/>
      <c r="O36" s="325"/>
      <c r="P36" s="327"/>
      <c r="Q36" s="325"/>
      <c r="R36" s="327"/>
      <c r="S36" s="325"/>
      <c r="T36" s="327"/>
      <c r="U36" s="325"/>
      <c r="V36" s="327"/>
      <c r="W36" s="327"/>
      <c r="X36" s="386"/>
      <c r="Y36" s="386"/>
      <c r="Z36" s="386"/>
    </row>
    <row r="37" spans="1:26" ht="11.25" customHeight="1" x14ac:dyDescent="0.15">
      <c r="A37" s="312"/>
      <c r="B37" s="329"/>
      <c r="C37" s="329"/>
      <c r="D37" s="330"/>
      <c r="E37" s="328"/>
      <c r="F37" s="329"/>
      <c r="G37" s="330"/>
      <c r="H37" s="328"/>
      <c r="I37" s="329"/>
      <c r="J37" s="330"/>
      <c r="K37" s="312"/>
      <c r="L37" s="384"/>
      <c r="M37" s="391"/>
      <c r="N37" s="392"/>
      <c r="O37" s="391"/>
      <c r="P37" s="392"/>
      <c r="Q37" s="391"/>
      <c r="R37" s="392"/>
      <c r="S37" s="391"/>
      <c r="T37" s="392"/>
      <c r="U37" s="391"/>
      <c r="V37" s="392"/>
      <c r="W37" s="393"/>
      <c r="X37" s="389"/>
      <c r="Y37" s="386"/>
      <c r="Z37" s="386"/>
    </row>
    <row r="38" spans="1:26" ht="11.25" customHeight="1" x14ac:dyDescent="0.15">
      <c r="A38" s="301" t="s">
        <v>211</v>
      </c>
      <c r="B38" s="322">
        <v>39</v>
      </c>
      <c r="C38" s="322">
        <v>2</v>
      </c>
      <c r="D38" s="323">
        <v>41</v>
      </c>
      <c r="E38" s="321">
        <v>124</v>
      </c>
      <c r="F38" s="322">
        <v>126</v>
      </c>
      <c r="G38" s="323">
        <v>250</v>
      </c>
      <c r="H38" s="321">
        <v>0</v>
      </c>
      <c r="I38" s="322">
        <v>40</v>
      </c>
      <c r="J38" s="323">
        <v>40</v>
      </c>
      <c r="K38" s="331">
        <v>331</v>
      </c>
      <c r="L38" s="301" t="s">
        <v>211</v>
      </c>
      <c r="M38" s="322">
        <v>123</v>
      </c>
      <c r="N38" s="388">
        <v>0.37160120845921452</v>
      </c>
      <c r="O38" s="322">
        <v>208</v>
      </c>
      <c r="P38" s="388">
        <v>0.62839879154078548</v>
      </c>
      <c r="Q38" s="322">
        <v>4</v>
      </c>
      <c r="R38" s="388">
        <v>1.2084592145015106E-2</v>
      </c>
      <c r="S38" s="322">
        <v>325</v>
      </c>
      <c r="T38" s="388">
        <v>0.98187311178247738</v>
      </c>
      <c r="U38" s="322">
        <v>2</v>
      </c>
      <c r="V38" s="388">
        <v>6.0422960725075529E-3</v>
      </c>
      <c r="W38" s="331">
        <v>331</v>
      </c>
      <c r="X38" s="389"/>
      <c r="Y38" s="389"/>
      <c r="Z38" s="389"/>
    </row>
    <row r="39" spans="1:26" ht="11.25" customHeight="1" x14ac:dyDescent="0.15">
      <c r="A39" s="301" t="s">
        <v>212</v>
      </c>
      <c r="B39" s="322">
        <v>44</v>
      </c>
      <c r="C39" s="322">
        <v>2</v>
      </c>
      <c r="D39" s="323">
        <v>46</v>
      </c>
      <c r="E39" s="321">
        <v>155</v>
      </c>
      <c r="F39" s="322">
        <v>136</v>
      </c>
      <c r="G39" s="323">
        <v>291</v>
      </c>
      <c r="H39" s="321">
        <v>0</v>
      </c>
      <c r="I39" s="322">
        <v>50</v>
      </c>
      <c r="J39" s="323">
        <v>50</v>
      </c>
      <c r="K39" s="331">
        <v>387</v>
      </c>
      <c r="L39" s="301" t="s">
        <v>212</v>
      </c>
      <c r="M39" s="322">
        <v>146</v>
      </c>
      <c r="N39" s="388">
        <v>0.37726098191214469</v>
      </c>
      <c r="O39" s="322">
        <v>241</v>
      </c>
      <c r="P39" s="388">
        <v>0.62273901808785526</v>
      </c>
      <c r="Q39" s="322">
        <v>3</v>
      </c>
      <c r="R39" s="388">
        <v>7.7519379844961239E-3</v>
      </c>
      <c r="S39" s="322">
        <v>381</v>
      </c>
      <c r="T39" s="388">
        <v>0.98449612403100772</v>
      </c>
      <c r="U39" s="322">
        <v>3</v>
      </c>
      <c r="V39" s="388">
        <v>7.7519379844961239E-3</v>
      </c>
      <c r="W39" s="331">
        <v>387</v>
      </c>
      <c r="X39" s="389"/>
      <c r="Y39" s="389"/>
      <c r="Z39" s="389"/>
    </row>
    <row r="40" spans="1:26" ht="11.25" customHeight="1" x14ac:dyDescent="0.15">
      <c r="A40" s="301" t="s">
        <v>213</v>
      </c>
      <c r="B40" s="322">
        <v>51</v>
      </c>
      <c r="C40" s="322">
        <v>3</v>
      </c>
      <c r="D40" s="323">
        <v>54</v>
      </c>
      <c r="E40" s="321">
        <v>202</v>
      </c>
      <c r="F40" s="322">
        <v>157</v>
      </c>
      <c r="G40" s="323">
        <v>359</v>
      </c>
      <c r="H40" s="321">
        <v>0</v>
      </c>
      <c r="I40" s="322">
        <v>57</v>
      </c>
      <c r="J40" s="323">
        <v>57</v>
      </c>
      <c r="K40" s="331">
        <v>470</v>
      </c>
      <c r="L40" s="301" t="s">
        <v>213</v>
      </c>
      <c r="M40" s="322">
        <v>160</v>
      </c>
      <c r="N40" s="388">
        <v>0.34042553191489361</v>
      </c>
      <c r="O40" s="322">
        <v>310</v>
      </c>
      <c r="P40" s="388">
        <v>0.65957446808510634</v>
      </c>
      <c r="Q40" s="322">
        <v>3</v>
      </c>
      <c r="R40" s="388">
        <v>6.382978723404255E-3</v>
      </c>
      <c r="S40" s="322">
        <v>464</v>
      </c>
      <c r="T40" s="388">
        <v>0.98723404255319147</v>
      </c>
      <c r="U40" s="322">
        <v>3</v>
      </c>
      <c r="V40" s="388">
        <v>6.382978723404255E-3</v>
      </c>
      <c r="W40" s="331">
        <v>470</v>
      </c>
      <c r="X40" s="389"/>
      <c r="Y40" s="389"/>
      <c r="Z40" s="389"/>
    </row>
    <row r="41" spans="1:26" ht="11.25" customHeight="1" x14ac:dyDescent="0.15">
      <c r="A41" s="301" t="s">
        <v>214</v>
      </c>
      <c r="B41" s="322">
        <v>54</v>
      </c>
      <c r="C41" s="322">
        <v>2</v>
      </c>
      <c r="D41" s="323">
        <v>56</v>
      </c>
      <c r="E41" s="321">
        <v>224</v>
      </c>
      <c r="F41" s="322">
        <v>162</v>
      </c>
      <c r="G41" s="323">
        <v>386</v>
      </c>
      <c r="H41" s="321">
        <v>0</v>
      </c>
      <c r="I41" s="322">
        <v>58</v>
      </c>
      <c r="J41" s="323">
        <v>58</v>
      </c>
      <c r="K41" s="331">
        <v>500</v>
      </c>
      <c r="L41" s="301" t="s">
        <v>214</v>
      </c>
      <c r="M41" s="322">
        <v>172</v>
      </c>
      <c r="N41" s="388">
        <v>0.34399999999999997</v>
      </c>
      <c r="O41" s="322">
        <v>328</v>
      </c>
      <c r="P41" s="388">
        <v>0.65600000000000003</v>
      </c>
      <c r="Q41" s="322">
        <v>5</v>
      </c>
      <c r="R41" s="388">
        <v>0.01</v>
      </c>
      <c r="S41" s="322">
        <v>491</v>
      </c>
      <c r="T41" s="388">
        <v>0.98199999999999998</v>
      </c>
      <c r="U41" s="322">
        <v>4</v>
      </c>
      <c r="V41" s="388">
        <v>8.0000000000000002E-3</v>
      </c>
      <c r="W41" s="331">
        <v>500</v>
      </c>
      <c r="X41" s="389"/>
      <c r="Y41" s="389"/>
      <c r="Z41" s="389"/>
    </row>
    <row r="42" spans="1:26" ht="11.25" customHeight="1" x14ac:dyDescent="0.15">
      <c r="A42" s="301" t="s">
        <v>215</v>
      </c>
      <c r="B42" s="322">
        <v>62</v>
      </c>
      <c r="C42" s="322">
        <v>3</v>
      </c>
      <c r="D42" s="323">
        <v>65</v>
      </c>
      <c r="E42" s="321">
        <v>218</v>
      </c>
      <c r="F42" s="322">
        <v>154</v>
      </c>
      <c r="G42" s="323">
        <v>372</v>
      </c>
      <c r="H42" s="321">
        <v>0</v>
      </c>
      <c r="I42" s="322">
        <v>43</v>
      </c>
      <c r="J42" s="323">
        <v>43</v>
      </c>
      <c r="K42" s="331">
        <v>480</v>
      </c>
      <c r="L42" s="301" t="s">
        <v>215</v>
      </c>
      <c r="M42" s="322">
        <v>154</v>
      </c>
      <c r="N42" s="388">
        <v>0.32083333333333336</v>
      </c>
      <c r="O42" s="322">
        <v>326</v>
      </c>
      <c r="P42" s="388">
        <v>0.6791666666666667</v>
      </c>
      <c r="Q42" s="322">
        <v>5</v>
      </c>
      <c r="R42" s="388">
        <v>1.0416666666666666E-2</v>
      </c>
      <c r="S42" s="322">
        <v>472</v>
      </c>
      <c r="T42" s="388">
        <v>0.98333333333333328</v>
      </c>
      <c r="U42" s="322">
        <v>3</v>
      </c>
      <c r="V42" s="388">
        <v>6.2500000000000003E-3</v>
      </c>
      <c r="W42" s="331">
        <v>480</v>
      </c>
      <c r="X42" s="386"/>
      <c r="Y42" s="389"/>
      <c r="Z42" s="389"/>
    </row>
    <row r="43" spans="1:26" ht="11.25" customHeight="1" thickBot="1" x14ac:dyDescent="0.2">
      <c r="A43" s="317"/>
      <c r="B43" s="319"/>
      <c r="C43" s="319"/>
      <c r="D43" s="320"/>
      <c r="E43" s="318"/>
      <c r="F43" s="319"/>
      <c r="G43" s="320"/>
      <c r="H43" s="318"/>
      <c r="I43" s="319"/>
      <c r="J43" s="320"/>
      <c r="K43" s="317"/>
      <c r="L43" s="318"/>
      <c r="M43" s="318"/>
      <c r="N43" s="320"/>
      <c r="O43" s="318"/>
      <c r="P43" s="320"/>
      <c r="Q43" s="318"/>
      <c r="R43" s="320"/>
      <c r="S43" s="318"/>
      <c r="T43" s="320"/>
      <c r="U43" s="318"/>
      <c r="V43" s="320"/>
      <c r="W43" s="317"/>
      <c r="X43" s="386"/>
      <c r="Y43" s="386"/>
      <c r="Z43" s="386"/>
    </row>
    <row r="44" spans="1:26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70" t="s">
        <v>303</v>
      </c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</row>
    <row r="45" spans="1:26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</row>
    <row r="46" spans="1:26" ht="11.25" customHeight="1" x14ac:dyDescent="0.15">
      <c r="A46" s="286" t="s">
        <v>193</v>
      </c>
      <c r="B46" s="287" t="s">
        <v>374</v>
      </c>
      <c r="C46" s="288"/>
      <c r="D46" s="289"/>
      <c r="E46" s="287" t="s">
        <v>375</v>
      </c>
      <c r="F46" s="288"/>
      <c r="G46" s="289"/>
      <c r="H46" s="360" t="s">
        <v>376</v>
      </c>
      <c r="I46" s="378"/>
      <c r="J46" s="290"/>
      <c r="K46" s="458" t="s">
        <v>198</v>
      </c>
      <c r="L46" s="379" t="s">
        <v>62</v>
      </c>
      <c r="M46" s="471" t="s">
        <v>58</v>
      </c>
      <c r="N46" s="469"/>
      <c r="O46" s="471" t="s">
        <v>56</v>
      </c>
      <c r="P46" s="469"/>
      <c r="Q46" s="471" t="s">
        <v>57</v>
      </c>
      <c r="R46" s="469"/>
      <c r="S46" s="471" t="s">
        <v>55</v>
      </c>
      <c r="T46" s="469"/>
      <c r="U46" s="471" t="s">
        <v>59</v>
      </c>
      <c r="V46" s="469"/>
      <c r="W46" s="472" t="s">
        <v>63</v>
      </c>
      <c r="X46" s="380"/>
      <c r="Y46" s="380"/>
      <c r="Z46" s="380"/>
    </row>
    <row r="47" spans="1:26" ht="11.25" customHeight="1" thickBot="1" x14ac:dyDescent="0.2">
      <c r="A47" s="291" t="s">
        <v>199</v>
      </c>
      <c r="B47" s="293" t="s">
        <v>201</v>
      </c>
      <c r="C47" s="293" t="s">
        <v>202</v>
      </c>
      <c r="D47" s="294" t="s">
        <v>156</v>
      </c>
      <c r="E47" s="292" t="s">
        <v>200</v>
      </c>
      <c r="F47" s="293" t="s">
        <v>201</v>
      </c>
      <c r="G47" s="294" t="s">
        <v>156</v>
      </c>
      <c r="H47" s="292" t="s">
        <v>200</v>
      </c>
      <c r="I47" s="293" t="s">
        <v>202</v>
      </c>
      <c r="J47" s="294" t="s">
        <v>156</v>
      </c>
      <c r="K47" s="459"/>
      <c r="L47" s="381" t="s">
        <v>64</v>
      </c>
      <c r="M47" s="382" t="s">
        <v>65</v>
      </c>
      <c r="N47" s="383" t="s">
        <v>66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459"/>
      <c r="X47" s="386"/>
      <c r="Y47" s="380"/>
      <c r="Z47" s="380"/>
    </row>
    <row r="48" spans="1:26" ht="11.25" customHeight="1" x14ac:dyDescent="0.15">
      <c r="A48" s="296"/>
      <c r="B48" s="298"/>
      <c r="C48" s="298"/>
      <c r="D48" s="299"/>
      <c r="E48" s="297"/>
      <c r="F48" s="298"/>
      <c r="G48" s="299"/>
      <c r="H48" s="297"/>
      <c r="I48" s="298"/>
      <c r="J48" s="299"/>
      <c r="K48" s="300"/>
      <c r="L48" s="296"/>
      <c r="M48" s="384"/>
      <c r="N48" s="385"/>
      <c r="O48" s="384"/>
      <c r="P48" s="385"/>
      <c r="Q48" s="384"/>
      <c r="R48" s="385"/>
      <c r="S48" s="384"/>
      <c r="T48" s="385"/>
      <c r="U48" s="384"/>
      <c r="V48" s="385"/>
      <c r="W48" s="300"/>
      <c r="X48" s="389"/>
      <c r="Y48" s="386"/>
      <c r="Z48" s="386"/>
    </row>
    <row r="49" spans="1:26" ht="11.25" customHeight="1" x14ac:dyDescent="0.15">
      <c r="A49" s="301" t="s">
        <v>203</v>
      </c>
      <c r="B49" s="322">
        <v>29</v>
      </c>
      <c r="C49" s="322">
        <v>2</v>
      </c>
      <c r="D49" s="323">
        <v>31</v>
      </c>
      <c r="E49" s="322">
        <v>28</v>
      </c>
      <c r="F49" s="322">
        <v>34</v>
      </c>
      <c r="G49" s="323">
        <v>62</v>
      </c>
      <c r="H49" s="322">
        <v>0</v>
      </c>
      <c r="I49" s="322">
        <v>3</v>
      </c>
      <c r="J49" s="323">
        <v>3</v>
      </c>
      <c r="K49" s="331">
        <v>96</v>
      </c>
      <c r="L49" s="301" t="s">
        <v>203</v>
      </c>
      <c r="M49" s="402">
        <v>32</v>
      </c>
      <c r="N49" s="403">
        <v>0.33333333333333331</v>
      </c>
      <c r="O49" s="402">
        <v>64</v>
      </c>
      <c r="P49" s="403">
        <v>0.66666666666666663</v>
      </c>
      <c r="Q49" s="402">
        <v>4</v>
      </c>
      <c r="R49" s="403">
        <v>4.1666666666666664E-2</v>
      </c>
      <c r="S49" s="402">
        <v>92</v>
      </c>
      <c r="T49" s="403">
        <v>0.95833333333333337</v>
      </c>
      <c r="U49" s="402">
        <v>0</v>
      </c>
      <c r="V49" s="403">
        <v>0</v>
      </c>
      <c r="W49" s="404">
        <v>96</v>
      </c>
      <c r="X49" s="389"/>
      <c r="Y49" s="389"/>
      <c r="Z49" s="389"/>
    </row>
    <row r="50" spans="1:26" ht="11.25" customHeight="1" x14ac:dyDescent="0.15">
      <c r="A50" s="301" t="s">
        <v>204</v>
      </c>
      <c r="B50" s="322">
        <v>14</v>
      </c>
      <c r="C50" s="322">
        <v>0</v>
      </c>
      <c r="D50" s="323">
        <v>14</v>
      </c>
      <c r="E50" s="322">
        <v>30</v>
      </c>
      <c r="F50" s="322">
        <v>55</v>
      </c>
      <c r="G50" s="323">
        <v>85</v>
      </c>
      <c r="H50" s="322">
        <v>0</v>
      </c>
      <c r="I50" s="322">
        <v>7</v>
      </c>
      <c r="J50" s="323">
        <v>7</v>
      </c>
      <c r="K50" s="331">
        <v>106</v>
      </c>
      <c r="L50" s="301" t="s">
        <v>204</v>
      </c>
      <c r="M50" s="402">
        <v>34</v>
      </c>
      <c r="N50" s="403">
        <v>0.32075471698113206</v>
      </c>
      <c r="O50" s="402">
        <v>72</v>
      </c>
      <c r="P50" s="403">
        <v>0.67924528301886788</v>
      </c>
      <c r="Q50" s="402">
        <v>0</v>
      </c>
      <c r="R50" s="403">
        <v>0</v>
      </c>
      <c r="S50" s="402">
        <v>105</v>
      </c>
      <c r="T50" s="403">
        <v>0.99056603773584906</v>
      </c>
      <c r="U50" s="402">
        <v>1</v>
      </c>
      <c r="V50" s="403">
        <v>9.433962264150943E-3</v>
      </c>
      <c r="W50" s="405">
        <v>106</v>
      </c>
      <c r="X50" s="389"/>
      <c r="Y50" s="389"/>
      <c r="Z50" s="389"/>
    </row>
    <row r="51" spans="1:26" ht="11.25" customHeight="1" x14ac:dyDescent="0.15">
      <c r="A51" s="301" t="s">
        <v>205</v>
      </c>
      <c r="B51" s="322">
        <v>22</v>
      </c>
      <c r="C51" s="322">
        <v>2</v>
      </c>
      <c r="D51" s="323">
        <v>24</v>
      </c>
      <c r="E51" s="322">
        <v>65</v>
      </c>
      <c r="F51" s="322">
        <v>45</v>
      </c>
      <c r="G51" s="323">
        <v>110</v>
      </c>
      <c r="H51" s="322">
        <v>0</v>
      </c>
      <c r="I51" s="322">
        <v>20</v>
      </c>
      <c r="J51" s="323">
        <v>20</v>
      </c>
      <c r="K51" s="331">
        <v>154</v>
      </c>
      <c r="L51" s="301" t="s">
        <v>205</v>
      </c>
      <c r="M51" s="402">
        <v>41</v>
      </c>
      <c r="N51" s="403">
        <v>0.26623376623376621</v>
      </c>
      <c r="O51" s="402">
        <v>113</v>
      </c>
      <c r="P51" s="403">
        <v>0.73376623376623373</v>
      </c>
      <c r="Q51" s="402">
        <v>1</v>
      </c>
      <c r="R51" s="403">
        <v>6.4935064935064939E-3</v>
      </c>
      <c r="S51" s="402">
        <v>153</v>
      </c>
      <c r="T51" s="403">
        <v>0.99350649350649356</v>
      </c>
      <c r="U51" s="402">
        <v>0</v>
      </c>
      <c r="V51" s="403">
        <v>0</v>
      </c>
      <c r="W51" s="405">
        <v>154</v>
      </c>
      <c r="X51" s="389"/>
      <c r="Y51" s="389"/>
      <c r="Z51" s="389"/>
    </row>
    <row r="52" spans="1:26" ht="11.25" customHeight="1" x14ac:dyDescent="0.15">
      <c r="A52" s="301" t="s">
        <v>206</v>
      </c>
      <c r="B52" s="322">
        <v>19</v>
      </c>
      <c r="C52" s="322">
        <v>0</v>
      </c>
      <c r="D52" s="323">
        <v>19</v>
      </c>
      <c r="E52" s="322">
        <v>62</v>
      </c>
      <c r="F52" s="322">
        <v>56</v>
      </c>
      <c r="G52" s="323">
        <v>118</v>
      </c>
      <c r="H52" s="322">
        <v>0</v>
      </c>
      <c r="I52" s="322">
        <v>13</v>
      </c>
      <c r="J52" s="323">
        <v>13</v>
      </c>
      <c r="K52" s="331">
        <v>150</v>
      </c>
      <c r="L52" s="301" t="s">
        <v>206</v>
      </c>
      <c r="M52" s="402">
        <v>58</v>
      </c>
      <c r="N52" s="403">
        <v>0.38666666666666666</v>
      </c>
      <c r="O52" s="402">
        <v>92</v>
      </c>
      <c r="P52" s="403">
        <v>0.61333333333333329</v>
      </c>
      <c r="Q52" s="402">
        <v>1</v>
      </c>
      <c r="R52" s="403">
        <v>6.6666666666666671E-3</v>
      </c>
      <c r="S52" s="402">
        <v>149</v>
      </c>
      <c r="T52" s="403">
        <v>0.99333333333333329</v>
      </c>
      <c r="U52" s="402">
        <v>0</v>
      </c>
      <c r="V52" s="403">
        <v>0</v>
      </c>
      <c r="W52" s="405">
        <v>150</v>
      </c>
      <c r="X52" s="389"/>
      <c r="Y52" s="389"/>
      <c r="Z52" s="389"/>
    </row>
    <row r="53" spans="1:26" ht="11.25" customHeight="1" x14ac:dyDescent="0.15">
      <c r="A53" s="301" t="s">
        <v>207</v>
      </c>
      <c r="B53" s="322">
        <v>7</v>
      </c>
      <c r="C53" s="322">
        <v>0</v>
      </c>
      <c r="D53" s="323">
        <v>7</v>
      </c>
      <c r="E53" s="322">
        <v>58</v>
      </c>
      <c r="F53" s="322">
        <v>44</v>
      </c>
      <c r="G53" s="323">
        <v>102</v>
      </c>
      <c r="H53" s="322">
        <v>2</v>
      </c>
      <c r="I53" s="322">
        <v>16</v>
      </c>
      <c r="J53" s="323">
        <v>18</v>
      </c>
      <c r="K53" s="331">
        <v>127</v>
      </c>
      <c r="L53" s="301" t="s">
        <v>207</v>
      </c>
      <c r="M53" s="402">
        <v>49</v>
      </c>
      <c r="N53" s="403">
        <v>0.38582677165354329</v>
      </c>
      <c r="O53" s="402">
        <v>78</v>
      </c>
      <c r="P53" s="403">
        <v>0.61417322834645671</v>
      </c>
      <c r="Q53" s="402">
        <v>0</v>
      </c>
      <c r="R53" s="403">
        <v>0</v>
      </c>
      <c r="S53" s="402">
        <v>127</v>
      </c>
      <c r="T53" s="403">
        <v>1</v>
      </c>
      <c r="U53" s="402">
        <v>0</v>
      </c>
      <c r="V53" s="403">
        <v>0</v>
      </c>
      <c r="W53" s="405">
        <v>127</v>
      </c>
      <c r="X53" s="389"/>
      <c r="Y53" s="389"/>
      <c r="Z53" s="389"/>
    </row>
    <row r="54" spans="1:26" ht="11.25" customHeight="1" x14ac:dyDescent="0.15">
      <c r="A54" s="301" t="s">
        <v>208</v>
      </c>
      <c r="B54" s="322">
        <v>4</v>
      </c>
      <c r="C54" s="322">
        <v>0</v>
      </c>
      <c r="D54" s="323">
        <v>4</v>
      </c>
      <c r="E54" s="322">
        <v>84</v>
      </c>
      <c r="F54" s="322">
        <v>67</v>
      </c>
      <c r="G54" s="323">
        <v>151</v>
      </c>
      <c r="H54" s="322">
        <v>0</v>
      </c>
      <c r="I54" s="322">
        <v>18</v>
      </c>
      <c r="J54" s="323">
        <v>18</v>
      </c>
      <c r="K54" s="331">
        <v>173</v>
      </c>
      <c r="L54" s="301" t="s">
        <v>208</v>
      </c>
      <c r="M54" s="402">
        <v>66</v>
      </c>
      <c r="N54" s="403">
        <v>0.38150289017341038</v>
      </c>
      <c r="O54" s="402">
        <v>107</v>
      </c>
      <c r="P54" s="403">
        <v>0.61849710982658956</v>
      </c>
      <c r="Q54" s="402">
        <v>2</v>
      </c>
      <c r="R54" s="403">
        <v>1.1560693641618497E-2</v>
      </c>
      <c r="S54" s="402">
        <v>171</v>
      </c>
      <c r="T54" s="403">
        <v>0.98843930635838151</v>
      </c>
      <c r="U54" s="402">
        <v>0</v>
      </c>
      <c r="V54" s="403">
        <v>0</v>
      </c>
      <c r="W54" s="405">
        <v>173</v>
      </c>
      <c r="X54" s="389"/>
      <c r="Y54" s="389"/>
      <c r="Z54" s="389"/>
    </row>
    <row r="55" spans="1:26" ht="11.25" customHeight="1" x14ac:dyDescent="0.15">
      <c r="A55" s="301" t="s">
        <v>209</v>
      </c>
      <c r="B55" s="322">
        <v>15</v>
      </c>
      <c r="C55" s="322">
        <v>0</v>
      </c>
      <c r="D55" s="323">
        <v>15</v>
      </c>
      <c r="E55" s="322">
        <v>86</v>
      </c>
      <c r="F55" s="322">
        <v>48</v>
      </c>
      <c r="G55" s="323">
        <v>134</v>
      </c>
      <c r="H55" s="322">
        <v>0</v>
      </c>
      <c r="I55" s="322">
        <v>15</v>
      </c>
      <c r="J55" s="323">
        <v>15</v>
      </c>
      <c r="K55" s="331">
        <v>164</v>
      </c>
      <c r="L55" s="301" t="s">
        <v>209</v>
      </c>
      <c r="M55" s="402">
        <v>60</v>
      </c>
      <c r="N55" s="403">
        <v>0.36585365853658536</v>
      </c>
      <c r="O55" s="402">
        <v>104</v>
      </c>
      <c r="P55" s="403">
        <v>0.63414634146341464</v>
      </c>
      <c r="Q55" s="402">
        <v>1</v>
      </c>
      <c r="R55" s="403">
        <v>6.0975609756097563E-3</v>
      </c>
      <c r="S55" s="402">
        <v>163</v>
      </c>
      <c r="T55" s="403">
        <v>0.99390243902439024</v>
      </c>
      <c r="U55" s="402">
        <v>0</v>
      </c>
      <c r="V55" s="403">
        <v>0</v>
      </c>
      <c r="W55" s="405">
        <v>164</v>
      </c>
      <c r="X55" s="389"/>
      <c r="Y55" s="389"/>
      <c r="Z55" s="389"/>
    </row>
    <row r="56" spans="1:26" ht="11.25" customHeight="1" x14ac:dyDescent="0.15">
      <c r="A56" s="301" t="s">
        <v>210</v>
      </c>
      <c r="B56" s="322">
        <v>9</v>
      </c>
      <c r="C56" s="322">
        <v>0</v>
      </c>
      <c r="D56" s="323">
        <v>9</v>
      </c>
      <c r="E56" s="322">
        <v>55</v>
      </c>
      <c r="F56" s="322">
        <v>33</v>
      </c>
      <c r="G56" s="323">
        <v>88</v>
      </c>
      <c r="H56" s="322">
        <v>0</v>
      </c>
      <c r="I56" s="322">
        <v>2</v>
      </c>
      <c r="J56" s="323">
        <v>2</v>
      </c>
      <c r="K56" s="331">
        <v>99</v>
      </c>
      <c r="L56" s="390" t="s">
        <v>210</v>
      </c>
      <c r="M56" s="402">
        <v>36</v>
      </c>
      <c r="N56" s="403">
        <v>0.36363636363636365</v>
      </c>
      <c r="O56" s="402">
        <v>63</v>
      </c>
      <c r="P56" s="403">
        <v>0.63636363636363635</v>
      </c>
      <c r="Q56" s="402">
        <v>0</v>
      </c>
      <c r="R56" s="403">
        <v>0</v>
      </c>
      <c r="S56" s="402">
        <v>99</v>
      </c>
      <c r="T56" s="403">
        <v>1</v>
      </c>
      <c r="U56" s="402">
        <v>0</v>
      </c>
      <c r="V56" s="403">
        <v>0</v>
      </c>
      <c r="W56" s="405">
        <v>99</v>
      </c>
      <c r="X56" s="389"/>
      <c r="Y56" s="389"/>
      <c r="Z56" s="389"/>
    </row>
    <row r="57" spans="1:26" ht="11.25" customHeight="1" thickBot="1" x14ac:dyDescent="0.2">
      <c r="A57" s="307"/>
      <c r="B57" s="326"/>
      <c r="C57" s="326"/>
      <c r="D57" s="327"/>
      <c r="E57" s="325"/>
      <c r="F57" s="326"/>
      <c r="G57" s="327"/>
      <c r="H57" s="325"/>
      <c r="I57" s="326"/>
      <c r="J57" s="327"/>
      <c r="K57" s="317"/>
      <c r="L57" s="307"/>
      <c r="M57" s="297"/>
      <c r="N57" s="299"/>
      <c r="O57" s="325"/>
      <c r="P57" s="327"/>
      <c r="Q57" s="325"/>
      <c r="R57" s="327"/>
      <c r="S57" s="325"/>
      <c r="T57" s="327"/>
      <c r="U57" s="325"/>
      <c r="V57" s="327"/>
      <c r="W57" s="327"/>
      <c r="X57" s="386"/>
      <c r="Y57" s="386"/>
      <c r="Z57" s="386"/>
    </row>
    <row r="58" spans="1:26" ht="11.25" customHeight="1" x14ac:dyDescent="0.15">
      <c r="A58" s="312"/>
      <c r="B58" s="329"/>
      <c r="C58" s="329"/>
      <c r="D58" s="330"/>
      <c r="E58" s="328"/>
      <c r="F58" s="329"/>
      <c r="G58" s="330"/>
      <c r="H58" s="328"/>
      <c r="I58" s="329"/>
      <c r="J58" s="330"/>
      <c r="K58" s="312"/>
      <c r="L58" s="384"/>
      <c r="M58" s="391"/>
      <c r="N58" s="392"/>
      <c r="O58" s="391"/>
      <c r="P58" s="392"/>
      <c r="Q58" s="391"/>
      <c r="R58" s="392"/>
      <c r="S58" s="391"/>
      <c r="T58" s="392"/>
      <c r="U58" s="391"/>
      <c r="V58" s="392"/>
      <c r="W58" s="393"/>
      <c r="X58" s="389"/>
      <c r="Y58" s="386"/>
      <c r="Z58" s="386"/>
    </row>
    <row r="59" spans="1:26" ht="11.25" customHeight="1" x14ac:dyDescent="0.15">
      <c r="A59" s="301" t="s">
        <v>211</v>
      </c>
      <c r="B59" s="322">
        <v>84</v>
      </c>
      <c r="C59" s="322">
        <v>4</v>
      </c>
      <c r="D59" s="323">
        <v>88</v>
      </c>
      <c r="E59" s="321">
        <v>185</v>
      </c>
      <c r="F59" s="322">
        <v>190</v>
      </c>
      <c r="G59" s="323">
        <v>375</v>
      </c>
      <c r="H59" s="321">
        <v>0</v>
      </c>
      <c r="I59" s="322">
        <v>43</v>
      </c>
      <c r="J59" s="323">
        <v>43</v>
      </c>
      <c r="K59" s="331">
        <v>506</v>
      </c>
      <c r="L59" s="301" t="s">
        <v>211</v>
      </c>
      <c r="M59" s="322">
        <v>165</v>
      </c>
      <c r="N59" s="388">
        <v>0.32608695652173914</v>
      </c>
      <c r="O59" s="322">
        <v>341</v>
      </c>
      <c r="P59" s="388">
        <v>0.67391304347826086</v>
      </c>
      <c r="Q59" s="322">
        <v>6</v>
      </c>
      <c r="R59" s="388">
        <v>1.1857707509881422E-2</v>
      </c>
      <c r="S59" s="322">
        <v>499</v>
      </c>
      <c r="T59" s="388">
        <v>0.98616600790513831</v>
      </c>
      <c r="U59" s="322">
        <v>1</v>
      </c>
      <c r="V59" s="388">
        <v>1.976284584980237E-3</v>
      </c>
      <c r="W59" s="331">
        <v>506</v>
      </c>
      <c r="X59" s="389"/>
      <c r="Y59" s="389"/>
      <c r="Z59" s="389"/>
    </row>
    <row r="60" spans="1:26" ht="11.25" customHeight="1" x14ac:dyDescent="0.15">
      <c r="A60" s="301" t="s">
        <v>212</v>
      </c>
      <c r="B60" s="322">
        <v>62</v>
      </c>
      <c r="C60" s="322">
        <v>2</v>
      </c>
      <c r="D60" s="323">
        <v>64</v>
      </c>
      <c r="E60" s="321">
        <v>215</v>
      </c>
      <c r="F60" s="322">
        <v>200</v>
      </c>
      <c r="G60" s="323">
        <v>415</v>
      </c>
      <c r="H60" s="321">
        <v>2</v>
      </c>
      <c r="I60" s="322">
        <v>56</v>
      </c>
      <c r="J60" s="323">
        <v>58</v>
      </c>
      <c r="K60" s="331">
        <v>537</v>
      </c>
      <c r="L60" s="301" t="s">
        <v>212</v>
      </c>
      <c r="M60" s="322">
        <v>182</v>
      </c>
      <c r="N60" s="388">
        <v>0.33891992551210426</v>
      </c>
      <c r="O60" s="322">
        <v>355</v>
      </c>
      <c r="P60" s="388">
        <v>0.66108007448789574</v>
      </c>
      <c r="Q60" s="322">
        <v>2</v>
      </c>
      <c r="R60" s="388">
        <v>3.7243947858472998E-3</v>
      </c>
      <c r="S60" s="322">
        <v>534</v>
      </c>
      <c r="T60" s="388">
        <v>0.994413407821229</v>
      </c>
      <c r="U60" s="322">
        <v>1</v>
      </c>
      <c r="V60" s="388">
        <v>1.8621973929236499E-3</v>
      </c>
      <c r="W60" s="331">
        <v>537</v>
      </c>
      <c r="X60" s="389"/>
      <c r="Y60" s="389"/>
      <c r="Z60" s="389"/>
    </row>
    <row r="61" spans="1:26" ht="11.25" customHeight="1" x14ac:dyDescent="0.15">
      <c r="A61" s="301" t="s">
        <v>213</v>
      </c>
      <c r="B61" s="322">
        <v>52</v>
      </c>
      <c r="C61" s="322">
        <v>2</v>
      </c>
      <c r="D61" s="323">
        <v>54</v>
      </c>
      <c r="E61" s="321">
        <v>269</v>
      </c>
      <c r="F61" s="322">
        <v>212</v>
      </c>
      <c r="G61" s="323">
        <v>481</v>
      </c>
      <c r="H61" s="321">
        <v>2</v>
      </c>
      <c r="I61" s="322">
        <v>67</v>
      </c>
      <c r="J61" s="323">
        <v>69</v>
      </c>
      <c r="K61" s="331">
        <v>604</v>
      </c>
      <c r="L61" s="301" t="s">
        <v>213</v>
      </c>
      <c r="M61" s="322">
        <v>214</v>
      </c>
      <c r="N61" s="388">
        <v>0.35430463576158938</v>
      </c>
      <c r="O61" s="322">
        <v>390</v>
      </c>
      <c r="P61" s="388">
        <v>0.64569536423841056</v>
      </c>
      <c r="Q61" s="322">
        <v>4</v>
      </c>
      <c r="R61" s="388">
        <v>6.6225165562913907E-3</v>
      </c>
      <c r="S61" s="322">
        <v>600</v>
      </c>
      <c r="T61" s="388">
        <v>0.99337748344370858</v>
      </c>
      <c r="U61" s="322">
        <v>0</v>
      </c>
      <c r="V61" s="388">
        <v>0</v>
      </c>
      <c r="W61" s="331">
        <v>604</v>
      </c>
      <c r="X61" s="389"/>
      <c r="Y61" s="389"/>
      <c r="Z61" s="389"/>
    </row>
    <row r="62" spans="1:26" ht="11.25" customHeight="1" x14ac:dyDescent="0.15">
      <c r="A62" s="301" t="s">
        <v>214</v>
      </c>
      <c r="B62" s="322">
        <v>45</v>
      </c>
      <c r="C62" s="322">
        <v>0</v>
      </c>
      <c r="D62" s="323">
        <v>45</v>
      </c>
      <c r="E62" s="321">
        <v>290</v>
      </c>
      <c r="F62" s="322">
        <v>215</v>
      </c>
      <c r="G62" s="323">
        <v>505</v>
      </c>
      <c r="H62" s="321">
        <v>2</v>
      </c>
      <c r="I62" s="322">
        <v>62</v>
      </c>
      <c r="J62" s="323">
        <v>64</v>
      </c>
      <c r="K62" s="331">
        <v>614</v>
      </c>
      <c r="L62" s="301" t="s">
        <v>214</v>
      </c>
      <c r="M62" s="322">
        <v>233</v>
      </c>
      <c r="N62" s="388">
        <v>0.37947882736156352</v>
      </c>
      <c r="O62" s="322">
        <v>381</v>
      </c>
      <c r="P62" s="388">
        <v>0.62052117263843654</v>
      </c>
      <c r="Q62" s="322">
        <v>4</v>
      </c>
      <c r="R62" s="388">
        <v>6.5146579804560263E-3</v>
      </c>
      <c r="S62" s="322">
        <v>610</v>
      </c>
      <c r="T62" s="388">
        <v>0.99348534201954397</v>
      </c>
      <c r="U62" s="322">
        <v>0</v>
      </c>
      <c r="V62" s="388">
        <v>0</v>
      </c>
      <c r="W62" s="331">
        <v>614</v>
      </c>
      <c r="X62" s="389"/>
      <c r="Y62" s="389"/>
      <c r="Z62" s="389"/>
    </row>
    <row r="63" spans="1:26" ht="11.25" customHeight="1" x14ac:dyDescent="0.15">
      <c r="A63" s="301" t="s">
        <v>215</v>
      </c>
      <c r="B63" s="322">
        <v>35</v>
      </c>
      <c r="C63" s="322">
        <v>0</v>
      </c>
      <c r="D63" s="323">
        <v>35</v>
      </c>
      <c r="E63" s="321">
        <v>283</v>
      </c>
      <c r="F63" s="322">
        <v>192</v>
      </c>
      <c r="G63" s="323">
        <v>475</v>
      </c>
      <c r="H63" s="321">
        <v>2</v>
      </c>
      <c r="I63" s="322">
        <v>51</v>
      </c>
      <c r="J63" s="323">
        <v>53</v>
      </c>
      <c r="K63" s="331">
        <v>563</v>
      </c>
      <c r="L63" s="301" t="s">
        <v>215</v>
      </c>
      <c r="M63" s="322">
        <v>211</v>
      </c>
      <c r="N63" s="388">
        <v>0.37477797513321492</v>
      </c>
      <c r="O63" s="322">
        <v>352</v>
      </c>
      <c r="P63" s="388">
        <v>0.62522202486678513</v>
      </c>
      <c r="Q63" s="322">
        <v>3</v>
      </c>
      <c r="R63" s="388">
        <v>5.3285968028419185E-3</v>
      </c>
      <c r="S63" s="322">
        <v>560</v>
      </c>
      <c r="T63" s="388">
        <v>0.99467140319715808</v>
      </c>
      <c r="U63" s="322">
        <v>0</v>
      </c>
      <c r="V63" s="388">
        <v>0</v>
      </c>
      <c r="W63" s="331">
        <v>563</v>
      </c>
      <c r="X63" s="386"/>
      <c r="Y63" s="389"/>
      <c r="Z63" s="389"/>
    </row>
    <row r="64" spans="1:26" ht="11.25" customHeight="1" thickBot="1" x14ac:dyDescent="0.2">
      <c r="A64" s="317"/>
      <c r="B64" s="319"/>
      <c r="C64" s="319"/>
      <c r="D64" s="320"/>
      <c r="E64" s="318"/>
      <c r="F64" s="319"/>
      <c r="G64" s="320"/>
      <c r="H64" s="318"/>
      <c r="I64" s="319"/>
      <c r="J64" s="320"/>
      <c r="K64" s="317"/>
      <c r="L64" s="318"/>
      <c r="M64" s="318"/>
      <c r="N64" s="320"/>
      <c r="O64" s="318"/>
      <c r="P64" s="320"/>
      <c r="Q64" s="318"/>
      <c r="R64" s="320"/>
      <c r="S64" s="318"/>
      <c r="T64" s="320"/>
      <c r="U64" s="318"/>
      <c r="V64" s="320"/>
      <c r="W64" s="317"/>
      <c r="X64" s="386"/>
      <c r="Y64" s="386"/>
      <c r="Z64" s="386"/>
    </row>
    <row r="65" spans="1:26" ht="12.75" customHeight="1" x14ac:dyDescent="0.15">
      <c r="A65" s="460" t="s">
        <v>373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0" t="s">
        <v>373</v>
      </c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</row>
    <row r="66" spans="1:26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70" t="s">
        <v>315</v>
      </c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</row>
    <row r="67" spans="1:26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</row>
    <row r="68" spans="1:26" ht="11.25" customHeight="1" x14ac:dyDescent="0.15">
      <c r="A68" s="286" t="s">
        <v>193</v>
      </c>
      <c r="B68" s="287" t="s">
        <v>374</v>
      </c>
      <c r="C68" s="288"/>
      <c r="D68" s="289"/>
      <c r="E68" s="287" t="s">
        <v>375</v>
      </c>
      <c r="F68" s="288"/>
      <c r="G68" s="289"/>
      <c r="H68" s="360" t="s">
        <v>376</v>
      </c>
      <c r="I68" s="378"/>
      <c r="J68" s="290"/>
      <c r="K68" s="458" t="s">
        <v>198</v>
      </c>
      <c r="L68" s="379" t="s">
        <v>62</v>
      </c>
      <c r="M68" s="471" t="s">
        <v>58</v>
      </c>
      <c r="N68" s="469"/>
      <c r="O68" s="471" t="s">
        <v>56</v>
      </c>
      <c r="P68" s="469"/>
      <c r="Q68" s="471" t="s">
        <v>57</v>
      </c>
      <c r="R68" s="469"/>
      <c r="S68" s="471" t="s">
        <v>55</v>
      </c>
      <c r="T68" s="469"/>
      <c r="U68" s="471" t="s">
        <v>59</v>
      </c>
      <c r="V68" s="469"/>
      <c r="W68" s="472" t="s">
        <v>63</v>
      </c>
      <c r="X68" s="380"/>
      <c r="Y68" s="380"/>
      <c r="Z68" s="380"/>
    </row>
    <row r="69" spans="1:26" ht="11.25" customHeight="1" thickBot="1" x14ac:dyDescent="0.2">
      <c r="A69" s="291" t="s">
        <v>199</v>
      </c>
      <c r="B69" s="293" t="s">
        <v>201</v>
      </c>
      <c r="C69" s="293" t="s">
        <v>202</v>
      </c>
      <c r="D69" s="294" t="s">
        <v>156</v>
      </c>
      <c r="E69" s="292" t="s">
        <v>200</v>
      </c>
      <c r="F69" s="293" t="s">
        <v>201</v>
      </c>
      <c r="G69" s="294" t="s">
        <v>156</v>
      </c>
      <c r="H69" s="292" t="s">
        <v>200</v>
      </c>
      <c r="I69" s="293" t="s">
        <v>202</v>
      </c>
      <c r="J69" s="294" t="s">
        <v>156</v>
      </c>
      <c r="K69" s="459"/>
      <c r="L69" s="381" t="s">
        <v>64</v>
      </c>
      <c r="M69" s="382" t="s">
        <v>65</v>
      </c>
      <c r="N69" s="383" t="s">
        <v>66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459"/>
      <c r="X69" s="386"/>
      <c r="Y69" s="380"/>
      <c r="Z69" s="380"/>
    </row>
    <row r="70" spans="1:26" ht="11.25" customHeight="1" x14ac:dyDescent="0.15">
      <c r="A70" s="296"/>
      <c r="B70" s="298"/>
      <c r="C70" s="298"/>
      <c r="D70" s="299"/>
      <c r="E70" s="297"/>
      <c r="F70" s="298"/>
      <c r="G70" s="299"/>
      <c r="H70" s="297"/>
      <c r="I70" s="298"/>
      <c r="J70" s="299"/>
      <c r="K70" s="300"/>
      <c r="L70" s="296"/>
      <c r="M70" s="384"/>
      <c r="N70" s="385"/>
      <c r="O70" s="384"/>
      <c r="P70" s="385"/>
      <c r="Q70" s="384"/>
      <c r="R70" s="385"/>
      <c r="S70" s="384"/>
      <c r="T70" s="385"/>
      <c r="U70" s="384"/>
      <c r="V70" s="385"/>
      <c r="W70" s="300"/>
      <c r="X70" s="389"/>
      <c r="Y70" s="386"/>
      <c r="Z70" s="386"/>
    </row>
    <row r="71" spans="1:26" ht="11.25" customHeight="1" x14ac:dyDescent="0.15">
      <c r="A71" s="301" t="s">
        <v>203</v>
      </c>
      <c r="B71" s="322">
        <v>8</v>
      </c>
      <c r="C71" s="322">
        <v>0</v>
      </c>
      <c r="D71" s="323">
        <v>8</v>
      </c>
      <c r="E71" s="322">
        <v>16</v>
      </c>
      <c r="F71" s="322">
        <v>18</v>
      </c>
      <c r="G71" s="323">
        <v>34</v>
      </c>
      <c r="H71" s="322">
        <v>0</v>
      </c>
      <c r="I71" s="322">
        <v>4</v>
      </c>
      <c r="J71" s="323">
        <v>4</v>
      </c>
      <c r="K71" s="331">
        <v>46</v>
      </c>
      <c r="L71" s="301" t="s">
        <v>203</v>
      </c>
      <c r="M71" s="402">
        <v>13</v>
      </c>
      <c r="N71" s="403">
        <v>0.28260869565217389</v>
      </c>
      <c r="O71" s="402">
        <v>33</v>
      </c>
      <c r="P71" s="403">
        <v>0.71739130434782605</v>
      </c>
      <c r="Q71" s="402">
        <v>2</v>
      </c>
      <c r="R71" s="403">
        <v>4.3478260869565216E-2</v>
      </c>
      <c r="S71" s="402">
        <v>44</v>
      </c>
      <c r="T71" s="403">
        <v>0.95652173913043481</v>
      </c>
      <c r="U71" s="402">
        <v>0</v>
      </c>
      <c r="V71" s="403">
        <v>0</v>
      </c>
      <c r="W71" s="404">
        <v>46</v>
      </c>
      <c r="X71" s="389"/>
      <c r="Y71" s="389"/>
      <c r="Z71" s="389"/>
    </row>
    <row r="72" spans="1:26" ht="11.25" customHeight="1" x14ac:dyDescent="0.15">
      <c r="A72" s="301" t="s">
        <v>204</v>
      </c>
      <c r="B72" s="322">
        <v>5</v>
      </c>
      <c r="C72" s="322">
        <v>1</v>
      </c>
      <c r="D72" s="323">
        <v>6</v>
      </c>
      <c r="E72" s="322">
        <v>17</v>
      </c>
      <c r="F72" s="322">
        <v>24</v>
      </c>
      <c r="G72" s="323">
        <v>41</v>
      </c>
      <c r="H72" s="322">
        <v>0</v>
      </c>
      <c r="I72" s="322">
        <v>6</v>
      </c>
      <c r="J72" s="323">
        <v>6</v>
      </c>
      <c r="K72" s="331">
        <v>53</v>
      </c>
      <c r="L72" s="301" t="s">
        <v>204</v>
      </c>
      <c r="M72" s="402">
        <v>18</v>
      </c>
      <c r="N72" s="403">
        <v>0.33962264150943394</v>
      </c>
      <c r="O72" s="402">
        <v>35</v>
      </c>
      <c r="P72" s="403">
        <v>0.660377358490566</v>
      </c>
      <c r="Q72" s="402">
        <v>0</v>
      </c>
      <c r="R72" s="403">
        <v>0</v>
      </c>
      <c r="S72" s="402">
        <v>53</v>
      </c>
      <c r="T72" s="403">
        <v>1</v>
      </c>
      <c r="U72" s="402">
        <v>0</v>
      </c>
      <c r="V72" s="403">
        <v>0</v>
      </c>
      <c r="W72" s="405">
        <v>53</v>
      </c>
      <c r="X72" s="389"/>
      <c r="Y72" s="389"/>
      <c r="Z72" s="389"/>
    </row>
    <row r="73" spans="1:26" ht="11.25" customHeight="1" x14ac:dyDescent="0.15">
      <c r="A73" s="301" t="s">
        <v>205</v>
      </c>
      <c r="B73" s="322">
        <v>13</v>
      </c>
      <c r="C73" s="322">
        <v>0</v>
      </c>
      <c r="D73" s="323">
        <v>13</v>
      </c>
      <c r="E73" s="322">
        <v>32</v>
      </c>
      <c r="F73" s="322">
        <v>42</v>
      </c>
      <c r="G73" s="323">
        <v>74</v>
      </c>
      <c r="H73" s="322">
        <v>0</v>
      </c>
      <c r="I73" s="322">
        <v>9</v>
      </c>
      <c r="J73" s="323">
        <v>9</v>
      </c>
      <c r="K73" s="331">
        <v>96</v>
      </c>
      <c r="L73" s="301" t="s">
        <v>205</v>
      </c>
      <c r="M73" s="402">
        <v>26</v>
      </c>
      <c r="N73" s="403">
        <v>0.27083333333333331</v>
      </c>
      <c r="O73" s="402">
        <v>70</v>
      </c>
      <c r="P73" s="403">
        <v>0.72916666666666663</v>
      </c>
      <c r="Q73" s="402">
        <v>0</v>
      </c>
      <c r="R73" s="403">
        <v>0</v>
      </c>
      <c r="S73" s="402">
        <v>96</v>
      </c>
      <c r="T73" s="403">
        <v>1</v>
      </c>
      <c r="U73" s="402">
        <v>0</v>
      </c>
      <c r="V73" s="403">
        <v>0</v>
      </c>
      <c r="W73" s="405">
        <v>96</v>
      </c>
      <c r="X73" s="389"/>
      <c r="Y73" s="389"/>
      <c r="Z73" s="389"/>
    </row>
    <row r="74" spans="1:26" ht="11.25" customHeight="1" x14ac:dyDescent="0.15">
      <c r="A74" s="301" t="s">
        <v>206</v>
      </c>
      <c r="B74" s="322">
        <v>18</v>
      </c>
      <c r="C74" s="322">
        <v>1</v>
      </c>
      <c r="D74" s="323">
        <v>19</v>
      </c>
      <c r="E74" s="322">
        <v>56</v>
      </c>
      <c r="F74" s="322">
        <v>45</v>
      </c>
      <c r="G74" s="323">
        <v>101</v>
      </c>
      <c r="H74" s="322">
        <v>0</v>
      </c>
      <c r="I74" s="322">
        <v>13</v>
      </c>
      <c r="J74" s="323">
        <v>13</v>
      </c>
      <c r="K74" s="331">
        <v>133</v>
      </c>
      <c r="L74" s="301" t="s">
        <v>206</v>
      </c>
      <c r="M74" s="402">
        <v>49</v>
      </c>
      <c r="N74" s="403">
        <v>0.36842105263157893</v>
      </c>
      <c r="O74" s="402">
        <v>84</v>
      </c>
      <c r="P74" s="403">
        <v>0.63157894736842102</v>
      </c>
      <c r="Q74" s="402">
        <v>0</v>
      </c>
      <c r="R74" s="403">
        <v>0</v>
      </c>
      <c r="S74" s="402">
        <v>133</v>
      </c>
      <c r="T74" s="403">
        <v>1</v>
      </c>
      <c r="U74" s="402">
        <v>0</v>
      </c>
      <c r="V74" s="403">
        <v>0</v>
      </c>
      <c r="W74" s="405">
        <v>133</v>
      </c>
      <c r="X74" s="389"/>
      <c r="Y74" s="389"/>
      <c r="Z74" s="389"/>
    </row>
    <row r="75" spans="1:26" ht="11.25" customHeight="1" x14ac:dyDescent="0.15">
      <c r="A75" s="301" t="s">
        <v>207</v>
      </c>
      <c r="B75" s="322">
        <v>5</v>
      </c>
      <c r="C75" s="322">
        <v>0</v>
      </c>
      <c r="D75" s="323">
        <v>5</v>
      </c>
      <c r="E75" s="322">
        <v>70</v>
      </c>
      <c r="F75" s="322">
        <v>36</v>
      </c>
      <c r="G75" s="323">
        <v>106</v>
      </c>
      <c r="H75" s="322">
        <v>0</v>
      </c>
      <c r="I75" s="322">
        <v>17</v>
      </c>
      <c r="J75" s="323">
        <v>17</v>
      </c>
      <c r="K75" s="331">
        <v>128</v>
      </c>
      <c r="L75" s="301" t="s">
        <v>207</v>
      </c>
      <c r="M75" s="402">
        <v>44</v>
      </c>
      <c r="N75" s="403">
        <v>0.34375</v>
      </c>
      <c r="O75" s="402">
        <v>84</v>
      </c>
      <c r="P75" s="403">
        <v>0.65625</v>
      </c>
      <c r="Q75" s="402">
        <v>3</v>
      </c>
      <c r="R75" s="403">
        <v>2.34375E-2</v>
      </c>
      <c r="S75" s="402">
        <v>125</v>
      </c>
      <c r="T75" s="403">
        <v>0.9765625</v>
      </c>
      <c r="U75" s="402">
        <v>0</v>
      </c>
      <c r="V75" s="403">
        <v>0</v>
      </c>
      <c r="W75" s="405">
        <v>128</v>
      </c>
      <c r="X75" s="389"/>
      <c r="Y75" s="389"/>
      <c r="Z75" s="389"/>
    </row>
    <row r="76" spans="1:26" ht="11.25" customHeight="1" x14ac:dyDescent="0.15">
      <c r="A76" s="301" t="s">
        <v>208</v>
      </c>
      <c r="B76" s="322">
        <v>5</v>
      </c>
      <c r="C76" s="322">
        <v>1</v>
      </c>
      <c r="D76" s="323">
        <v>6</v>
      </c>
      <c r="E76" s="322">
        <v>83</v>
      </c>
      <c r="F76" s="322">
        <v>53</v>
      </c>
      <c r="G76" s="323">
        <v>136</v>
      </c>
      <c r="H76" s="322">
        <v>1</v>
      </c>
      <c r="I76" s="322">
        <v>22</v>
      </c>
      <c r="J76" s="323">
        <v>23</v>
      </c>
      <c r="K76" s="331">
        <v>165</v>
      </c>
      <c r="L76" s="301" t="s">
        <v>208</v>
      </c>
      <c r="M76" s="402">
        <v>61</v>
      </c>
      <c r="N76" s="403">
        <v>0.36969696969696969</v>
      </c>
      <c r="O76" s="402">
        <v>104</v>
      </c>
      <c r="P76" s="403">
        <v>0.63030303030303025</v>
      </c>
      <c r="Q76" s="402">
        <v>2</v>
      </c>
      <c r="R76" s="403">
        <v>1.2121212121212121E-2</v>
      </c>
      <c r="S76" s="402">
        <v>163</v>
      </c>
      <c r="T76" s="403">
        <v>0.98787878787878791</v>
      </c>
      <c r="U76" s="402">
        <v>0</v>
      </c>
      <c r="V76" s="403">
        <v>0</v>
      </c>
      <c r="W76" s="405">
        <v>165</v>
      </c>
      <c r="X76" s="389"/>
      <c r="Y76" s="389"/>
      <c r="Z76" s="389"/>
    </row>
    <row r="77" spans="1:26" ht="11.25" customHeight="1" x14ac:dyDescent="0.15">
      <c r="A77" s="301" t="s">
        <v>209</v>
      </c>
      <c r="B77" s="322">
        <v>12</v>
      </c>
      <c r="C77" s="322">
        <v>0</v>
      </c>
      <c r="D77" s="323">
        <v>12</v>
      </c>
      <c r="E77" s="322">
        <v>63</v>
      </c>
      <c r="F77" s="322">
        <v>34</v>
      </c>
      <c r="G77" s="323">
        <v>97</v>
      </c>
      <c r="H77" s="322">
        <v>0</v>
      </c>
      <c r="I77" s="322">
        <v>7</v>
      </c>
      <c r="J77" s="323">
        <v>7</v>
      </c>
      <c r="K77" s="331">
        <v>116</v>
      </c>
      <c r="L77" s="301" t="s">
        <v>209</v>
      </c>
      <c r="M77" s="402">
        <v>43</v>
      </c>
      <c r="N77" s="403">
        <v>0.37068965517241381</v>
      </c>
      <c r="O77" s="402">
        <v>73</v>
      </c>
      <c r="P77" s="403">
        <v>0.62931034482758619</v>
      </c>
      <c r="Q77" s="402">
        <v>0</v>
      </c>
      <c r="R77" s="403">
        <v>0</v>
      </c>
      <c r="S77" s="402">
        <v>115</v>
      </c>
      <c r="T77" s="403">
        <v>0.99137931034482762</v>
      </c>
      <c r="U77" s="402">
        <v>1</v>
      </c>
      <c r="V77" s="403">
        <v>8.6206896551724137E-3</v>
      </c>
      <c r="W77" s="405">
        <v>116</v>
      </c>
      <c r="X77" s="389"/>
      <c r="Y77" s="389"/>
      <c r="Z77" s="389"/>
    </row>
    <row r="78" spans="1:26" ht="11.25" customHeight="1" x14ac:dyDescent="0.15">
      <c r="A78" s="301" t="s">
        <v>210</v>
      </c>
      <c r="B78" s="322">
        <v>11</v>
      </c>
      <c r="C78" s="322">
        <v>2</v>
      </c>
      <c r="D78" s="323">
        <v>13</v>
      </c>
      <c r="E78" s="322">
        <v>41</v>
      </c>
      <c r="F78" s="322">
        <v>30</v>
      </c>
      <c r="G78" s="323">
        <v>71</v>
      </c>
      <c r="H78" s="322">
        <v>0</v>
      </c>
      <c r="I78" s="322">
        <v>4</v>
      </c>
      <c r="J78" s="323">
        <v>4</v>
      </c>
      <c r="K78" s="331">
        <v>88</v>
      </c>
      <c r="L78" s="390" t="s">
        <v>210</v>
      </c>
      <c r="M78" s="402">
        <v>30</v>
      </c>
      <c r="N78" s="403">
        <v>0.34090909090909088</v>
      </c>
      <c r="O78" s="402">
        <v>58</v>
      </c>
      <c r="P78" s="403">
        <v>0.65909090909090906</v>
      </c>
      <c r="Q78" s="402">
        <v>0</v>
      </c>
      <c r="R78" s="403">
        <v>0</v>
      </c>
      <c r="S78" s="402">
        <v>87</v>
      </c>
      <c r="T78" s="403">
        <v>0.98863636363636365</v>
      </c>
      <c r="U78" s="402">
        <v>1</v>
      </c>
      <c r="V78" s="403">
        <v>1.1363636363636364E-2</v>
      </c>
      <c r="W78" s="405">
        <v>88</v>
      </c>
      <c r="X78" s="389"/>
      <c r="Y78" s="389"/>
      <c r="Z78" s="389"/>
    </row>
    <row r="79" spans="1:26" ht="11.25" customHeight="1" thickBot="1" x14ac:dyDescent="0.2">
      <c r="A79" s="307"/>
      <c r="B79" s="326"/>
      <c r="C79" s="326"/>
      <c r="D79" s="327"/>
      <c r="E79" s="325"/>
      <c r="F79" s="326"/>
      <c r="G79" s="327"/>
      <c r="H79" s="325"/>
      <c r="I79" s="326"/>
      <c r="J79" s="327"/>
      <c r="K79" s="317"/>
      <c r="L79" s="307"/>
      <c r="M79" s="297"/>
      <c r="N79" s="299"/>
      <c r="O79" s="325"/>
      <c r="P79" s="327"/>
      <c r="Q79" s="325"/>
      <c r="R79" s="327"/>
      <c r="S79" s="325"/>
      <c r="T79" s="327"/>
      <c r="U79" s="325"/>
      <c r="V79" s="327"/>
      <c r="W79" s="327"/>
      <c r="X79" s="386"/>
      <c r="Y79" s="386"/>
      <c r="Z79" s="386"/>
    </row>
    <row r="80" spans="1:26" ht="11.25" customHeight="1" x14ac:dyDescent="0.15">
      <c r="A80" s="312"/>
      <c r="B80" s="329"/>
      <c r="C80" s="329"/>
      <c r="D80" s="330"/>
      <c r="E80" s="328"/>
      <c r="F80" s="329"/>
      <c r="G80" s="330"/>
      <c r="H80" s="328"/>
      <c r="I80" s="329"/>
      <c r="J80" s="330"/>
      <c r="K80" s="312"/>
      <c r="L80" s="384"/>
      <c r="M80" s="391"/>
      <c r="N80" s="392"/>
      <c r="O80" s="391"/>
      <c r="P80" s="392"/>
      <c r="Q80" s="391"/>
      <c r="R80" s="392"/>
      <c r="S80" s="391"/>
      <c r="T80" s="392"/>
      <c r="U80" s="391"/>
      <c r="V80" s="392"/>
      <c r="W80" s="393"/>
      <c r="X80" s="389"/>
      <c r="Y80" s="386"/>
      <c r="Z80" s="386"/>
    </row>
    <row r="81" spans="1:26" ht="11.25" customHeight="1" x14ac:dyDescent="0.15">
      <c r="A81" s="301" t="s">
        <v>211</v>
      </c>
      <c r="B81" s="322">
        <v>44</v>
      </c>
      <c r="C81" s="322">
        <v>2</v>
      </c>
      <c r="D81" s="323">
        <v>46</v>
      </c>
      <c r="E81" s="321">
        <v>121</v>
      </c>
      <c r="F81" s="322">
        <v>129</v>
      </c>
      <c r="G81" s="323">
        <v>250</v>
      </c>
      <c r="H81" s="321">
        <v>0</v>
      </c>
      <c r="I81" s="322">
        <v>32</v>
      </c>
      <c r="J81" s="323">
        <v>32</v>
      </c>
      <c r="K81" s="331">
        <v>328</v>
      </c>
      <c r="L81" s="301" t="s">
        <v>211</v>
      </c>
      <c r="M81" s="322">
        <v>106</v>
      </c>
      <c r="N81" s="388">
        <v>0.32317073170731708</v>
      </c>
      <c r="O81" s="322">
        <v>222</v>
      </c>
      <c r="P81" s="388">
        <v>0.67682926829268297</v>
      </c>
      <c r="Q81" s="322">
        <v>2</v>
      </c>
      <c r="R81" s="388">
        <v>6.0975609756097563E-3</v>
      </c>
      <c r="S81" s="322">
        <v>326</v>
      </c>
      <c r="T81" s="388">
        <v>0.99390243902439024</v>
      </c>
      <c r="U81" s="322">
        <v>0</v>
      </c>
      <c r="V81" s="388">
        <v>0</v>
      </c>
      <c r="W81" s="331">
        <v>328</v>
      </c>
      <c r="X81" s="389"/>
      <c r="Y81" s="389"/>
      <c r="Z81" s="389"/>
    </row>
    <row r="82" spans="1:26" ht="11.25" customHeight="1" x14ac:dyDescent="0.15">
      <c r="A82" s="301" t="s">
        <v>212</v>
      </c>
      <c r="B82" s="322">
        <v>41</v>
      </c>
      <c r="C82" s="322">
        <v>2</v>
      </c>
      <c r="D82" s="323">
        <v>43</v>
      </c>
      <c r="E82" s="321">
        <v>175</v>
      </c>
      <c r="F82" s="322">
        <v>147</v>
      </c>
      <c r="G82" s="323">
        <v>322</v>
      </c>
      <c r="H82" s="321">
        <v>0</v>
      </c>
      <c r="I82" s="322">
        <v>45</v>
      </c>
      <c r="J82" s="323">
        <v>45</v>
      </c>
      <c r="K82" s="331">
        <v>410</v>
      </c>
      <c r="L82" s="301" t="s">
        <v>212</v>
      </c>
      <c r="M82" s="322">
        <v>137</v>
      </c>
      <c r="N82" s="388">
        <v>0.33414634146341465</v>
      </c>
      <c r="O82" s="322">
        <v>273</v>
      </c>
      <c r="P82" s="388">
        <v>0.6658536585365854</v>
      </c>
      <c r="Q82" s="322">
        <v>3</v>
      </c>
      <c r="R82" s="388">
        <v>7.3170731707317077E-3</v>
      </c>
      <c r="S82" s="322">
        <v>407</v>
      </c>
      <c r="T82" s="388">
        <v>0.99268292682926829</v>
      </c>
      <c r="U82" s="322">
        <v>0</v>
      </c>
      <c r="V82" s="388">
        <v>0</v>
      </c>
      <c r="W82" s="331">
        <v>410</v>
      </c>
      <c r="X82" s="389"/>
      <c r="Y82" s="389"/>
      <c r="Z82" s="389"/>
    </row>
    <row r="83" spans="1:26" ht="11.25" customHeight="1" x14ac:dyDescent="0.15">
      <c r="A83" s="301" t="s">
        <v>213</v>
      </c>
      <c r="B83" s="322">
        <v>41</v>
      </c>
      <c r="C83" s="322">
        <v>2</v>
      </c>
      <c r="D83" s="323">
        <v>43</v>
      </c>
      <c r="E83" s="321">
        <v>241</v>
      </c>
      <c r="F83" s="322">
        <v>176</v>
      </c>
      <c r="G83" s="323">
        <v>417</v>
      </c>
      <c r="H83" s="321">
        <v>1</v>
      </c>
      <c r="I83" s="322">
        <v>61</v>
      </c>
      <c r="J83" s="323">
        <v>62</v>
      </c>
      <c r="K83" s="331">
        <v>522</v>
      </c>
      <c r="L83" s="301" t="s">
        <v>213</v>
      </c>
      <c r="M83" s="322">
        <v>180</v>
      </c>
      <c r="N83" s="388">
        <v>0.34482758620689657</v>
      </c>
      <c r="O83" s="322">
        <v>342</v>
      </c>
      <c r="P83" s="388">
        <v>0.65517241379310343</v>
      </c>
      <c r="Q83" s="322">
        <v>5</v>
      </c>
      <c r="R83" s="388">
        <v>9.5785440613026813E-3</v>
      </c>
      <c r="S83" s="322">
        <v>517</v>
      </c>
      <c r="T83" s="388">
        <v>0.99042145593869735</v>
      </c>
      <c r="U83" s="322">
        <v>0</v>
      </c>
      <c r="V83" s="388">
        <v>0</v>
      </c>
      <c r="W83" s="331">
        <v>522</v>
      </c>
      <c r="X83" s="389"/>
      <c r="Y83" s="389"/>
      <c r="Z83" s="389"/>
    </row>
    <row r="84" spans="1:26" ht="11.25" customHeight="1" x14ac:dyDescent="0.15">
      <c r="A84" s="301" t="s">
        <v>214</v>
      </c>
      <c r="B84" s="322">
        <v>40</v>
      </c>
      <c r="C84" s="322">
        <v>2</v>
      </c>
      <c r="D84" s="323">
        <v>42</v>
      </c>
      <c r="E84" s="321">
        <v>272</v>
      </c>
      <c r="F84" s="322">
        <v>168</v>
      </c>
      <c r="G84" s="323">
        <v>440</v>
      </c>
      <c r="H84" s="321">
        <v>1</v>
      </c>
      <c r="I84" s="322">
        <v>59</v>
      </c>
      <c r="J84" s="323">
        <v>60</v>
      </c>
      <c r="K84" s="331">
        <v>542</v>
      </c>
      <c r="L84" s="301" t="s">
        <v>214</v>
      </c>
      <c r="M84" s="322">
        <v>197</v>
      </c>
      <c r="N84" s="388">
        <v>0.36346863468634688</v>
      </c>
      <c r="O84" s="322">
        <v>345</v>
      </c>
      <c r="P84" s="388">
        <v>0.63653136531365317</v>
      </c>
      <c r="Q84" s="322">
        <v>5</v>
      </c>
      <c r="R84" s="388">
        <v>9.2250922509225092E-3</v>
      </c>
      <c r="S84" s="322">
        <v>536</v>
      </c>
      <c r="T84" s="388">
        <v>0.98892988929889303</v>
      </c>
      <c r="U84" s="322">
        <v>1</v>
      </c>
      <c r="V84" s="388">
        <v>1.8450184501845018E-3</v>
      </c>
      <c r="W84" s="331">
        <v>542</v>
      </c>
      <c r="X84" s="389"/>
      <c r="Y84" s="389"/>
      <c r="Z84" s="389"/>
    </row>
    <row r="85" spans="1:26" ht="11.25" customHeight="1" x14ac:dyDescent="0.15">
      <c r="A85" s="301" t="s">
        <v>215</v>
      </c>
      <c r="B85" s="322">
        <v>33</v>
      </c>
      <c r="C85" s="322">
        <v>3</v>
      </c>
      <c r="D85" s="323">
        <v>36</v>
      </c>
      <c r="E85" s="321">
        <v>257</v>
      </c>
      <c r="F85" s="322">
        <v>153</v>
      </c>
      <c r="G85" s="323">
        <v>410</v>
      </c>
      <c r="H85" s="321">
        <v>1</v>
      </c>
      <c r="I85" s="322">
        <v>50</v>
      </c>
      <c r="J85" s="323">
        <v>51</v>
      </c>
      <c r="K85" s="331">
        <v>497</v>
      </c>
      <c r="L85" s="301" t="s">
        <v>215</v>
      </c>
      <c r="M85" s="322">
        <v>178</v>
      </c>
      <c r="N85" s="388">
        <v>0.35814889336016098</v>
      </c>
      <c r="O85" s="322">
        <v>319</v>
      </c>
      <c r="P85" s="388">
        <v>0.64185110663983902</v>
      </c>
      <c r="Q85" s="322">
        <v>5</v>
      </c>
      <c r="R85" s="388">
        <v>1.0060362173038229E-2</v>
      </c>
      <c r="S85" s="322">
        <v>490</v>
      </c>
      <c r="T85" s="388">
        <v>0.9859154929577465</v>
      </c>
      <c r="U85" s="322">
        <v>2</v>
      </c>
      <c r="V85" s="388">
        <v>4.0241448692152921E-3</v>
      </c>
      <c r="W85" s="331">
        <v>497</v>
      </c>
      <c r="X85" s="386"/>
      <c r="Y85" s="389"/>
      <c r="Z85" s="389"/>
    </row>
    <row r="86" spans="1:26" ht="11.25" customHeight="1" thickBot="1" x14ac:dyDescent="0.2">
      <c r="A86" s="317"/>
      <c r="B86" s="319"/>
      <c r="C86" s="319"/>
      <c r="D86" s="320"/>
      <c r="E86" s="318"/>
      <c r="F86" s="319"/>
      <c r="G86" s="320"/>
      <c r="H86" s="318"/>
      <c r="I86" s="319"/>
      <c r="J86" s="320"/>
      <c r="K86" s="317"/>
      <c r="L86" s="318"/>
      <c r="M86" s="318"/>
      <c r="N86" s="320"/>
      <c r="O86" s="318"/>
      <c r="P86" s="320"/>
      <c r="Q86" s="318"/>
      <c r="R86" s="320"/>
      <c r="S86" s="318"/>
      <c r="T86" s="320"/>
      <c r="U86" s="318"/>
      <c r="V86" s="320"/>
      <c r="W86" s="317"/>
      <c r="X86" s="386"/>
      <c r="Y86" s="386"/>
      <c r="Z86" s="386"/>
    </row>
    <row r="87" spans="1:26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70" t="s">
        <v>327</v>
      </c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</row>
    <row r="88" spans="1:26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</row>
    <row r="89" spans="1:26" ht="11.25" customHeight="1" x14ac:dyDescent="0.15">
      <c r="A89" s="286" t="s">
        <v>193</v>
      </c>
      <c r="B89" s="287" t="s">
        <v>374</v>
      </c>
      <c r="C89" s="288"/>
      <c r="D89" s="289"/>
      <c r="E89" s="287" t="s">
        <v>375</v>
      </c>
      <c r="F89" s="288"/>
      <c r="G89" s="289"/>
      <c r="H89" s="360" t="s">
        <v>376</v>
      </c>
      <c r="I89" s="378"/>
      <c r="J89" s="290"/>
      <c r="K89" s="458" t="s">
        <v>198</v>
      </c>
      <c r="L89" s="379" t="s">
        <v>62</v>
      </c>
      <c r="M89" s="471" t="s">
        <v>58</v>
      </c>
      <c r="N89" s="469"/>
      <c r="O89" s="471" t="s">
        <v>56</v>
      </c>
      <c r="P89" s="469"/>
      <c r="Q89" s="471" t="s">
        <v>57</v>
      </c>
      <c r="R89" s="469"/>
      <c r="S89" s="471" t="s">
        <v>55</v>
      </c>
      <c r="T89" s="469"/>
      <c r="U89" s="471" t="s">
        <v>59</v>
      </c>
      <c r="V89" s="469"/>
      <c r="W89" s="472" t="s">
        <v>63</v>
      </c>
      <c r="X89" s="380"/>
      <c r="Y89" s="380"/>
      <c r="Z89" s="380"/>
    </row>
    <row r="90" spans="1:26" ht="11.25" customHeight="1" thickBot="1" x14ac:dyDescent="0.2">
      <c r="A90" s="291" t="s">
        <v>199</v>
      </c>
      <c r="B90" s="293" t="s">
        <v>201</v>
      </c>
      <c r="C90" s="293" t="s">
        <v>202</v>
      </c>
      <c r="D90" s="294" t="s">
        <v>156</v>
      </c>
      <c r="E90" s="292" t="s">
        <v>200</v>
      </c>
      <c r="F90" s="293" t="s">
        <v>201</v>
      </c>
      <c r="G90" s="294" t="s">
        <v>156</v>
      </c>
      <c r="H90" s="292" t="s">
        <v>200</v>
      </c>
      <c r="I90" s="293" t="s">
        <v>202</v>
      </c>
      <c r="J90" s="294" t="s">
        <v>156</v>
      </c>
      <c r="K90" s="459"/>
      <c r="L90" s="381" t="s">
        <v>64</v>
      </c>
      <c r="M90" s="382" t="s">
        <v>65</v>
      </c>
      <c r="N90" s="383" t="s">
        <v>66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459"/>
      <c r="X90" s="386"/>
      <c r="Y90" s="380"/>
      <c r="Z90" s="380"/>
    </row>
    <row r="91" spans="1:26" ht="11.25" customHeight="1" x14ac:dyDescent="0.15">
      <c r="A91" s="296"/>
      <c r="B91" s="298"/>
      <c r="C91" s="298"/>
      <c r="D91" s="299"/>
      <c r="E91" s="297"/>
      <c r="F91" s="298"/>
      <c r="G91" s="299"/>
      <c r="H91" s="297"/>
      <c r="I91" s="298"/>
      <c r="J91" s="299"/>
      <c r="K91" s="300"/>
      <c r="L91" s="296"/>
      <c r="M91" s="384"/>
      <c r="N91" s="385"/>
      <c r="O91" s="384"/>
      <c r="P91" s="385"/>
      <c r="Q91" s="384"/>
      <c r="R91" s="385"/>
      <c r="S91" s="384"/>
      <c r="T91" s="385"/>
      <c r="U91" s="384"/>
      <c r="V91" s="385"/>
      <c r="W91" s="300"/>
      <c r="X91" s="389"/>
      <c r="Y91" s="386"/>
      <c r="Z91" s="386"/>
    </row>
    <row r="92" spans="1:26" ht="11.25" customHeight="1" x14ac:dyDescent="0.15">
      <c r="A92" s="301" t="s">
        <v>203</v>
      </c>
      <c r="B92" s="322">
        <v>7</v>
      </c>
      <c r="C92" s="322">
        <v>0</v>
      </c>
      <c r="D92" s="323">
        <v>7</v>
      </c>
      <c r="E92" s="322">
        <v>13</v>
      </c>
      <c r="F92" s="322">
        <v>18</v>
      </c>
      <c r="G92" s="323">
        <v>31</v>
      </c>
      <c r="H92" s="322">
        <v>0</v>
      </c>
      <c r="I92" s="322">
        <v>6</v>
      </c>
      <c r="J92" s="323">
        <v>6</v>
      </c>
      <c r="K92" s="331">
        <v>44</v>
      </c>
      <c r="L92" s="301" t="s">
        <v>203</v>
      </c>
      <c r="M92" s="402">
        <v>9</v>
      </c>
      <c r="N92" s="403">
        <v>0.20454545454545456</v>
      </c>
      <c r="O92" s="402">
        <v>35</v>
      </c>
      <c r="P92" s="403">
        <v>0.79545454545454541</v>
      </c>
      <c r="Q92" s="402">
        <v>0</v>
      </c>
      <c r="R92" s="403">
        <v>0</v>
      </c>
      <c r="S92" s="402">
        <v>44</v>
      </c>
      <c r="T92" s="403">
        <v>1</v>
      </c>
      <c r="U92" s="402">
        <v>0</v>
      </c>
      <c r="V92" s="403">
        <v>0</v>
      </c>
      <c r="W92" s="404">
        <v>44</v>
      </c>
      <c r="X92" s="389"/>
      <c r="Y92" s="389"/>
      <c r="Z92" s="389"/>
    </row>
    <row r="93" spans="1:26" ht="11.25" customHeight="1" x14ac:dyDescent="0.15">
      <c r="A93" s="301" t="s">
        <v>204</v>
      </c>
      <c r="B93" s="322">
        <v>8</v>
      </c>
      <c r="C93" s="322">
        <v>0</v>
      </c>
      <c r="D93" s="323">
        <v>8</v>
      </c>
      <c r="E93" s="322">
        <v>17</v>
      </c>
      <c r="F93" s="322">
        <v>18</v>
      </c>
      <c r="G93" s="323">
        <v>35</v>
      </c>
      <c r="H93" s="322">
        <v>0</v>
      </c>
      <c r="I93" s="322">
        <v>6</v>
      </c>
      <c r="J93" s="323">
        <v>6</v>
      </c>
      <c r="K93" s="331">
        <v>49</v>
      </c>
      <c r="L93" s="301" t="s">
        <v>204</v>
      </c>
      <c r="M93" s="402">
        <v>12</v>
      </c>
      <c r="N93" s="403">
        <v>0.24489795918367346</v>
      </c>
      <c r="O93" s="402">
        <v>37</v>
      </c>
      <c r="P93" s="403">
        <v>0.75510204081632648</v>
      </c>
      <c r="Q93" s="402">
        <v>0</v>
      </c>
      <c r="R93" s="403">
        <v>0</v>
      </c>
      <c r="S93" s="402">
        <v>47</v>
      </c>
      <c r="T93" s="403">
        <v>0.95918367346938771</v>
      </c>
      <c r="U93" s="402">
        <v>2</v>
      </c>
      <c r="V93" s="403">
        <v>4.0816326530612242E-2</v>
      </c>
      <c r="W93" s="405">
        <v>49</v>
      </c>
      <c r="X93" s="389"/>
      <c r="Y93" s="389"/>
      <c r="Z93" s="389"/>
    </row>
    <row r="94" spans="1:26" ht="11.25" customHeight="1" x14ac:dyDescent="0.15">
      <c r="A94" s="301" t="s">
        <v>205</v>
      </c>
      <c r="B94" s="322">
        <v>4</v>
      </c>
      <c r="C94" s="322">
        <v>0</v>
      </c>
      <c r="D94" s="323">
        <v>4</v>
      </c>
      <c r="E94" s="322">
        <v>14</v>
      </c>
      <c r="F94" s="322">
        <v>13</v>
      </c>
      <c r="G94" s="323">
        <v>27</v>
      </c>
      <c r="H94" s="322">
        <v>0</v>
      </c>
      <c r="I94" s="322">
        <v>3</v>
      </c>
      <c r="J94" s="323">
        <v>3</v>
      </c>
      <c r="K94" s="331">
        <v>34</v>
      </c>
      <c r="L94" s="301" t="s">
        <v>205</v>
      </c>
      <c r="M94" s="402">
        <v>9</v>
      </c>
      <c r="N94" s="403">
        <v>0.26470588235294118</v>
      </c>
      <c r="O94" s="402">
        <v>25</v>
      </c>
      <c r="P94" s="403">
        <v>0.73529411764705888</v>
      </c>
      <c r="Q94" s="402">
        <v>0</v>
      </c>
      <c r="R94" s="403">
        <v>0</v>
      </c>
      <c r="S94" s="402">
        <v>34</v>
      </c>
      <c r="T94" s="403">
        <v>1</v>
      </c>
      <c r="U94" s="402">
        <v>0</v>
      </c>
      <c r="V94" s="403">
        <v>0</v>
      </c>
      <c r="W94" s="405">
        <v>34</v>
      </c>
      <c r="X94" s="389"/>
      <c r="Y94" s="389"/>
      <c r="Z94" s="389"/>
    </row>
    <row r="95" spans="1:26" ht="11.25" customHeight="1" x14ac:dyDescent="0.15">
      <c r="A95" s="301" t="s">
        <v>206</v>
      </c>
      <c r="B95" s="322">
        <v>13</v>
      </c>
      <c r="C95" s="322">
        <v>5</v>
      </c>
      <c r="D95" s="323">
        <v>18</v>
      </c>
      <c r="E95" s="322">
        <v>40</v>
      </c>
      <c r="F95" s="322">
        <v>27</v>
      </c>
      <c r="G95" s="323">
        <v>67</v>
      </c>
      <c r="H95" s="322">
        <v>0</v>
      </c>
      <c r="I95" s="322">
        <v>14</v>
      </c>
      <c r="J95" s="323">
        <v>14</v>
      </c>
      <c r="K95" s="331">
        <v>99</v>
      </c>
      <c r="L95" s="301" t="s">
        <v>206</v>
      </c>
      <c r="M95" s="402">
        <v>36</v>
      </c>
      <c r="N95" s="403">
        <v>0.36363636363636365</v>
      </c>
      <c r="O95" s="402">
        <v>63</v>
      </c>
      <c r="P95" s="403">
        <v>0.63636363636363635</v>
      </c>
      <c r="Q95" s="402">
        <v>2</v>
      </c>
      <c r="R95" s="403">
        <v>2.0202020202020204E-2</v>
      </c>
      <c r="S95" s="402">
        <v>95</v>
      </c>
      <c r="T95" s="403">
        <v>0.95959595959595956</v>
      </c>
      <c r="U95" s="402">
        <v>2</v>
      </c>
      <c r="V95" s="403">
        <v>2.0202020202020204E-2</v>
      </c>
      <c r="W95" s="405">
        <v>99</v>
      </c>
      <c r="X95" s="389"/>
      <c r="Y95" s="389"/>
      <c r="Z95" s="389"/>
    </row>
    <row r="96" spans="1:26" ht="11.25" customHeight="1" x14ac:dyDescent="0.15">
      <c r="A96" s="301" t="s">
        <v>207</v>
      </c>
      <c r="B96" s="322">
        <v>7</v>
      </c>
      <c r="C96" s="322">
        <v>0</v>
      </c>
      <c r="D96" s="323">
        <v>7</v>
      </c>
      <c r="E96" s="322">
        <v>46</v>
      </c>
      <c r="F96" s="322">
        <v>31</v>
      </c>
      <c r="G96" s="323">
        <v>77</v>
      </c>
      <c r="H96" s="322">
        <v>0</v>
      </c>
      <c r="I96" s="322">
        <v>8</v>
      </c>
      <c r="J96" s="323">
        <v>8</v>
      </c>
      <c r="K96" s="331">
        <v>92</v>
      </c>
      <c r="L96" s="301" t="s">
        <v>207</v>
      </c>
      <c r="M96" s="402">
        <v>26</v>
      </c>
      <c r="N96" s="403">
        <v>0.28260869565217389</v>
      </c>
      <c r="O96" s="402">
        <v>66</v>
      </c>
      <c r="P96" s="403">
        <v>0.71739130434782605</v>
      </c>
      <c r="Q96" s="402">
        <v>1</v>
      </c>
      <c r="R96" s="403">
        <v>1.0869565217391304E-2</v>
      </c>
      <c r="S96" s="402">
        <v>91</v>
      </c>
      <c r="T96" s="403">
        <v>0.98913043478260865</v>
      </c>
      <c r="U96" s="402">
        <v>0</v>
      </c>
      <c r="V96" s="403">
        <v>0</v>
      </c>
      <c r="W96" s="405">
        <v>92</v>
      </c>
      <c r="X96" s="389"/>
      <c r="Y96" s="389"/>
      <c r="Z96" s="389"/>
    </row>
    <row r="97" spans="1:26" ht="11.25" customHeight="1" x14ac:dyDescent="0.15">
      <c r="A97" s="301" t="s">
        <v>208</v>
      </c>
      <c r="B97" s="322">
        <v>8</v>
      </c>
      <c r="C97" s="322">
        <v>0</v>
      </c>
      <c r="D97" s="323">
        <v>8</v>
      </c>
      <c r="E97" s="322">
        <v>55</v>
      </c>
      <c r="F97" s="322">
        <v>32</v>
      </c>
      <c r="G97" s="323">
        <v>87</v>
      </c>
      <c r="H97" s="322">
        <v>0</v>
      </c>
      <c r="I97" s="322">
        <v>14</v>
      </c>
      <c r="J97" s="323">
        <v>14</v>
      </c>
      <c r="K97" s="331">
        <v>109</v>
      </c>
      <c r="L97" s="301" t="s">
        <v>208</v>
      </c>
      <c r="M97" s="402">
        <v>31</v>
      </c>
      <c r="N97" s="403">
        <v>0.28440366972477066</v>
      </c>
      <c r="O97" s="402">
        <v>78</v>
      </c>
      <c r="P97" s="403">
        <v>0.7155963302752294</v>
      </c>
      <c r="Q97" s="402">
        <v>2</v>
      </c>
      <c r="R97" s="403">
        <v>1.834862385321101E-2</v>
      </c>
      <c r="S97" s="402">
        <v>104</v>
      </c>
      <c r="T97" s="403">
        <v>0.95412844036697253</v>
      </c>
      <c r="U97" s="402">
        <v>3</v>
      </c>
      <c r="V97" s="403">
        <v>2.7522935779816515E-2</v>
      </c>
      <c r="W97" s="405">
        <v>109</v>
      </c>
      <c r="X97" s="389"/>
      <c r="Y97" s="389"/>
      <c r="Z97" s="389"/>
    </row>
    <row r="98" spans="1:26" ht="11.25" customHeight="1" x14ac:dyDescent="0.15">
      <c r="A98" s="301" t="s">
        <v>209</v>
      </c>
      <c r="B98" s="322">
        <v>9</v>
      </c>
      <c r="C98" s="322">
        <v>0</v>
      </c>
      <c r="D98" s="323">
        <v>9</v>
      </c>
      <c r="E98" s="322">
        <v>46</v>
      </c>
      <c r="F98" s="322">
        <v>32</v>
      </c>
      <c r="G98" s="323">
        <v>78</v>
      </c>
      <c r="H98" s="322">
        <v>0</v>
      </c>
      <c r="I98" s="322">
        <v>10</v>
      </c>
      <c r="J98" s="323">
        <v>10</v>
      </c>
      <c r="K98" s="331">
        <v>97</v>
      </c>
      <c r="L98" s="301" t="s">
        <v>209</v>
      </c>
      <c r="M98" s="402">
        <v>38</v>
      </c>
      <c r="N98" s="403">
        <v>0.39175257731958762</v>
      </c>
      <c r="O98" s="402">
        <v>59</v>
      </c>
      <c r="P98" s="403">
        <v>0.60824742268041232</v>
      </c>
      <c r="Q98" s="402">
        <v>0</v>
      </c>
      <c r="R98" s="403">
        <v>0</v>
      </c>
      <c r="S98" s="402">
        <v>96</v>
      </c>
      <c r="T98" s="403">
        <v>0.98969072164948457</v>
      </c>
      <c r="U98" s="402">
        <v>1</v>
      </c>
      <c r="V98" s="403">
        <v>1.0309278350515464E-2</v>
      </c>
      <c r="W98" s="405">
        <v>97</v>
      </c>
      <c r="X98" s="389"/>
      <c r="Y98" s="389"/>
      <c r="Z98" s="389"/>
    </row>
    <row r="99" spans="1:26" ht="11.25" customHeight="1" x14ac:dyDescent="0.15">
      <c r="A99" s="301" t="s">
        <v>210</v>
      </c>
      <c r="B99" s="322">
        <v>10</v>
      </c>
      <c r="C99" s="322">
        <v>0</v>
      </c>
      <c r="D99" s="323">
        <v>10</v>
      </c>
      <c r="E99" s="322">
        <v>55</v>
      </c>
      <c r="F99" s="322">
        <v>13</v>
      </c>
      <c r="G99" s="323">
        <v>68</v>
      </c>
      <c r="H99" s="322">
        <v>0</v>
      </c>
      <c r="I99" s="322">
        <v>2</v>
      </c>
      <c r="J99" s="323">
        <v>2</v>
      </c>
      <c r="K99" s="331">
        <v>80</v>
      </c>
      <c r="L99" s="390" t="s">
        <v>210</v>
      </c>
      <c r="M99" s="402">
        <v>20</v>
      </c>
      <c r="N99" s="403">
        <v>0.25</v>
      </c>
      <c r="O99" s="402">
        <v>60</v>
      </c>
      <c r="P99" s="403">
        <v>0.75</v>
      </c>
      <c r="Q99" s="402">
        <v>0</v>
      </c>
      <c r="R99" s="403">
        <v>0</v>
      </c>
      <c r="S99" s="402">
        <v>79</v>
      </c>
      <c r="T99" s="403">
        <v>0.98750000000000004</v>
      </c>
      <c r="U99" s="402">
        <v>1</v>
      </c>
      <c r="V99" s="403">
        <v>1.2500000000000001E-2</v>
      </c>
      <c r="W99" s="405">
        <v>80</v>
      </c>
      <c r="X99" s="389"/>
      <c r="Y99" s="389"/>
      <c r="Z99" s="389"/>
    </row>
    <row r="100" spans="1:26" ht="11.25" customHeight="1" thickBot="1" x14ac:dyDescent="0.2">
      <c r="A100" s="307"/>
      <c r="B100" s="326"/>
      <c r="C100" s="326"/>
      <c r="D100" s="327"/>
      <c r="E100" s="325"/>
      <c r="F100" s="326"/>
      <c r="G100" s="327"/>
      <c r="H100" s="325"/>
      <c r="I100" s="326"/>
      <c r="J100" s="327"/>
      <c r="K100" s="317"/>
      <c r="L100" s="307"/>
      <c r="M100" s="297"/>
      <c r="N100" s="299"/>
      <c r="O100" s="325"/>
      <c r="P100" s="327"/>
      <c r="Q100" s="325"/>
      <c r="R100" s="327"/>
      <c r="S100" s="325"/>
      <c r="T100" s="327"/>
      <c r="U100" s="325"/>
      <c r="V100" s="327"/>
      <c r="W100" s="327"/>
      <c r="X100" s="386"/>
      <c r="Y100" s="386"/>
      <c r="Z100" s="386"/>
    </row>
    <row r="101" spans="1:26" ht="11.25" customHeight="1" x14ac:dyDescent="0.15">
      <c r="A101" s="312"/>
      <c r="B101" s="329"/>
      <c r="C101" s="329"/>
      <c r="D101" s="330"/>
      <c r="E101" s="328"/>
      <c r="F101" s="329"/>
      <c r="G101" s="330"/>
      <c r="H101" s="328"/>
      <c r="I101" s="329"/>
      <c r="J101" s="330"/>
      <c r="K101" s="312"/>
      <c r="L101" s="384"/>
      <c r="M101" s="391"/>
      <c r="N101" s="392"/>
      <c r="O101" s="391"/>
      <c r="P101" s="392"/>
      <c r="Q101" s="391"/>
      <c r="R101" s="392"/>
      <c r="S101" s="391"/>
      <c r="T101" s="392"/>
      <c r="U101" s="391"/>
      <c r="V101" s="392"/>
      <c r="W101" s="393"/>
      <c r="X101" s="389"/>
      <c r="Y101" s="386"/>
      <c r="Z101" s="386"/>
    </row>
    <row r="102" spans="1:26" ht="11.25" customHeight="1" x14ac:dyDescent="0.15">
      <c r="A102" s="301" t="s">
        <v>211</v>
      </c>
      <c r="B102" s="322">
        <v>32</v>
      </c>
      <c r="C102" s="322">
        <v>5</v>
      </c>
      <c r="D102" s="323">
        <v>37</v>
      </c>
      <c r="E102" s="321">
        <v>84</v>
      </c>
      <c r="F102" s="322">
        <v>76</v>
      </c>
      <c r="G102" s="323">
        <v>160</v>
      </c>
      <c r="H102" s="321">
        <v>0</v>
      </c>
      <c r="I102" s="322">
        <v>29</v>
      </c>
      <c r="J102" s="323">
        <v>29</v>
      </c>
      <c r="K102" s="331">
        <v>226</v>
      </c>
      <c r="L102" s="301" t="s">
        <v>211</v>
      </c>
      <c r="M102" s="322">
        <v>66</v>
      </c>
      <c r="N102" s="388">
        <v>0.29203539823008851</v>
      </c>
      <c r="O102" s="322">
        <v>160</v>
      </c>
      <c r="P102" s="388">
        <v>0.70796460176991149</v>
      </c>
      <c r="Q102" s="322">
        <v>2</v>
      </c>
      <c r="R102" s="388">
        <v>8.8495575221238937E-3</v>
      </c>
      <c r="S102" s="322">
        <v>220</v>
      </c>
      <c r="T102" s="388">
        <v>0.97345132743362828</v>
      </c>
      <c r="U102" s="322">
        <v>4</v>
      </c>
      <c r="V102" s="388">
        <v>1.7699115044247787E-2</v>
      </c>
      <c r="W102" s="331">
        <v>226</v>
      </c>
      <c r="X102" s="389"/>
      <c r="Y102" s="389"/>
      <c r="Z102" s="389"/>
    </row>
    <row r="103" spans="1:26" ht="11.25" customHeight="1" x14ac:dyDescent="0.15">
      <c r="A103" s="301" t="s">
        <v>212</v>
      </c>
      <c r="B103" s="322">
        <v>32</v>
      </c>
      <c r="C103" s="322">
        <v>5</v>
      </c>
      <c r="D103" s="323">
        <v>37</v>
      </c>
      <c r="E103" s="321">
        <v>117</v>
      </c>
      <c r="F103" s="322">
        <v>89</v>
      </c>
      <c r="G103" s="323">
        <v>206</v>
      </c>
      <c r="H103" s="321">
        <v>0</v>
      </c>
      <c r="I103" s="322">
        <v>31</v>
      </c>
      <c r="J103" s="323">
        <v>31</v>
      </c>
      <c r="K103" s="331">
        <v>274</v>
      </c>
      <c r="L103" s="301" t="s">
        <v>212</v>
      </c>
      <c r="M103" s="322">
        <v>83</v>
      </c>
      <c r="N103" s="388">
        <v>0.3029197080291971</v>
      </c>
      <c r="O103" s="322">
        <v>191</v>
      </c>
      <c r="P103" s="388">
        <v>0.6970802919708029</v>
      </c>
      <c r="Q103" s="322">
        <v>3</v>
      </c>
      <c r="R103" s="388">
        <v>1.0948905109489052E-2</v>
      </c>
      <c r="S103" s="322">
        <v>267</v>
      </c>
      <c r="T103" s="388">
        <v>0.97445255474452552</v>
      </c>
      <c r="U103" s="322">
        <v>4</v>
      </c>
      <c r="V103" s="388">
        <v>1.4598540145985401E-2</v>
      </c>
      <c r="W103" s="331">
        <v>274</v>
      </c>
      <c r="X103" s="389"/>
      <c r="Y103" s="389"/>
      <c r="Z103" s="389"/>
    </row>
    <row r="104" spans="1:26" ht="11.25" customHeight="1" x14ac:dyDescent="0.15">
      <c r="A104" s="301" t="s">
        <v>213</v>
      </c>
      <c r="B104" s="322">
        <v>32</v>
      </c>
      <c r="C104" s="322">
        <v>5</v>
      </c>
      <c r="D104" s="323">
        <v>37</v>
      </c>
      <c r="E104" s="321">
        <v>155</v>
      </c>
      <c r="F104" s="322">
        <v>103</v>
      </c>
      <c r="G104" s="323">
        <v>258</v>
      </c>
      <c r="H104" s="321">
        <v>0</v>
      </c>
      <c r="I104" s="322">
        <v>39</v>
      </c>
      <c r="J104" s="323">
        <v>39</v>
      </c>
      <c r="K104" s="331">
        <v>334</v>
      </c>
      <c r="L104" s="301" t="s">
        <v>213</v>
      </c>
      <c r="M104" s="322">
        <v>102</v>
      </c>
      <c r="N104" s="388">
        <v>0.30538922155688625</v>
      </c>
      <c r="O104" s="322">
        <v>232</v>
      </c>
      <c r="P104" s="388">
        <v>0.69461077844311381</v>
      </c>
      <c r="Q104" s="322">
        <v>5</v>
      </c>
      <c r="R104" s="388">
        <v>1.4970059880239521E-2</v>
      </c>
      <c r="S104" s="322">
        <v>324</v>
      </c>
      <c r="T104" s="388">
        <v>0.97005988023952094</v>
      </c>
      <c r="U104" s="322">
        <v>5</v>
      </c>
      <c r="V104" s="388">
        <v>1.4970059880239521E-2</v>
      </c>
      <c r="W104" s="331">
        <v>334</v>
      </c>
      <c r="X104" s="389"/>
      <c r="Y104" s="389"/>
      <c r="Z104" s="389"/>
    </row>
    <row r="105" spans="1:26" ht="11.25" customHeight="1" x14ac:dyDescent="0.15">
      <c r="A105" s="301" t="s">
        <v>214</v>
      </c>
      <c r="B105" s="322">
        <v>37</v>
      </c>
      <c r="C105" s="322">
        <v>5</v>
      </c>
      <c r="D105" s="323">
        <v>42</v>
      </c>
      <c r="E105" s="321">
        <v>187</v>
      </c>
      <c r="F105" s="322">
        <v>122</v>
      </c>
      <c r="G105" s="323">
        <v>309</v>
      </c>
      <c r="H105" s="321">
        <v>0</v>
      </c>
      <c r="I105" s="322">
        <v>46</v>
      </c>
      <c r="J105" s="323">
        <v>46</v>
      </c>
      <c r="K105" s="331">
        <v>397</v>
      </c>
      <c r="L105" s="301" t="s">
        <v>214</v>
      </c>
      <c r="M105" s="322">
        <v>131</v>
      </c>
      <c r="N105" s="388">
        <v>0.32997481108312343</v>
      </c>
      <c r="O105" s="322">
        <v>266</v>
      </c>
      <c r="P105" s="388">
        <v>0.67002518891687657</v>
      </c>
      <c r="Q105" s="322">
        <v>5</v>
      </c>
      <c r="R105" s="388">
        <v>1.2594458438287154E-2</v>
      </c>
      <c r="S105" s="322">
        <v>386</v>
      </c>
      <c r="T105" s="388">
        <v>0.97229219143576828</v>
      </c>
      <c r="U105" s="322">
        <v>6</v>
      </c>
      <c r="V105" s="388">
        <v>1.5113350125944584E-2</v>
      </c>
      <c r="W105" s="331">
        <v>397</v>
      </c>
      <c r="X105" s="389"/>
      <c r="Y105" s="389"/>
      <c r="Z105" s="389"/>
    </row>
    <row r="106" spans="1:26" ht="11.25" customHeight="1" x14ac:dyDescent="0.15">
      <c r="A106" s="301" t="s">
        <v>215</v>
      </c>
      <c r="B106" s="322">
        <v>34</v>
      </c>
      <c r="C106" s="322">
        <v>0</v>
      </c>
      <c r="D106" s="323">
        <v>34</v>
      </c>
      <c r="E106" s="321">
        <v>202</v>
      </c>
      <c r="F106" s="322">
        <v>108</v>
      </c>
      <c r="G106" s="323">
        <v>310</v>
      </c>
      <c r="H106" s="321">
        <v>0</v>
      </c>
      <c r="I106" s="322">
        <v>34</v>
      </c>
      <c r="J106" s="323">
        <v>34</v>
      </c>
      <c r="K106" s="331">
        <v>378</v>
      </c>
      <c r="L106" s="301" t="s">
        <v>215</v>
      </c>
      <c r="M106" s="322">
        <v>115</v>
      </c>
      <c r="N106" s="388">
        <v>0.30423280423280424</v>
      </c>
      <c r="O106" s="322">
        <v>263</v>
      </c>
      <c r="P106" s="388">
        <v>0.69576719576719581</v>
      </c>
      <c r="Q106" s="322">
        <v>3</v>
      </c>
      <c r="R106" s="388">
        <v>7.9365079365079361E-3</v>
      </c>
      <c r="S106" s="322">
        <v>370</v>
      </c>
      <c r="T106" s="388">
        <v>0.97883597883597884</v>
      </c>
      <c r="U106" s="322">
        <v>5</v>
      </c>
      <c r="V106" s="388">
        <v>1.3227513227513227E-2</v>
      </c>
      <c r="W106" s="331">
        <v>378</v>
      </c>
      <c r="X106" s="386"/>
      <c r="Y106" s="389"/>
      <c r="Z106" s="389"/>
    </row>
    <row r="107" spans="1:26" ht="11.25" customHeight="1" thickBot="1" x14ac:dyDescent="0.2">
      <c r="A107" s="317"/>
      <c r="B107" s="319"/>
      <c r="C107" s="319"/>
      <c r="D107" s="320"/>
      <c r="E107" s="318"/>
      <c r="F107" s="319"/>
      <c r="G107" s="320"/>
      <c r="H107" s="318"/>
      <c r="I107" s="319"/>
      <c r="J107" s="320"/>
      <c r="K107" s="317"/>
      <c r="L107" s="318"/>
      <c r="M107" s="318"/>
      <c r="N107" s="320"/>
      <c r="O107" s="318"/>
      <c r="P107" s="320"/>
      <c r="Q107" s="318"/>
      <c r="R107" s="320"/>
      <c r="S107" s="318"/>
      <c r="T107" s="320"/>
      <c r="U107" s="318"/>
      <c r="V107" s="320"/>
      <c r="W107" s="317"/>
      <c r="X107" s="386"/>
      <c r="Y107" s="386"/>
      <c r="Z107" s="386"/>
    </row>
    <row r="108" spans="1:26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</row>
    <row r="596" spans="1:26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</row>
    <row r="597" spans="1:26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</row>
    <row r="598" spans="1:26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</row>
    <row r="599" spans="1:26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</row>
    <row r="600" spans="1:26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</row>
    <row r="601" spans="1:26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</row>
    <row r="602" spans="1:26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</row>
    <row r="603" spans="1:26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</row>
    <row r="604" spans="1:26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</row>
    <row r="605" spans="1:26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</row>
    <row r="606" spans="1:26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</row>
    <row r="607" spans="1:26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</row>
    <row r="608" spans="1:26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</row>
    <row r="609" spans="1:26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</row>
    <row r="610" spans="1:26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</row>
    <row r="611" spans="1:26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</row>
    <row r="612" spans="1:26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</row>
    <row r="613" spans="1:26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</row>
    <row r="614" spans="1:26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</row>
    <row r="615" spans="1:26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</row>
    <row r="616" spans="1:26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</row>
    <row r="617" spans="1:26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</row>
    <row r="618" spans="1:26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</row>
    <row r="619" spans="1:26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</row>
    <row r="620" spans="1:26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</row>
    <row r="621" spans="1:26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</row>
    <row r="622" spans="1:26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</row>
    <row r="623" spans="1:26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</row>
    <row r="624" spans="1:26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</row>
    <row r="625" spans="1:26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</row>
    <row r="626" spans="1:26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</row>
    <row r="627" spans="1:26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</row>
    <row r="628" spans="1:26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</row>
    <row r="629" spans="1:26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</row>
    <row r="630" spans="1:26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</row>
    <row r="631" spans="1:26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</row>
    <row r="632" spans="1:26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</row>
    <row r="633" spans="1:26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</row>
    <row r="634" spans="1:26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</row>
    <row r="635" spans="1:26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</row>
    <row r="636" spans="1:26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</row>
    <row r="637" spans="1:26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</row>
    <row r="638" spans="1:26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</row>
    <row r="639" spans="1:26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</row>
    <row r="640" spans="1:26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</row>
    <row r="641" spans="1:26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</row>
    <row r="642" spans="1:26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</row>
    <row r="643" spans="1:26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</row>
    <row r="644" spans="1:26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</row>
    <row r="645" spans="1:26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</row>
    <row r="646" spans="1:26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</row>
    <row r="647" spans="1:26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</row>
    <row r="648" spans="1:26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</row>
    <row r="649" spans="1:26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</row>
    <row r="650" spans="1:26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</row>
    <row r="651" spans="1:26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</row>
    <row r="652" spans="1:26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</row>
    <row r="653" spans="1:26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</row>
    <row r="654" spans="1:26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</row>
    <row r="655" spans="1:26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</row>
    <row r="656" spans="1:26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</row>
    <row r="657" spans="1:26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</row>
    <row r="658" spans="1:26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</row>
    <row r="659" spans="1:26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</row>
    <row r="660" spans="1:26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</row>
    <row r="661" spans="1:26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</row>
    <row r="662" spans="1:26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</row>
    <row r="663" spans="1:26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</row>
    <row r="664" spans="1:26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</row>
    <row r="665" spans="1:26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</row>
    <row r="666" spans="1:26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</row>
    <row r="667" spans="1:26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</row>
    <row r="668" spans="1:26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</row>
    <row r="669" spans="1:26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</row>
    <row r="670" spans="1:26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</row>
    <row r="671" spans="1:26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</row>
    <row r="672" spans="1:26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</row>
    <row r="673" spans="1:26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</row>
    <row r="674" spans="1:26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</row>
    <row r="675" spans="1:26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</row>
    <row r="676" spans="1:26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</row>
    <row r="677" spans="1:26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</row>
    <row r="678" spans="1:26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</row>
    <row r="679" spans="1:26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</row>
    <row r="680" spans="1:26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</row>
    <row r="681" spans="1:26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</row>
    <row r="682" spans="1:26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</row>
    <row r="683" spans="1:26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</row>
    <row r="684" spans="1:26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</row>
    <row r="685" spans="1:26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</row>
    <row r="686" spans="1:26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</row>
    <row r="687" spans="1:26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</row>
    <row r="688" spans="1:26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</row>
    <row r="689" spans="1:26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</row>
    <row r="690" spans="1:26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</row>
    <row r="691" spans="1:26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</row>
    <row r="692" spans="1:26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</row>
    <row r="693" spans="1:26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</row>
    <row r="694" spans="1:26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</row>
    <row r="695" spans="1:26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</row>
    <row r="696" spans="1:26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</row>
    <row r="697" spans="1:26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</row>
    <row r="698" spans="1:26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</row>
    <row r="699" spans="1:26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</row>
    <row r="700" spans="1:26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</row>
    <row r="701" spans="1:26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</row>
    <row r="702" spans="1:26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</row>
    <row r="703" spans="1:26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</row>
    <row r="704" spans="1:26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</row>
    <row r="705" spans="1:26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</row>
    <row r="706" spans="1:26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</row>
    <row r="707" spans="1:26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</row>
    <row r="708" spans="1:26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</row>
    <row r="709" spans="1:26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</row>
    <row r="710" spans="1:26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</row>
    <row r="711" spans="1:26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</row>
    <row r="712" spans="1:26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</row>
    <row r="713" spans="1:26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</row>
    <row r="714" spans="1:26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</row>
    <row r="715" spans="1:26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</row>
    <row r="716" spans="1:26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</row>
    <row r="717" spans="1:26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</row>
    <row r="718" spans="1:26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</row>
    <row r="719" spans="1:26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</row>
    <row r="720" spans="1:26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</row>
    <row r="721" spans="1:26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</row>
    <row r="722" spans="1:26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</row>
    <row r="723" spans="1:26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</row>
    <row r="724" spans="1:26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</row>
    <row r="725" spans="1:26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</row>
    <row r="726" spans="1:26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</row>
    <row r="727" spans="1:26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</row>
    <row r="728" spans="1:26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</row>
    <row r="729" spans="1:26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</row>
    <row r="730" spans="1:26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</row>
    <row r="731" spans="1:26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</row>
    <row r="732" spans="1:26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</row>
    <row r="733" spans="1:26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</row>
    <row r="734" spans="1:26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</row>
    <row r="735" spans="1:26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</row>
    <row r="736" spans="1:26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</row>
    <row r="737" spans="1:26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</row>
    <row r="738" spans="1:26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</row>
    <row r="739" spans="1:26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</row>
    <row r="740" spans="1:26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</row>
    <row r="741" spans="1:26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</row>
    <row r="742" spans="1:26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</row>
    <row r="743" spans="1:26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</row>
    <row r="744" spans="1:26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</row>
    <row r="745" spans="1:26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</row>
    <row r="746" spans="1:26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</row>
    <row r="747" spans="1:26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</row>
    <row r="748" spans="1:26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</row>
    <row r="749" spans="1:26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</row>
    <row r="750" spans="1:26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</row>
    <row r="751" spans="1:26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</row>
    <row r="752" spans="1:26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</row>
    <row r="753" spans="1:26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</row>
    <row r="754" spans="1:26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</row>
    <row r="755" spans="1:26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</row>
    <row r="756" spans="1:26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</row>
    <row r="757" spans="1:26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</row>
    <row r="758" spans="1:26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</row>
    <row r="759" spans="1:26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</row>
    <row r="760" spans="1:26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</row>
    <row r="761" spans="1:26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</row>
    <row r="762" spans="1:26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</row>
    <row r="763" spans="1:26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</row>
    <row r="764" spans="1:26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</row>
    <row r="765" spans="1:26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</row>
    <row r="766" spans="1:26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</row>
    <row r="767" spans="1:26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</row>
    <row r="768" spans="1:26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</row>
    <row r="769" spans="1:26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</row>
    <row r="770" spans="1:26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</row>
    <row r="771" spans="1:26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</row>
    <row r="772" spans="1:26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</row>
    <row r="773" spans="1:26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</row>
    <row r="774" spans="1:26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</row>
    <row r="775" spans="1:26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</row>
    <row r="776" spans="1:26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</row>
    <row r="777" spans="1:26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</row>
    <row r="778" spans="1:26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</row>
    <row r="779" spans="1:26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</row>
    <row r="780" spans="1:26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</row>
    <row r="781" spans="1:26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</row>
    <row r="782" spans="1:26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</row>
    <row r="783" spans="1:26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</row>
    <row r="784" spans="1:26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</row>
    <row r="785" spans="1:26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</row>
    <row r="786" spans="1:26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</row>
    <row r="787" spans="1:26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</row>
    <row r="788" spans="1:26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</row>
    <row r="789" spans="1:26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</row>
    <row r="790" spans="1:26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</row>
    <row r="791" spans="1:26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</row>
    <row r="792" spans="1:26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</row>
    <row r="793" spans="1:26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</row>
    <row r="794" spans="1:26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</row>
    <row r="795" spans="1:26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</row>
    <row r="796" spans="1:26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</row>
    <row r="797" spans="1:26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</row>
    <row r="798" spans="1:26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</row>
    <row r="799" spans="1:26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</row>
    <row r="800" spans="1:26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</row>
    <row r="801" spans="1:26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</row>
    <row r="802" spans="1:26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</row>
    <row r="803" spans="1:26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</row>
    <row r="804" spans="1:26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</row>
    <row r="805" spans="1:26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</row>
    <row r="806" spans="1:26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</row>
    <row r="807" spans="1:26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</row>
    <row r="808" spans="1:26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</row>
    <row r="809" spans="1:26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</row>
    <row r="810" spans="1:26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</row>
    <row r="811" spans="1:26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</row>
    <row r="812" spans="1:26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</row>
    <row r="813" spans="1:26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</row>
    <row r="814" spans="1:26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</row>
    <row r="815" spans="1:26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</row>
    <row r="816" spans="1:26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</row>
    <row r="817" spans="1:26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</row>
    <row r="818" spans="1:26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</row>
    <row r="819" spans="1:26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</row>
    <row r="820" spans="1:26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</row>
    <row r="821" spans="1:26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</row>
    <row r="822" spans="1:26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</row>
    <row r="823" spans="1:26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</row>
    <row r="824" spans="1:26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</row>
    <row r="825" spans="1:26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</row>
    <row r="826" spans="1:26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</row>
    <row r="827" spans="1:26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</row>
    <row r="828" spans="1:26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</row>
    <row r="829" spans="1:26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</row>
    <row r="830" spans="1:26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</row>
    <row r="831" spans="1:26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</row>
    <row r="832" spans="1:26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</row>
    <row r="833" spans="1:26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</row>
    <row r="834" spans="1:26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</row>
    <row r="835" spans="1:26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</row>
    <row r="836" spans="1:26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</row>
    <row r="837" spans="1:26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</row>
    <row r="838" spans="1:26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</row>
    <row r="839" spans="1:26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</row>
    <row r="840" spans="1:26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</row>
    <row r="841" spans="1:26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</row>
    <row r="842" spans="1:26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</row>
    <row r="843" spans="1:26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</row>
    <row r="844" spans="1:26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</row>
    <row r="845" spans="1:26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</row>
    <row r="846" spans="1:26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</row>
    <row r="847" spans="1:26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</row>
    <row r="848" spans="1:26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</row>
    <row r="849" spans="1:26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</row>
    <row r="850" spans="1:26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</row>
    <row r="851" spans="1:26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</row>
    <row r="852" spans="1:26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</row>
    <row r="853" spans="1:26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</row>
    <row r="854" spans="1:26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</row>
    <row r="855" spans="1:26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</row>
    <row r="856" spans="1:26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</row>
    <row r="857" spans="1:26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</row>
    <row r="858" spans="1:26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</row>
    <row r="859" spans="1:26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</row>
    <row r="860" spans="1:26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</row>
    <row r="861" spans="1:26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</row>
    <row r="862" spans="1:26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</row>
    <row r="863" spans="1:26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</row>
    <row r="864" spans="1:26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</row>
    <row r="865" spans="1:26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</row>
    <row r="866" spans="1:26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</row>
    <row r="867" spans="1:26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</row>
    <row r="868" spans="1:26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</row>
    <row r="869" spans="1:26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</row>
    <row r="870" spans="1:26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</row>
    <row r="871" spans="1:26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</row>
    <row r="872" spans="1:26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</row>
    <row r="873" spans="1:26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</row>
    <row r="874" spans="1:26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</row>
    <row r="875" spans="1:26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</row>
    <row r="876" spans="1:26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</row>
    <row r="877" spans="1:26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</row>
    <row r="878" spans="1:26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</row>
    <row r="879" spans="1:26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</row>
    <row r="880" spans="1:26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</row>
    <row r="881" spans="1:26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</row>
    <row r="882" spans="1:26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</row>
    <row r="883" spans="1:26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</row>
    <row r="884" spans="1:26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</row>
    <row r="885" spans="1:26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</row>
    <row r="886" spans="1:26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</row>
    <row r="887" spans="1:26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</row>
    <row r="888" spans="1:26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</row>
    <row r="889" spans="1:26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</row>
    <row r="890" spans="1:26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</row>
    <row r="891" spans="1:26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</row>
    <row r="892" spans="1:26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</row>
    <row r="893" spans="1:26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</row>
    <row r="894" spans="1:26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</row>
    <row r="895" spans="1:26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</row>
    <row r="896" spans="1:26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</row>
    <row r="897" spans="1:26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</row>
    <row r="898" spans="1:26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</row>
    <row r="899" spans="1:26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</row>
    <row r="900" spans="1:26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</row>
    <row r="901" spans="1:26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</row>
    <row r="902" spans="1:26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</row>
    <row r="903" spans="1:26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</row>
    <row r="904" spans="1:26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</row>
    <row r="905" spans="1:26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</row>
    <row r="906" spans="1:26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</row>
    <row r="907" spans="1:26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</row>
    <row r="908" spans="1:26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</row>
    <row r="909" spans="1:26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</row>
    <row r="910" spans="1:26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</row>
    <row r="911" spans="1:26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</row>
    <row r="912" spans="1:26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</row>
    <row r="913" spans="1:26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</row>
    <row r="914" spans="1:26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</row>
    <row r="915" spans="1:26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</row>
    <row r="916" spans="1:26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</row>
    <row r="917" spans="1:26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</row>
    <row r="918" spans="1:26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</row>
    <row r="919" spans="1:26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</row>
    <row r="920" spans="1:26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</row>
    <row r="921" spans="1:26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</row>
    <row r="922" spans="1:26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</row>
    <row r="923" spans="1:26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</row>
    <row r="924" spans="1:26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</row>
    <row r="925" spans="1:26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</row>
    <row r="926" spans="1:26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</row>
    <row r="927" spans="1:26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</row>
    <row r="928" spans="1:26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</row>
    <row r="929" spans="1:26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</row>
    <row r="930" spans="1:26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</row>
    <row r="931" spans="1:26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</row>
    <row r="932" spans="1:26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</row>
    <row r="933" spans="1:26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</row>
    <row r="934" spans="1:26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</row>
    <row r="935" spans="1:26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</row>
    <row r="936" spans="1:26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</row>
    <row r="937" spans="1:26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</row>
    <row r="938" spans="1:26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</row>
    <row r="939" spans="1:26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</row>
    <row r="940" spans="1:26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</row>
    <row r="941" spans="1:26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</row>
    <row r="942" spans="1:26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</row>
    <row r="943" spans="1:26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</row>
    <row r="944" spans="1:26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</row>
    <row r="945" spans="1:26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</row>
    <row r="946" spans="1:26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</row>
    <row r="947" spans="1:26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</row>
    <row r="948" spans="1:26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</row>
    <row r="949" spans="1:26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</row>
    <row r="950" spans="1:26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</row>
    <row r="951" spans="1:26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</row>
    <row r="952" spans="1:26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</row>
    <row r="953" spans="1:26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</row>
    <row r="954" spans="1:26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</row>
    <row r="955" spans="1:26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</row>
    <row r="956" spans="1:26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</row>
    <row r="957" spans="1:26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</row>
    <row r="958" spans="1:26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</row>
    <row r="959" spans="1:26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</row>
    <row r="960" spans="1:26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</row>
    <row r="961" spans="1:26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</row>
    <row r="962" spans="1:26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</row>
    <row r="963" spans="1:26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</row>
    <row r="964" spans="1:26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</row>
    <row r="965" spans="1:26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</row>
    <row r="966" spans="1:26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</row>
    <row r="967" spans="1:26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</row>
    <row r="968" spans="1:26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</row>
    <row r="969" spans="1:26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</row>
    <row r="970" spans="1:26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</row>
    <row r="971" spans="1:26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</row>
    <row r="972" spans="1:26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</row>
    <row r="973" spans="1:26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</row>
    <row r="974" spans="1:26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</row>
    <row r="975" spans="1:26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</row>
    <row r="976" spans="1:26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</row>
    <row r="977" spans="1:26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</row>
    <row r="978" spans="1:26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</row>
  </sheetData>
  <mergeCells count="49">
    <mergeCell ref="A87:K88"/>
    <mergeCell ref="L87:Z88"/>
    <mergeCell ref="K89:K90"/>
    <mergeCell ref="M89:N89"/>
    <mergeCell ref="O89:P89"/>
    <mergeCell ref="Q89:R89"/>
    <mergeCell ref="S89:T89"/>
    <mergeCell ref="U89:V89"/>
    <mergeCell ref="W89:W90"/>
    <mergeCell ref="A65:K65"/>
    <mergeCell ref="L65:Z65"/>
    <mergeCell ref="A66:K67"/>
    <mergeCell ref="L66:Z67"/>
    <mergeCell ref="K68:K69"/>
    <mergeCell ref="M68:N68"/>
    <mergeCell ref="O68:P68"/>
    <mergeCell ref="Q68:R68"/>
    <mergeCell ref="S68:T68"/>
    <mergeCell ref="U68:V68"/>
    <mergeCell ref="W68:W69"/>
    <mergeCell ref="A44:K45"/>
    <mergeCell ref="L44:Z45"/>
    <mergeCell ref="K46:K47"/>
    <mergeCell ref="M46:N46"/>
    <mergeCell ref="O46:P46"/>
    <mergeCell ref="Q46:R46"/>
    <mergeCell ref="S46:T46"/>
    <mergeCell ref="U46:V46"/>
    <mergeCell ref="W46:W47"/>
    <mergeCell ref="A23:K24"/>
    <mergeCell ref="L23:Z24"/>
    <mergeCell ref="K25:K26"/>
    <mergeCell ref="M25:N25"/>
    <mergeCell ref="O25:P25"/>
    <mergeCell ref="Q25:R25"/>
    <mergeCell ref="S25:T25"/>
    <mergeCell ref="U25:V25"/>
    <mergeCell ref="W25:W26"/>
    <mergeCell ref="A1:K1"/>
    <mergeCell ref="L1:Z1"/>
    <mergeCell ref="A2:K3"/>
    <mergeCell ref="L2:Z3"/>
    <mergeCell ref="K4:K5"/>
    <mergeCell ref="M4:N4"/>
    <mergeCell ref="O4:P4"/>
    <mergeCell ref="Q4:R4"/>
    <mergeCell ref="S4:T4"/>
    <mergeCell ref="U4:V4"/>
    <mergeCell ref="W4:W5"/>
  </mergeCells>
  <pageMargins left="0.25" right="0.25" top="0.75" bottom="0.75" header="0" footer="0"/>
  <pageSetup paperSize="9" scale="68" orientation="landscape" r:id="rId1"/>
  <rowBreaks count="1" manualBreakCount="1">
    <brk id="64" max="16383" man="1"/>
  </rowBreaks>
  <colBreaks count="1" manualBreakCount="1">
    <brk id="26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G979"/>
  <sheetViews>
    <sheetView topLeftCell="A67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7.33203125" style="285" customWidth="1"/>
    <col min="20" max="29" width="5.6640625" style="285" customWidth="1"/>
    <col min="30" max="30" width="10.6640625" style="285" customWidth="1"/>
    <col min="31" max="33" width="4.6640625" style="285" customWidth="1"/>
    <col min="34" max="16384" width="14.5" style="285"/>
  </cols>
  <sheetData>
    <row r="1" spans="1:33" ht="12.75" customHeight="1" x14ac:dyDescent="0.15">
      <c r="A1" s="460" t="s">
        <v>377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11" t="s">
        <v>377</v>
      </c>
      <c r="AD1" s="394"/>
    </row>
    <row r="2" spans="1:33" ht="11.25" hidden="1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274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7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2">
      <c r="A4" s="286" t="s">
        <v>193</v>
      </c>
      <c r="B4" s="467" t="s">
        <v>378</v>
      </c>
      <c r="C4" s="468"/>
      <c r="D4" s="468"/>
      <c r="E4" s="469"/>
      <c r="F4" s="467" t="s">
        <v>379</v>
      </c>
      <c r="G4" s="468"/>
      <c r="H4" s="468"/>
      <c r="I4" s="469"/>
      <c r="J4" s="467" t="s">
        <v>380</v>
      </c>
      <c r="K4" s="468"/>
      <c r="L4" s="468"/>
      <c r="M4" s="469"/>
      <c r="N4" s="467" t="s">
        <v>381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410"/>
      <c r="AF4" s="380"/>
      <c r="AG4" s="380"/>
    </row>
    <row r="5" spans="1:33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6"/>
      <c r="AF5" s="380"/>
      <c r="AG5" s="380"/>
    </row>
    <row r="6" spans="1:3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396"/>
      <c r="U6" s="385"/>
      <c r="V6" s="396"/>
      <c r="W6" s="385"/>
      <c r="X6" s="396"/>
      <c r="Y6" s="385"/>
      <c r="Z6" s="396"/>
      <c r="AA6" s="385"/>
      <c r="AB6" s="396"/>
      <c r="AC6" s="385"/>
      <c r="AD6" s="300"/>
      <c r="AE6" s="389"/>
      <c r="AF6" s="386"/>
      <c r="AG6" s="386"/>
    </row>
    <row r="7" spans="1:33" ht="11.25" customHeight="1" x14ac:dyDescent="0.15">
      <c r="A7" s="301" t="s">
        <v>203</v>
      </c>
      <c r="B7" s="302">
        <v>0.25</v>
      </c>
      <c r="C7" s="303">
        <v>3</v>
      </c>
      <c r="D7" s="303">
        <v>2.75</v>
      </c>
      <c r="E7" s="304">
        <v>6</v>
      </c>
      <c r="F7" s="302">
        <v>1.25</v>
      </c>
      <c r="G7" s="303">
        <v>3.5</v>
      </c>
      <c r="H7" s="303">
        <v>0.5</v>
      </c>
      <c r="I7" s="304">
        <v>5.25</v>
      </c>
      <c r="J7" s="302">
        <v>0.5</v>
      </c>
      <c r="K7" s="303">
        <v>3.25</v>
      </c>
      <c r="L7" s="303">
        <v>4.25</v>
      </c>
      <c r="M7" s="304">
        <v>8</v>
      </c>
      <c r="N7" s="302">
        <v>2</v>
      </c>
      <c r="O7" s="303">
        <v>4.75</v>
      </c>
      <c r="P7" s="303">
        <v>0.75</v>
      </c>
      <c r="Q7" s="304">
        <v>7.5</v>
      </c>
      <c r="R7" s="306">
        <v>26.75</v>
      </c>
      <c r="S7" s="301" t="s">
        <v>203</v>
      </c>
      <c r="T7" s="302">
        <v>7.5</v>
      </c>
      <c r="U7" s="388">
        <v>0.28037383177570091</v>
      </c>
      <c r="V7" s="302">
        <v>19.25</v>
      </c>
      <c r="W7" s="388">
        <v>0.71962616822429903</v>
      </c>
      <c r="X7" s="302">
        <v>2.75</v>
      </c>
      <c r="Y7" s="388">
        <v>0.10280373831775701</v>
      </c>
      <c r="Z7" s="302">
        <v>21.25</v>
      </c>
      <c r="AA7" s="388">
        <v>0.79439252336448596</v>
      </c>
      <c r="AB7" s="302">
        <v>2.75</v>
      </c>
      <c r="AC7" s="388">
        <v>0.10280373831775701</v>
      </c>
      <c r="AD7" s="302">
        <v>26.75</v>
      </c>
      <c r="AE7" s="389"/>
      <c r="AF7" s="389"/>
      <c r="AG7" s="389"/>
    </row>
    <row r="8" spans="1:33" ht="11.25" customHeight="1" x14ac:dyDescent="0.15">
      <c r="A8" s="301" t="s">
        <v>204</v>
      </c>
      <c r="B8" s="302">
        <v>0.75</v>
      </c>
      <c r="C8" s="303">
        <v>5.75</v>
      </c>
      <c r="D8" s="303">
        <v>5.25</v>
      </c>
      <c r="E8" s="304">
        <v>11.75</v>
      </c>
      <c r="F8" s="302">
        <v>1.5</v>
      </c>
      <c r="G8" s="303">
        <v>2.5</v>
      </c>
      <c r="H8" s="303">
        <v>0</v>
      </c>
      <c r="I8" s="304">
        <v>4</v>
      </c>
      <c r="J8" s="302">
        <v>0</v>
      </c>
      <c r="K8" s="303">
        <v>7.25</v>
      </c>
      <c r="L8" s="303">
        <v>4.75</v>
      </c>
      <c r="M8" s="304">
        <v>12</v>
      </c>
      <c r="N8" s="302">
        <v>4.25</v>
      </c>
      <c r="O8" s="303">
        <v>3.75</v>
      </c>
      <c r="P8" s="303">
        <v>0.25</v>
      </c>
      <c r="Q8" s="304">
        <v>8.25</v>
      </c>
      <c r="R8" s="306">
        <v>36</v>
      </c>
      <c r="S8" s="301" t="s">
        <v>204</v>
      </c>
      <c r="T8" s="302">
        <v>9.5</v>
      </c>
      <c r="U8" s="388">
        <v>0.2638888888888889</v>
      </c>
      <c r="V8" s="302">
        <v>26.5</v>
      </c>
      <c r="W8" s="388">
        <v>0.73611111111111116</v>
      </c>
      <c r="X8" s="302">
        <v>2.25</v>
      </c>
      <c r="Y8" s="388">
        <v>6.25E-2</v>
      </c>
      <c r="Z8" s="302">
        <v>27.25</v>
      </c>
      <c r="AA8" s="388">
        <v>0.75694444444444442</v>
      </c>
      <c r="AB8" s="302">
        <v>6.5</v>
      </c>
      <c r="AC8" s="388">
        <v>0.18055555555555555</v>
      </c>
      <c r="AD8" s="302">
        <v>36</v>
      </c>
      <c r="AE8" s="389"/>
      <c r="AF8" s="389"/>
      <c r="AG8" s="389"/>
    </row>
    <row r="9" spans="1:33" ht="11.25" customHeight="1" x14ac:dyDescent="0.15">
      <c r="A9" s="301" t="s">
        <v>205</v>
      </c>
      <c r="B9" s="302">
        <v>0.25</v>
      </c>
      <c r="C9" s="303">
        <v>2.5</v>
      </c>
      <c r="D9" s="303">
        <v>5</v>
      </c>
      <c r="E9" s="304">
        <v>7.75</v>
      </c>
      <c r="F9" s="302">
        <v>2.25</v>
      </c>
      <c r="G9" s="303">
        <v>10.75</v>
      </c>
      <c r="H9" s="303">
        <v>0.75</v>
      </c>
      <c r="I9" s="304">
        <v>13.75</v>
      </c>
      <c r="J9" s="302">
        <v>0.25</v>
      </c>
      <c r="K9" s="303">
        <v>9</v>
      </c>
      <c r="L9" s="303">
        <v>5.25</v>
      </c>
      <c r="M9" s="304">
        <v>14.5</v>
      </c>
      <c r="N9" s="302">
        <v>9</v>
      </c>
      <c r="O9" s="303">
        <v>5.5</v>
      </c>
      <c r="P9" s="303">
        <v>0</v>
      </c>
      <c r="Q9" s="304">
        <v>14.5</v>
      </c>
      <c r="R9" s="306">
        <v>50.5</v>
      </c>
      <c r="S9" s="301" t="s">
        <v>205</v>
      </c>
      <c r="T9" s="302">
        <v>14.5</v>
      </c>
      <c r="U9" s="388">
        <v>0.28712871287128711</v>
      </c>
      <c r="V9" s="302">
        <v>36</v>
      </c>
      <c r="W9" s="388">
        <v>0.71287128712871284</v>
      </c>
      <c r="X9" s="302">
        <v>1.5</v>
      </c>
      <c r="Y9" s="388">
        <v>2.9702970297029702E-2</v>
      </c>
      <c r="Z9" s="302">
        <v>41.5</v>
      </c>
      <c r="AA9" s="388">
        <v>0.82178217821782173</v>
      </c>
      <c r="AB9" s="302">
        <v>7.5</v>
      </c>
      <c r="AC9" s="388">
        <v>0.14851485148514851</v>
      </c>
      <c r="AD9" s="302">
        <v>50.5</v>
      </c>
      <c r="AE9" s="389"/>
      <c r="AF9" s="389"/>
      <c r="AG9" s="389"/>
    </row>
    <row r="10" spans="1:33" ht="11.25" customHeight="1" x14ac:dyDescent="0.15">
      <c r="A10" s="301" t="s">
        <v>206</v>
      </c>
      <c r="B10" s="302">
        <v>0</v>
      </c>
      <c r="C10" s="303">
        <v>5</v>
      </c>
      <c r="D10" s="303">
        <v>6.75</v>
      </c>
      <c r="E10" s="304">
        <v>11.75</v>
      </c>
      <c r="F10" s="302">
        <v>7</v>
      </c>
      <c r="G10" s="303">
        <v>8.75</v>
      </c>
      <c r="H10" s="303">
        <v>0</v>
      </c>
      <c r="I10" s="304">
        <v>15.75</v>
      </c>
      <c r="J10" s="302">
        <v>0.5</v>
      </c>
      <c r="K10" s="303">
        <v>8.75</v>
      </c>
      <c r="L10" s="303">
        <v>4</v>
      </c>
      <c r="M10" s="304">
        <v>13.25</v>
      </c>
      <c r="N10" s="302">
        <v>8.25</v>
      </c>
      <c r="O10" s="303">
        <v>12.5</v>
      </c>
      <c r="P10" s="303">
        <v>0</v>
      </c>
      <c r="Q10" s="304">
        <v>20.75</v>
      </c>
      <c r="R10" s="306">
        <v>61.5</v>
      </c>
      <c r="S10" s="301" t="s">
        <v>206</v>
      </c>
      <c r="T10" s="302">
        <v>18</v>
      </c>
      <c r="U10" s="388">
        <v>0.29268292682926828</v>
      </c>
      <c r="V10" s="302">
        <v>43.5</v>
      </c>
      <c r="W10" s="388">
        <v>0.70731707317073167</v>
      </c>
      <c r="X10" s="302">
        <v>0.25</v>
      </c>
      <c r="Y10" s="388">
        <v>4.0650406504065045E-3</v>
      </c>
      <c r="Z10" s="302">
        <v>55</v>
      </c>
      <c r="AA10" s="388">
        <v>0.89430894308943087</v>
      </c>
      <c r="AB10" s="302">
        <v>6.25</v>
      </c>
      <c r="AC10" s="388">
        <v>0.1016260162601626</v>
      </c>
      <c r="AD10" s="302">
        <v>61.5</v>
      </c>
      <c r="AE10" s="389"/>
      <c r="AF10" s="389"/>
      <c r="AG10" s="389"/>
    </row>
    <row r="11" spans="1:33" ht="11.25" customHeight="1" x14ac:dyDescent="0.15">
      <c r="A11" s="301" t="s">
        <v>207</v>
      </c>
      <c r="B11" s="302">
        <v>0</v>
      </c>
      <c r="C11" s="303">
        <v>3.5</v>
      </c>
      <c r="D11" s="303">
        <v>5</v>
      </c>
      <c r="E11" s="304">
        <v>8.5</v>
      </c>
      <c r="F11" s="302">
        <v>1.5</v>
      </c>
      <c r="G11" s="303">
        <v>11.25</v>
      </c>
      <c r="H11" s="303">
        <v>0.25</v>
      </c>
      <c r="I11" s="304">
        <v>13</v>
      </c>
      <c r="J11" s="302">
        <v>0</v>
      </c>
      <c r="K11" s="303">
        <v>7</v>
      </c>
      <c r="L11" s="303">
        <v>4.25</v>
      </c>
      <c r="M11" s="304">
        <v>11.25</v>
      </c>
      <c r="N11" s="302">
        <v>13.75</v>
      </c>
      <c r="O11" s="303">
        <v>10.5</v>
      </c>
      <c r="P11" s="303">
        <v>0.75</v>
      </c>
      <c r="Q11" s="304">
        <v>25</v>
      </c>
      <c r="R11" s="306">
        <v>57.75</v>
      </c>
      <c r="S11" s="301" t="s">
        <v>207</v>
      </c>
      <c r="T11" s="302">
        <v>17.75</v>
      </c>
      <c r="U11" s="388">
        <v>0.30735930735930733</v>
      </c>
      <c r="V11" s="302">
        <v>40</v>
      </c>
      <c r="W11" s="388">
        <v>0.69264069264069261</v>
      </c>
      <c r="X11" s="302">
        <v>0.25</v>
      </c>
      <c r="Y11" s="388">
        <v>4.329004329004329E-3</v>
      </c>
      <c r="Z11" s="302">
        <v>53</v>
      </c>
      <c r="AA11" s="388">
        <v>0.91774891774891776</v>
      </c>
      <c r="AB11" s="302">
        <v>4.5</v>
      </c>
      <c r="AC11" s="388">
        <v>7.792207792207792E-2</v>
      </c>
      <c r="AD11" s="302">
        <v>57.75</v>
      </c>
      <c r="AE11" s="389"/>
      <c r="AF11" s="389"/>
      <c r="AG11" s="389"/>
    </row>
    <row r="12" spans="1:33" ht="11.25" customHeight="1" x14ac:dyDescent="0.15">
      <c r="A12" s="301" t="s">
        <v>208</v>
      </c>
      <c r="B12" s="302">
        <v>0.25</v>
      </c>
      <c r="C12" s="303">
        <v>4.75</v>
      </c>
      <c r="D12" s="303">
        <v>9.75</v>
      </c>
      <c r="E12" s="304">
        <v>14.75</v>
      </c>
      <c r="F12" s="302">
        <v>1.5</v>
      </c>
      <c r="G12" s="303">
        <v>11.25</v>
      </c>
      <c r="H12" s="303">
        <v>0.25</v>
      </c>
      <c r="I12" s="304">
        <v>13</v>
      </c>
      <c r="J12" s="302">
        <v>0.25</v>
      </c>
      <c r="K12" s="303">
        <v>9</v>
      </c>
      <c r="L12" s="303">
        <v>3.75</v>
      </c>
      <c r="M12" s="304">
        <v>13</v>
      </c>
      <c r="N12" s="302">
        <v>21</v>
      </c>
      <c r="O12" s="303">
        <v>14.5</v>
      </c>
      <c r="P12" s="303">
        <v>0.75</v>
      </c>
      <c r="Q12" s="304">
        <v>36.25</v>
      </c>
      <c r="R12" s="306">
        <v>77</v>
      </c>
      <c r="S12" s="301" t="s">
        <v>208</v>
      </c>
      <c r="T12" s="302">
        <v>23.5</v>
      </c>
      <c r="U12" s="388">
        <v>0.30519480519480519</v>
      </c>
      <c r="V12" s="302">
        <v>53.5</v>
      </c>
      <c r="W12" s="388">
        <v>0.69480519480519476</v>
      </c>
      <c r="X12" s="302">
        <v>1.25</v>
      </c>
      <c r="Y12" s="388">
        <v>1.6233766233766232E-2</v>
      </c>
      <c r="Z12" s="302">
        <v>70.25</v>
      </c>
      <c r="AA12" s="388">
        <v>0.91233766233766234</v>
      </c>
      <c r="AB12" s="302">
        <v>5.5</v>
      </c>
      <c r="AC12" s="388">
        <v>7.1428571428571425E-2</v>
      </c>
      <c r="AD12" s="302">
        <v>77</v>
      </c>
      <c r="AE12" s="389"/>
      <c r="AF12" s="389"/>
      <c r="AG12" s="389"/>
    </row>
    <row r="13" spans="1:33" ht="11.25" customHeight="1" x14ac:dyDescent="0.15">
      <c r="A13" s="301" t="s">
        <v>209</v>
      </c>
      <c r="B13" s="302">
        <v>0.5</v>
      </c>
      <c r="C13" s="303">
        <v>2.75</v>
      </c>
      <c r="D13" s="303">
        <v>8.25</v>
      </c>
      <c r="E13" s="304">
        <v>11.5</v>
      </c>
      <c r="F13" s="302">
        <v>0.75</v>
      </c>
      <c r="G13" s="303">
        <v>7</v>
      </c>
      <c r="H13" s="303">
        <v>0.5</v>
      </c>
      <c r="I13" s="304">
        <v>8.25</v>
      </c>
      <c r="J13" s="302">
        <v>1.25</v>
      </c>
      <c r="K13" s="303">
        <v>12</v>
      </c>
      <c r="L13" s="303">
        <v>7</v>
      </c>
      <c r="M13" s="304">
        <v>20.25</v>
      </c>
      <c r="N13" s="302">
        <v>14.5</v>
      </c>
      <c r="O13" s="303">
        <v>12.5</v>
      </c>
      <c r="P13" s="303">
        <v>0</v>
      </c>
      <c r="Q13" s="304">
        <v>27</v>
      </c>
      <c r="R13" s="306">
        <v>67</v>
      </c>
      <c r="S13" s="301" t="s">
        <v>209</v>
      </c>
      <c r="T13" s="302">
        <v>19.5</v>
      </c>
      <c r="U13" s="388">
        <v>0.29104477611940299</v>
      </c>
      <c r="V13" s="302">
        <v>47.5</v>
      </c>
      <c r="W13" s="388">
        <v>0.70895522388059706</v>
      </c>
      <c r="X13" s="302">
        <v>3</v>
      </c>
      <c r="Y13" s="388">
        <v>4.4776119402985072E-2</v>
      </c>
      <c r="Z13" s="302">
        <v>55.25</v>
      </c>
      <c r="AA13" s="388">
        <v>0.82462686567164178</v>
      </c>
      <c r="AB13" s="302">
        <v>8.75</v>
      </c>
      <c r="AC13" s="388">
        <v>0.13059701492537312</v>
      </c>
      <c r="AD13" s="302">
        <v>67</v>
      </c>
      <c r="AE13" s="389"/>
      <c r="AF13" s="389"/>
      <c r="AG13" s="389"/>
    </row>
    <row r="14" spans="1:33" ht="11.25" customHeight="1" x14ac:dyDescent="0.15">
      <c r="A14" s="301" t="s">
        <v>210</v>
      </c>
      <c r="B14" s="302">
        <v>0.25</v>
      </c>
      <c r="C14" s="303">
        <v>3.5</v>
      </c>
      <c r="D14" s="303">
        <v>1.75</v>
      </c>
      <c r="E14" s="304">
        <v>5.5</v>
      </c>
      <c r="F14" s="302">
        <v>3.75</v>
      </c>
      <c r="G14" s="303">
        <v>4.75</v>
      </c>
      <c r="H14" s="303">
        <v>0.25</v>
      </c>
      <c r="I14" s="304">
        <v>8.75</v>
      </c>
      <c r="J14" s="302">
        <v>0</v>
      </c>
      <c r="K14" s="303">
        <v>7.75</v>
      </c>
      <c r="L14" s="303">
        <v>3.5</v>
      </c>
      <c r="M14" s="304">
        <v>11.25</v>
      </c>
      <c r="N14" s="302">
        <v>14.5</v>
      </c>
      <c r="O14" s="303">
        <v>6</v>
      </c>
      <c r="P14" s="303">
        <v>0</v>
      </c>
      <c r="Q14" s="304">
        <v>20.5</v>
      </c>
      <c r="R14" s="306">
        <v>46</v>
      </c>
      <c r="S14" s="390" t="s">
        <v>210</v>
      </c>
      <c r="T14" s="302">
        <v>14.75</v>
      </c>
      <c r="U14" s="388">
        <v>0.32065217391304346</v>
      </c>
      <c r="V14" s="302">
        <v>31.25</v>
      </c>
      <c r="W14" s="388">
        <v>0.67934782608695654</v>
      </c>
      <c r="X14" s="302">
        <v>2.5</v>
      </c>
      <c r="Y14" s="388">
        <v>5.434782608695652E-2</v>
      </c>
      <c r="Z14" s="302">
        <v>37</v>
      </c>
      <c r="AA14" s="388">
        <v>0.80434782608695654</v>
      </c>
      <c r="AB14" s="302">
        <v>6.5</v>
      </c>
      <c r="AC14" s="388">
        <v>0.14130434782608695</v>
      </c>
      <c r="AD14" s="302">
        <v>46</v>
      </c>
      <c r="AE14" s="386"/>
      <c r="AF14" s="389"/>
      <c r="AG14" s="389"/>
    </row>
    <row r="15" spans="1:33" ht="11.25" customHeight="1" thickBot="1" x14ac:dyDescent="0.2">
      <c r="A15" s="307"/>
      <c r="B15" s="325"/>
      <c r="C15" s="326"/>
      <c r="D15" s="326"/>
      <c r="E15" s="327"/>
      <c r="F15" s="325"/>
      <c r="G15" s="326"/>
      <c r="H15" s="326"/>
      <c r="I15" s="327"/>
      <c r="J15" s="325"/>
      <c r="K15" s="326"/>
      <c r="L15" s="326"/>
      <c r="M15" s="327"/>
      <c r="N15" s="325"/>
      <c r="O15" s="326"/>
      <c r="P15" s="326"/>
      <c r="Q15" s="327"/>
      <c r="R15" s="317"/>
      <c r="S15" s="307"/>
      <c r="T15" s="400"/>
      <c r="U15" s="299"/>
      <c r="V15" s="400"/>
      <c r="W15" s="299"/>
      <c r="X15" s="400"/>
      <c r="Y15" s="299"/>
      <c r="Z15" s="400"/>
      <c r="AA15" s="299"/>
      <c r="AB15" s="400"/>
      <c r="AC15" s="299"/>
      <c r="AD15" s="310"/>
      <c r="AE15" s="386"/>
      <c r="AF15" s="386"/>
      <c r="AG15" s="386"/>
    </row>
    <row r="16" spans="1:33" ht="11.25" customHeight="1" x14ac:dyDescent="0.15">
      <c r="A16" s="312"/>
      <c r="B16" s="328"/>
      <c r="C16" s="329"/>
      <c r="D16" s="329"/>
      <c r="E16" s="330"/>
      <c r="F16" s="328"/>
      <c r="G16" s="329"/>
      <c r="H16" s="329"/>
      <c r="I16" s="330"/>
      <c r="J16" s="328"/>
      <c r="K16" s="329"/>
      <c r="L16" s="329"/>
      <c r="M16" s="330"/>
      <c r="N16" s="328"/>
      <c r="O16" s="329"/>
      <c r="P16" s="329"/>
      <c r="Q16" s="330"/>
      <c r="R16" s="312"/>
      <c r="S16" s="384"/>
      <c r="T16" s="401"/>
      <c r="U16" s="392"/>
      <c r="V16" s="401"/>
      <c r="W16" s="392"/>
      <c r="X16" s="401"/>
      <c r="Y16" s="392"/>
      <c r="Z16" s="401"/>
      <c r="AA16" s="392"/>
      <c r="AB16" s="401"/>
      <c r="AC16" s="392"/>
      <c r="AD16" s="409"/>
      <c r="AE16" s="389"/>
      <c r="AF16" s="386"/>
      <c r="AG16" s="386"/>
    </row>
    <row r="17" spans="1:33" ht="11.25" customHeight="1" x14ac:dyDescent="0.15">
      <c r="A17" s="301" t="s">
        <v>211</v>
      </c>
      <c r="B17" s="302">
        <v>1.25</v>
      </c>
      <c r="C17" s="303">
        <v>16.25</v>
      </c>
      <c r="D17" s="303">
        <v>19.75</v>
      </c>
      <c r="E17" s="304">
        <v>37.25</v>
      </c>
      <c r="F17" s="302">
        <v>12</v>
      </c>
      <c r="G17" s="303">
        <v>25.5</v>
      </c>
      <c r="H17" s="303">
        <v>1.25</v>
      </c>
      <c r="I17" s="304">
        <v>38.75</v>
      </c>
      <c r="J17" s="302">
        <v>1.25</v>
      </c>
      <c r="K17" s="303">
        <v>28.25</v>
      </c>
      <c r="L17" s="303">
        <v>18.25</v>
      </c>
      <c r="M17" s="304">
        <v>47.75</v>
      </c>
      <c r="N17" s="302">
        <v>23.5</v>
      </c>
      <c r="O17" s="303">
        <v>26.5</v>
      </c>
      <c r="P17" s="303">
        <v>1</v>
      </c>
      <c r="Q17" s="304">
        <v>51</v>
      </c>
      <c r="R17" s="306">
        <v>174.75</v>
      </c>
      <c r="S17" s="390" t="s">
        <v>211</v>
      </c>
      <c r="T17" s="302">
        <v>49.5</v>
      </c>
      <c r="U17" s="388">
        <v>0.2832618025751073</v>
      </c>
      <c r="V17" s="302">
        <v>125.25</v>
      </c>
      <c r="W17" s="388">
        <v>0.71673819742489275</v>
      </c>
      <c r="X17" s="302">
        <v>6.75</v>
      </c>
      <c r="Y17" s="388">
        <v>3.8626609442060089E-2</v>
      </c>
      <c r="Z17" s="302">
        <v>145</v>
      </c>
      <c r="AA17" s="388">
        <v>0.82975679542203151</v>
      </c>
      <c r="AB17" s="302">
        <v>23</v>
      </c>
      <c r="AC17" s="388">
        <v>0.13161659513590845</v>
      </c>
      <c r="AD17" s="302">
        <v>174.75</v>
      </c>
      <c r="AE17" s="389"/>
      <c r="AF17" s="389"/>
      <c r="AG17" s="389"/>
    </row>
    <row r="18" spans="1:33" ht="11.25" customHeight="1" x14ac:dyDescent="0.15">
      <c r="A18" s="301" t="s">
        <v>212</v>
      </c>
      <c r="B18" s="302">
        <v>1</v>
      </c>
      <c r="C18" s="303">
        <v>16.75</v>
      </c>
      <c r="D18" s="303">
        <v>22</v>
      </c>
      <c r="E18" s="304">
        <v>39.75</v>
      </c>
      <c r="F18" s="302">
        <v>12.25</v>
      </c>
      <c r="G18" s="303">
        <v>33.25</v>
      </c>
      <c r="H18" s="303">
        <v>1</v>
      </c>
      <c r="I18" s="304">
        <v>46.5</v>
      </c>
      <c r="J18" s="302">
        <v>0.75</v>
      </c>
      <c r="K18" s="303">
        <v>32</v>
      </c>
      <c r="L18" s="303">
        <v>18.25</v>
      </c>
      <c r="M18" s="304">
        <v>51</v>
      </c>
      <c r="N18" s="302">
        <v>35.25</v>
      </c>
      <c r="O18" s="303">
        <v>32.25</v>
      </c>
      <c r="P18" s="303">
        <v>1</v>
      </c>
      <c r="Q18" s="304">
        <v>68.5</v>
      </c>
      <c r="R18" s="306">
        <v>205.75</v>
      </c>
      <c r="S18" s="390" t="s">
        <v>212</v>
      </c>
      <c r="T18" s="302">
        <v>59.75</v>
      </c>
      <c r="U18" s="388">
        <v>0.29040097205346294</v>
      </c>
      <c r="V18" s="302">
        <v>146</v>
      </c>
      <c r="W18" s="388">
        <v>0.70959902794653706</v>
      </c>
      <c r="X18" s="302">
        <v>4.25</v>
      </c>
      <c r="Y18" s="388">
        <v>2.0656136087484813E-2</v>
      </c>
      <c r="Z18" s="302">
        <v>176.75</v>
      </c>
      <c r="AA18" s="388">
        <v>0.8590522478736331</v>
      </c>
      <c r="AB18" s="302">
        <v>24.75</v>
      </c>
      <c r="AC18" s="388">
        <v>0.12029161603888214</v>
      </c>
      <c r="AD18" s="302">
        <v>205.75</v>
      </c>
      <c r="AE18" s="389"/>
      <c r="AF18" s="389"/>
      <c r="AG18" s="389"/>
    </row>
    <row r="19" spans="1:33" ht="11.25" customHeight="1" x14ac:dyDescent="0.15">
      <c r="A19" s="301" t="s">
        <v>213</v>
      </c>
      <c r="B19" s="302">
        <v>0.5</v>
      </c>
      <c r="C19" s="303">
        <v>15.75</v>
      </c>
      <c r="D19" s="303">
        <v>26.5</v>
      </c>
      <c r="E19" s="304">
        <v>42.75</v>
      </c>
      <c r="F19" s="302">
        <v>12.25</v>
      </c>
      <c r="G19" s="303">
        <v>42</v>
      </c>
      <c r="H19" s="303">
        <v>1.25</v>
      </c>
      <c r="I19" s="304">
        <v>55.5</v>
      </c>
      <c r="J19" s="302">
        <v>1</v>
      </c>
      <c r="K19" s="303">
        <v>33.75</v>
      </c>
      <c r="L19" s="303">
        <v>17.25</v>
      </c>
      <c r="M19" s="304">
        <v>52</v>
      </c>
      <c r="N19" s="302">
        <v>52</v>
      </c>
      <c r="O19" s="303">
        <v>43</v>
      </c>
      <c r="P19" s="303">
        <v>1.5</v>
      </c>
      <c r="Q19" s="304">
        <v>96.5</v>
      </c>
      <c r="R19" s="306">
        <v>246.75</v>
      </c>
      <c r="S19" s="390" t="s">
        <v>213</v>
      </c>
      <c r="T19" s="302">
        <v>73.75</v>
      </c>
      <c r="U19" s="388">
        <v>0.29888551165146909</v>
      </c>
      <c r="V19" s="302">
        <v>173</v>
      </c>
      <c r="W19" s="388">
        <v>0.70111448834853085</v>
      </c>
      <c r="X19" s="302">
        <v>3.25</v>
      </c>
      <c r="Y19" s="388">
        <v>1.3171225937183385E-2</v>
      </c>
      <c r="Z19" s="302">
        <v>219.75</v>
      </c>
      <c r="AA19" s="388">
        <v>0.89057750759878418</v>
      </c>
      <c r="AB19" s="302">
        <v>23.75</v>
      </c>
      <c r="AC19" s="388">
        <v>9.6251266464032426E-2</v>
      </c>
      <c r="AD19" s="302">
        <v>246.75</v>
      </c>
      <c r="AE19" s="389"/>
      <c r="AF19" s="389"/>
      <c r="AG19" s="389"/>
    </row>
    <row r="20" spans="1:33" ht="11.25" customHeight="1" x14ac:dyDescent="0.15">
      <c r="A20" s="301" t="s">
        <v>214</v>
      </c>
      <c r="B20" s="302">
        <v>0.75</v>
      </c>
      <c r="C20" s="303">
        <v>16</v>
      </c>
      <c r="D20" s="303">
        <v>29.75</v>
      </c>
      <c r="E20" s="304">
        <v>46.5</v>
      </c>
      <c r="F20" s="302">
        <v>10.75</v>
      </c>
      <c r="G20" s="303">
        <v>38.25</v>
      </c>
      <c r="H20" s="303">
        <v>1</v>
      </c>
      <c r="I20" s="304">
        <v>50</v>
      </c>
      <c r="J20" s="302">
        <v>2</v>
      </c>
      <c r="K20" s="303">
        <v>36.75</v>
      </c>
      <c r="L20" s="303">
        <v>19</v>
      </c>
      <c r="M20" s="304">
        <v>57.75</v>
      </c>
      <c r="N20" s="302">
        <v>57.5</v>
      </c>
      <c r="O20" s="303">
        <v>50</v>
      </c>
      <c r="P20" s="303">
        <v>1.5</v>
      </c>
      <c r="Q20" s="304">
        <v>109</v>
      </c>
      <c r="R20" s="306">
        <v>263.25</v>
      </c>
      <c r="S20" s="390" t="s">
        <v>214</v>
      </c>
      <c r="T20" s="302">
        <v>78.75</v>
      </c>
      <c r="U20" s="388">
        <v>0.29914529914529914</v>
      </c>
      <c r="V20" s="302">
        <v>184.5</v>
      </c>
      <c r="W20" s="388">
        <v>0.70085470085470081</v>
      </c>
      <c r="X20" s="302">
        <v>4.75</v>
      </c>
      <c r="Y20" s="388">
        <v>1.8043684710351376E-2</v>
      </c>
      <c r="Z20" s="302">
        <v>233.5</v>
      </c>
      <c r="AA20" s="388">
        <v>0.88698955365622034</v>
      </c>
      <c r="AB20" s="302">
        <v>25</v>
      </c>
      <c r="AC20" s="388">
        <v>9.4966761633428307E-2</v>
      </c>
      <c r="AD20" s="302">
        <v>263.25</v>
      </c>
      <c r="AE20" s="389"/>
      <c r="AF20" s="389"/>
      <c r="AG20" s="389"/>
    </row>
    <row r="21" spans="1:33" ht="11.25" customHeight="1" x14ac:dyDescent="0.15">
      <c r="A21" s="301" t="s">
        <v>215</v>
      </c>
      <c r="B21" s="302">
        <v>1</v>
      </c>
      <c r="C21" s="303">
        <v>14.5</v>
      </c>
      <c r="D21" s="303">
        <v>24.75</v>
      </c>
      <c r="E21" s="304">
        <v>40.25</v>
      </c>
      <c r="F21" s="302">
        <v>7.5</v>
      </c>
      <c r="G21" s="303">
        <v>34.25</v>
      </c>
      <c r="H21" s="303">
        <v>1.25</v>
      </c>
      <c r="I21" s="304">
        <v>43</v>
      </c>
      <c r="J21" s="302">
        <v>1.5</v>
      </c>
      <c r="K21" s="303">
        <v>35.75</v>
      </c>
      <c r="L21" s="303">
        <v>18.5</v>
      </c>
      <c r="M21" s="304">
        <v>55.75</v>
      </c>
      <c r="N21" s="302">
        <v>63.75</v>
      </c>
      <c r="O21" s="303">
        <v>43.5</v>
      </c>
      <c r="P21" s="303">
        <v>1.5</v>
      </c>
      <c r="Q21" s="304">
        <v>108.75</v>
      </c>
      <c r="R21" s="306">
        <v>247.75</v>
      </c>
      <c r="S21" s="390" t="s">
        <v>215</v>
      </c>
      <c r="T21" s="302">
        <v>75.5</v>
      </c>
      <c r="U21" s="388">
        <v>0.30474268415741673</v>
      </c>
      <c r="V21" s="302">
        <v>172.25</v>
      </c>
      <c r="W21" s="388">
        <v>0.69525731584258321</v>
      </c>
      <c r="X21" s="302">
        <v>7</v>
      </c>
      <c r="Y21" s="388">
        <v>2.8254288597376387E-2</v>
      </c>
      <c r="Z21" s="302">
        <v>215.5</v>
      </c>
      <c r="AA21" s="388">
        <v>0.86982845610494453</v>
      </c>
      <c r="AB21" s="302">
        <v>25.25</v>
      </c>
      <c r="AC21" s="388">
        <v>0.10191725529767912</v>
      </c>
      <c r="AD21" s="302">
        <v>247.75</v>
      </c>
      <c r="AE21" s="386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378</v>
      </c>
      <c r="C25" s="468"/>
      <c r="D25" s="468"/>
      <c r="E25" s="469"/>
      <c r="F25" s="467" t="s">
        <v>379</v>
      </c>
      <c r="G25" s="468"/>
      <c r="H25" s="468"/>
      <c r="I25" s="469"/>
      <c r="J25" s="467" t="s">
        <v>380</v>
      </c>
      <c r="K25" s="468"/>
      <c r="L25" s="468"/>
      <c r="M25" s="469"/>
      <c r="N25" s="467" t="s">
        <v>381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6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9"/>
      <c r="AF27" s="386"/>
      <c r="AG27" s="386"/>
    </row>
    <row r="28" spans="1:33" ht="11.25" customHeight="1" x14ac:dyDescent="0.15">
      <c r="A28" s="301" t="s">
        <v>203</v>
      </c>
      <c r="B28" s="322">
        <v>1</v>
      </c>
      <c r="C28" s="322">
        <v>1</v>
      </c>
      <c r="D28" s="322">
        <v>1</v>
      </c>
      <c r="E28" s="323">
        <v>3</v>
      </c>
      <c r="F28" s="322">
        <v>1</v>
      </c>
      <c r="G28" s="322">
        <v>7</v>
      </c>
      <c r="H28" s="322">
        <v>2</v>
      </c>
      <c r="I28" s="323">
        <v>10</v>
      </c>
      <c r="J28" s="322">
        <v>1</v>
      </c>
      <c r="K28" s="322">
        <v>2</v>
      </c>
      <c r="L28" s="322">
        <v>3</v>
      </c>
      <c r="M28" s="323">
        <v>6</v>
      </c>
      <c r="N28" s="322">
        <v>3</v>
      </c>
      <c r="O28" s="322">
        <v>12</v>
      </c>
      <c r="P28" s="322">
        <v>2</v>
      </c>
      <c r="Q28" s="323">
        <v>17</v>
      </c>
      <c r="R28" s="331">
        <v>36</v>
      </c>
      <c r="S28" s="301" t="s">
        <v>203</v>
      </c>
      <c r="T28" s="402">
        <v>14</v>
      </c>
      <c r="U28" s="403">
        <v>0.3888888888888889</v>
      </c>
      <c r="V28" s="402">
        <v>22</v>
      </c>
      <c r="W28" s="403">
        <v>0.61111111111111116</v>
      </c>
      <c r="X28" s="402">
        <v>7</v>
      </c>
      <c r="Y28" s="403">
        <v>0.19444444444444445</v>
      </c>
      <c r="Z28" s="402">
        <v>28</v>
      </c>
      <c r="AA28" s="403">
        <v>0.77777777777777779</v>
      </c>
      <c r="AB28" s="402">
        <v>1</v>
      </c>
      <c r="AC28" s="403">
        <v>2.7777777777777776E-2</v>
      </c>
      <c r="AD28" s="404">
        <v>36</v>
      </c>
      <c r="AE28" s="389"/>
      <c r="AF28" s="389"/>
      <c r="AG28" s="389"/>
    </row>
    <row r="29" spans="1:33" ht="11.25" customHeight="1" x14ac:dyDescent="0.15">
      <c r="A29" s="301" t="s">
        <v>204</v>
      </c>
      <c r="B29" s="322">
        <v>1</v>
      </c>
      <c r="C29" s="322">
        <v>5</v>
      </c>
      <c r="D29" s="322">
        <v>1</v>
      </c>
      <c r="E29" s="323">
        <v>7</v>
      </c>
      <c r="F29" s="322">
        <v>1</v>
      </c>
      <c r="G29" s="322">
        <v>2</v>
      </c>
      <c r="H29" s="322">
        <v>0</v>
      </c>
      <c r="I29" s="323">
        <v>3</v>
      </c>
      <c r="J29" s="322">
        <v>0</v>
      </c>
      <c r="K29" s="322">
        <v>7</v>
      </c>
      <c r="L29" s="322">
        <v>5</v>
      </c>
      <c r="M29" s="323">
        <v>12</v>
      </c>
      <c r="N29" s="322">
        <v>2</v>
      </c>
      <c r="O29" s="322">
        <v>4</v>
      </c>
      <c r="P29" s="322">
        <v>1</v>
      </c>
      <c r="Q29" s="323">
        <v>7</v>
      </c>
      <c r="R29" s="331">
        <v>29</v>
      </c>
      <c r="S29" s="301" t="s">
        <v>204</v>
      </c>
      <c r="T29" s="402">
        <v>11</v>
      </c>
      <c r="U29" s="403">
        <v>0.37931034482758619</v>
      </c>
      <c r="V29" s="402">
        <v>18</v>
      </c>
      <c r="W29" s="403">
        <v>0.62068965517241381</v>
      </c>
      <c r="X29" s="402">
        <v>7</v>
      </c>
      <c r="Y29" s="403">
        <v>0.2413793103448276</v>
      </c>
      <c r="Z29" s="402">
        <v>22</v>
      </c>
      <c r="AA29" s="403">
        <v>0.75862068965517238</v>
      </c>
      <c r="AB29" s="402">
        <v>0</v>
      </c>
      <c r="AC29" s="403">
        <v>0</v>
      </c>
      <c r="AD29" s="405">
        <v>29</v>
      </c>
      <c r="AE29" s="389"/>
      <c r="AF29" s="389"/>
      <c r="AG29" s="389"/>
    </row>
    <row r="30" spans="1:33" ht="11.25" customHeight="1" x14ac:dyDescent="0.15">
      <c r="A30" s="301" t="s">
        <v>205</v>
      </c>
      <c r="B30" s="322">
        <v>1</v>
      </c>
      <c r="C30" s="322">
        <v>2</v>
      </c>
      <c r="D30" s="322">
        <v>1</v>
      </c>
      <c r="E30" s="323">
        <v>4</v>
      </c>
      <c r="F30" s="322">
        <v>5</v>
      </c>
      <c r="G30" s="322">
        <v>8</v>
      </c>
      <c r="H30" s="322">
        <v>1</v>
      </c>
      <c r="I30" s="323">
        <v>14</v>
      </c>
      <c r="J30" s="322">
        <v>0</v>
      </c>
      <c r="K30" s="322">
        <v>11</v>
      </c>
      <c r="L30" s="322">
        <v>4</v>
      </c>
      <c r="M30" s="323">
        <v>15</v>
      </c>
      <c r="N30" s="322">
        <v>5</v>
      </c>
      <c r="O30" s="322">
        <v>8</v>
      </c>
      <c r="P30" s="322">
        <v>0</v>
      </c>
      <c r="Q30" s="323">
        <v>13</v>
      </c>
      <c r="R30" s="331">
        <v>46</v>
      </c>
      <c r="S30" s="301" t="s">
        <v>205</v>
      </c>
      <c r="T30" s="402">
        <v>16</v>
      </c>
      <c r="U30" s="403">
        <v>0.34782608695652173</v>
      </c>
      <c r="V30" s="402">
        <v>30</v>
      </c>
      <c r="W30" s="403">
        <v>0.65217391304347827</v>
      </c>
      <c r="X30" s="402">
        <v>3</v>
      </c>
      <c r="Y30" s="403">
        <v>6.5217391304347824E-2</v>
      </c>
      <c r="Z30" s="402">
        <v>43</v>
      </c>
      <c r="AA30" s="403">
        <v>0.93478260869565222</v>
      </c>
      <c r="AB30" s="402">
        <v>0</v>
      </c>
      <c r="AC30" s="403">
        <v>0</v>
      </c>
      <c r="AD30" s="405">
        <v>46</v>
      </c>
      <c r="AE30" s="389"/>
      <c r="AF30" s="389"/>
      <c r="AG30" s="389"/>
    </row>
    <row r="31" spans="1:33" ht="11.25" customHeight="1" x14ac:dyDescent="0.15">
      <c r="A31" s="301" t="s">
        <v>206</v>
      </c>
      <c r="B31" s="322">
        <v>0</v>
      </c>
      <c r="C31" s="322">
        <v>8</v>
      </c>
      <c r="D31" s="322">
        <v>2</v>
      </c>
      <c r="E31" s="323">
        <v>10</v>
      </c>
      <c r="F31" s="322">
        <v>19</v>
      </c>
      <c r="G31" s="322">
        <v>12</v>
      </c>
      <c r="H31" s="322">
        <v>0</v>
      </c>
      <c r="I31" s="323">
        <v>31</v>
      </c>
      <c r="J31" s="322">
        <v>1</v>
      </c>
      <c r="K31" s="322">
        <v>10</v>
      </c>
      <c r="L31" s="322">
        <v>3</v>
      </c>
      <c r="M31" s="323">
        <v>14</v>
      </c>
      <c r="N31" s="322">
        <v>6</v>
      </c>
      <c r="O31" s="322">
        <v>18</v>
      </c>
      <c r="P31" s="322">
        <v>0</v>
      </c>
      <c r="Q31" s="323">
        <v>24</v>
      </c>
      <c r="R31" s="331">
        <v>79</v>
      </c>
      <c r="S31" s="301" t="s">
        <v>206</v>
      </c>
      <c r="T31" s="402">
        <v>24</v>
      </c>
      <c r="U31" s="403">
        <v>0.30379746835443039</v>
      </c>
      <c r="V31" s="402">
        <v>55</v>
      </c>
      <c r="W31" s="403">
        <v>0.69620253164556967</v>
      </c>
      <c r="X31" s="402">
        <v>1</v>
      </c>
      <c r="Y31" s="403">
        <v>1.2658227848101266E-2</v>
      </c>
      <c r="Z31" s="402">
        <v>78</v>
      </c>
      <c r="AA31" s="403">
        <v>0.98734177215189878</v>
      </c>
      <c r="AB31" s="402">
        <v>0</v>
      </c>
      <c r="AC31" s="403">
        <v>0</v>
      </c>
      <c r="AD31" s="405">
        <v>79</v>
      </c>
      <c r="AE31" s="389"/>
      <c r="AF31" s="389"/>
      <c r="AG31" s="389"/>
    </row>
    <row r="32" spans="1:33" ht="11.25" customHeight="1" x14ac:dyDescent="0.15">
      <c r="A32" s="301" t="s">
        <v>207</v>
      </c>
      <c r="B32" s="322">
        <v>0</v>
      </c>
      <c r="C32" s="322">
        <v>4</v>
      </c>
      <c r="D32" s="322">
        <v>12</v>
      </c>
      <c r="E32" s="323">
        <v>16</v>
      </c>
      <c r="F32" s="322">
        <v>3</v>
      </c>
      <c r="G32" s="322">
        <v>14</v>
      </c>
      <c r="H32" s="322">
        <v>1</v>
      </c>
      <c r="I32" s="323">
        <v>18</v>
      </c>
      <c r="J32" s="322">
        <v>0</v>
      </c>
      <c r="K32" s="322">
        <v>6</v>
      </c>
      <c r="L32" s="322">
        <v>2</v>
      </c>
      <c r="M32" s="323">
        <v>8</v>
      </c>
      <c r="N32" s="322">
        <v>17</v>
      </c>
      <c r="O32" s="322">
        <v>14</v>
      </c>
      <c r="P32" s="322">
        <v>0</v>
      </c>
      <c r="Q32" s="323">
        <v>31</v>
      </c>
      <c r="R32" s="331">
        <v>73</v>
      </c>
      <c r="S32" s="301" t="s">
        <v>207</v>
      </c>
      <c r="T32" s="402">
        <v>26</v>
      </c>
      <c r="U32" s="403">
        <v>0.35616438356164382</v>
      </c>
      <c r="V32" s="402">
        <v>47</v>
      </c>
      <c r="W32" s="403">
        <v>0.64383561643835618</v>
      </c>
      <c r="X32" s="402">
        <v>1</v>
      </c>
      <c r="Y32" s="403">
        <v>1.3698630136986301E-2</v>
      </c>
      <c r="Z32" s="402">
        <v>72</v>
      </c>
      <c r="AA32" s="403">
        <v>0.98630136986301364</v>
      </c>
      <c r="AB32" s="402">
        <v>0</v>
      </c>
      <c r="AC32" s="403">
        <v>0</v>
      </c>
      <c r="AD32" s="405">
        <v>73</v>
      </c>
      <c r="AE32" s="389"/>
      <c r="AF32" s="389"/>
      <c r="AG32" s="389"/>
    </row>
    <row r="33" spans="1:33" ht="11.25" customHeight="1" x14ac:dyDescent="0.15">
      <c r="A33" s="301" t="s">
        <v>208</v>
      </c>
      <c r="B33" s="322">
        <v>0</v>
      </c>
      <c r="C33" s="322">
        <v>5</v>
      </c>
      <c r="D33" s="322">
        <v>14</v>
      </c>
      <c r="E33" s="323">
        <v>19</v>
      </c>
      <c r="F33" s="322">
        <v>2</v>
      </c>
      <c r="G33" s="322">
        <v>11</v>
      </c>
      <c r="H33" s="322">
        <v>0</v>
      </c>
      <c r="I33" s="323">
        <v>13</v>
      </c>
      <c r="J33" s="322">
        <v>1</v>
      </c>
      <c r="K33" s="322">
        <v>11</v>
      </c>
      <c r="L33" s="322">
        <v>6</v>
      </c>
      <c r="M33" s="323">
        <v>18</v>
      </c>
      <c r="N33" s="322">
        <v>22</v>
      </c>
      <c r="O33" s="322">
        <v>18</v>
      </c>
      <c r="P33" s="322">
        <v>0</v>
      </c>
      <c r="Q33" s="323">
        <v>40</v>
      </c>
      <c r="R33" s="331">
        <v>90</v>
      </c>
      <c r="S33" s="301" t="s">
        <v>208</v>
      </c>
      <c r="T33" s="402">
        <v>29</v>
      </c>
      <c r="U33" s="403">
        <v>0.32222222222222224</v>
      </c>
      <c r="V33" s="402">
        <v>61</v>
      </c>
      <c r="W33" s="403">
        <v>0.67777777777777781</v>
      </c>
      <c r="X33" s="402">
        <v>1</v>
      </c>
      <c r="Y33" s="403">
        <v>1.1111111111111112E-2</v>
      </c>
      <c r="Z33" s="402">
        <v>89</v>
      </c>
      <c r="AA33" s="403">
        <v>0.98888888888888893</v>
      </c>
      <c r="AB33" s="402">
        <v>0</v>
      </c>
      <c r="AC33" s="403">
        <v>0</v>
      </c>
      <c r="AD33" s="405">
        <v>90</v>
      </c>
      <c r="AE33" s="389"/>
      <c r="AF33" s="389"/>
      <c r="AG33" s="389"/>
    </row>
    <row r="34" spans="1:33" ht="11.25" customHeight="1" x14ac:dyDescent="0.15">
      <c r="A34" s="301" t="s">
        <v>209</v>
      </c>
      <c r="B34" s="322">
        <v>1</v>
      </c>
      <c r="C34" s="322">
        <v>1</v>
      </c>
      <c r="D34" s="322">
        <v>6</v>
      </c>
      <c r="E34" s="323">
        <v>8</v>
      </c>
      <c r="F34" s="322">
        <v>2</v>
      </c>
      <c r="G34" s="322">
        <v>5</v>
      </c>
      <c r="H34" s="322">
        <v>0</v>
      </c>
      <c r="I34" s="323">
        <v>7</v>
      </c>
      <c r="J34" s="322">
        <v>1</v>
      </c>
      <c r="K34" s="322">
        <v>14</v>
      </c>
      <c r="L34" s="322">
        <v>8</v>
      </c>
      <c r="M34" s="323">
        <v>23</v>
      </c>
      <c r="N34" s="322">
        <v>13</v>
      </c>
      <c r="O34" s="322">
        <v>14</v>
      </c>
      <c r="P34" s="322">
        <v>0</v>
      </c>
      <c r="Q34" s="323">
        <v>27</v>
      </c>
      <c r="R34" s="331">
        <v>65</v>
      </c>
      <c r="S34" s="301" t="s">
        <v>209</v>
      </c>
      <c r="T34" s="402">
        <v>22</v>
      </c>
      <c r="U34" s="403">
        <v>0.33846153846153848</v>
      </c>
      <c r="V34" s="402">
        <v>43</v>
      </c>
      <c r="W34" s="403">
        <v>0.66153846153846152</v>
      </c>
      <c r="X34" s="402">
        <v>0</v>
      </c>
      <c r="Y34" s="403">
        <v>0</v>
      </c>
      <c r="Z34" s="402">
        <v>65</v>
      </c>
      <c r="AA34" s="403">
        <v>1</v>
      </c>
      <c r="AB34" s="402">
        <v>0</v>
      </c>
      <c r="AC34" s="403">
        <v>0</v>
      </c>
      <c r="AD34" s="405">
        <v>65</v>
      </c>
      <c r="AE34" s="389"/>
      <c r="AF34" s="389"/>
      <c r="AG34" s="389"/>
    </row>
    <row r="35" spans="1:33" ht="11.25" customHeight="1" x14ac:dyDescent="0.15">
      <c r="A35" s="301" t="s">
        <v>210</v>
      </c>
      <c r="B35" s="322">
        <v>0</v>
      </c>
      <c r="C35" s="322">
        <v>5</v>
      </c>
      <c r="D35" s="322">
        <v>1</v>
      </c>
      <c r="E35" s="323">
        <v>6</v>
      </c>
      <c r="F35" s="322">
        <v>11</v>
      </c>
      <c r="G35" s="322">
        <v>4</v>
      </c>
      <c r="H35" s="322">
        <v>1</v>
      </c>
      <c r="I35" s="323">
        <v>16</v>
      </c>
      <c r="J35" s="322">
        <v>0</v>
      </c>
      <c r="K35" s="322">
        <v>9</v>
      </c>
      <c r="L35" s="322">
        <v>9</v>
      </c>
      <c r="M35" s="323">
        <v>18</v>
      </c>
      <c r="N35" s="322">
        <v>9</v>
      </c>
      <c r="O35" s="322">
        <v>8</v>
      </c>
      <c r="P35" s="322">
        <v>0</v>
      </c>
      <c r="Q35" s="323">
        <v>17</v>
      </c>
      <c r="R35" s="331">
        <v>57</v>
      </c>
      <c r="S35" s="390" t="s">
        <v>210</v>
      </c>
      <c r="T35" s="402">
        <v>13</v>
      </c>
      <c r="U35" s="403">
        <v>0.22807017543859648</v>
      </c>
      <c r="V35" s="402">
        <v>44</v>
      </c>
      <c r="W35" s="403">
        <v>0.77192982456140347</v>
      </c>
      <c r="X35" s="402">
        <v>3</v>
      </c>
      <c r="Y35" s="403">
        <v>5.2631578947368418E-2</v>
      </c>
      <c r="Z35" s="402">
        <v>50</v>
      </c>
      <c r="AA35" s="403">
        <v>0.8771929824561403</v>
      </c>
      <c r="AB35" s="402">
        <v>4</v>
      </c>
      <c r="AC35" s="403">
        <v>7.0175438596491224E-2</v>
      </c>
      <c r="AD35" s="405">
        <v>57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9"/>
      <c r="AF37" s="386"/>
      <c r="AG37" s="386"/>
    </row>
    <row r="38" spans="1:33" ht="11.25" customHeight="1" x14ac:dyDescent="0.15">
      <c r="A38" s="301" t="s">
        <v>211</v>
      </c>
      <c r="B38" s="321">
        <v>3</v>
      </c>
      <c r="C38" s="322">
        <v>16</v>
      </c>
      <c r="D38" s="322">
        <v>5</v>
      </c>
      <c r="E38" s="323">
        <v>24</v>
      </c>
      <c r="F38" s="321">
        <v>26</v>
      </c>
      <c r="G38" s="322">
        <v>29</v>
      </c>
      <c r="H38" s="322">
        <v>3</v>
      </c>
      <c r="I38" s="323">
        <v>58</v>
      </c>
      <c r="J38" s="321">
        <v>2</v>
      </c>
      <c r="K38" s="322">
        <v>30</v>
      </c>
      <c r="L38" s="322">
        <v>15</v>
      </c>
      <c r="M38" s="323">
        <v>47</v>
      </c>
      <c r="N38" s="321">
        <v>16</v>
      </c>
      <c r="O38" s="322">
        <v>42</v>
      </c>
      <c r="P38" s="322">
        <v>3</v>
      </c>
      <c r="Q38" s="323">
        <v>61</v>
      </c>
      <c r="R38" s="331">
        <v>190</v>
      </c>
      <c r="S38" s="390" t="s">
        <v>211</v>
      </c>
      <c r="T38" s="322">
        <v>65</v>
      </c>
      <c r="U38" s="388">
        <v>0.34210526315789475</v>
      </c>
      <c r="V38" s="322">
        <v>125</v>
      </c>
      <c r="W38" s="388">
        <v>0.65789473684210531</v>
      </c>
      <c r="X38" s="322">
        <v>18</v>
      </c>
      <c r="Y38" s="388">
        <v>9.4736842105263161E-2</v>
      </c>
      <c r="Z38" s="322">
        <v>171</v>
      </c>
      <c r="AA38" s="388">
        <v>0.9</v>
      </c>
      <c r="AB38" s="322">
        <v>1</v>
      </c>
      <c r="AC38" s="388">
        <v>5.263157894736842E-3</v>
      </c>
      <c r="AD38" s="331">
        <v>190</v>
      </c>
      <c r="AE38" s="389"/>
      <c r="AF38" s="389"/>
      <c r="AG38" s="389"/>
    </row>
    <row r="39" spans="1:33" ht="11.25" customHeight="1" x14ac:dyDescent="0.15">
      <c r="A39" s="301" t="s">
        <v>212</v>
      </c>
      <c r="B39" s="321">
        <v>2</v>
      </c>
      <c r="C39" s="322">
        <v>19</v>
      </c>
      <c r="D39" s="322">
        <v>16</v>
      </c>
      <c r="E39" s="323">
        <v>37</v>
      </c>
      <c r="F39" s="321">
        <v>28</v>
      </c>
      <c r="G39" s="322">
        <v>36</v>
      </c>
      <c r="H39" s="322">
        <v>2</v>
      </c>
      <c r="I39" s="323">
        <v>66</v>
      </c>
      <c r="J39" s="321">
        <v>1</v>
      </c>
      <c r="K39" s="322">
        <v>34</v>
      </c>
      <c r="L39" s="322">
        <v>14</v>
      </c>
      <c r="M39" s="323">
        <v>49</v>
      </c>
      <c r="N39" s="321">
        <v>30</v>
      </c>
      <c r="O39" s="322">
        <v>44</v>
      </c>
      <c r="P39" s="322">
        <v>1</v>
      </c>
      <c r="Q39" s="323">
        <v>75</v>
      </c>
      <c r="R39" s="331">
        <v>227</v>
      </c>
      <c r="S39" s="390" t="s">
        <v>212</v>
      </c>
      <c r="T39" s="322">
        <v>77</v>
      </c>
      <c r="U39" s="388">
        <v>0.33920704845814981</v>
      </c>
      <c r="V39" s="322">
        <v>150</v>
      </c>
      <c r="W39" s="388">
        <v>0.66079295154185025</v>
      </c>
      <c r="X39" s="322">
        <v>12</v>
      </c>
      <c r="Y39" s="388">
        <v>5.2863436123348019E-2</v>
      </c>
      <c r="Z39" s="322">
        <v>215</v>
      </c>
      <c r="AA39" s="388">
        <v>0.94713656387665202</v>
      </c>
      <c r="AB39" s="322">
        <v>0</v>
      </c>
      <c r="AC39" s="388">
        <v>0</v>
      </c>
      <c r="AD39" s="331">
        <v>227</v>
      </c>
      <c r="AE39" s="389"/>
      <c r="AF39" s="389"/>
      <c r="AG39" s="389"/>
    </row>
    <row r="40" spans="1:33" ht="11.25" customHeight="1" x14ac:dyDescent="0.15">
      <c r="A40" s="301" t="s">
        <v>213</v>
      </c>
      <c r="B40" s="321">
        <v>1</v>
      </c>
      <c r="C40" s="322">
        <v>19</v>
      </c>
      <c r="D40" s="322">
        <v>29</v>
      </c>
      <c r="E40" s="323">
        <v>49</v>
      </c>
      <c r="F40" s="321">
        <v>29</v>
      </c>
      <c r="G40" s="322">
        <v>45</v>
      </c>
      <c r="H40" s="322">
        <v>2</v>
      </c>
      <c r="I40" s="323">
        <v>76</v>
      </c>
      <c r="J40" s="321">
        <v>2</v>
      </c>
      <c r="K40" s="322">
        <v>38</v>
      </c>
      <c r="L40" s="322">
        <v>15</v>
      </c>
      <c r="M40" s="323">
        <v>55</v>
      </c>
      <c r="N40" s="321">
        <v>50</v>
      </c>
      <c r="O40" s="322">
        <v>58</v>
      </c>
      <c r="P40" s="322">
        <v>0</v>
      </c>
      <c r="Q40" s="323">
        <v>108</v>
      </c>
      <c r="R40" s="331">
        <v>288</v>
      </c>
      <c r="S40" s="390" t="s">
        <v>213</v>
      </c>
      <c r="T40" s="322">
        <v>95</v>
      </c>
      <c r="U40" s="388">
        <v>0.3298611111111111</v>
      </c>
      <c r="V40" s="322">
        <v>193</v>
      </c>
      <c r="W40" s="388">
        <v>0.67013888888888884</v>
      </c>
      <c r="X40" s="322">
        <v>6</v>
      </c>
      <c r="Y40" s="388">
        <v>2.0833333333333332E-2</v>
      </c>
      <c r="Z40" s="322">
        <v>282</v>
      </c>
      <c r="AA40" s="388">
        <v>0.97916666666666663</v>
      </c>
      <c r="AB40" s="322">
        <v>0</v>
      </c>
      <c r="AC40" s="388">
        <v>0</v>
      </c>
      <c r="AD40" s="331">
        <v>288</v>
      </c>
      <c r="AE40" s="389"/>
      <c r="AF40" s="389"/>
      <c r="AG40" s="389"/>
    </row>
    <row r="41" spans="1:33" ht="11.25" customHeight="1" x14ac:dyDescent="0.15">
      <c r="A41" s="301" t="s">
        <v>214</v>
      </c>
      <c r="B41" s="321">
        <v>1</v>
      </c>
      <c r="C41" s="322">
        <v>18</v>
      </c>
      <c r="D41" s="322">
        <v>34</v>
      </c>
      <c r="E41" s="323">
        <v>53</v>
      </c>
      <c r="F41" s="321">
        <v>26</v>
      </c>
      <c r="G41" s="322">
        <v>42</v>
      </c>
      <c r="H41" s="322">
        <v>1</v>
      </c>
      <c r="I41" s="323">
        <v>69</v>
      </c>
      <c r="J41" s="321">
        <v>3</v>
      </c>
      <c r="K41" s="322">
        <v>41</v>
      </c>
      <c r="L41" s="322">
        <v>19</v>
      </c>
      <c r="M41" s="323">
        <v>63</v>
      </c>
      <c r="N41" s="321">
        <v>58</v>
      </c>
      <c r="O41" s="322">
        <v>64</v>
      </c>
      <c r="P41" s="322">
        <v>0</v>
      </c>
      <c r="Q41" s="323">
        <v>122</v>
      </c>
      <c r="R41" s="331">
        <v>307</v>
      </c>
      <c r="S41" s="390" t="s">
        <v>214</v>
      </c>
      <c r="T41" s="322">
        <v>101</v>
      </c>
      <c r="U41" s="388">
        <v>0.3289902280130293</v>
      </c>
      <c r="V41" s="322">
        <v>206</v>
      </c>
      <c r="W41" s="388">
        <v>0.67100977198697065</v>
      </c>
      <c r="X41" s="322">
        <v>3</v>
      </c>
      <c r="Y41" s="388">
        <v>9.7719869706840382E-3</v>
      </c>
      <c r="Z41" s="322">
        <v>304</v>
      </c>
      <c r="AA41" s="388">
        <v>0.99022801302931596</v>
      </c>
      <c r="AB41" s="322">
        <v>0</v>
      </c>
      <c r="AC41" s="388">
        <v>0</v>
      </c>
      <c r="AD41" s="331">
        <v>307</v>
      </c>
      <c r="AE41" s="389"/>
      <c r="AF41" s="389"/>
      <c r="AG41" s="389"/>
    </row>
    <row r="42" spans="1:33" ht="11.25" customHeight="1" x14ac:dyDescent="0.15">
      <c r="A42" s="301" t="s">
        <v>215</v>
      </c>
      <c r="B42" s="321">
        <v>1</v>
      </c>
      <c r="C42" s="322">
        <v>15</v>
      </c>
      <c r="D42" s="322">
        <v>33</v>
      </c>
      <c r="E42" s="323">
        <v>49</v>
      </c>
      <c r="F42" s="321">
        <v>18</v>
      </c>
      <c r="G42" s="322">
        <v>34</v>
      </c>
      <c r="H42" s="322">
        <v>2</v>
      </c>
      <c r="I42" s="323">
        <v>54</v>
      </c>
      <c r="J42" s="321">
        <v>2</v>
      </c>
      <c r="K42" s="322">
        <v>40</v>
      </c>
      <c r="L42" s="322">
        <v>25</v>
      </c>
      <c r="M42" s="323">
        <v>67</v>
      </c>
      <c r="N42" s="321">
        <v>61</v>
      </c>
      <c r="O42" s="322">
        <v>54</v>
      </c>
      <c r="P42" s="322">
        <v>0</v>
      </c>
      <c r="Q42" s="323">
        <v>115</v>
      </c>
      <c r="R42" s="331">
        <v>285</v>
      </c>
      <c r="S42" s="390" t="s">
        <v>215</v>
      </c>
      <c r="T42" s="322">
        <v>90</v>
      </c>
      <c r="U42" s="388">
        <v>0.31578947368421051</v>
      </c>
      <c r="V42" s="322">
        <v>195</v>
      </c>
      <c r="W42" s="388">
        <v>0.68421052631578949</v>
      </c>
      <c r="X42" s="322">
        <v>5</v>
      </c>
      <c r="Y42" s="388">
        <v>1.7543859649122806E-2</v>
      </c>
      <c r="Z42" s="322">
        <v>276</v>
      </c>
      <c r="AA42" s="388">
        <v>0.96842105263157896</v>
      </c>
      <c r="AB42" s="322">
        <v>4</v>
      </c>
      <c r="AC42" s="388">
        <v>1.4035087719298246E-2</v>
      </c>
      <c r="AD42" s="331">
        <v>285</v>
      </c>
      <c r="AE42" s="386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6.7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378</v>
      </c>
      <c r="C46" s="468"/>
      <c r="D46" s="468"/>
      <c r="E46" s="469"/>
      <c r="F46" s="467" t="s">
        <v>379</v>
      </c>
      <c r="G46" s="468"/>
      <c r="H46" s="468"/>
      <c r="I46" s="469"/>
      <c r="J46" s="467" t="s">
        <v>380</v>
      </c>
      <c r="K46" s="468"/>
      <c r="L46" s="468"/>
      <c r="M46" s="469"/>
      <c r="N46" s="467" t="s">
        <v>381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6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9"/>
      <c r="AF48" s="386"/>
      <c r="AG48" s="386"/>
    </row>
    <row r="49" spans="1:33" ht="11.25" customHeight="1" x14ac:dyDescent="0.15">
      <c r="A49" s="301" t="s">
        <v>203</v>
      </c>
      <c r="B49" s="322">
        <v>0</v>
      </c>
      <c r="C49" s="322">
        <v>7</v>
      </c>
      <c r="D49" s="322">
        <v>3</v>
      </c>
      <c r="E49" s="323">
        <v>10</v>
      </c>
      <c r="F49" s="322">
        <v>1</v>
      </c>
      <c r="G49" s="322">
        <v>3</v>
      </c>
      <c r="H49" s="322">
        <v>0</v>
      </c>
      <c r="I49" s="323">
        <v>4</v>
      </c>
      <c r="J49" s="322">
        <v>1</v>
      </c>
      <c r="K49" s="322">
        <v>4</v>
      </c>
      <c r="L49" s="322">
        <v>7</v>
      </c>
      <c r="M49" s="323">
        <v>12</v>
      </c>
      <c r="N49" s="322">
        <v>3</v>
      </c>
      <c r="O49" s="322">
        <v>2</v>
      </c>
      <c r="P49" s="322">
        <v>1</v>
      </c>
      <c r="Q49" s="323">
        <v>6</v>
      </c>
      <c r="R49" s="331">
        <v>32</v>
      </c>
      <c r="S49" s="301" t="s">
        <v>203</v>
      </c>
      <c r="T49" s="402">
        <v>8</v>
      </c>
      <c r="U49" s="403">
        <v>0.25</v>
      </c>
      <c r="V49" s="402">
        <v>24</v>
      </c>
      <c r="W49" s="403">
        <v>0.75</v>
      </c>
      <c r="X49" s="402">
        <v>0</v>
      </c>
      <c r="Y49" s="403">
        <v>0</v>
      </c>
      <c r="Z49" s="402">
        <v>29</v>
      </c>
      <c r="AA49" s="403">
        <v>0.90625</v>
      </c>
      <c r="AB49" s="402">
        <v>3</v>
      </c>
      <c r="AC49" s="403">
        <v>9.375E-2</v>
      </c>
      <c r="AD49" s="404">
        <v>32</v>
      </c>
      <c r="AE49" s="389"/>
      <c r="AF49" s="389"/>
      <c r="AG49" s="389"/>
    </row>
    <row r="50" spans="1:33" ht="11.25" customHeight="1" x14ac:dyDescent="0.15">
      <c r="A50" s="301" t="s">
        <v>204</v>
      </c>
      <c r="B50" s="322">
        <v>0</v>
      </c>
      <c r="C50" s="322">
        <v>9</v>
      </c>
      <c r="D50" s="322">
        <v>7</v>
      </c>
      <c r="E50" s="323">
        <v>16</v>
      </c>
      <c r="F50" s="322">
        <v>2</v>
      </c>
      <c r="G50" s="322">
        <v>1</v>
      </c>
      <c r="H50" s="322">
        <v>0</v>
      </c>
      <c r="I50" s="323">
        <v>3</v>
      </c>
      <c r="J50" s="322">
        <v>0</v>
      </c>
      <c r="K50" s="322">
        <v>11</v>
      </c>
      <c r="L50" s="322">
        <v>9</v>
      </c>
      <c r="M50" s="323">
        <v>20</v>
      </c>
      <c r="N50" s="322">
        <v>5</v>
      </c>
      <c r="O50" s="322">
        <v>1</v>
      </c>
      <c r="P50" s="322">
        <v>0</v>
      </c>
      <c r="Q50" s="323">
        <v>6</v>
      </c>
      <c r="R50" s="331">
        <v>45</v>
      </c>
      <c r="S50" s="301" t="s">
        <v>204</v>
      </c>
      <c r="T50" s="402">
        <v>9</v>
      </c>
      <c r="U50" s="403">
        <v>0.2</v>
      </c>
      <c r="V50" s="402">
        <v>36</v>
      </c>
      <c r="W50" s="403">
        <v>0.8</v>
      </c>
      <c r="X50" s="402">
        <v>0</v>
      </c>
      <c r="Y50" s="403">
        <v>0</v>
      </c>
      <c r="Z50" s="402">
        <v>36</v>
      </c>
      <c r="AA50" s="403">
        <v>0.8</v>
      </c>
      <c r="AB50" s="402">
        <v>9</v>
      </c>
      <c r="AC50" s="403">
        <v>0.2</v>
      </c>
      <c r="AD50" s="405">
        <v>45</v>
      </c>
      <c r="AE50" s="389"/>
      <c r="AF50" s="389"/>
      <c r="AG50" s="389"/>
    </row>
    <row r="51" spans="1:33" ht="11.25" customHeight="1" x14ac:dyDescent="0.15">
      <c r="A51" s="301" t="s">
        <v>205</v>
      </c>
      <c r="B51" s="322">
        <v>0</v>
      </c>
      <c r="C51" s="322">
        <v>3</v>
      </c>
      <c r="D51" s="322">
        <v>9</v>
      </c>
      <c r="E51" s="323">
        <v>12</v>
      </c>
      <c r="F51" s="322">
        <v>3</v>
      </c>
      <c r="G51" s="322">
        <v>12</v>
      </c>
      <c r="H51" s="322">
        <v>0</v>
      </c>
      <c r="I51" s="323">
        <v>15</v>
      </c>
      <c r="J51" s="322">
        <v>1</v>
      </c>
      <c r="K51" s="322">
        <v>3</v>
      </c>
      <c r="L51" s="322">
        <v>9</v>
      </c>
      <c r="M51" s="323">
        <v>13</v>
      </c>
      <c r="N51" s="322">
        <v>11</v>
      </c>
      <c r="O51" s="322">
        <v>3</v>
      </c>
      <c r="P51" s="322">
        <v>0</v>
      </c>
      <c r="Q51" s="323">
        <v>14</v>
      </c>
      <c r="R51" s="331">
        <v>54</v>
      </c>
      <c r="S51" s="301" t="s">
        <v>205</v>
      </c>
      <c r="T51" s="402">
        <v>14</v>
      </c>
      <c r="U51" s="403">
        <v>0.25925925925925924</v>
      </c>
      <c r="V51" s="402">
        <v>40</v>
      </c>
      <c r="W51" s="403">
        <v>0.7407407407407407</v>
      </c>
      <c r="X51" s="402">
        <v>0</v>
      </c>
      <c r="Y51" s="403">
        <v>0</v>
      </c>
      <c r="Z51" s="402">
        <v>45</v>
      </c>
      <c r="AA51" s="403">
        <v>0.83333333333333337</v>
      </c>
      <c r="AB51" s="402">
        <v>9</v>
      </c>
      <c r="AC51" s="403">
        <v>0.16666666666666666</v>
      </c>
      <c r="AD51" s="405">
        <v>54</v>
      </c>
      <c r="AE51" s="389"/>
      <c r="AF51" s="389"/>
      <c r="AG51" s="389"/>
    </row>
    <row r="52" spans="1:33" ht="11.25" customHeight="1" x14ac:dyDescent="0.15">
      <c r="A52" s="301" t="s">
        <v>206</v>
      </c>
      <c r="B52" s="322">
        <v>0</v>
      </c>
      <c r="C52" s="322">
        <v>2</v>
      </c>
      <c r="D52" s="322">
        <v>10</v>
      </c>
      <c r="E52" s="323">
        <v>12</v>
      </c>
      <c r="F52" s="322">
        <v>5</v>
      </c>
      <c r="G52" s="322">
        <v>4</v>
      </c>
      <c r="H52" s="322">
        <v>0</v>
      </c>
      <c r="I52" s="323">
        <v>9</v>
      </c>
      <c r="J52" s="322">
        <v>1</v>
      </c>
      <c r="K52" s="322">
        <v>7</v>
      </c>
      <c r="L52" s="322">
        <v>7</v>
      </c>
      <c r="M52" s="323">
        <v>15</v>
      </c>
      <c r="N52" s="322">
        <v>15</v>
      </c>
      <c r="O52" s="322">
        <v>4</v>
      </c>
      <c r="P52" s="322">
        <v>0</v>
      </c>
      <c r="Q52" s="323">
        <v>19</v>
      </c>
      <c r="R52" s="331">
        <v>55</v>
      </c>
      <c r="S52" s="301" t="s">
        <v>206</v>
      </c>
      <c r="T52" s="402">
        <v>18</v>
      </c>
      <c r="U52" s="403">
        <v>0.32727272727272727</v>
      </c>
      <c r="V52" s="402">
        <v>37</v>
      </c>
      <c r="W52" s="403">
        <v>0.67272727272727273</v>
      </c>
      <c r="X52" s="402">
        <v>0</v>
      </c>
      <c r="Y52" s="403">
        <v>0</v>
      </c>
      <c r="Z52" s="402">
        <v>51</v>
      </c>
      <c r="AA52" s="403">
        <v>0.92727272727272725</v>
      </c>
      <c r="AB52" s="402">
        <v>4</v>
      </c>
      <c r="AC52" s="403">
        <v>7.2727272727272724E-2</v>
      </c>
      <c r="AD52" s="405">
        <v>55</v>
      </c>
      <c r="AE52" s="389"/>
      <c r="AF52" s="389"/>
      <c r="AG52" s="389"/>
    </row>
    <row r="53" spans="1:33" ht="11.25" customHeight="1" x14ac:dyDescent="0.15">
      <c r="A53" s="301" t="s">
        <v>207</v>
      </c>
      <c r="B53" s="322">
        <v>0</v>
      </c>
      <c r="C53" s="322">
        <v>0</v>
      </c>
      <c r="D53" s="322">
        <v>2</v>
      </c>
      <c r="E53" s="323">
        <v>2</v>
      </c>
      <c r="F53" s="322">
        <v>1</v>
      </c>
      <c r="G53" s="322">
        <v>4</v>
      </c>
      <c r="H53" s="322">
        <v>0</v>
      </c>
      <c r="I53" s="323">
        <v>5</v>
      </c>
      <c r="J53" s="322">
        <v>0</v>
      </c>
      <c r="K53" s="322">
        <v>8</v>
      </c>
      <c r="L53" s="322">
        <v>1</v>
      </c>
      <c r="M53" s="323">
        <v>9</v>
      </c>
      <c r="N53" s="322">
        <v>6</v>
      </c>
      <c r="O53" s="322">
        <v>2</v>
      </c>
      <c r="P53" s="322">
        <v>3</v>
      </c>
      <c r="Q53" s="323">
        <v>11</v>
      </c>
      <c r="R53" s="331">
        <v>27</v>
      </c>
      <c r="S53" s="301" t="s">
        <v>207</v>
      </c>
      <c r="T53" s="402">
        <v>11</v>
      </c>
      <c r="U53" s="403">
        <v>0.40740740740740738</v>
      </c>
      <c r="V53" s="402">
        <v>16</v>
      </c>
      <c r="W53" s="403">
        <v>0.59259259259259256</v>
      </c>
      <c r="X53" s="402">
        <v>0</v>
      </c>
      <c r="Y53" s="403">
        <v>0</v>
      </c>
      <c r="Z53" s="402">
        <v>27</v>
      </c>
      <c r="AA53" s="403">
        <v>1</v>
      </c>
      <c r="AB53" s="402">
        <v>0</v>
      </c>
      <c r="AC53" s="403">
        <v>0</v>
      </c>
      <c r="AD53" s="405">
        <v>27</v>
      </c>
      <c r="AE53" s="389"/>
      <c r="AF53" s="389"/>
      <c r="AG53" s="389"/>
    </row>
    <row r="54" spans="1:33" ht="11.25" customHeight="1" x14ac:dyDescent="0.15">
      <c r="A54" s="301" t="s">
        <v>208</v>
      </c>
      <c r="B54" s="322">
        <v>0</v>
      </c>
      <c r="C54" s="322">
        <v>3</v>
      </c>
      <c r="D54" s="322">
        <v>7</v>
      </c>
      <c r="E54" s="323">
        <v>10</v>
      </c>
      <c r="F54" s="322">
        <v>0</v>
      </c>
      <c r="G54" s="322">
        <v>11</v>
      </c>
      <c r="H54" s="322">
        <v>1</v>
      </c>
      <c r="I54" s="323">
        <v>12</v>
      </c>
      <c r="J54" s="322">
        <v>0</v>
      </c>
      <c r="K54" s="322">
        <v>11</v>
      </c>
      <c r="L54" s="322">
        <v>3</v>
      </c>
      <c r="M54" s="323">
        <v>14</v>
      </c>
      <c r="N54" s="322">
        <v>14</v>
      </c>
      <c r="O54" s="322">
        <v>13</v>
      </c>
      <c r="P54" s="322">
        <v>3</v>
      </c>
      <c r="Q54" s="323">
        <v>30</v>
      </c>
      <c r="R54" s="331">
        <v>66</v>
      </c>
      <c r="S54" s="301" t="s">
        <v>208</v>
      </c>
      <c r="T54" s="402">
        <v>21</v>
      </c>
      <c r="U54" s="403">
        <v>0.31818181818181818</v>
      </c>
      <c r="V54" s="402">
        <v>45</v>
      </c>
      <c r="W54" s="403">
        <v>0.68181818181818177</v>
      </c>
      <c r="X54" s="402">
        <v>1</v>
      </c>
      <c r="Y54" s="403">
        <v>1.5151515151515152E-2</v>
      </c>
      <c r="Z54" s="402">
        <v>56</v>
      </c>
      <c r="AA54" s="403">
        <v>0.84848484848484851</v>
      </c>
      <c r="AB54" s="402">
        <v>9</v>
      </c>
      <c r="AC54" s="403">
        <v>0.13636363636363635</v>
      </c>
      <c r="AD54" s="405">
        <v>66</v>
      </c>
      <c r="AE54" s="389"/>
      <c r="AF54" s="389"/>
      <c r="AG54" s="389"/>
    </row>
    <row r="55" spans="1:33" ht="11.25" customHeight="1" x14ac:dyDescent="0.15">
      <c r="A55" s="301" t="s">
        <v>209</v>
      </c>
      <c r="B55" s="322">
        <v>0</v>
      </c>
      <c r="C55" s="322">
        <v>0</v>
      </c>
      <c r="D55" s="322">
        <v>9</v>
      </c>
      <c r="E55" s="323">
        <v>9</v>
      </c>
      <c r="F55" s="322">
        <v>0</v>
      </c>
      <c r="G55" s="322">
        <v>4</v>
      </c>
      <c r="H55" s="322">
        <v>1</v>
      </c>
      <c r="I55" s="323">
        <v>5</v>
      </c>
      <c r="J55" s="322">
        <v>3</v>
      </c>
      <c r="K55" s="322">
        <v>12</v>
      </c>
      <c r="L55" s="322">
        <v>6</v>
      </c>
      <c r="M55" s="323">
        <v>21</v>
      </c>
      <c r="N55" s="322">
        <v>16</v>
      </c>
      <c r="O55" s="322">
        <v>12</v>
      </c>
      <c r="P55" s="322">
        <v>0</v>
      </c>
      <c r="Q55" s="323">
        <v>28</v>
      </c>
      <c r="R55" s="331">
        <v>63</v>
      </c>
      <c r="S55" s="301" t="s">
        <v>209</v>
      </c>
      <c r="T55" s="402">
        <v>19</v>
      </c>
      <c r="U55" s="403">
        <v>0.30158730158730157</v>
      </c>
      <c r="V55" s="402">
        <v>44</v>
      </c>
      <c r="W55" s="403">
        <v>0.69841269841269837</v>
      </c>
      <c r="X55" s="402">
        <v>2</v>
      </c>
      <c r="Y55" s="403">
        <v>3.1746031746031744E-2</v>
      </c>
      <c r="Z55" s="402">
        <v>48</v>
      </c>
      <c r="AA55" s="403">
        <v>0.76190476190476186</v>
      </c>
      <c r="AB55" s="402">
        <v>13</v>
      </c>
      <c r="AC55" s="403">
        <v>0.20634920634920634</v>
      </c>
      <c r="AD55" s="405">
        <v>63</v>
      </c>
      <c r="AE55" s="389"/>
      <c r="AF55" s="389"/>
      <c r="AG55" s="389"/>
    </row>
    <row r="56" spans="1:33" ht="11.25" customHeight="1" x14ac:dyDescent="0.15">
      <c r="A56" s="301" t="s">
        <v>210</v>
      </c>
      <c r="B56" s="322">
        <v>1</v>
      </c>
      <c r="C56" s="322">
        <v>2</v>
      </c>
      <c r="D56" s="322">
        <v>4</v>
      </c>
      <c r="E56" s="323">
        <v>7</v>
      </c>
      <c r="F56" s="322">
        <v>1</v>
      </c>
      <c r="G56" s="322">
        <v>5</v>
      </c>
      <c r="H56" s="322">
        <v>0</v>
      </c>
      <c r="I56" s="323">
        <v>6</v>
      </c>
      <c r="J56" s="322">
        <v>0</v>
      </c>
      <c r="K56" s="322">
        <v>10</v>
      </c>
      <c r="L56" s="322">
        <v>3</v>
      </c>
      <c r="M56" s="323">
        <v>13</v>
      </c>
      <c r="N56" s="322">
        <v>18</v>
      </c>
      <c r="O56" s="322">
        <v>0</v>
      </c>
      <c r="P56" s="322">
        <v>0</v>
      </c>
      <c r="Q56" s="323">
        <v>18</v>
      </c>
      <c r="R56" s="331">
        <v>44</v>
      </c>
      <c r="S56" s="390" t="s">
        <v>210</v>
      </c>
      <c r="T56" s="402">
        <v>17</v>
      </c>
      <c r="U56" s="403">
        <v>0.38636363636363635</v>
      </c>
      <c r="V56" s="402">
        <v>27</v>
      </c>
      <c r="W56" s="403">
        <v>0.61363636363636365</v>
      </c>
      <c r="X56" s="402">
        <v>1</v>
      </c>
      <c r="Y56" s="403">
        <v>2.2727272727272728E-2</v>
      </c>
      <c r="Z56" s="402">
        <v>34</v>
      </c>
      <c r="AA56" s="403">
        <v>0.77272727272727271</v>
      </c>
      <c r="AB56" s="402">
        <v>9</v>
      </c>
      <c r="AC56" s="403">
        <v>0.20454545454545456</v>
      </c>
      <c r="AD56" s="405">
        <v>44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9"/>
      <c r="AF58" s="386"/>
      <c r="AG58" s="386"/>
    </row>
    <row r="59" spans="1:33" ht="11.25" customHeight="1" x14ac:dyDescent="0.15">
      <c r="A59" s="301" t="s">
        <v>211</v>
      </c>
      <c r="B59" s="321">
        <v>0</v>
      </c>
      <c r="C59" s="322">
        <v>21</v>
      </c>
      <c r="D59" s="322">
        <v>29</v>
      </c>
      <c r="E59" s="323">
        <v>50</v>
      </c>
      <c r="F59" s="321">
        <v>11</v>
      </c>
      <c r="G59" s="322">
        <v>20</v>
      </c>
      <c r="H59" s="322">
        <v>0</v>
      </c>
      <c r="I59" s="323">
        <v>31</v>
      </c>
      <c r="J59" s="321">
        <v>3</v>
      </c>
      <c r="K59" s="322">
        <v>25</v>
      </c>
      <c r="L59" s="322">
        <v>32</v>
      </c>
      <c r="M59" s="323">
        <v>60</v>
      </c>
      <c r="N59" s="321">
        <v>34</v>
      </c>
      <c r="O59" s="322">
        <v>10</v>
      </c>
      <c r="P59" s="322">
        <v>1</v>
      </c>
      <c r="Q59" s="323">
        <v>45</v>
      </c>
      <c r="R59" s="331">
        <v>186</v>
      </c>
      <c r="S59" s="390" t="s">
        <v>211</v>
      </c>
      <c r="T59" s="322">
        <v>49</v>
      </c>
      <c r="U59" s="388">
        <v>0.26344086021505375</v>
      </c>
      <c r="V59" s="322">
        <v>137</v>
      </c>
      <c r="W59" s="388">
        <v>0.73655913978494625</v>
      </c>
      <c r="X59" s="322">
        <v>0</v>
      </c>
      <c r="Y59" s="388">
        <v>0</v>
      </c>
      <c r="Z59" s="322">
        <v>161</v>
      </c>
      <c r="AA59" s="388">
        <v>0.86559139784946237</v>
      </c>
      <c r="AB59" s="322">
        <v>25</v>
      </c>
      <c r="AC59" s="388">
        <v>0.13440860215053763</v>
      </c>
      <c r="AD59" s="331">
        <v>186</v>
      </c>
      <c r="AE59" s="389"/>
      <c r="AF59" s="389"/>
      <c r="AG59" s="389"/>
    </row>
    <row r="60" spans="1:33" ht="11.25" customHeight="1" x14ac:dyDescent="0.15">
      <c r="A60" s="301" t="s">
        <v>212</v>
      </c>
      <c r="B60" s="321">
        <v>0</v>
      </c>
      <c r="C60" s="322">
        <v>14</v>
      </c>
      <c r="D60" s="322">
        <v>28</v>
      </c>
      <c r="E60" s="323">
        <v>42</v>
      </c>
      <c r="F60" s="321">
        <v>11</v>
      </c>
      <c r="G60" s="322">
        <v>21</v>
      </c>
      <c r="H60" s="322">
        <v>0</v>
      </c>
      <c r="I60" s="323">
        <v>32</v>
      </c>
      <c r="J60" s="321">
        <v>2</v>
      </c>
      <c r="K60" s="322">
        <v>29</v>
      </c>
      <c r="L60" s="322">
        <v>26</v>
      </c>
      <c r="M60" s="323">
        <v>57</v>
      </c>
      <c r="N60" s="321">
        <v>37</v>
      </c>
      <c r="O60" s="322">
        <v>10</v>
      </c>
      <c r="P60" s="322">
        <v>3</v>
      </c>
      <c r="Q60" s="323">
        <v>50</v>
      </c>
      <c r="R60" s="331">
        <v>181</v>
      </c>
      <c r="S60" s="390" t="s">
        <v>212</v>
      </c>
      <c r="T60" s="322">
        <v>52</v>
      </c>
      <c r="U60" s="388">
        <v>0.287292817679558</v>
      </c>
      <c r="V60" s="322">
        <v>129</v>
      </c>
      <c r="W60" s="388">
        <v>0.71270718232044195</v>
      </c>
      <c r="X60" s="322">
        <v>0</v>
      </c>
      <c r="Y60" s="388">
        <v>0</v>
      </c>
      <c r="Z60" s="322">
        <v>159</v>
      </c>
      <c r="AA60" s="388">
        <v>0.87845303867403313</v>
      </c>
      <c r="AB60" s="322">
        <v>22</v>
      </c>
      <c r="AC60" s="388">
        <v>0.12154696132596685</v>
      </c>
      <c r="AD60" s="331">
        <v>181</v>
      </c>
      <c r="AE60" s="389"/>
      <c r="AF60" s="389"/>
      <c r="AG60" s="389"/>
    </row>
    <row r="61" spans="1:33" ht="11.25" customHeight="1" x14ac:dyDescent="0.15">
      <c r="A61" s="301" t="s">
        <v>213</v>
      </c>
      <c r="B61" s="321">
        <v>0</v>
      </c>
      <c r="C61" s="322">
        <v>8</v>
      </c>
      <c r="D61" s="322">
        <v>28</v>
      </c>
      <c r="E61" s="323">
        <v>36</v>
      </c>
      <c r="F61" s="321">
        <v>9</v>
      </c>
      <c r="G61" s="322">
        <v>31</v>
      </c>
      <c r="H61" s="322">
        <v>1</v>
      </c>
      <c r="I61" s="323">
        <v>41</v>
      </c>
      <c r="J61" s="321">
        <v>2</v>
      </c>
      <c r="K61" s="322">
        <v>29</v>
      </c>
      <c r="L61" s="322">
        <v>20</v>
      </c>
      <c r="M61" s="323">
        <v>51</v>
      </c>
      <c r="N61" s="321">
        <v>46</v>
      </c>
      <c r="O61" s="322">
        <v>22</v>
      </c>
      <c r="P61" s="322">
        <v>6</v>
      </c>
      <c r="Q61" s="323">
        <v>74</v>
      </c>
      <c r="R61" s="331">
        <v>202</v>
      </c>
      <c r="S61" s="390" t="s">
        <v>213</v>
      </c>
      <c r="T61" s="322">
        <v>64</v>
      </c>
      <c r="U61" s="388">
        <v>0.31683168316831684</v>
      </c>
      <c r="V61" s="322">
        <v>138</v>
      </c>
      <c r="W61" s="388">
        <v>0.68316831683168322</v>
      </c>
      <c r="X61" s="322">
        <v>1</v>
      </c>
      <c r="Y61" s="388">
        <v>4.9504950495049506E-3</v>
      </c>
      <c r="Z61" s="322">
        <v>179</v>
      </c>
      <c r="AA61" s="388">
        <v>0.88613861386138615</v>
      </c>
      <c r="AB61" s="322">
        <v>22</v>
      </c>
      <c r="AC61" s="388">
        <v>0.10891089108910891</v>
      </c>
      <c r="AD61" s="331">
        <v>202</v>
      </c>
      <c r="AE61" s="389"/>
      <c r="AF61" s="389"/>
      <c r="AG61" s="389"/>
    </row>
    <row r="62" spans="1:33" ht="11.25" customHeight="1" x14ac:dyDescent="0.15">
      <c r="A62" s="301" t="s">
        <v>214</v>
      </c>
      <c r="B62" s="321">
        <v>0</v>
      </c>
      <c r="C62" s="322">
        <v>5</v>
      </c>
      <c r="D62" s="322">
        <v>28</v>
      </c>
      <c r="E62" s="323">
        <v>33</v>
      </c>
      <c r="F62" s="321">
        <v>6</v>
      </c>
      <c r="G62" s="322">
        <v>23</v>
      </c>
      <c r="H62" s="322">
        <v>2</v>
      </c>
      <c r="I62" s="323">
        <v>31</v>
      </c>
      <c r="J62" s="321">
        <v>4</v>
      </c>
      <c r="K62" s="322">
        <v>38</v>
      </c>
      <c r="L62" s="322">
        <v>17</v>
      </c>
      <c r="M62" s="323">
        <v>59</v>
      </c>
      <c r="N62" s="321">
        <v>51</v>
      </c>
      <c r="O62" s="322">
        <v>31</v>
      </c>
      <c r="P62" s="322">
        <v>6</v>
      </c>
      <c r="Q62" s="323">
        <v>88</v>
      </c>
      <c r="R62" s="331">
        <v>211</v>
      </c>
      <c r="S62" s="390" t="s">
        <v>214</v>
      </c>
      <c r="T62" s="322">
        <v>69</v>
      </c>
      <c r="U62" s="388">
        <v>0.32701421800947866</v>
      </c>
      <c r="V62" s="322">
        <v>142</v>
      </c>
      <c r="W62" s="388">
        <v>0.67298578199052128</v>
      </c>
      <c r="X62" s="322">
        <v>3</v>
      </c>
      <c r="Y62" s="388">
        <v>1.4218009478672985E-2</v>
      </c>
      <c r="Z62" s="322">
        <v>182</v>
      </c>
      <c r="AA62" s="388">
        <v>0.86255924170616116</v>
      </c>
      <c r="AB62" s="322">
        <v>26</v>
      </c>
      <c r="AC62" s="388">
        <v>0.12322274881516587</v>
      </c>
      <c r="AD62" s="331">
        <v>211</v>
      </c>
      <c r="AE62" s="389"/>
      <c r="AF62" s="389"/>
      <c r="AG62" s="389"/>
    </row>
    <row r="63" spans="1:33" ht="11.25" customHeight="1" x14ac:dyDescent="0.15">
      <c r="A63" s="301" t="s">
        <v>215</v>
      </c>
      <c r="B63" s="321">
        <v>1</v>
      </c>
      <c r="C63" s="322">
        <v>5</v>
      </c>
      <c r="D63" s="322">
        <v>22</v>
      </c>
      <c r="E63" s="323">
        <v>28</v>
      </c>
      <c r="F63" s="321">
        <v>2</v>
      </c>
      <c r="G63" s="322">
        <v>24</v>
      </c>
      <c r="H63" s="322">
        <v>2</v>
      </c>
      <c r="I63" s="323">
        <v>28</v>
      </c>
      <c r="J63" s="321">
        <v>3</v>
      </c>
      <c r="K63" s="322">
        <v>41</v>
      </c>
      <c r="L63" s="322">
        <v>13</v>
      </c>
      <c r="M63" s="323">
        <v>57</v>
      </c>
      <c r="N63" s="321">
        <v>54</v>
      </c>
      <c r="O63" s="322">
        <v>27</v>
      </c>
      <c r="P63" s="322">
        <v>6</v>
      </c>
      <c r="Q63" s="323">
        <v>87</v>
      </c>
      <c r="R63" s="331">
        <v>200</v>
      </c>
      <c r="S63" s="390" t="s">
        <v>215</v>
      </c>
      <c r="T63" s="322">
        <v>68</v>
      </c>
      <c r="U63" s="388">
        <v>0.34</v>
      </c>
      <c r="V63" s="322">
        <v>132</v>
      </c>
      <c r="W63" s="388">
        <v>0.66</v>
      </c>
      <c r="X63" s="322">
        <v>4</v>
      </c>
      <c r="Y63" s="388">
        <v>0.02</v>
      </c>
      <c r="Z63" s="322">
        <v>165</v>
      </c>
      <c r="AA63" s="388">
        <v>0.82499999999999996</v>
      </c>
      <c r="AB63" s="322">
        <v>31</v>
      </c>
      <c r="AC63" s="388">
        <v>0.155</v>
      </c>
      <c r="AD63" s="331">
        <v>200</v>
      </c>
      <c r="AE63" s="386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377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377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378</v>
      </c>
      <c r="C68" s="468"/>
      <c r="D68" s="468"/>
      <c r="E68" s="469"/>
      <c r="F68" s="467" t="s">
        <v>379</v>
      </c>
      <c r="G68" s="468"/>
      <c r="H68" s="468"/>
      <c r="I68" s="469"/>
      <c r="J68" s="467" t="s">
        <v>380</v>
      </c>
      <c r="K68" s="468"/>
      <c r="L68" s="468"/>
      <c r="M68" s="469"/>
      <c r="N68" s="467" t="s">
        <v>381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6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9"/>
      <c r="AF70" s="386"/>
      <c r="AG70" s="386"/>
    </row>
    <row r="71" spans="1:33" ht="11.25" customHeight="1" x14ac:dyDescent="0.15">
      <c r="A71" s="301" t="s">
        <v>203</v>
      </c>
      <c r="B71" s="322">
        <v>0</v>
      </c>
      <c r="C71" s="322">
        <v>2</v>
      </c>
      <c r="D71" s="322">
        <v>1</v>
      </c>
      <c r="E71" s="323">
        <v>3</v>
      </c>
      <c r="F71" s="322">
        <v>2</v>
      </c>
      <c r="G71" s="322">
        <v>1</v>
      </c>
      <c r="H71" s="322">
        <v>0</v>
      </c>
      <c r="I71" s="323">
        <v>3</v>
      </c>
      <c r="J71" s="322">
        <v>0</v>
      </c>
      <c r="K71" s="322">
        <v>3</v>
      </c>
      <c r="L71" s="322">
        <v>5</v>
      </c>
      <c r="M71" s="323">
        <v>8</v>
      </c>
      <c r="N71" s="322">
        <v>1</v>
      </c>
      <c r="O71" s="322">
        <v>5</v>
      </c>
      <c r="P71" s="322">
        <v>0</v>
      </c>
      <c r="Q71" s="323">
        <v>6</v>
      </c>
      <c r="R71" s="331">
        <v>20</v>
      </c>
      <c r="S71" s="301" t="s">
        <v>203</v>
      </c>
      <c r="T71" s="402">
        <v>4</v>
      </c>
      <c r="U71" s="403">
        <v>0.2</v>
      </c>
      <c r="V71" s="402">
        <v>16</v>
      </c>
      <c r="W71" s="403">
        <v>0.8</v>
      </c>
      <c r="X71" s="402">
        <v>4</v>
      </c>
      <c r="Y71" s="403">
        <v>0.2</v>
      </c>
      <c r="Z71" s="402">
        <v>12</v>
      </c>
      <c r="AA71" s="403">
        <v>0.6</v>
      </c>
      <c r="AB71" s="402">
        <v>4</v>
      </c>
      <c r="AC71" s="403">
        <v>0.2</v>
      </c>
      <c r="AD71" s="404">
        <v>20</v>
      </c>
      <c r="AE71" s="389"/>
      <c r="AF71" s="389"/>
      <c r="AG71" s="389"/>
    </row>
    <row r="72" spans="1:33" ht="11.25" customHeight="1" x14ac:dyDescent="0.15">
      <c r="A72" s="301" t="s">
        <v>204</v>
      </c>
      <c r="B72" s="322">
        <v>1</v>
      </c>
      <c r="C72" s="322">
        <v>3</v>
      </c>
      <c r="D72" s="322">
        <v>8</v>
      </c>
      <c r="E72" s="323">
        <v>12</v>
      </c>
      <c r="F72" s="322">
        <v>1</v>
      </c>
      <c r="G72" s="322">
        <v>2</v>
      </c>
      <c r="H72" s="322">
        <v>0</v>
      </c>
      <c r="I72" s="323">
        <v>3</v>
      </c>
      <c r="J72" s="322">
        <v>0</v>
      </c>
      <c r="K72" s="322">
        <v>6</v>
      </c>
      <c r="L72" s="322">
        <v>2</v>
      </c>
      <c r="M72" s="323">
        <v>8</v>
      </c>
      <c r="N72" s="322">
        <v>5</v>
      </c>
      <c r="O72" s="322">
        <v>5</v>
      </c>
      <c r="P72" s="322">
        <v>0</v>
      </c>
      <c r="Q72" s="323">
        <v>10</v>
      </c>
      <c r="R72" s="331">
        <v>33</v>
      </c>
      <c r="S72" s="301" t="s">
        <v>204</v>
      </c>
      <c r="T72" s="402">
        <v>11</v>
      </c>
      <c r="U72" s="403">
        <v>0.33333333333333331</v>
      </c>
      <c r="V72" s="402">
        <v>22</v>
      </c>
      <c r="W72" s="403">
        <v>0.66666666666666663</v>
      </c>
      <c r="X72" s="402">
        <v>2</v>
      </c>
      <c r="Y72" s="403">
        <v>6.0606060606060608E-2</v>
      </c>
      <c r="Z72" s="402">
        <v>26</v>
      </c>
      <c r="AA72" s="403">
        <v>0.78787878787878785</v>
      </c>
      <c r="AB72" s="402">
        <v>5</v>
      </c>
      <c r="AC72" s="403">
        <v>0.15151515151515152</v>
      </c>
      <c r="AD72" s="405">
        <v>33</v>
      </c>
      <c r="AE72" s="389"/>
      <c r="AF72" s="389"/>
      <c r="AG72" s="389"/>
    </row>
    <row r="73" spans="1:33" ht="11.25" customHeight="1" x14ac:dyDescent="0.15">
      <c r="A73" s="301" t="s">
        <v>205</v>
      </c>
      <c r="B73" s="322">
        <v>0</v>
      </c>
      <c r="C73" s="322">
        <v>2</v>
      </c>
      <c r="D73" s="322">
        <v>5</v>
      </c>
      <c r="E73" s="323">
        <v>7</v>
      </c>
      <c r="F73" s="322">
        <v>1</v>
      </c>
      <c r="G73" s="322">
        <v>19</v>
      </c>
      <c r="H73" s="322">
        <v>0</v>
      </c>
      <c r="I73" s="323">
        <v>20</v>
      </c>
      <c r="J73" s="322">
        <v>0</v>
      </c>
      <c r="K73" s="322">
        <v>16</v>
      </c>
      <c r="L73" s="322">
        <v>3</v>
      </c>
      <c r="M73" s="323">
        <v>19</v>
      </c>
      <c r="N73" s="322">
        <v>11</v>
      </c>
      <c r="O73" s="322">
        <v>8</v>
      </c>
      <c r="P73" s="322">
        <v>0</v>
      </c>
      <c r="Q73" s="323">
        <v>19</v>
      </c>
      <c r="R73" s="331">
        <v>65</v>
      </c>
      <c r="S73" s="301" t="s">
        <v>205</v>
      </c>
      <c r="T73" s="402">
        <v>18</v>
      </c>
      <c r="U73" s="403">
        <v>0.27692307692307694</v>
      </c>
      <c r="V73" s="402">
        <v>47</v>
      </c>
      <c r="W73" s="403">
        <v>0.72307692307692306</v>
      </c>
      <c r="X73" s="402">
        <v>2</v>
      </c>
      <c r="Y73" s="403">
        <v>3.0769230769230771E-2</v>
      </c>
      <c r="Z73" s="402">
        <v>50</v>
      </c>
      <c r="AA73" s="403">
        <v>0.76923076923076927</v>
      </c>
      <c r="AB73" s="402">
        <v>13</v>
      </c>
      <c r="AC73" s="403">
        <v>0.2</v>
      </c>
      <c r="AD73" s="405">
        <v>65</v>
      </c>
      <c r="AE73" s="389"/>
      <c r="AF73" s="389"/>
      <c r="AG73" s="389"/>
    </row>
    <row r="74" spans="1:33" ht="11.25" customHeight="1" x14ac:dyDescent="0.15">
      <c r="A74" s="301" t="s">
        <v>206</v>
      </c>
      <c r="B74" s="322">
        <v>0</v>
      </c>
      <c r="C74" s="322">
        <v>7</v>
      </c>
      <c r="D74" s="322">
        <v>1</v>
      </c>
      <c r="E74" s="323">
        <v>8</v>
      </c>
      <c r="F74" s="322">
        <v>2</v>
      </c>
      <c r="G74" s="322">
        <v>6</v>
      </c>
      <c r="H74" s="322">
        <v>0</v>
      </c>
      <c r="I74" s="323">
        <v>8</v>
      </c>
      <c r="J74" s="322">
        <v>0</v>
      </c>
      <c r="K74" s="322">
        <v>4</v>
      </c>
      <c r="L74" s="322">
        <v>0</v>
      </c>
      <c r="M74" s="323">
        <v>4</v>
      </c>
      <c r="N74" s="322">
        <v>7</v>
      </c>
      <c r="O74" s="322">
        <v>18</v>
      </c>
      <c r="P74" s="322">
        <v>0</v>
      </c>
      <c r="Q74" s="323">
        <v>25</v>
      </c>
      <c r="R74" s="331">
        <v>45</v>
      </c>
      <c r="S74" s="301" t="s">
        <v>206</v>
      </c>
      <c r="T74" s="402">
        <v>14</v>
      </c>
      <c r="U74" s="403">
        <v>0.31111111111111112</v>
      </c>
      <c r="V74" s="402">
        <v>31</v>
      </c>
      <c r="W74" s="403">
        <v>0.68888888888888888</v>
      </c>
      <c r="X74" s="402">
        <v>0</v>
      </c>
      <c r="Y74" s="403">
        <v>0</v>
      </c>
      <c r="Z74" s="402">
        <v>37</v>
      </c>
      <c r="AA74" s="403">
        <v>0.82222222222222219</v>
      </c>
      <c r="AB74" s="402">
        <v>8</v>
      </c>
      <c r="AC74" s="403">
        <v>0.17777777777777778</v>
      </c>
      <c r="AD74" s="405">
        <v>45</v>
      </c>
      <c r="AE74" s="389"/>
      <c r="AF74" s="389"/>
      <c r="AG74" s="389"/>
    </row>
    <row r="75" spans="1:33" ht="11.25" customHeight="1" x14ac:dyDescent="0.15">
      <c r="A75" s="301" t="s">
        <v>207</v>
      </c>
      <c r="B75" s="322">
        <v>0</v>
      </c>
      <c r="C75" s="322">
        <v>6</v>
      </c>
      <c r="D75" s="322">
        <v>6</v>
      </c>
      <c r="E75" s="323">
        <v>12</v>
      </c>
      <c r="F75" s="322">
        <v>1</v>
      </c>
      <c r="G75" s="322">
        <v>17</v>
      </c>
      <c r="H75" s="322">
        <v>0</v>
      </c>
      <c r="I75" s="323">
        <v>18</v>
      </c>
      <c r="J75" s="322">
        <v>0</v>
      </c>
      <c r="K75" s="322">
        <v>9</v>
      </c>
      <c r="L75" s="322">
        <v>7</v>
      </c>
      <c r="M75" s="323">
        <v>16</v>
      </c>
      <c r="N75" s="322">
        <v>13</v>
      </c>
      <c r="O75" s="322">
        <v>13</v>
      </c>
      <c r="P75" s="322">
        <v>0</v>
      </c>
      <c r="Q75" s="323">
        <v>26</v>
      </c>
      <c r="R75" s="331">
        <v>72</v>
      </c>
      <c r="S75" s="301" t="s">
        <v>207</v>
      </c>
      <c r="T75" s="402">
        <v>20</v>
      </c>
      <c r="U75" s="403">
        <v>0.27777777777777779</v>
      </c>
      <c r="V75" s="402">
        <v>52</v>
      </c>
      <c r="W75" s="403">
        <v>0.72222222222222221</v>
      </c>
      <c r="X75" s="402">
        <v>0</v>
      </c>
      <c r="Y75" s="403">
        <v>0</v>
      </c>
      <c r="Z75" s="402">
        <v>66</v>
      </c>
      <c r="AA75" s="403">
        <v>0.91666666666666663</v>
      </c>
      <c r="AB75" s="402">
        <v>6</v>
      </c>
      <c r="AC75" s="403">
        <v>8.3333333333333329E-2</v>
      </c>
      <c r="AD75" s="405">
        <v>72</v>
      </c>
      <c r="AE75" s="389"/>
      <c r="AF75" s="389"/>
      <c r="AG75" s="389"/>
    </row>
    <row r="76" spans="1:33" ht="11.25" customHeight="1" x14ac:dyDescent="0.15">
      <c r="A76" s="301" t="s">
        <v>208</v>
      </c>
      <c r="B76" s="322">
        <v>1</v>
      </c>
      <c r="C76" s="322">
        <v>6</v>
      </c>
      <c r="D76" s="322">
        <v>10</v>
      </c>
      <c r="E76" s="323">
        <v>17</v>
      </c>
      <c r="F76" s="322">
        <v>3</v>
      </c>
      <c r="G76" s="322">
        <v>9</v>
      </c>
      <c r="H76" s="322">
        <v>0</v>
      </c>
      <c r="I76" s="323">
        <v>12</v>
      </c>
      <c r="J76" s="322">
        <v>0</v>
      </c>
      <c r="K76" s="322">
        <v>9</v>
      </c>
      <c r="L76" s="322">
        <v>5</v>
      </c>
      <c r="M76" s="323">
        <v>14</v>
      </c>
      <c r="N76" s="322">
        <v>32</v>
      </c>
      <c r="O76" s="322">
        <v>12</v>
      </c>
      <c r="P76" s="322">
        <v>0</v>
      </c>
      <c r="Q76" s="323">
        <v>44</v>
      </c>
      <c r="R76" s="331">
        <v>87</v>
      </c>
      <c r="S76" s="301" t="s">
        <v>208</v>
      </c>
      <c r="T76" s="402">
        <v>30</v>
      </c>
      <c r="U76" s="403">
        <v>0.34482758620689657</v>
      </c>
      <c r="V76" s="402">
        <v>57</v>
      </c>
      <c r="W76" s="403">
        <v>0.65517241379310343</v>
      </c>
      <c r="X76" s="402">
        <v>1</v>
      </c>
      <c r="Y76" s="403">
        <v>1.1494252873563218E-2</v>
      </c>
      <c r="Z76" s="402">
        <v>76</v>
      </c>
      <c r="AA76" s="403">
        <v>0.87356321839080464</v>
      </c>
      <c r="AB76" s="402">
        <v>10</v>
      </c>
      <c r="AC76" s="403">
        <v>0.11494252873563218</v>
      </c>
      <c r="AD76" s="405">
        <v>87</v>
      </c>
      <c r="AE76" s="389"/>
      <c r="AF76" s="389"/>
      <c r="AG76" s="389"/>
    </row>
    <row r="77" spans="1:33" ht="11.25" customHeight="1" x14ac:dyDescent="0.15">
      <c r="A77" s="301" t="s">
        <v>209</v>
      </c>
      <c r="B77" s="322">
        <v>0</v>
      </c>
      <c r="C77" s="322">
        <v>3</v>
      </c>
      <c r="D77" s="322">
        <v>10</v>
      </c>
      <c r="E77" s="323">
        <v>13</v>
      </c>
      <c r="F77" s="322">
        <v>0</v>
      </c>
      <c r="G77" s="322">
        <v>9</v>
      </c>
      <c r="H77" s="322">
        <v>1</v>
      </c>
      <c r="I77" s="323">
        <v>10</v>
      </c>
      <c r="J77" s="322">
        <v>0</v>
      </c>
      <c r="K77" s="322">
        <v>12</v>
      </c>
      <c r="L77" s="322">
        <v>6</v>
      </c>
      <c r="M77" s="323">
        <v>18</v>
      </c>
      <c r="N77" s="322">
        <v>13</v>
      </c>
      <c r="O77" s="322">
        <v>12</v>
      </c>
      <c r="P77" s="322">
        <v>0</v>
      </c>
      <c r="Q77" s="323">
        <v>25</v>
      </c>
      <c r="R77" s="331">
        <v>66</v>
      </c>
      <c r="S77" s="301" t="s">
        <v>209</v>
      </c>
      <c r="T77" s="402">
        <v>17</v>
      </c>
      <c r="U77" s="403">
        <v>0.25757575757575757</v>
      </c>
      <c r="V77" s="402">
        <v>49</v>
      </c>
      <c r="W77" s="403">
        <v>0.74242424242424243</v>
      </c>
      <c r="X77" s="402">
        <v>7</v>
      </c>
      <c r="Y77" s="403">
        <v>0.10606060606060606</v>
      </c>
      <c r="Z77" s="402">
        <v>48</v>
      </c>
      <c r="AA77" s="403">
        <v>0.72727272727272729</v>
      </c>
      <c r="AB77" s="402">
        <v>11</v>
      </c>
      <c r="AC77" s="403">
        <v>0.16666666666666666</v>
      </c>
      <c r="AD77" s="405">
        <v>66</v>
      </c>
      <c r="AE77" s="389"/>
      <c r="AF77" s="389"/>
      <c r="AG77" s="389"/>
    </row>
    <row r="78" spans="1:33" ht="11.25" customHeight="1" x14ac:dyDescent="0.15">
      <c r="A78" s="301" t="s">
        <v>210</v>
      </c>
      <c r="B78" s="322">
        <v>0</v>
      </c>
      <c r="C78" s="322">
        <v>4</v>
      </c>
      <c r="D78" s="322">
        <v>2</v>
      </c>
      <c r="E78" s="323">
        <v>6</v>
      </c>
      <c r="F78" s="322">
        <v>1</v>
      </c>
      <c r="G78" s="322">
        <v>8</v>
      </c>
      <c r="H78" s="322">
        <v>0</v>
      </c>
      <c r="I78" s="323">
        <v>9</v>
      </c>
      <c r="J78" s="322">
        <v>0</v>
      </c>
      <c r="K78" s="322">
        <v>10</v>
      </c>
      <c r="L78" s="322">
        <v>2</v>
      </c>
      <c r="M78" s="323">
        <v>12</v>
      </c>
      <c r="N78" s="322">
        <v>7</v>
      </c>
      <c r="O78" s="322">
        <v>5</v>
      </c>
      <c r="P78" s="322">
        <v>0</v>
      </c>
      <c r="Q78" s="323">
        <v>12</v>
      </c>
      <c r="R78" s="331">
        <v>39</v>
      </c>
      <c r="S78" s="390" t="s">
        <v>210</v>
      </c>
      <c r="T78" s="402">
        <v>15</v>
      </c>
      <c r="U78" s="403">
        <v>0.38461538461538464</v>
      </c>
      <c r="V78" s="402">
        <v>24</v>
      </c>
      <c r="W78" s="403">
        <v>0.61538461538461542</v>
      </c>
      <c r="X78" s="402">
        <v>1</v>
      </c>
      <c r="Y78" s="403">
        <v>2.564102564102564E-2</v>
      </c>
      <c r="Z78" s="402">
        <v>32</v>
      </c>
      <c r="AA78" s="403">
        <v>0.82051282051282048</v>
      </c>
      <c r="AB78" s="402">
        <v>6</v>
      </c>
      <c r="AC78" s="403">
        <v>0.15384615384615385</v>
      </c>
      <c r="AD78" s="405">
        <v>39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9"/>
      <c r="AF80" s="386"/>
      <c r="AG80" s="386"/>
    </row>
    <row r="81" spans="1:33" ht="11.25" customHeight="1" x14ac:dyDescent="0.15">
      <c r="A81" s="301" t="s">
        <v>211</v>
      </c>
      <c r="B81" s="321">
        <v>1</v>
      </c>
      <c r="C81" s="322">
        <v>14</v>
      </c>
      <c r="D81" s="322">
        <v>15</v>
      </c>
      <c r="E81" s="323">
        <v>30</v>
      </c>
      <c r="F81" s="321">
        <v>6</v>
      </c>
      <c r="G81" s="322">
        <v>28</v>
      </c>
      <c r="H81" s="322">
        <v>0</v>
      </c>
      <c r="I81" s="323">
        <v>34</v>
      </c>
      <c r="J81" s="321">
        <v>0</v>
      </c>
      <c r="K81" s="322">
        <v>29</v>
      </c>
      <c r="L81" s="322">
        <v>10</v>
      </c>
      <c r="M81" s="323">
        <v>39</v>
      </c>
      <c r="N81" s="321">
        <v>24</v>
      </c>
      <c r="O81" s="322">
        <v>36</v>
      </c>
      <c r="P81" s="322">
        <v>0</v>
      </c>
      <c r="Q81" s="323">
        <v>60</v>
      </c>
      <c r="R81" s="331">
        <v>163</v>
      </c>
      <c r="S81" s="390" t="s">
        <v>211</v>
      </c>
      <c r="T81" s="322">
        <v>47</v>
      </c>
      <c r="U81" s="388">
        <v>0.28834355828220859</v>
      </c>
      <c r="V81" s="322">
        <v>116</v>
      </c>
      <c r="W81" s="388">
        <v>0.71165644171779141</v>
      </c>
      <c r="X81" s="322">
        <v>8</v>
      </c>
      <c r="Y81" s="388">
        <v>4.9079754601226995E-2</v>
      </c>
      <c r="Z81" s="322">
        <v>125</v>
      </c>
      <c r="AA81" s="388">
        <v>0.76687116564417179</v>
      </c>
      <c r="AB81" s="322">
        <v>30</v>
      </c>
      <c r="AC81" s="388">
        <v>0.18404907975460122</v>
      </c>
      <c r="AD81" s="331">
        <v>163</v>
      </c>
      <c r="AE81" s="389"/>
      <c r="AF81" s="389"/>
      <c r="AG81" s="389"/>
    </row>
    <row r="82" spans="1:33" ht="11.25" customHeight="1" x14ac:dyDescent="0.15">
      <c r="A82" s="301" t="s">
        <v>212</v>
      </c>
      <c r="B82" s="321">
        <v>1</v>
      </c>
      <c r="C82" s="322">
        <v>18</v>
      </c>
      <c r="D82" s="322">
        <v>20</v>
      </c>
      <c r="E82" s="323">
        <v>39</v>
      </c>
      <c r="F82" s="321">
        <v>5</v>
      </c>
      <c r="G82" s="322">
        <v>44</v>
      </c>
      <c r="H82" s="322">
        <v>0</v>
      </c>
      <c r="I82" s="323">
        <v>49</v>
      </c>
      <c r="J82" s="321">
        <v>0</v>
      </c>
      <c r="K82" s="322">
        <v>35</v>
      </c>
      <c r="L82" s="322">
        <v>12</v>
      </c>
      <c r="M82" s="323">
        <v>47</v>
      </c>
      <c r="N82" s="321">
        <v>36</v>
      </c>
      <c r="O82" s="322">
        <v>44</v>
      </c>
      <c r="P82" s="322">
        <v>0</v>
      </c>
      <c r="Q82" s="323">
        <v>80</v>
      </c>
      <c r="R82" s="331">
        <v>215</v>
      </c>
      <c r="S82" s="390" t="s">
        <v>212</v>
      </c>
      <c r="T82" s="322">
        <v>63</v>
      </c>
      <c r="U82" s="388">
        <v>0.2930232558139535</v>
      </c>
      <c r="V82" s="322">
        <v>152</v>
      </c>
      <c r="W82" s="388">
        <v>0.7069767441860465</v>
      </c>
      <c r="X82" s="322">
        <v>4</v>
      </c>
      <c r="Y82" s="388">
        <v>1.8604651162790697E-2</v>
      </c>
      <c r="Z82" s="322">
        <v>179</v>
      </c>
      <c r="AA82" s="388">
        <v>0.83255813953488367</v>
      </c>
      <c r="AB82" s="322">
        <v>32</v>
      </c>
      <c r="AC82" s="388">
        <v>0.14883720930232558</v>
      </c>
      <c r="AD82" s="331">
        <v>215</v>
      </c>
      <c r="AE82" s="389"/>
      <c r="AF82" s="389"/>
      <c r="AG82" s="389"/>
    </row>
    <row r="83" spans="1:33" ht="11.25" customHeight="1" x14ac:dyDescent="0.15">
      <c r="A83" s="301" t="s">
        <v>213</v>
      </c>
      <c r="B83" s="321">
        <v>1</v>
      </c>
      <c r="C83" s="322">
        <v>21</v>
      </c>
      <c r="D83" s="322">
        <v>22</v>
      </c>
      <c r="E83" s="323">
        <v>44</v>
      </c>
      <c r="F83" s="321">
        <v>7</v>
      </c>
      <c r="G83" s="322">
        <v>51</v>
      </c>
      <c r="H83" s="322">
        <v>0</v>
      </c>
      <c r="I83" s="323">
        <v>58</v>
      </c>
      <c r="J83" s="321">
        <v>0</v>
      </c>
      <c r="K83" s="322">
        <v>38</v>
      </c>
      <c r="L83" s="322">
        <v>15</v>
      </c>
      <c r="M83" s="323">
        <v>53</v>
      </c>
      <c r="N83" s="321">
        <v>63</v>
      </c>
      <c r="O83" s="322">
        <v>51</v>
      </c>
      <c r="P83" s="322">
        <v>0</v>
      </c>
      <c r="Q83" s="323">
        <v>114</v>
      </c>
      <c r="R83" s="331">
        <v>269</v>
      </c>
      <c r="S83" s="390" t="s">
        <v>213</v>
      </c>
      <c r="T83" s="322">
        <v>82</v>
      </c>
      <c r="U83" s="388">
        <v>0.30483271375464682</v>
      </c>
      <c r="V83" s="322">
        <v>187</v>
      </c>
      <c r="W83" s="388">
        <v>0.69516728624535318</v>
      </c>
      <c r="X83" s="322">
        <v>3</v>
      </c>
      <c r="Y83" s="388">
        <v>1.1152416356877323E-2</v>
      </c>
      <c r="Z83" s="322">
        <v>229</v>
      </c>
      <c r="AA83" s="388">
        <v>0.85130111524163565</v>
      </c>
      <c r="AB83" s="322">
        <v>37</v>
      </c>
      <c r="AC83" s="388">
        <v>0.13754646840148699</v>
      </c>
      <c r="AD83" s="331">
        <v>269</v>
      </c>
      <c r="AE83" s="389"/>
      <c r="AF83" s="389"/>
      <c r="AG83" s="389"/>
    </row>
    <row r="84" spans="1:33" ht="11.25" customHeight="1" x14ac:dyDescent="0.15">
      <c r="A84" s="301" t="s">
        <v>214</v>
      </c>
      <c r="B84" s="321">
        <v>1</v>
      </c>
      <c r="C84" s="322">
        <v>22</v>
      </c>
      <c r="D84" s="322">
        <v>27</v>
      </c>
      <c r="E84" s="323">
        <v>50</v>
      </c>
      <c r="F84" s="321">
        <v>6</v>
      </c>
      <c r="G84" s="322">
        <v>41</v>
      </c>
      <c r="H84" s="322">
        <v>1</v>
      </c>
      <c r="I84" s="323">
        <v>48</v>
      </c>
      <c r="J84" s="321">
        <v>0</v>
      </c>
      <c r="K84" s="322">
        <v>34</v>
      </c>
      <c r="L84" s="322">
        <v>18</v>
      </c>
      <c r="M84" s="323">
        <v>52</v>
      </c>
      <c r="N84" s="321">
        <v>65</v>
      </c>
      <c r="O84" s="322">
        <v>55</v>
      </c>
      <c r="P84" s="322">
        <v>0</v>
      </c>
      <c r="Q84" s="323">
        <v>120</v>
      </c>
      <c r="R84" s="331">
        <v>270</v>
      </c>
      <c r="S84" s="390" t="s">
        <v>214</v>
      </c>
      <c r="T84" s="322">
        <v>81</v>
      </c>
      <c r="U84" s="388">
        <v>0.3</v>
      </c>
      <c r="V84" s="322">
        <v>189</v>
      </c>
      <c r="W84" s="388">
        <v>0.7</v>
      </c>
      <c r="X84" s="322">
        <v>8</v>
      </c>
      <c r="Y84" s="388">
        <v>2.9629629629629631E-2</v>
      </c>
      <c r="Z84" s="322">
        <v>227</v>
      </c>
      <c r="AA84" s="388">
        <v>0.84074074074074079</v>
      </c>
      <c r="AB84" s="322">
        <v>35</v>
      </c>
      <c r="AC84" s="388">
        <v>0.12962962962962962</v>
      </c>
      <c r="AD84" s="331">
        <v>270</v>
      </c>
      <c r="AE84" s="389"/>
      <c r="AF84" s="389"/>
      <c r="AG84" s="389"/>
    </row>
    <row r="85" spans="1:33" ht="11.25" customHeight="1" x14ac:dyDescent="0.15">
      <c r="A85" s="301" t="s">
        <v>215</v>
      </c>
      <c r="B85" s="321">
        <v>1</v>
      </c>
      <c r="C85" s="322">
        <v>19</v>
      </c>
      <c r="D85" s="322">
        <v>28</v>
      </c>
      <c r="E85" s="323">
        <v>48</v>
      </c>
      <c r="F85" s="321">
        <v>5</v>
      </c>
      <c r="G85" s="322">
        <v>43</v>
      </c>
      <c r="H85" s="322">
        <v>1</v>
      </c>
      <c r="I85" s="323">
        <v>49</v>
      </c>
      <c r="J85" s="321">
        <v>0</v>
      </c>
      <c r="K85" s="322">
        <v>40</v>
      </c>
      <c r="L85" s="322">
        <v>20</v>
      </c>
      <c r="M85" s="323">
        <v>60</v>
      </c>
      <c r="N85" s="321">
        <v>65</v>
      </c>
      <c r="O85" s="322">
        <v>42</v>
      </c>
      <c r="P85" s="322">
        <v>0</v>
      </c>
      <c r="Q85" s="323">
        <v>107</v>
      </c>
      <c r="R85" s="331">
        <v>264</v>
      </c>
      <c r="S85" s="390" t="s">
        <v>215</v>
      </c>
      <c r="T85" s="322">
        <v>82</v>
      </c>
      <c r="U85" s="388">
        <v>0.31060606060606061</v>
      </c>
      <c r="V85" s="322">
        <v>182</v>
      </c>
      <c r="W85" s="388">
        <v>0.68939393939393945</v>
      </c>
      <c r="X85" s="322">
        <v>9</v>
      </c>
      <c r="Y85" s="388">
        <v>3.4090909090909088E-2</v>
      </c>
      <c r="Z85" s="322">
        <v>222</v>
      </c>
      <c r="AA85" s="388">
        <v>0.84090909090909094</v>
      </c>
      <c r="AB85" s="322">
        <v>33</v>
      </c>
      <c r="AC85" s="388">
        <v>0.125</v>
      </c>
      <c r="AD85" s="331">
        <v>264</v>
      </c>
      <c r="AE85" s="386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378</v>
      </c>
      <c r="C89" s="468"/>
      <c r="D89" s="468"/>
      <c r="E89" s="469"/>
      <c r="F89" s="467" t="s">
        <v>379</v>
      </c>
      <c r="G89" s="468"/>
      <c r="H89" s="468"/>
      <c r="I89" s="469"/>
      <c r="J89" s="467" t="s">
        <v>380</v>
      </c>
      <c r="K89" s="468"/>
      <c r="L89" s="468"/>
      <c r="M89" s="469"/>
      <c r="N89" s="467" t="s">
        <v>381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6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9"/>
      <c r="AF91" s="386"/>
      <c r="AG91" s="386"/>
    </row>
    <row r="92" spans="1:33" ht="11.25" customHeight="1" x14ac:dyDescent="0.15">
      <c r="A92" s="301" t="s">
        <v>203</v>
      </c>
      <c r="B92" s="322">
        <v>0</v>
      </c>
      <c r="C92" s="322">
        <v>2</v>
      </c>
      <c r="D92" s="322">
        <v>6</v>
      </c>
      <c r="E92" s="323">
        <v>8</v>
      </c>
      <c r="F92" s="322">
        <v>1</v>
      </c>
      <c r="G92" s="322">
        <v>3</v>
      </c>
      <c r="H92" s="322">
        <v>0</v>
      </c>
      <c r="I92" s="323">
        <v>4</v>
      </c>
      <c r="J92" s="322">
        <v>0</v>
      </c>
      <c r="K92" s="322">
        <v>4</v>
      </c>
      <c r="L92" s="322">
        <v>2</v>
      </c>
      <c r="M92" s="323">
        <v>6</v>
      </c>
      <c r="N92" s="322">
        <v>1</v>
      </c>
      <c r="O92" s="322">
        <v>0</v>
      </c>
      <c r="P92" s="322">
        <v>0</v>
      </c>
      <c r="Q92" s="323">
        <v>1</v>
      </c>
      <c r="R92" s="331">
        <v>19</v>
      </c>
      <c r="S92" s="301" t="s">
        <v>203</v>
      </c>
      <c r="T92" s="402">
        <v>4</v>
      </c>
      <c r="U92" s="403">
        <v>0.21052631578947367</v>
      </c>
      <c r="V92" s="402">
        <v>15</v>
      </c>
      <c r="W92" s="403">
        <v>0.78947368421052633</v>
      </c>
      <c r="X92" s="402">
        <v>0</v>
      </c>
      <c r="Y92" s="403">
        <v>0</v>
      </c>
      <c r="Z92" s="402">
        <v>16</v>
      </c>
      <c r="AA92" s="403">
        <v>0.84210526315789469</v>
      </c>
      <c r="AB92" s="402">
        <v>3</v>
      </c>
      <c r="AC92" s="403">
        <v>0.15789473684210525</v>
      </c>
      <c r="AD92" s="404">
        <v>19</v>
      </c>
      <c r="AE92" s="389"/>
      <c r="AF92" s="389"/>
      <c r="AG92" s="389"/>
    </row>
    <row r="93" spans="1:33" ht="11.25" customHeight="1" x14ac:dyDescent="0.15">
      <c r="A93" s="301" t="s">
        <v>204</v>
      </c>
      <c r="B93" s="322">
        <v>1</v>
      </c>
      <c r="C93" s="322">
        <v>6</v>
      </c>
      <c r="D93" s="322">
        <v>5</v>
      </c>
      <c r="E93" s="323">
        <v>12</v>
      </c>
      <c r="F93" s="322">
        <v>2</v>
      </c>
      <c r="G93" s="322">
        <v>5</v>
      </c>
      <c r="H93" s="322">
        <v>0</v>
      </c>
      <c r="I93" s="323">
        <v>7</v>
      </c>
      <c r="J93" s="322">
        <v>0</v>
      </c>
      <c r="K93" s="322">
        <v>5</v>
      </c>
      <c r="L93" s="322">
        <v>3</v>
      </c>
      <c r="M93" s="323">
        <v>8</v>
      </c>
      <c r="N93" s="322">
        <v>5</v>
      </c>
      <c r="O93" s="322">
        <v>5</v>
      </c>
      <c r="P93" s="322">
        <v>0</v>
      </c>
      <c r="Q93" s="323">
        <v>10</v>
      </c>
      <c r="R93" s="331">
        <v>37</v>
      </c>
      <c r="S93" s="301" t="s">
        <v>204</v>
      </c>
      <c r="T93" s="402">
        <v>7</v>
      </c>
      <c r="U93" s="403">
        <v>0.1891891891891892</v>
      </c>
      <c r="V93" s="402">
        <v>30</v>
      </c>
      <c r="W93" s="403">
        <v>0.81081081081081086</v>
      </c>
      <c r="X93" s="402">
        <v>0</v>
      </c>
      <c r="Y93" s="403">
        <v>0</v>
      </c>
      <c r="Z93" s="402">
        <v>25</v>
      </c>
      <c r="AA93" s="403">
        <v>0.67567567567567566</v>
      </c>
      <c r="AB93" s="402">
        <v>12</v>
      </c>
      <c r="AC93" s="403">
        <v>0.32432432432432434</v>
      </c>
      <c r="AD93" s="405">
        <v>37</v>
      </c>
      <c r="AE93" s="389"/>
      <c r="AF93" s="389"/>
      <c r="AG93" s="389"/>
    </row>
    <row r="94" spans="1:33" ht="11.25" customHeight="1" x14ac:dyDescent="0.15">
      <c r="A94" s="301" t="s">
        <v>205</v>
      </c>
      <c r="B94" s="322">
        <v>0</v>
      </c>
      <c r="C94" s="322">
        <v>3</v>
      </c>
      <c r="D94" s="322">
        <v>5</v>
      </c>
      <c r="E94" s="323">
        <v>8</v>
      </c>
      <c r="F94" s="322">
        <v>0</v>
      </c>
      <c r="G94" s="322">
        <v>4</v>
      </c>
      <c r="H94" s="322">
        <v>2</v>
      </c>
      <c r="I94" s="323">
        <v>6</v>
      </c>
      <c r="J94" s="322">
        <v>0</v>
      </c>
      <c r="K94" s="322">
        <v>6</v>
      </c>
      <c r="L94" s="322">
        <v>5</v>
      </c>
      <c r="M94" s="323">
        <v>11</v>
      </c>
      <c r="N94" s="322">
        <v>9</v>
      </c>
      <c r="O94" s="322">
        <v>3</v>
      </c>
      <c r="P94" s="322">
        <v>0</v>
      </c>
      <c r="Q94" s="323">
        <v>12</v>
      </c>
      <c r="R94" s="331">
        <v>37</v>
      </c>
      <c r="S94" s="301" t="s">
        <v>205</v>
      </c>
      <c r="T94" s="402">
        <v>10</v>
      </c>
      <c r="U94" s="403">
        <v>0.27027027027027029</v>
      </c>
      <c r="V94" s="402">
        <v>27</v>
      </c>
      <c r="W94" s="403">
        <v>0.72972972972972971</v>
      </c>
      <c r="X94" s="402">
        <v>1</v>
      </c>
      <c r="Y94" s="403">
        <v>2.7027027027027029E-2</v>
      </c>
      <c r="Z94" s="402">
        <v>28</v>
      </c>
      <c r="AA94" s="403">
        <v>0.7567567567567568</v>
      </c>
      <c r="AB94" s="402">
        <v>8</v>
      </c>
      <c r="AC94" s="403">
        <v>0.21621621621621623</v>
      </c>
      <c r="AD94" s="405">
        <v>37</v>
      </c>
      <c r="AE94" s="389"/>
      <c r="AF94" s="389"/>
      <c r="AG94" s="389"/>
    </row>
    <row r="95" spans="1:33" ht="11.25" customHeight="1" x14ac:dyDescent="0.15">
      <c r="A95" s="301" t="s">
        <v>206</v>
      </c>
      <c r="B95" s="322">
        <v>0</v>
      </c>
      <c r="C95" s="322">
        <v>3</v>
      </c>
      <c r="D95" s="322">
        <v>14</v>
      </c>
      <c r="E95" s="323">
        <v>17</v>
      </c>
      <c r="F95" s="322">
        <v>2</v>
      </c>
      <c r="G95" s="322">
        <v>13</v>
      </c>
      <c r="H95" s="322">
        <v>0</v>
      </c>
      <c r="I95" s="323">
        <v>15</v>
      </c>
      <c r="J95" s="322">
        <v>0</v>
      </c>
      <c r="K95" s="322">
        <v>14</v>
      </c>
      <c r="L95" s="322">
        <v>6</v>
      </c>
      <c r="M95" s="323">
        <v>20</v>
      </c>
      <c r="N95" s="322">
        <v>5</v>
      </c>
      <c r="O95" s="322">
        <v>10</v>
      </c>
      <c r="P95" s="322">
        <v>0</v>
      </c>
      <c r="Q95" s="323">
        <v>15</v>
      </c>
      <c r="R95" s="331">
        <v>67</v>
      </c>
      <c r="S95" s="301" t="s">
        <v>206</v>
      </c>
      <c r="T95" s="402">
        <v>16</v>
      </c>
      <c r="U95" s="403">
        <v>0.23880597014925373</v>
      </c>
      <c r="V95" s="402">
        <v>51</v>
      </c>
      <c r="W95" s="403">
        <v>0.76119402985074625</v>
      </c>
      <c r="X95" s="402">
        <v>0</v>
      </c>
      <c r="Y95" s="403">
        <v>0</v>
      </c>
      <c r="Z95" s="402">
        <v>54</v>
      </c>
      <c r="AA95" s="403">
        <v>0.80597014925373134</v>
      </c>
      <c r="AB95" s="402">
        <v>13</v>
      </c>
      <c r="AC95" s="403">
        <v>0.19402985074626866</v>
      </c>
      <c r="AD95" s="405">
        <v>67</v>
      </c>
      <c r="AE95" s="389"/>
      <c r="AF95" s="389"/>
      <c r="AG95" s="389"/>
    </row>
    <row r="96" spans="1:33" ht="11.25" customHeight="1" x14ac:dyDescent="0.15">
      <c r="A96" s="301" t="s">
        <v>207</v>
      </c>
      <c r="B96" s="322">
        <v>0</v>
      </c>
      <c r="C96" s="322">
        <v>4</v>
      </c>
      <c r="D96" s="322">
        <v>0</v>
      </c>
      <c r="E96" s="323">
        <v>4</v>
      </c>
      <c r="F96" s="322">
        <v>1</v>
      </c>
      <c r="G96" s="322">
        <v>10</v>
      </c>
      <c r="H96" s="322">
        <v>0</v>
      </c>
      <c r="I96" s="323">
        <v>11</v>
      </c>
      <c r="J96" s="322">
        <v>0</v>
      </c>
      <c r="K96" s="322">
        <v>5</v>
      </c>
      <c r="L96" s="322">
        <v>7</v>
      </c>
      <c r="M96" s="323">
        <v>12</v>
      </c>
      <c r="N96" s="322">
        <v>19</v>
      </c>
      <c r="O96" s="322">
        <v>13</v>
      </c>
      <c r="P96" s="322">
        <v>0</v>
      </c>
      <c r="Q96" s="323">
        <v>32</v>
      </c>
      <c r="R96" s="331">
        <v>59</v>
      </c>
      <c r="S96" s="301" t="s">
        <v>207</v>
      </c>
      <c r="T96" s="402">
        <v>14</v>
      </c>
      <c r="U96" s="403">
        <v>0.23728813559322035</v>
      </c>
      <c r="V96" s="402">
        <v>45</v>
      </c>
      <c r="W96" s="403">
        <v>0.76271186440677963</v>
      </c>
      <c r="X96" s="402">
        <v>0</v>
      </c>
      <c r="Y96" s="403">
        <v>0</v>
      </c>
      <c r="Z96" s="402">
        <v>47</v>
      </c>
      <c r="AA96" s="403">
        <v>0.79661016949152541</v>
      </c>
      <c r="AB96" s="402">
        <v>12</v>
      </c>
      <c r="AC96" s="403">
        <v>0.20338983050847459</v>
      </c>
      <c r="AD96" s="405">
        <v>59</v>
      </c>
      <c r="AE96" s="389"/>
      <c r="AF96" s="389"/>
      <c r="AG96" s="389"/>
    </row>
    <row r="97" spans="1:33" ht="11.25" customHeight="1" x14ac:dyDescent="0.15">
      <c r="A97" s="301" t="s">
        <v>208</v>
      </c>
      <c r="B97" s="322">
        <v>0</v>
      </c>
      <c r="C97" s="322">
        <v>5</v>
      </c>
      <c r="D97" s="322">
        <v>8</v>
      </c>
      <c r="E97" s="323">
        <v>13</v>
      </c>
      <c r="F97" s="322">
        <v>1</v>
      </c>
      <c r="G97" s="322">
        <v>14</v>
      </c>
      <c r="H97" s="322">
        <v>0</v>
      </c>
      <c r="I97" s="323">
        <v>15</v>
      </c>
      <c r="J97" s="322">
        <v>0</v>
      </c>
      <c r="K97" s="322">
        <v>5</v>
      </c>
      <c r="L97" s="322">
        <v>1</v>
      </c>
      <c r="M97" s="323">
        <v>6</v>
      </c>
      <c r="N97" s="322">
        <v>16</v>
      </c>
      <c r="O97" s="322">
        <v>15</v>
      </c>
      <c r="P97" s="322">
        <v>0</v>
      </c>
      <c r="Q97" s="323">
        <v>31</v>
      </c>
      <c r="R97" s="331">
        <v>65</v>
      </c>
      <c r="S97" s="301" t="s">
        <v>208</v>
      </c>
      <c r="T97" s="402">
        <v>14</v>
      </c>
      <c r="U97" s="403">
        <v>0.2153846153846154</v>
      </c>
      <c r="V97" s="402">
        <v>51</v>
      </c>
      <c r="W97" s="403">
        <v>0.7846153846153846</v>
      </c>
      <c r="X97" s="402">
        <v>2</v>
      </c>
      <c r="Y97" s="403">
        <v>3.0769230769230771E-2</v>
      </c>
      <c r="Z97" s="402">
        <v>60</v>
      </c>
      <c r="AA97" s="403">
        <v>0.92307692307692313</v>
      </c>
      <c r="AB97" s="402">
        <v>3</v>
      </c>
      <c r="AC97" s="403">
        <v>4.6153846153846156E-2</v>
      </c>
      <c r="AD97" s="405">
        <v>65</v>
      </c>
      <c r="AE97" s="389"/>
      <c r="AF97" s="389"/>
      <c r="AG97" s="389"/>
    </row>
    <row r="98" spans="1:33" ht="11.25" customHeight="1" x14ac:dyDescent="0.15">
      <c r="A98" s="301" t="s">
        <v>209</v>
      </c>
      <c r="B98" s="322">
        <v>1</v>
      </c>
      <c r="C98" s="322">
        <v>7</v>
      </c>
      <c r="D98" s="322">
        <v>8</v>
      </c>
      <c r="E98" s="323">
        <v>16</v>
      </c>
      <c r="F98" s="322">
        <v>1</v>
      </c>
      <c r="G98" s="322">
        <v>10</v>
      </c>
      <c r="H98" s="322">
        <v>0</v>
      </c>
      <c r="I98" s="323">
        <v>11</v>
      </c>
      <c r="J98" s="322">
        <v>1</v>
      </c>
      <c r="K98" s="322">
        <v>10</v>
      </c>
      <c r="L98" s="322">
        <v>8</v>
      </c>
      <c r="M98" s="323">
        <v>19</v>
      </c>
      <c r="N98" s="322">
        <v>16</v>
      </c>
      <c r="O98" s="322">
        <v>12</v>
      </c>
      <c r="P98" s="322">
        <v>0</v>
      </c>
      <c r="Q98" s="323">
        <v>28</v>
      </c>
      <c r="R98" s="331">
        <v>74</v>
      </c>
      <c r="S98" s="301" t="s">
        <v>209</v>
      </c>
      <c r="T98" s="402">
        <v>20</v>
      </c>
      <c r="U98" s="403">
        <v>0.27027027027027029</v>
      </c>
      <c r="V98" s="402">
        <v>54</v>
      </c>
      <c r="W98" s="403">
        <v>0.72972972972972971</v>
      </c>
      <c r="X98" s="402">
        <v>3</v>
      </c>
      <c r="Y98" s="403">
        <v>4.0540540540540543E-2</v>
      </c>
      <c r="Z98" s="402">
        <v>60</v>
      </c>
      <c r="AA98" s="403">
        <v>0.81081081081081086</v>
      </c>
      <c r="AB98" s="402">
        <v>11</v>
      </c>
      <c r="AC98" s="403">
        <v>0.14864864864864866</v>
      </c>
      <c r="AD98" s="405">
        <v>74</v>
      </c>
      <c r="AE98" s="389"/>
      <c r="AF98" s="389"/>
      <c r="AG98" s="389"/>
    </row>
    <row r="99" spans="1:33" ht="11.25" customHeight="1" x14ac:dyDescent="0.15">
      <c r="A99" s="301" t="s">
        <v>210</v>
      </c>
      <c r="B99" s="322">
        <v>0</v>
      </c>
      <c r="C99" s="322">
        <v>3</v>
      </c>
      <c r="D99" s="322">
        <v>0</v>
      </c>
      <c r="E99" s="323">
        <v>3</v>
      </c>
      <c r="F99" s="322">
        <v>2</v>
      </c>
      <c r="G99" s="322">
        <v>2</v>
      </c>
      <c r="H99" s="322">
        <v>0</v>
      </c>
      <c r="I99" s="323">
        <v>4</v>
      </c>
      <c r="J99" s="322">
        <v>0</v>
      </c>
      <c r="K99" s="322">
        <v>2</v>
      </c>
      <c r="L99" s="322">
        <v>0</v>
      </c>
      <c r="M99" s="323">
        <v>2</v>
      </c>
      <c r="N99" s="322">
        <v>24</v>
      </c>
      <c r="O99" s="322">
        <v>11</v>
      </c>
      <c r="P99" s="322">
        <v>0</v>
      </c>
      <c r="Q99" s="323">
        <v>35</v>
      </c>
      <c r="R99" s="331">
        <v>44</v>
      </c>
      <c r="S99" s="390" t="s">
        <v>210</v>
      </c>
      <c r="T99" s="402">
        <v>14</v>
      </c>
      <c r="U99" s="403">
        <v>0.31818181818181818</v>
      </c>
      <c r="V99" s="402">
        <v>30</v>
      </c>
      <c r="W99" s="403">
        <v>0.68181818181818177</v>
      </c>
      <c r="X99" s="402">
        <v>5</v>
      </c>
      <c r="Y99" s="403">
        <v>0.11363636363636363</v>
      </c>
      <c r="Z99" s="402">
        <v>32</v>
      </c>
      <c r="AA99" s="403">
        <v>0.72727272727272729</v>
      </c>
      <c r="AB99" s="402">
        <v>7</v>
      </c>
      <c r="AC99" s="403">
        <v>0.15909090909090909</v>
      </c>
      <c r="AD99" s="405">
        <v>44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9"/>
      <c r="AF101" s="386"/>
      <c r="AG101" s="386"/>
    </row>
    <row r="102" spans="1:33" ht="11.25" customHeight="1" x14ac:dyDescent="0.15">
      <c r="A102" s="301" t="s">
        <v>211</v>
      </c>
      <c r="B102" s="321">
        <v>1</v>
      </c>
      <c r="C102" s="322">
        <v>14</v>
      </c>
      <c r="D102" s="322">
        <v>30</v>
      </c>
      <c r="E102" s="323">
        <v>45</v>
      </c>
      <c r="F102" s="321">
        <v>5</v>
      </c>
      <c r="G102" s="322">
        <v>25</v>
      </c>
      <c r="H102" s="322">
        <v>2</v>
      </c>
      <c r="I102" s="323">
        <v>32</v>
      </c>
      <c r="J102" s="321">
        <v>0</v>
      </c>
      <c r="K102" s="322">
        <v>29</v>
      </c>
      <c r="L102" s="322">
        <v>16</v>
      </c>
      <c r="M102" s="323">
        <v>45</v>
      </c>
      <c r="N102" s="321">
        <v>20</v>
      </c>
      <c r="O102" s="322">
        <v>18</v>
      </c>
      <c r="P102" s="322">
        <v>0</v>
      </c>
      <c r="Q102" s="323">
        <v>38</v>
      </c>
      <c r="R102" s="331">
        <v>160</v>
      </c>
      <c r="S102" s="390" t="s">
        <v>211</v>
      </c>
      <c r="T102" s="322">
        <v>37</v>
      </c>
      <c r="U102" s="388">
        <v>0.23125000000000001</v>
      </c>
      <c r="V102" s="322">
        <v>123</v>
      </c>
      <c r="W102" s="388">
        <v>0.76875000000000004</v>
      </c>
      <c r="X102" s="322">
        <v>1</v>
      </c>
      <c r="Y102" s="388">
        <v>6.2500000000000003E-3</v>
      </c>
      <c r="Z102" s="322">
        <v>123</v>
      </c>
      <c r="AA102" s="388">
        <v>0.76875000000000004</v>
      </c>
      <c r="AB102" s="322">
        <v>36</v>
      </c>
      <c r="AC102" s="388">
        <v>0.22500000000000001</v>
      </c>
      <c r="AD102" s="331">
        <v>160</v>
      </c>
      <c r="AE102" s="389"/>
      <c r="AF102" s="389"/>
      <c r="AG102" s="389"/>
    </row>
    <row r="103" spans="1:33" ht="11.25" customHeight="1" x14ac:dyDescent="0.15">
      <c r="A103" s="301" t="s">
        <v>212</v>
      </c>
      <c r="B103" s="321">
        <v>1</v>
      </c>
      <c r="C103" s="322">
        <v>16</v>
      </c>
      <c r="D103" s="322">
        <v>24</v>
      </c>
      <c r="E103" s="323">
        <v>41</v>
      </c>
      <c r="F103" s="321">
        <v>5</v>
      </c>
      <c r="G103" s="322">
        <v>32</v>
      </c>
      <c r="H103" s="322">
        <v>2</v>
      </c>
      <c r="I103" s="323">
        <v>39</v>
      </c>
      <c r="J103" s="321">
        <v>0</v>
      </c>
      <c r="K103" s="322">
        <v>30</v>
      </c>
      <c r="L103" s="322">
        <v>21</v>
      </c>
      <c r="M103" s="323">
        <v>51</v>
      </c>
      <c r="N103" s="321">
        <v>38</v>
      </c>
      <c r="O103" s="322">
        <v>31</v>
      </c>
      <c r="P103" s="322">
        <v>0</v>
      </c>
      <c r="Q103" s="323">
        <v>69</v>
      </c>
      <c r="R103" s="331">
        <v>200</v>
      </c>
      <c r="S103" s="390" t="s">
        <v>212</v>
      </c>
      <c r="T103" s="322">
        <v>47</v>
      </c>
      <c r="U103" s="388">
        <v>0.23499999999999999</v>
      </c>
      <c r="V103" s="322">
        <v>153</v>
      </c>
      <c r="W103" s="388">
        <v>0.76500000000000001</v>
      </c>
      <c r="X103" s="322">
        <v>1</v>
      </c>
      <c r="Y103" s="388">
        <v>5.0000000000000001E-3</v>
      </c>
      <c r="Z103" s="322">
        <v>154</v>
      </c>
      <c r="AA103" s="388">
        <v>0.77</v>
      </c>
      <c r="AB103" s="322">
        <v>45</v>
      </c>
      <c r="AC103" s="388">
        <v>0.22500000000000001</v>
      </c>
      <c r="AD103" s="331">
        <v>200</v>
      </c>
      <c r="AE103" s="389"/>
      <c r="AF103" s="389"/>
      <c r="AG103" s="389"/>
    </row>
    <row r="104" spans="1:33" ht="11.25" customHeight="1" x14ac:dyDescent="0.15">
      <c r="A104" s="301" t="s">
        <v>213</v>
      </c>
      <c r="B104" s="321">
        <v>0</v>
      </c>
      <c r="C104" s="322">
        <v>15</v>
      </c>
      <c r="D104" s="322">
        <v>27</v>
      </c>
      <c r="E104" s="323">
        <v>42</v>
      </c>
      <c r="F104" s="321">
        <v>4</v>
      </c>
      <c r="G104" s="322">
        <v>41</v>
      </c>
      <c r="H104" s="322">
        <v>2</v>
      </c>
      <c r="I104" s="323">
        <v>47</v>
      </c>
      <c r="J104" s="321">
        <v>0</v>
      </c>
      <c r="K104" s="322">
        <v>30</v>
      </c>
      <c r="L104" s="322">
        <v>19</v>
      </c>
      <c r="M104" s="323">
        <v>49</v>
      </c>
      <c r="N104" s="321">
        <v>49</v>
      </c>
      <c r="O104" s="322">
        <v>41</v>
      </c>
      <c r="P104" s="322">
        <v>0</v>
      </c>
      <c r="Q104" s="323">
        <v>90</v>
      </c>
      <c r="R104" s="331">
        <v>228</v>
      </c>
      <c r="S104" s="390" t="s">
        <v>213</v>
      </c>
      <c r="T104" s="322">
        <v>54</v>
      </c>
      <c r="U104" s="388">
        <v>0.23684210526315788</v>
      </c>
      <c r="V104" s="322">
        <v>174</v>
      </c>
      <c r="W104" s="388">
        <v>0.76315789473684215</v>
      </c>
      <c r="X104" s="322">
        <v>3</v>
      </c>
      <c r="Y104" s="388">
        <v>1.3157894736842105E-2</v>
      </c>
      <c r="Z104" s="322">
        <v>189</v>
      </c>
      <c r="AA104" s="388">
        <v>0.82894736842105265</v>
      </c>
      <c r="AB104" s="322">
        <v>36</v>
      </c>
      <c r="AC104" s="388">
        <v>0.15789473684210525</v>
      </c>
      <c r="AD104" s="331">
        <v>228</v>
      </c>
      <c r="AE104" s="389"/>
      <c r="AF104" s="389"/>
      <c r="AG104" s="389"/>
    </row>
    <row r="105" spans="1:33" ht="11.25" customHeight="1" x14ac:dyDescent="0.15">
      <c r="A105" s="301" t="s">
        <v>214</v>
      </c>
      <c r="B105" s="321">
        <v>1</v>
      </c>
      <c r="C105" s="322">
        <v>19</v>
      </c>
      <c r="D105" s="322">
        <v>30</v>
      </c>
      <c r="E105" s="323">
        <v>50</v>
      </c>
      <c r="F105" s="321">
        <v>5</v>
      </c>
      <c r="G105" s="322">
        <v>47</v>
      </c>
      <c r="H105" s="322">
        <v>0</v>
      </c>
      <c r="I105" s="323">
        <v>52</v>
      </c>
      <c r="J105" s="321">
        <v>1</v>
      </c>
      <c r="K105" s="322">
        <v>34</v>
      </c>
      <c r="L105" s="322">
        <v>22</v>
      </c>
      <c r="M105" s="323">
        <v>57</v>
      </c>
      <c r="N105" s="321">
        <v>56</v>
      </c>
      <c r="O105" s="322">
        <v>50</v>
      </c>
      <c r="P105" s="322">
        <v>0</v>
      </c>
      <c r="Q105" s="323">
        <v>106</v>
      </c>
      <c r="R105" s="331">
        <v>265</v>
      </c>
      <c r="S105" s="390" t="s">
        <v>214</v>
      </c>
      <c r="T105" s="322">
        <v>64</v>
      </c>
      <c r="U105" s="388">
        <v>0.24150943396226415</v>
      </c>
      <c r="V105" s="322">
        <v>201</v>
      </c>
      <c r="W105" s="388">
        <v>0.7584905660377359</v>
      </c>
      <c r="X105" s="322">
        <v>5</v>
      </c>
      <c r="Y105" s="388">
        <v>1.8867924528301886E-2</v>
      </c>
      <c r="Z105" s="322">
        <v>221</v>
      </c>
      <c r="AA105" s="388">
        <v>0.83396226415094343</v>
      </c>
      <c r="AB105" s="322">
        <v>39</v>
      </c>
      <c r="AC105" s="388">
        <v>0.14716981132075471</v>
      </c>
      <c r="AD105" s="331">
        <v>265</v>
      </c>
      <c r="AE105" s="389"/>
      <c r="AF105" s="389"/>
      <c r="AG105" s="389"/>
    </row>
    <row r="106" spans="1:33" ht="11.25" customHeight="1" x14ac:dyDescent="0.15">
      <c r="A106" s="301" t="s">
        <v>215</v>
      </c>
      <c r="B106" s="321">
        <v>1</v>
      </c>
      <c r="C106" s="322">
        <v>19</v>
      </c>
      <c r="D106" s="322">
        <v>16</v>
      </c>
      <c r="E106" s="323">
        <v>36</v>
      </c>
      <c r="F106" s="321">
        <v>5</v>
      </c>
      <c r="G106" s="322">
        <v>36</v>
      </c>
      <c r="H106" s="322">
        <v>0</v>
      </c>
      <c r="I106" s="323">
        <v>41</v>
      </c>
      <c r="J106" s="321">
        <v>1</v>
      </c>
      <c r="K106" s="322">
        <v>22</v>
      </c>
      <c r="L106" s="322">
        <v>16</v>
      </c>
      <c r="M106" s="323">
        <v>39</v>
      </c>
      <c r="N106" s="321">
        <v>75</v>
      </c>
      <c r="O106" s="322">
        <v>51</v>
      </c>
      <c r="P106" s="322">
        <v>0</v>
      </c>
      <c r="Q106" s="323">
        <v>126</v>
      </c>
      <c r="R106" s="331">
        <v>242</v>
      </c>
      <c r="S106" s="390" t="s">
        <v>215</v>
      </c>
      <c r="T106" s="322">
        <v>62</v>
      </c>
      <c r="U106" s="388">
        <v>0.256198347107438</v>
      </c>
      <c r="V106" s="322">
        <v>180</v>
      </c>
      <c r="W106" s="388">
        <v>0.74380165289256195</v>
      </c>
      <c r="X106" s="322">
        <v>10</v>
      </c>
      <c r="Y106" s="388">
        <v>4.1322314049586778E-2</v>
      </c>
      <c r="Z106" s="322">
        <v>199</v>
      </c>
      <c r="AA106" s="388">
        <v>0.8223140495867769</v>
      </c>
      <c r="AB106" s="322">
        <v>33</v>
      </c>
      <c r="AC106" s="388">
        <v>0.13636363636363635</v>
      </c>
      <c r="AD106" s="331">
        <v>242</v>
      </c>
      <c r="AE106" s="386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</row>
    <row r="109" spans="1:33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</row>
    <row r="110" spans="1:33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</row>
    <row r="111" spans="1:33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</row>
    <row r="112" spans="1:33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</row>
    <row r="113" spans="1:33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</row>
    <row r="114" spans="1:33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</row>
    <row r="115" spans="1:33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</row>
    <row r="116" spans="1:33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</row>
    <row r="117" spans="1:33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</row>
    <row r="118" spans="1:33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</row>
    <row r="119" spans="1:33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</row>
    <row r="120" spans="1:33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</row>
    <row r="121" spans="1:33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</row>
    <row r="122" spans="1:33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</row>
    <row r="123" spans="1:33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</row>
    <row r="124" spans="1:33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</row>
    <row r="125" spans="1:33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</row>
    <row r="126" spans="1:33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</row>
    <row r="127" spans="1:33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</row>
    <row r="128" spans="1:33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</row>
    <row r="129" spans="1:33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</row>
    <row r="130" spans="1:33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</row>
    <row r="131" spans="1:33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</row>
    <row r="132" spans="1:33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</row>
    <row r="133" spans="1:33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</row>
    <row r="134" spans="1:33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</row>
    <row r="135" spans="1:33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</row>
    <row r="136" spans="1:33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</row>
    <row r="137" spans="1:33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</row>
    <row r="138" spans="1:33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</row>
    <row r="139" spans="1:33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</row>
    <row r="140" spans="1:33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</row>
    <row r="141" spans="1:33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</row>
    <row r="142" spans="1:33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</row>
    <row r="143" spans="1:33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</row>
    <row r="144" spans="1:33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</row>
    <row r="145" spans="1:33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</row>
    <row r="146" spans="1:33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</row>
    <row r="147" spans="1:33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</row>
    <row r="148" spans="1:33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</row>
    <row r="149" spans="1:33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</row>
    <row r="150" spans="1:33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</row>
    <row r="151" spans="1:33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</row>
    <row r="152" spans="1:33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</row>
    <row r="153" spans="1:33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</row>
    <row r="154" spans="1:33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</row>
    <row r="155" spans="1:33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</row>
    <row r="156" spans="1:33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</row>
    <row r="157" spans="1:33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</row>
    <row r="158" spans="1:33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</row>
    <row r="159" spans="1:33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</row>
    <row r="160" spans="1:33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</row>
    <row r="161" spans="1:33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</row>
    <row r="162" spans="1:33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</row>
    <row r="163" spans="1:33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</row>
    <row r="164" spans="1:33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</row>
    <row r="165" spans="1:33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</row>
    <row r="166" spans="1:33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</row>
    <row r="167" spans="1:33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</row>
    <row r="168" spans="1:33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</row>
    <row r="169" spans="1:33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</row>
    <row r="170" spans="1:33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</row>
    <row r="171" spans="1:33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</row>
    <row r="172" spans="1:33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</row>
    <row r="173" spans="1:33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</row>
    <row r="174" spans="1:33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</row>
    <row r="175" spans="1:33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</row>
    <row r="176" spans="1:33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</row>
    <row r="177" spans="1:33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</row>
    <row r="178" spans="1:33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</row>
    <row r="179" spans="1:33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</row>
    <row r="180" spans="1:33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</row>
    <row r="181" spans="1:33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</row>
    <row r="182" spans="1:33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</row>
    <row r="183" spans="1:33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</row>
    <row r="184" spans="1:33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</row>
    <row r="185" spans="1:33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</row>
    <row r="186" spans="1:33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</row>
    <row r="187" spans="1:33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</row>
    <row r="188" spans="1:33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</row>
    <row r="189" spans="1:33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</row>
    <row r="190" spans="1:33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</row>
    <row r="191" spans="1:33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</row>
    <row r="192" spans="1:33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</row>
    <row r="193" spans="1:33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</row>
    <row r="194" spans="1:33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</row>
    <row r="195" spans="1:33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</row>
    <row r="196" spans="1:33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</row>
    <row r="197" spans="1:33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</row>
    <row r="198" spans="1:33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</row>
    <row r="199" spans="1:33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</row>
    <row r="200" spans="1:33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</row>
    <row r="201" spans="1:33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</row>
    <row r="202" spans="1:33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</row>
    <row r="203" spans="1:33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</row>
    <row r="204" spans="1:33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</row>
    <row r="205" spans="1:33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</row>
    <row r="206" spans="1:33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</row>
    <row r="207" spans="1:33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</row>
    <row r="208" spans="1:33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</row>
    <row r="209" spans="1:33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</row>
    <row r="210" spans="1:33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</row>
    <row r="211" spans="1:33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</row>
    <row r="212" spans="1:33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</row>
    <row r="213" spans="1:33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</row>
    <row r="214" spans="1:33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</row>
    <row r="215" spans="1:33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</row>
    <row r="216" spans="1:33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</row>
    <row r="217" spans="1:33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</row>
    <row r="218" spans="1:33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</row>
    <row r="219" spans="1:33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</row>
    <row r="220" spans="1:33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</row>
    <row r="221" spans="1:33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</row>
    <row r="222" spans="1:33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</row>
    <row r="223" spans="1:33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</row>
    <row r="224" spans="1:33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</row>
    <row r="225" spans="1:33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</row>
    <row r="226" spans="1:33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</row>
    <row r="227" spans="1:33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</row>
    <row r="228" spans="1:33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</row>
    <row r="229" spans="1:33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</row>
    <row r="230" spans="1:33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</row>
    <row r="231" spans="1:33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</row>
    <row r="232" spans="1:33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</row>
    <row r="233" spans="1:33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</row>
    <row r="234" spans="1:33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</row>
    <row r="235" spans="1:33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</row>
    <row r="236" spans="1:33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</row>
    <row r="237" spans="1:33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</row>
    <row r="238" spans="1:33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</row>
    <row r="239" spans="1:33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</row>
    <row r="240" spans="1:33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</row>
    <row r="241" spans="1:33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</row>
    <row r="242" spans="1:33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</row>
    <row r="243" spans="1:33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</row>
    <row r="244" spans="1:33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</row>
    <row r="245" spans="1:33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</row>
    <row r="246" spans="1:33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</row>
    <row r="247" spans="1:33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</row>
    <row r="248" spans="1:33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</row>
    <row r="249" spans="1:33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</row>
    <row r="250" spans="1:33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</row>
    <row r="251" spans="1:33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</row>
    <row r="252" spans="1:33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</row>
    <row r="253" spans="1:33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</row>
    <row r="254" spans="1:33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</row>
    <row r="255" spans="1:33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</row>
    <row r="256" spans="1:33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</row>
    <row r="257" spans="1:33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</row>
    <row r="258" spans="1:33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</row>
    <row r="259" spans="1:33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</row>
    <row r="260" spans="1:33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</row>
    <row r="261" spans="1:33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</row>
    <row r="262" spans="1:33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</row>
    <row r="263" spans="1:33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</row>
    <row r="264" spans="1:33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</row>
    <row r="265" spans="1:33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</row>
    <row r="266" spans="1:33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</row>
    <row r="267" spans="1:33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</row>
    <row r="268" spans="1:33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</row>
    <row r="269" spans="1:33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</row>
    <row r="270" spans="1:33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</row>
    <row r="271" spans="1:33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</row>
    <row r="272" spans="1:33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</row>
    <row r="273" spans="1:33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</row>
    <row r="274" spans="1:33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</row>
    <row r="275" spans="1:33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</row>
    <row r="276" spans="1:33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</row>
    <row r="277" spans="1:33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</row>
    <row r="278" spans="1:33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</row>
    <row r="279" spans="1:33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</row>
    <row r="280" spans="1:33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</row>
    <row r="281" spans="1:33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</row>
    <row r="282" spans="1:33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</row>
    <row r="283" spans="1:33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</row>
    <row r="284" spans="1:33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</row>
    <row r="285" spans="1:33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</row>
    <row r="286" spans="1:33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</row>
    <row r="287" spans="1:33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</row>
    <row r="288" spans="1:33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</row>
    <row r="289" spans="1:33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</row>
    <row r="291" spans="1:33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</row>
    <row r="292" spans="1:33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</row>
    <row r="293" spans="1:33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</row>
    <row r="294" spans="1:33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</row>
    <row r="295" spans="1:33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</row>
    <row r="296" spans="1:33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</row>
    <row r="297" spans="1:33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</row>
    <row r="298" spans="1:33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</row>
    <row r="299" spans="1:33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</row>
    <row r="300" spans="1:33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</row>
    <row r="301" spans="1:33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</row>
    <row r="302" spans="1:33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</row>
    <row r="303" spans="1:33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</row>
    <row r="304" spans="1:33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</row>
    <row r="305" spans="1:33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</row>
    <row r="306" spans="1:33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</row>
    <row r="307" spans="1:33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</row>
    <row r="308" spans="1:33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</row>
    <row r="309" spans="1:33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</row>
    <row r="310" spans="1:33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</row>
    <row r="311" spans="1:33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</row>
    <row r="312" spans="1:33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</row>
    <row r="313" spans="1:33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</row>
    <row r="314" spans="1:33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</row>
    <row r="315" spans="1:33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</row>
    <row r="316" spans="1:33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</row>
    <row r="317" spans="1:33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</row>
    <row r="318" spans="1:33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</row>
    <row r="319" spans="1:33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</row>
    <row r="320" spans="1:33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</row>
    <row r="321" spans="1:33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</row>
    <row r="322" spans="1:33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</row>
    <row r="323" spans="1:33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</row>
    <row r="324" spans="1:33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</row>
    <row r="325" spans="1:33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</row>
    <row r="326" spans="1:33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</row>
    <row r="327" spans="1:33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</row>
    <row r="328" spans="1:33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</row>
    <row r="329" spans="1:33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</row>
    <row r="330" spans="1:33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</row>
    <row r="331" spans="1:33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</row>
    <row r="332" spans="1:33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</row>
    <row r="333" spans="1:33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</row>
    <row r="334" spans="1:33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</row>
    <row r="335" spans="1:33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</row>
    <row r="336" spans="1:33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</row>
    <row r="337" spans="1:33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</row>
    <row r="338" spans="1:33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</row>
    <row r="339" spans="1:33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</row>
    <row r="340" spans="1:33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</row>
    <row r="341" spans="1:33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</row>
    <row r="342" spans="1:33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</row>
    <row r="343" spans="1:33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</row>
    <row r="344" spans="1:33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</row>
    <row r="345" spans="1:33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</row>
    <row r="346" spans="1:33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</row>
    <row r="347" spans="1:33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</row>
    <row r="348" spans="1:33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</row>
    <row r="349" spans="1:33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</row>
    <row r="350" spans="1:33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</row>
    <row r="351" spans="1:33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</row>
    <row r="352" spans="1:33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</row>
    <row r="353" spans="1:33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</row>
    <row r="354" spans="1:33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</row>
    <row r="355" spans="1:33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</row>
    <row r="356" spans="1:33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</row>
    <row r="357" spans="1:33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</row>
    <row r="358" spans="1:33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</row>
    <row r="359" spans="1:33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</row>
    <row r="360" spans="1:33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</row>
    <row r="361" spans="1:33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</row>
    <row r="362" spans="1:33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</row>
    <row r="363" spans="1:33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</row>
    <row r="364" spans="1:33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</row>
    <row r="365" spans="1:33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</row>
    <row r="366" spans="1:33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</row>
    <row r="367" spans="1:33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</row>
    <row r="368" spans="1:33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</row>
    <row r="369" spans="1:33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</row>
    <row r="370" spans="1:33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</row>
    <row r="371" spans="1:33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</row>
    <row r="372" spans="1:33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</row>
    <row r="373" spans="1:33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</row>
    <row r="374" spans="1:33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</row>
    <row r="375" spans="1:33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</row>
    <row r="376" spans="1:33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</row>
    <row r="377" spans="1:33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</row>
    <row r="378" spans="1:33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</row>
    <row r="379" spans="1:33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</row>
    <row r="380" spans="1:33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</row>
    <row r="381" spans="1:33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</row>
    <row r="382" spans="1:33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</row>
    <row r="383" spans="1:33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</row>
    <row r="384" spans="1:33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</row>
    <row r="385" spans="1:33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</row>
    <row r="386" spans="1:33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</row>
    <row r="387" spans="1:33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</row>
    <row r="388" spans="1:33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</row>
    <row r="389" spans="1:33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</row>
    <row r="390" spans="1:33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</row>
    <row r="391" spans="1:33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</row>
    <row r="392" spans="1:33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</row>
    <row r="393" spans="1:33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</row>
    <row r="394" spans="1:33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</row>
    <row r="395" spans="1:33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</row>
    <row r="396" spans="1:33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</row>
    <row r="397" spans="1:33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</row>
    <row r="398" spans="1:33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</row>
    <row r="399" spans="1:33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</row>
    <row r="400" spans="1:33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</row>
    <row r="401" spans="1:33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</row>
    <row r="402" spans="1:33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</row>
    <row r="403" spans="1:33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</row>
    <row r="404" spans="1:33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</row>
    <row r="405" spans="1:33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</row>
    <row r="406" spans="1:33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</row>
    <row r="407" spans="1:33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</row>
    <row r="408" spans="1:33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</row>
    <row r="409" spans="1:33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</row>
    <row r="410" spans="1:33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1:33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1:33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1:33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</row>
    <row r="414" spans="1:33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</row>
    <row r="415" spans="1:33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</row>
    <row r="416" spans="1:33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</row>
    <row r="417" spans="1:33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</row>
    <row r="418" spans="1:33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</row>
    <row r="419" spans="1:33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</row>
    <row r="420" spans="1:33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</row>
    <row r="421" spans="1:33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</row>
    <row r="422" spans="1:33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</row>
    <row r="423" spans="1:33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</row>
    <row r="424" spans="1:33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</row>
    <row r="425" spans="1:33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</row>
    <row r="426" spans="1:33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</row>
    <row r="427" spans="1:33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</row>
    <row r="428" spans="1:33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</row>
    <row r="429" spans="1:33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</row>
    <row r="430" spans="1:33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</row>
    <row r="431" spans="1:33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</row>
    <row r="432" spans="1:33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</row>
    <row r="433" spans="1:33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</row>
    <row r="434" spans="1:33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</row>
    <row r="435" spans="1:33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</row>
    <row r="436" spans="1:33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</row>
    <row r="437" spans="1:33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</row>
    <row r="438" spans="1:33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</row>
    <row r="439" spans="1:33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</row>
    <row r="440" spans="1:33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</row>
    <row r="441" spans="1:33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</row>
    <row r="442" spans="1:33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</row>
    <row r="443" spans="1:33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</row>
    <row r="444" spans="1:33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</row>
    <row r="445" spans="1:33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</row>
    <row r="446" spans="1:33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</row>
    <row r="447" spans="1:33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</row>
    <row r="448" spans="1:33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</row>
    <row r="449" spans="1:33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</row>
    <row r="450" spans="1:33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</row>
    <row r="451" spans="1:33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</row>
    <row r="452" spans="1:33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</row>
    <row r="453" spans="1:33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</row>
    <row r="454" spans="1:33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</row>
    <row r="455" spans="1:33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</row>
    <row r="456" spans="1:33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</row>
    <row r="457" spans="1:33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</row>
    <row r="458" spans="1:33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</row>
    <row r="459" spans="1:33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</row>
    <row r="460" spans="1:33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</row>
    <row r="461" spans="1:33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</row>
    <row r="462" spans="1:33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</row>
    <row r="463" spans="1:33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</row>
    <row r="464" spans="1:33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</row>
    <row r="465" spans="1:33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</row>
    <row r="466" spans="1:33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</row>
    <row r="467" spans="1:33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</row>
    <row r="468" spans="1:33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</row>
    <row r="469" spans="1:33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</row>
    <row r="470" spans="1:33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</row>
    <row r="471" spans="1:33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</row>
    <row r="472" spans="1:33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</row>
    <row r="473" spans="1:33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</row>
    <row r="474" spans="1:33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</row>
    <row r="475" spans="1:33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</row>
    <row r="476" spans="1:33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</row>
    <row r="477" spans="1:33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</row>
    <row r="478" spans="1:33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</row>
    <row r="479" spans="1:33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</row>
    <row r="480" spans="1:33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</row>
    <row r="481" spans="1:33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</row>
    <row r="482" spans="1:33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</row>
    <row r="483" spans="1:33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</row>
    <row r="484" spans="1:33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</row>
    <row r="485" spans="1:33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</row>
    <row r="486" spans="1:33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</row>
    <row r="487" spans="1:33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</row>
    <row r="488" spans="1:33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</row>
    <row r="489" spans="1:33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</row>
    <row r="490" spans="1:33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</row>
    <row r="491" spans="1:33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</row>
    <row r="492" spans="1:33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</row>
    <row r="493" spans="1:33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</row>
    <row r="494" spans="1:33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</row>
    <row r="495" spans="1:33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</row>
    <row r="496" spans="1:33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</row>
    <row r="497" spans="1:33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</row>
    <row r="498" spans="1:33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</row>
    <row r="499" spans="1:33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</row>
    <row r="500" spans="1:33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</row>
    <row r="501" spans="1:33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</row>
    <row r="502" spans="1:33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</row>
    <row r="503" spans="1:33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</row>
    <row r="504" spans="1:33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</row>
    <row r="505" spans="1:33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</row>
    <row r="506" spans="1:33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</row>
    <row r="507" spans="1:33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</row>
    <row r="508" spans="1:33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</row>
    <row r="509" spans="1:33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</row>
    <row r="510" spans="1:33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</row>
    <row r="511" spans="1:33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</row>
    <row r="512" spans="1:33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</row>
    <row r="513" spans="1:33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</row>
    <row r="514" spans="1:33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</row>
    <row r="515" spans="1:33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</row>
    <row r="516" spans="1:33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</row>
    <row r="517" spans="1:33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</row>
    <row r="518" spans="1:33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</row>
    <row r="519" spans="1:33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</row>
    <row r="520" spans="1:33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</row>
    <row r="521" spans="1:33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</row>
    <row r="522" spans="1:33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</row>
    <row r="523" spans="1:33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</row>
    <row r="524" spans="1:33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</row>
    <row r="525" spans="1:33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</row>
    <row r="526" spans="1:33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</row>
    <row r="527" spans="1:33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</row>
    <row r="528" spans="1:33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</row>
    <row r="529" spans="1:33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</row>
    <row r="530" spans="1:33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</row>
    <row r="531" spans="1:33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</row>
    <row r="532" spans="1:33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</row>
    <row r="533" spans="1:33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</row>
    <row r="534" spans="1:33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</row>
    <row r="535" spans="1:33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</row>
    <row r="536" spans="1:33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</row>
    <row r="537" spans="1:33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</row>
    <row r="538" spans="1:33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</row>
    <row r="539" spans="1:33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</row>
    <row r="540" spans="1:33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</row>
    <row r="541" spans="1:33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</row>
    <row r="542" spans="1:33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</row>
    <row r="543" spans="1:33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</row>
    <row r="544" spans="1:33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</row>
    <row r="545" spans="1:33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</row>
    <row r="546" spans="1:33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</row>
    <row r="547" spans="1:33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</row>
    <row r="548" spans="1:33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</row>
    <row r="549" spans="1:33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</row>
    <row r="550" spans="1:33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</row>
    <row r="551" spans="1:33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</row>
    <row r="552" spans="1:33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</row>
    <row r="553" spans="1:33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</row>
    <row r="554" spans="1:33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</row>
    <row r="555" spans="1:33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</row>
    <row r="556" spans="1:33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</row>
    <row r="557" spans="1:33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</row>
    <row r="558" spans="1:33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</row>
    <row r="559" spans="1:33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</row>
    <row r="560" spans="1:33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</row>
    <row r="561" spans="1:33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</row>
    <row r="562" spans="1:33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</row>
    <row r="563" spans="1:33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</row>
    <row r="564" spans="1:33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</row>
    <row r="565" spans="1:33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</row>
    <row r="566" spans="1:33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</row>
    <row r="567" spans="1:33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</row>
    <row r="568" spans="1:33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</row>
    <row r="569" spans="1:33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</row>
    <row r="570" spans="1:33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</row>
    <row r="571" spans="1:33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</row>
    <row r="572" spans="1:33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</row>
    <row r="573" spans="1:33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</row>
    <row r="574" spans="1:33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</row>
    <row r="575" spans="1:33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</row>
    <row r="576" spans="1:33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</row>
    <row r="577" spans="1:33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</row>
    <row r="578" spans="1:33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</row>
    <row r="579" spans="1:33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</row>
    <row r="580" spans="1:33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</row>
    <row r="581" spans="1:33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</row>
    <row r="582" spans="1:33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</row>
    <row r="583" spans="1:33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</row>
    <row r="584" spans="1:33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</row>
    <row r="585" spans="1:33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3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3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3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3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3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3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3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</row>
    <row r="792" spans="1:33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</row>
    <row r="793" spans="1:33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</row>
    <row r="794" spans="1:33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</row>
    <row r="795" spans="1:33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</row>
    <row r="796" spans="1:33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</row>
    <row r="797" spans="1:33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</row>
    <row r="798" spans="1:33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</row>
    <row r="799" spans="1:33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</row>
    <row r="800" spans="1:33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</row>
    <row r="801" spans="1:33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</row>
    <row r="802" spans="1:33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</row>
    <row r="803" spans="1:33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</row>
    <row r="804" spans="1:33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</row>
    <row r="805" spans="1:33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</row>
    <row r="806" spans="1:33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</row>
    <row r="807" spans="1:33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</row>
    <row r="808" spans="1:33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</row>
    <row r="809" spans="1:33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</row>
    <row r="810" spans="1:33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</row>
    <row r="811" spans="1:33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</row>
    <row r="812" spans="1:33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</row>
    <row r="813" spans="1:33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</row>
    <row r="814" spans="1:33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</row>
    <row r="815" spans="1:33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</row>
    <row r="816" spans="1:33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</row>
    <row r="817" spans="1:33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</row>
    <row r="818" spans="1:33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</row>
    <row r="819" spans="1:33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</row>
    <row r="820" spans="1:33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</row>
    <row r="821" spans="1:33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</row>
    <row r="822" spans="1:33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</row>
    <row r="823" spans="1:33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</row>
    <row r="824" spans="1:33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</row>
    <row r="825" spans="1:33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</row>
    <row r="826" spans="1:33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</row>
    <row r="827" spans="1:33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</row>
    <row r="828" spans="1:33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</row>
    <row r="829" spans="1:33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</row>
    <row r="830" spans="1:33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</row>
    <row r="831" spans="1:33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</row>
    <row r="832" spans="1:33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</row>
    <row r="833" spans="1:33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</row>
    <row r="834" spans="1:33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</row>
    <row r="835" spans="1:33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</row>
    <row r="836" spans="1:33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</row>
    <row r="837" spans="1:33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</row>
    <row r="838" spans="1:33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</row>
    <row r="839" spans="1:33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</row>
    <row r="840" spans="1:33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</row>
    <row r="841" spans="1:33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</row>
    <row r="842" spans="1:33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</row>
    <row r="843" spans="1:33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</row>
    <row r="844" spans="1:33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</row>
    <row r="845" spans="1:33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</row>
    <row r="846" spans="1:33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</row>
    <row r="847" spans="1:33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</row>
    <row r="848" spans="1:33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</row>
    <row r="849" spans="1:33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</row>
    <row r="850" spans="1:33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</row>
    <row r="851" spans="1:33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</row>
    <row r="852" spans="1:33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</row>
    <row r="853" spans="1:33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</row>
    <row r="854" spans="1:33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</row>
    <row r="855" spans="1:33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</row>
    <row r="856" spans="1:33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</row>
    <row r="857" spans="1:33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</row>
    <row r="858" spans="1:33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</row>
    <row r="859" spans="1:33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</row>
    <row r="860" spans="1:33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</row>
    <row r="861" spans="1:33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</row>
    <row r="862" spans="1:33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</row>
    <row r="863" spans="1:33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</row>
    <row r="864" spans="1:33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</row>
    <row r="865" spans="1:33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</row>
    <row r="866" spans="1:33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</row>
    <row r="867" spans="1:33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</row>
    <row r="868" spans="1:33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</row>
    <row r="869" spans="1:33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</row>
    <row r="870" spans="1:33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</row>
    <row r="871" spans="1:33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</row>
    <row r="872" spans="1:33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</row>
    <row r="873" spans="1:33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</row>
    <row r="874" spans="1:33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</row>
    <row r="875" spans="1:33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</row>
    <row r="876" spans="1:33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</row>
    <row r="877" spans="1:33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</row>
    <row r="878" spans="1:33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</row>
    <row r="879" spans="1:33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</row>
    <row r="880" spans="1:33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</row>
    <row r="881" spans="1:33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</row>
    <row r="882" spans="1:33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</row>
    <row r="883" spans="1:33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</row>
    <row r="884" spans="1:33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</row>
    <row r="885" spans="1:33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</row>
    <row r="886" spans="1:33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</row>
    <row r="887" spans="1:33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</row>
    <row r="888" spans="1:33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</row>
    <row r="889" spans="1:33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</row>
    <row r="890" spans="1:33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</row>
    <row r="891" spans="1:33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</row>
    <row r="892" spans="1:33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</row>
    <row r="893" spans="1:33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</row>
    <row r="894" spans="1:33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</row>
    <row r="895" spans="1:33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</row>
    <row r="896" spans="1:33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</row>
    <row r="897" spans="1:33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</row>
    <row r="898" spans="1:33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</row>
    <row r="899" spans="1:33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</row>
    <row r="900" spans="1:33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</row>
    <row r="901" spans="1:33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</row>
    <row r="902" spans="1:33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</row>
    <row r="903" spans="1:33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</row>
    <row r="904" spans="1:33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</row>
    <row r="905" spans="1:33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</row>
    <row r="906" spans="1:33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</row>
    <row r="907" spans="1:33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</row>
    <row r="908" spans="1:33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</row>
    <row r="909" spans="1:33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</row>
    <row r="910" spans="1:33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</row>
    <row r="911" spans="1:33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</row>
    <row r="912" spans="1:33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</row>
    <row r="913" spans="1:33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</row>
    <row r="914" spans="1:33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</row>
    <row r="915" spans="1:33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</row>
    <row r="916" spans="1:33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</row>
    <row r="917" spans="1:33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</row>
    <row r="918" spans="1:33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</row>
    <row r="919" spans="1:33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</row>
    <row r="920" spans="1:33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</row>
    <row r="921" spans="1:33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</row>
    <row r="922" spans="1:33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</row>
    <row r="923" spans="1:33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</row>
    <row r="924" spans="1:33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</row>
    <row r="925" spans="1:33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</row>
    <row r="926" spans="1:33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</row>
    <row r="927" spans="1:33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</row>
    <row r="928" spans="1:33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</row>
    <row r="929" spans="1:33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</row>
    <row r="930" spans="1:33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</row>
    <row r="931" spans="1:33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</row>
    <row r="932" spans="1:33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</row>
    <row r="933" spans="1:33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</row>
    <row r="934" spans="1:33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</row>
    <row r="935" spans="1:33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</row>
    <row r="936" spans="1:33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</row>
    <row r="937" spans="1:33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</row>
    <row r="938" spans="1:33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</row>
    <row r="939" spans="1:33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</row>
    <row r="940" spans="1:33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</row>
    <row r="941" spans="1:33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</row>
    <row r="942" spans="1:33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</row>
    <row r="943" spans="1:33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</row>
    <row r="944" spans="1:33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</row>
    <row r="945" spans="1:33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</row>
    <row r="946" spans="1:33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</row>
    <row r="947" spans="1:33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</row>
    <row r="948" spans="1:33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</row>
    <row r="949" spans="1:33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</row>
    <row r="950" spans="1:33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</row>
    <row r="951" spans="1:33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</row>
    <row r="952" spans="1:33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</row>
    <row r="953" spans="1:33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</row>
    <row r="954" spans="1:33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</row>
    <row r="955" spans="1:33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</row>
    <row r="956" spans="1:33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</row>
    <row r="957" spans="1:33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</row>
    <row r="958" spans="1:33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</row>
    <row r="959" spans="1:33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</row>
    <row r="960" spans="1:33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</row>
    <row r="961" spans="1:33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</row>
    <row r="962" spans="1:33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</row>
    <row r="963" spans="1:33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</row>
    <row r="964" spans="1:33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</row>
    <row r="965" spans="1:33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</row>
    <row r="966" spans="1:33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</row>
    <row r="967" spans="1:33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</row>
    <row r="968" spans="1:33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</row>
    <row r="969" spans="1:33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</row>
    <row r="970" spans="1:33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</row>
    <row r="971" spans="1:33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</row>
    <row r="972" spans="1:33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</row>
    <row r="973" spans="1:33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</row>
    <row r="974" spans="1:33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</row>
    <row r="975" spans="1:33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</row>
    <row r="976" spans="1:33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</row>
    <row r="977" spans="1:33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</row>
    <row r="978" spans="1:33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</row>
    <row r="979" spans="1:33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</row>
  </sheetData>
  <mergeCells count="68">
    <mergeCell ref="AD89:AD90"/>
    <mergeCell ref="Z68:AA68"/>
    <mergeCell ref="AB68:AC68"/>
    <mergeCell ref="AD68:AD69"/>
    <mergeCell ref="A87:R88"/>
    <mergeCell ref="S87:AG88"/>
    <mergeCell ref="B89:E89"/>
    <mergeCell ref="F89:I89"/>
    <mergeCell ref="J89:M89"/>
    <mergeCell ref="N89:Q89"/>
    <mergeCell ref="R89:R90"/>
    <mergeCell ref="T89:U89"/>
    <mergeCell ref="V89:W89"/>
    <mergeCell ref="X89:Y89"/>
    <mergeCell ref="Z89:AA89"/>
    <mergeCell ref="AB89:AC89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A65:R65"/>
    <mergeCell ref="S65:AG65"/>
    <mergeCell ref="B46:E46"/>
    <mergeCell ref="F46:I46"/>
    <mergeCell ref="J46:M46"/>
    <mergeCell ref="N46:Q46"/>
    <mergeCell ref="R46:R47"/>
    <mergeCell ref="T46:U46"/>
    <mergeCell ref="V46:W46"/>
    <mergeCell ref="X46:Y46"/>
    <mergeCell ref="Z46:AA46"/>
    <mergeCell ref="AB46:AC46"/>
    <mergeCell ref="AD46:AD47"/>
    <mergeCell ref="A23:R24"/>
    <mergeCell ref="S23:AG24"/>
    <mergeCell ref="A44:R45"/>
    <mergeCell ref="S44:AG45"/>
    <mergeCell ref="B25:E25"/>
    <mergeCell ref="F25:I25"/>
    <mergeCell ref="J25:M25"/>
    <mergeCell ref="N25:Q25"/>
    <mergeCell ref="R25:R26"/>
    <mergeCell ref="T25:U25"/>
    <mergeCell ref="V25:W25"/>
    <mergeCell ref="X25:Y25"/>
    <mergeCell ref="Z25:AA25"/>
    <mergeCell ref="AB25:AC25"/>
    <mergeCell ref="AD25:AD26"/>
    <mergeCell ref="A1:R1"/>
    <mergeCell ref="A2:R3"/>
    <mergeCell ref="S2:AG3"/>
    <mergeCell ref="B4:E4"/>
    <mergeCell ref="F4:I4"/>
    <mergeCell ref="J4:M4"/>
    <mergeCell ref="N4:Q4"/>
    <mergeCell ref="R4:R5"/>
    <mergeCell ref="T4:U4"/>
    <mergeCell ref="V4:W4"/>
    <mergeCell ref="X4:Y4"/>
    <mergeCell ref="Z4:AA4"/>
    <mergeCell ref="AB4:AC4"/>
    <mergeCell ref="AD4:AD5"/>
  </mergeCells>
  <pageMargins left="0.23622047244094491" right="0.23622047244094491" top="0.74803149606299213" bottom="0.74803149606299213" header="0" footer="0"/>
  <pageSetup paperSize="9" scale="69" orientation="landscape" r:id="rId1"/>
  <rowBreaks count="1" manualBreakCount="1">
    <brk id="64" max="16383" man="1"/>
  </rowBreaks>
  <colBreaks count="1" manualBreakCount="1">
    <brk id="3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306"/>
  <sheetViews>
    <sheetView topLeftCell="E1"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9" width="4.6640625" style="285" customWidth="1"/>
    <col min="10" max="10" width="5" style="285" customWidth="1"/>
    <col min="11" max="11" width="10.5" style="285" customWidth="1"/>
    <col min="12" max="12" width="17.33203125" style="285" customWidth="1"/>
    <col min="13" max="22" width="5.6640625" style="285" customWidth="1"/>
    <col min="23" max="23" width="10.6640625" style="285" customWidth="1"/>
    <col min="24" max="26" width="4.6640625" style="285" hidden="1" customWidth="1"/>
    <col min="27" max="16384" width="14.5" style="285"/>
  </cols>
  <sheetData>
    <row r="1" spans="1:26" ht="12.75" customHeight="1" x14ac:dyDescent="0.15">
      <c r="A1" s="460" t="s">
        <v>382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0" t="s">
        <v>383</v>
      </c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</row>
    <row r="2" spans="1:26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70" t="s">
        <v>340</v>
      </c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</row>
    <row r="3" spans="1:26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</row>
    <row r="4" spans="1:26" ht="11.25" customHeight="1" x14ac:dyDescent="0.15">
      <c r="A4" s="286" t="s">
        <v>193</v>
      </c>
      <c r="B4" s="287" t="s">
        <v>384</v>
      </c>
      <c r="C4" s="288"/>
      <c r="D4" s="289"/>
      <c r="E4" s="287" t="s">
        <v>385</v>
      </c>
      <c r="F4" s="288"/>
      <c r="G4" s="289"/>
      <c r="H4" s="360" t="s">
        <v>386</v>
      </c>
      <c r="I4" s="378"/>
      <c r="J4" s="290"/>
      <c r="K4" s="458" t="s">
        <v>198</v>
      </c>
      <c r="L4" s="379" t="s">
        <v>62</v>
      </c>
      <c r="M4" s="471" t="s">
        <v>58</v>
      </c>
      <c r="N4" s="469"/>
      <c r="O4" s="471" t="s">
        <v>56</v>
      </c>
      <c r="P4" s="469"/>
      <c r="Q4" s="471" t="s">
        <v>57</v>
      </c>
      <c r="R4" s="469"/>
      <c r="S4" s="471" t="s">
        <v>55</v>
      </c>
      <c r="T4" s="469"/>
      <c r="U4" s="471" t="s">
        <v>59</v>
      </c>
      <c r="V4" s="469"/>
      <c r="W4" s="472" t="s">
        <v>63</v>
      </c>
      <c r="X4" s="380"/>
      <c r="Y4" s="380"/>
      <c r="Z4" s="380"/>
    </row>
    <row r="5" spans="1:26" ht="11.25" customHeight="1" thickBot="1" x14ac:dyDescent="0.2">
      <c r="A5" s="291" t="s">
        <v>199</v>
      </c>
      <c r="B5" s="293" t="s">
        <v>200</v>
      </c>
      <c r="C5" s="293" t="s">
        <v>202</v>
      </c>
      <c r="D5" s="294" t="s">
        <v>156</v>
      </c>
      <c r="E5" s="292" t="s">
        <v>200</v>
      </c>
      <c r="F5" s="293" t="s">
        <v>202</v>
      </c>
      <c r="G5" s="294" t="s">
        <v>156</v>
      </c>
      <c r="H5" s="292" t="s">
        <v>200</v>
      </c>
      <c r="I5" s="293" t="s">
        <v>202</v>
      </c>
      <c r="J5" s="294" t="s">
        <v>156</v>
      </c>
      <c r="K5" s="459"/>
      <c r="L5" s="381" t="s">
        <v>64</v>
      </c>
      <c r="M5" s="382" t="s">
        <v>65</v>
      </c>
      <c r="N5" s="383" t="s">
        <v>66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459"/>
      <c r="X5" s="380"/>
      <c r="Y5" s="380"/>
      <c r="Z5" s="380"/>
    </row>
    <row r="6" spans="1:26" ht="11.25" customHeight="1" x14ac:dyDescent="0.15">
      <c r="A6" s="296"/>
      <c r="B6" s="298"/>
      <c r="C6" s="298"/>
      <c r="D6" s="299"/>
      <c r="E6" s="297"/>
      <c r="F6" s="298"/>
      <c r="G6" s="299"/>
      <c r="H6" s="297"/>
      <c r="I6" s="298"/>
      <c r="J6" s="299"/>
      <c r="K6" s="300"/>
      <c r="L6" s="296"/>
      <c r="M6" s="384"/>
      <c r="N6" s="385"/>
      <c r="O6" s="384"/>
      <c r="P6" s="385"/>
      <c r="Q6" s="384"/>
      <c r="R6" s="385"/>
      <c r="S6" s="384"/>
      <c r="T6" s="385"/>
      <c r="U6" s="384"/>
      <c r="V6" s="385"/>
      <c r="W6" s="300"/>
      <c r="X6" s="386"/>
      <c r="Y6" s="386"/>
      <c r="Z6" s="386"/>
    </row>
    <row r="7" spans="1:26" ht="11.25" customHeight="1" x14ac:dyDescent="0.15">
      <c r="A7" s="301" t="s">
        <v>203</v>
      </c>
      <c r="B7" s="321">
        <v>1</v>
      </c>
      <c r="C7" s="322">
        <v>0</v>
      </c>
      <c r="D7" s="323">
        <v>1</v>
      </c>
      <c r="E7" s="321">
        <v>0</v>
      </c>
      <c r="F7" s="322">
        <v>0</v>
      </c>
      <c r="G7" s="323">
        <v>0</v>
      </c>
      <c r="H7" s="321">
        <v>1.25</v>
      </c>
      <c r="I7" s="322">
        <v>11.5</v>
      </c>
      <c r="J7" s="323">
        <v>12.75</v>
      </c>
      <c r="K7" s="331">
        <v>13.75</v>
      </c>
      <c r="L7" s="301" t="s">
        <v>203</v>
      </c>
      <c r="M7" s="321">
        <v>4.75</v>
      </c>
      <c r="N7" s="388">
        <v>0.34545454545454546</v>
      </c>
      <c r="O7" s="321">
        <v>9</v>
      </c>
      <c r="P7" s="388">
        <v>0.65454545454545454</v>
      </c>
      <c r="Q7" s="321">
        <v>0.5</v>
      </c>
      <c r="R7" s="388">
        <v>3.6363636363636362E-2</v>
      </c>
      <c r="S7" s="321">
        <v>12.75</v>
      </c>
      <c r="T7" s="388">
        <v>0.92727272727272725</v>
      </c>
      <c r="U7" s="321">
        <v>0.5</v>
      </c>
      <c r="V7" s="388">
        <v>3.6363636363636362E-2</v>
      </c>
      <c r="W7" s="331">
        <v>13.75</v>
      </c>
      <c r="X7" s="389"/>
      <c r="Y7" s="389"/>
      <c r="Z7" s="389"/>
    </row>
    <row r="8" spans="1:26" ht="11.25" customHeight="1" x14ac:dyDescent="0.15">
      <c r="A8" s="301" t="s">
        <v>204</v>
      </c>
      <c r="B8" s="321">
        <v>1.5</v>
      </c>
      <c r="C8" s="322">
        <v>0</v>
      </c>
      <c r="D8" s="323">
        <v>1.5</v>
      </c>
      <c r="E8" s="321">
        <v>0</v>
      </c>
      <c r="F8" s="322">
        <v>0</v>
      </c>
      <c r="G8" s="323">
        <v>0</v>
      </c>
      <c r="H8" s="321">
        <v>0.75</v>
      </c>
      <c r="I8" s="322">
        <v>11.5</v>
      </c>
      <c r="J8" s="323">
        <v>12.25</v>
      </c>
      <c r="K8" s="331">
        <v>13.75</v>
      </c>
      <c r="L8" s="301" t="s">
        <v>204</v>
      </c>
      <c r="M8" s="321">
        <v>3.75</v>
      </c>
      <c r="N8" s="388">
        <v>0.27272727272727271</v>
      </c>
      <c r="O8" s="321">
        <v>10</v>
      </c>
      <c r="P8" s="388">
        <v>0.72727272727272729</v>
      </c>
      <c r="Q8" s="321">
        <v>0.5</v>
      </c>
      <c r="R8" s="388">
        <v>3.6363636363636362E-2</v>
      </c>
      <c r="S8" s="321">
        <v>13.25</v>
      </c>
      <c r="T8" s="388">
        <v>0.96363636363636362</v>
      </c>
      <c r="U8" s="321">
        <v>0</v>
      </c>
      <c r="V8" s="388">
        <v>0</v>
      </c>
      <c r="W8" s="331">
        <v>13.75</v>
      </c>
      <c r="X8" s="389"/>
      <c r="Y8" s="389"/>
      <c r="Z8" s="389"/>
    </row>
    <row r="9" spans="1:26" ht="11.25" customHeight="1" x14ac:dyDescent="0.15">
      <c r="A9" s="301" t="s">
        <v>205</v>
      </c>
      <c r="B9" s="321">
        <v>1.25</v>
      </c>
      <c r="C9" s="322">
        <v>0</v>
      </c>
      <c r="D9" s="323">
        <v>1.25</v>
      </c>
      <c r="E9" s="321">
        <v>0</v>
      </c>
      <c r="F9" s="322">
        <v>0.25</v>
      </c>
      <c r="G9" s="323">
        <v>0.25</v>
      </c>
      <c r="H9" s="321">
        <v>0.75</v>
      </c>
      <c r="I9" s="322">
        <v>17.25</v>
      </c>
      <c r="J9" s="323">
        <v>18</v>
      </c>
      <c r="K9" s="331">
        <v>19.5</v>
      </c>
      <c r="L9" s="301" t="s">
        <v>205</v>
      </c>
      <c r="M9" s="321">
        <v>4.5</v>
      </c>
      <c r="N9" s="388">
        <v>0.23076923076923078</v>
      </c>
      <c r="O9" s="321">
        <v>15</v>
      </c>
      <c r="P9" s="388">
        <v>0.76923076923076927</v>
      </c>
      <c r="Q9" s="321">
        <v>0</v>
      </c>
      <c r="R9" s="388">
        <v>0</v>
      </c>
      <c r="S9" s="321">
        <v>19</v>
      </c>
      <c r="T9" s="388">
        <v>0.97435897435897434</v>
      </c>
      <c r="U9" s="321">
        <v>0.5</v>
      </c>
      <c r="V9" s="388">
        <v>2.564102564102564E-2</v>
      </c>
      <c r="W9" s="331">
        <v>19.5</v>
      </c>
      <c r="X9" s="389"/>
      <c r="Y9" s="389"/>
      <c r="Z9" s="389"/>
    </row>
    <row r="10" spans="1:26" ht="11.25" customHeight="1" x14ac:dyDescent="0.15">
      <c r="A10" s="301" t="s">
        <v>206</v>
      </c>
      <c r="B10" s="321">
        <v>0.5</v>
      </c>
      <c r="C10" s="322">
        <v>0</v>
      </c>
      <c r="D10" s="323">
        <v>0.5</v>
      </c>
      <c r="E10" s="321">
        <v>0</v>
      </c>
      <c r="F10" s="322">
        <v>0</v>
      </c>
      <c r="G10" s="323">
        <v>0</v>
      </c>
      <c r="H10" s="321">
        <v>0.5</v>
      </c>
      <c r="I10" s="322">
        <v>23.25</v>
      </c>
      <c r="J10" s="323">
        <v>23.75</v>
      </c>
      <c r="K10" s="331">
        <v>24.25</v>
      </c>
      <c r="L10" s="301" t="s">
        <v>206</v>
      </c>
      <c r="M10" s="321">
        <v>8.25</v>
      </c>
      <c r="N10" s="388">
        <v>0.34020618556701032</v>
      </c>
      <c r="O10" s="321">
        <v>16</v>
      </c>
      <c r="P10" s="388">
        <v>0.65979381443298968</v>
      </c>
      <c r="Q10" s="321">
        <v>0.5</v>
      </c>
      <c r="R10" s="388">
        <v>2.0618556701030927E-2</v>
      </c>
      <c r="S10" s="321">
        <v>23.75</v>
      </c>
      <c r="T10" s="388">
        <v>0.97938144329896903</v>
      </c>
      <c r="U10" s="321">
        <v>0</v>
      </c>
      <c r="V10" s="388">
        <v>0</v>
      </c>
      <c r="W10" s="331">
        <v>24.25</v>
      </c>
      <c r="X10" s="389"/>
      <c r="Y10" s="389"/>
      <c r="Z10" s="389"/>
    </row>
    <row r="11" spans="1:26" ht="11.25" customHeight="1" x14ac:dyDescent="0.15">
      <c r="A11" s="301" t="s">
        <v>207</v>
      </c>
      <c r="B11" s="321">
        <v>1.25</v>
      </c>
      <c r="C11" s="322">
        <v>0</v>
      </c>
      <c r="D11" s="323">
        <v>1.25</v>
      </c>
      <c r="E11" s="321">
        <v>0</v>
      </c>
      <c r="F11" s="322">
        <v>0</v>
      </c>
      <c r="G11" s="323">
        <v>0</v>
      </c>
      <c r="H11" s="321">
        <v>0.5</v>
      </c>
      <c r="I11" s="322">
        <v>17.5</v>
      </c>
      <c r="J11" s="323">
        <v>18</v>
      </c>
      <c r="K11" s="331">
        <v>19.25</v>
      </c>
      <c r="L11" s="301" t="s">
        <v>207</v>
      </c>
      <c r="M11" s="321">
        <v>7.5</v>
      </c>
      <c r="N11" s="388">
        <v>0.38961038961038963</v>
      </c>
      <c r="O11" s="321">
        <v>11.75</v>
      </c>
      <c r="P11" s="388">
        <v>0.61038961038961037</v>
      </c>
      <c r="Q11" s="321">
        <v>1</v>
      </c>
      <c r="R11" s="388">
        <v>5.1948051948051951E-2</v>
      </c>
      <c r="S11" s="321">
        <v>18</v>
      </c>
      <c r="T11" s="388">
        <v>0.93506493506493504</v>
      </c>
      <c r="U11" s="321">
        <v>0.25</v>
      </c>
      <c r="V11" s="388">
        <v>1.2987012987012988E-2</v>
      </c>
      <c r="W11" s="331">
        <v>19.25</v>
      </c>
      <c r="X11" s="389"/>
      <c r="Y11" s="389"/>
      <c r="Z11" s="389"/>
    </row>
    <row r="12" spans="1:26" ht="11.25" customHeight="1" x14ac:dyDescent="0.15">
      <c r="A12" s="301" t="s">
        <v>208</v>
      </c>
      <c r="B12" s="321">
        <v>1</v>
      </c>
      <c r="C12" s="322">
        <v>0</v>
      </c>
      <c r="D12" s="323">
        <v>1</v>
      </c>
      <c r="E12" s="321">
        <v>0</v>
      </c>
      <c r="F12" s="322">
        <v>0.25</v>
      </c>
      <c r="G12" s="323">
        <v>0.25</v>
      </c>
      <c r="H12" s="321">
        <v>0.5</v>
      </c>
      <c r="I12" s="322">
        <v>30.75</v>
      </c>
      <c r="J12" s="323">
        <v>31.25</v>
      </c>
      <c r="K12" s="331">
        <v>32.5</v>
      </c>
      <c r="L12" s="301" t="s">
        <v>208</v>
      </c>
      <c r="M12" s="321">
        <v>9.75</v>
      </c>
      <c r="N12" s="388">
        <v>0.3</v>
      </c>
      <c r="O12" s="321">
        <v>22.75</v>
      </c>
      <c r="P12" s="388">
        <v>0.7</v>
      </c>
      <c r="Q12" s="321">
        <v>4</v>
      </c>
      <c r="R12" s="388">
        <v>0.12307692307692308</v>
      </c>
      <c r="S12" s="321">
        <v>28.25</v>
      </c>
      <c r="T12" s="388">
        <v>0.86923076923076925</v>
      </c>
      <c r="U12" s="321">
        <v>0.25</v>
      </c>
      <c r="V12" s="388">
        <v>7.6923076923076927E-3</v>
      </c>
      <c r="W12" s="331">
        <v>32.5</v>
      </c>
      <c r="X12" s="389"/>
      <c r="Y12" s="389"/>
      <c r="Z12" s="389"/>
    </row>
    <row r="13" spans="1:26" ht="11.25" customHeight="1" x14ac:dyDescent="0.15">
      <c r="A13" s="301" t="s">
        <v>209</v>
      </c>
      <c r="B13" s="321">
        <v>1.75</v>
      </c>
      <c r="C13" s="322">
        <v>0</v>
      </c>
      <c r="D13" s="323">
        <v>1.75</v>
      </c>
      <c r="E13" s="321">
        <v>0</v>
      </c>
      <c r="F13" s="322">
        <v>0</v>
      </c>
      <c r="G13" s="323">
        <v>0</v>
      </c>
      <c r="H13" s="321">
        <v>0.5</v>
      </c>
      <c r="I13" s="322">
        <v>27.75</v>
      </c>
      <c r="J13" s="323">
        <v>28.25</v>
      </c>
      <c r="K13" s="331">
        <v>30</v>
      </c>
      <c r="L13" s="301" t="s">
        <v>209</v>
      </c>
      <c r="M13" s="321">
        <v>7.75</v>
      </c>
      <c r="N13" s="388">
        <v>0.25833333333333336</v>
      </c>
      <c r="O13" s="321">
        <v>22.25</v>
      </c>
      <c r="P13" s="388">
        <v>0.7416666666666667</v>
      </c>
      <c r="Q13" s="321">
        <v>1.75</v>
      </c>
      <c r="R13" s="388">
        <v>5.8333333333333334E-2</v>
      </c>
      <c r="S13" s="321">
        <v>28</v>
      </c>
      <c r="T13" s="388">
        <v>0.93333333333333335</v>
      </c>
      <c r="U13" s="321">
        <v>0.25</v>
      </c>
      <c r="V13" s="388">
        <v>8.3333333333333332E-3</v>
      </c>
      <c r="W13" s="331">
        <v>30</v>
      </c>
      <c r="X13" s="389"/>
      <c r="Y13" s="389"/>
      <c r="Z13" s="389"/>
    </row>
    <row r="14" spans="1:26" ht="11.25" customHeight="1" x14ac:dyDescent="0.15">
      <c r="A14" s="301" t="s">
        <v>210</v>
      </c>
      <c r="B14" s="321">
        <v>1.75</v>
      </c>
      <c r="C14" s="322">
        <v>0</v>
      </c>
      <c r="D14" s="323">
        <v>1.75</v>
      </c>
      <c r="E14" s="321">
        <v>0</v>
      </c>
      <c r="F14" s="322">
        <v>0</v>
      </c>
      <c r="G14" s="323">
        <v>0</v>
      </c>
      <c r="H14" s="321">
        <v>1</v>
      </c>
      <c r="I14" s="322">
        <v>20.5</v>
      </c>
      <c r="J14" s="323">
        <v>21.5</v>
      </c>
      <c r="K14" s="331">
        <v>23.25</v>
      </c>
      <c r="L14" s="390" t="s">
        <v>210</v>
      </c>
      <c r="M14" s="321">
        <v>6.5</v>
      </c>
      <c r="N14" s="388">
        <v>0.27956989247311825</v>
      </c>
      <c r="O14" s="321">
        <v>16.75</v>
      </c>
      <c r="P14" s="388">
        <v>0.72043010752688175</v>
      </c>
      <c r="Q14" s="321">
        <v>0</v>
      </c>
      <c r="R14" s="388">
        <v>0</v>
      </c>
      <c r="S14" s="321">
        <v>23.25</v>
      </c>
      <c r="T14" s="388">
        <v>1</v>
      </c>
      <c r="U14" s="321">
        <v>0</v>
      </c>
      <c r="V14" s="388">
        <v>0</v>
      </c>
      <c r="W14" s="331">
        <v>23.25</v>
      </c>
      <c r="X14" s="389"/>
      <c r="Y14" s="389"/>
      <c r="Z14" s="389"/>
    </row>
    <row r="15" spans="1:26" ht="11.25" customHeight="1" thickBot="1" x14ac:dyDescent="0.2">
      <c r="A15" s="307"/>
      <c r="B15" s="412"/>
      <c r="C15" s="371"/>
      <c r="D15" s="295"/>
      <c r="E15" s="412"/>
      <c r="F15" s="371"/>
      <c r="G15" s="295"/>
      <c r="H15" s="412"/>
      <c r="I15" s="371"/>
      <c r="J15" s="295"/>
      <c r="K15" s="317"/>
      <c r="L15" s="307"/>
      <c r="M15" s="297"/>
      <c r="N15" s="299"/>
      <c r="O15" s="325"/>
      <c r="P15" s="327"/>
      <c r="Q15" s="325"/>
      <c r="R15" s="327"/>
      <c r="S15" s="325"/>
      <c r="T15" s="327"/>
      <c r="U15" s="325"/>
      <c r="V15" s="327"/>
      <c r="W15" s="327"/>
      <c r="X15" s="386"/>
      <c r="Y15" s="386"/>
      <c r="Z15" s="386"/>
    </row>
    <row r="16" spans="1:26" ht="11.25" customHeight="1" x14ac:dyDescent="0.15">
      <c r="A16" s="312"/>
      <c r="B16" s="413"/>
      <c r="C16" s="414"/>
      <c r="D16" s="415"/>
      <c r="E16" s="413"/>
      <c r="F16" s="414"/>
      <c r="G16" s="415"/>
      <c r="H16" s="413"/>
      <c r="I16" s="414"/>
      <c r="J16" s="415"/>
      <c r="K16" s="312"/>
      <c r="L16" s="384"/>
      <c r="M16" s="391"/>
      <c r="N16" s="392"/>
      <c r="O16" s="391"/>
      <c r="P16" s="392"/>
      <c r="Q16" s="391"/>
      <c r="R16" s="392"/>
      <c r="S16" s="391"/>
      <c r="T16" s="392"/>
      <c r="U16" s="391"/>
      <c r="V16" s="392"/>
      <c r="W16" s="393"/>
      <c r="X16" s="386"/>
      <c r="Y16" s="386"/>
      <c r="Z16" s="386"/>
    </row>
    <row r="17" spans="1:26" ht="11.25" customHeight="1" x14ac:dyDescent="0.15">
      <c r="A17" s="301" t="s">
        <v>211</v>
      </c>
      <c r="B17" s="321">
        <v>4.25</v>
      </c>
      <c r="C17" s="322">
        <v>0</v>
      </c>
      <c r="D17" s="323">
        <v>4.25</v>
      </c>
      <c r="E17" s="321">
        <v>0</v>
      </c>
      <c r="F17" s="322">
        <v>0.25</v>
      </c>
      <c r="G17" s="323">
        <v>0.25</v>
      </c>
      <c r="H17" s="321">
        <v>3.25</v>
      </c>
      <c r="I17" s="322">
        <v>63.5</v>
      </c>
      <c r="J17" s="323">
        <v>66.75</v>
      </c>
      <c r="K17" s="331">
        <v>71.25</v>
      </c>
      <c r="L17" s="390" t="s">
        <v>211</v>
      </c>
      <c r="M17" s="321">
        <v>21.25</v>
      </c>
      <c r="N17" s="388">
        <v>0.2982456140350877</v>
      </c>
      <c r="O17" s="321">
        <v>50</v>
      </c>
      <c r="P17" s="388">
        <v>0.70175438596491224</v>
      </c>
      <c r="Q17" s="321">
        <v>1.5</v>
      </c>
      <c r="R17" s="388">
        <v>2.1052631578947368E-2</v>
      </c>
      <c r="S17" s="321">
        <v>68.75</v>
      </c>
      <c r="T17" s="388">
        <v>0.96491228070175439</v>
      </c>
      <c r="U17" s="321">
        <v>1</v>
      </c>
      <c r="V17" s="388">
        <v>1.4035087719298246E-2</v>
      </c>
      <c r="W17" s="331">
        <v>71.25</v>
      </c>
      <c r="X17" s="389"/>
      <c r="Y17" s="389"/>
      <c r="Z17" s="389"/>
    </row>
    <row r="18" spans="1:26" ht="11.25" customHeight="1" x14ac:dyDescent="0.15">
      <c r="A18" s="301" t="s">
        <v>212</v>
      </c>
      <c r="B18" s="321">
        <v>4.5</v>
      </c>
      <c r="C18" s="322">
        <v>0</v>
      </c>
      <c r="D18" s="323">
        <v>4.5</v>
      </c>
      <c r="E18" s="321">
        <v>0</v>
      </c>
      <c r="F18" s="322">
        <v>0.25</v>
      </c>
      <c r="G18" s="323">
        <v>0.25</v>
      </c>
      <c r="H18" s="321">
        <v>2.5</v>
      </c>
      <c r="I18" s="322">
        <v>69.5</v>
      </c>
      <c r="J18" s="323">
        <v>72</v>
      </c>
      <c r="K18" s="331">
        <v>76.75</v>
      </c>
      <c r="L18" s="390" t="s">
        <v>212</v>
      </c>
      <c r="M18" s="321">
        <v>24</v>
      </c>
      <c r="N18" s="388">
        <v>0.31270358306188922</v>
      </c>
      <c r="O18" s="321">
        <v>52.75</v>
      </c>
      <c r="P18" s="388">
        <v>0.68729641693811072</v>
      </c>
      <c r="Q18" s="321">
        <v>2</v>
      </c>
      <c r="R18" s="388">
        <v>2.6058631921824105E-2</v>
      </c>
      <c r="S18" s="321">
        <v>74</v>
      </c>
      <c r="T18" s="388">
        <v>0.96416938110749184</v>
      </c>
      <c r="U18" s="321">
        <v>0.75</v>
      </c>
      <c r="V18" s="388">
        <v>9.7719869706840382E-3</v>
      </c>
      <c r="W18" s="331">
        <v>76.75</v>
      </c>
      <c r="X18" s="389"/>
      <c r="Y18" s="389"/>
      <c r="Z18" s="389"/>
    </row>
    <row r="19" spans="1:26" ht="11.25" customHeight="1" x14ac:dyDescent="0.15">
      <c r="A19" s="301" t="s">
        <v>213</v>
      </c>
      <c r="B19" s="321">
        <v>4</v>
      </c>
      <c r="C19" s="322">
        <v>0</v>
      </c>
      <c r="D19" s="323">
        <v>4</v>
      </c>
      <c r="E19" s="321">
        <v>0</v>
      </c>
      <c r="F19" s="322">
        <v>0.5</v>
      </c>
      <c r="G19" s="323">
        <v>0.5</v>
      </c>
      <c r="H19" s="321">
        <v>2.25</v>
      </c>
      <c r="I19" s="322">
        <v>88.75</v>
      </c>
      <c r="J19" s="323">
        <v>91</v>
      </c>
      <c r="K19" s="331">
        <v>95.5</v>
      </c>
      <c r="L19" s="390" t="s">
        <v>213</v>
      </c>
      <c r="M19" s="321">
        <v>30</v>
      </c>
      <c r="N19" s="388">
        <v>0.31413612565445026</v>
      </c>
      <c r="O19" s="321">
        <v>65.5</v>
      </c>
      <c r="P19" s="388">
        <v>0.68586387434554974</v>
      </c>
      <c r="Q19" s="321">
        <v>5.5</v>
      </c>
      <c r="R19" s="388">
        <v>5.7591623036649213E-2</v>
      </c>
      <c r="S19" s="321">
        <v>89</v>
      </c>
      <c r="T19" s="388">
        <v>0.93193717277486909</v>
      </c>
      <c r="U19" s="321">
        <v>1</v>
      </c>
      <c r="V19" s="388">
        <v>1.0471204188481676E-2</v>
      </c>
      <c r="W19" s="331">
        <v>95.5</v>
      </c>
      <c r="X19" s="389"/>
      <c r="Y19" s="389"/>
      <c r="Z19" s="389"/>
    </row>
    <row r="20" spans="1:26" ht="11.25" customHeight="1" x14ac:dyDescent="0.15">
      <c r="A20" s="301" t="s">
        <v>214</v>
      </c>
      <c r="B20" s="321">
        <v>4.5</v>
      </c>
      <c r="C20" s="322">
        <v>0</v>
      </c>
      <c r="D20" s="323">
        <v>4.5</v>
      </c>
      <c r="E20" s="321">
        <v>0</v>
      </c>
      <c r="F20" s="322">
        <v>0.25</v>
      </c>
      <c r="G20" s="323">
        <v>0.25</v>
      </c>
      <c r="H20" s="321">
        <v>2</v>
      </c>
      <c r="I20" s="322">
        <v>99.25</v>
      </c>
      <c r="J20" s="323">
        <v>101.25</v>
      </c>
      <c r="K20" s="331">
        <v>106</v>
      </c>
      <c r="L20" s="390" t="s">
        <v>214</v>
      </c>
      <c r="M20" s="321">
        <v>33.25</v>
      </c>
      <c r="N20" s="388">
        <v>0.31367924528301888</v>
      </c>
      <c r="O20" s="321">
        <v>72.75</v>
      </c>
      <c r="P20" s="388">
        <v>0.68632075471698117</v>
      </c>
      <c r="Q20" s="321">
        <v>7.25</v>
      </c>
      <c r="R20" s="388">
        <v>6.8396226415094338E-2</v>
      </c>
      <c r="S20" s="321">
        <v>98</v>
      </c>
      <c r="T20" s="388">
        <v>0.92452830188679247</v>
      </c>
      <c r="U20" s="321">
        <v>0.75</v>
      </c>
      <c r="V20" s="388">
        <v>7.0754716981132077E-3</v>
      </c>
      <c r="W20" s="331">
        <v>106</v>
      </c>
      <c r="X20" s="389"/>
      <c r="Y20" s="389"/>
      <c r="Z20" s="389"/>
    </row>
    <row r="21" spans="1:26" ht="11.25" customHeight="1" x14ac:dyDescent="0.15">
      <c r="A21" s="301" t="s">
        <v>215</v>
      </c>
      <c r="B21" s="321">
        <v>5.75</v>
      </c>
      <c r="C21" s="322">
        <v>0</v>
      </c>
      <c r="D21" s="323">
        <v>5.75</v>
      </c>
      <c r="E21" s="321">
        <v>0</v>
      </c>
      <c r="F21" s="322">
        <v>0.25</v>
      </c>
      <c r="G21" s="323">
        <v>0.25</v>
      </c>
      <c r="H21" s="321">
        <v>2.5</v>
      </c>
      <c r="I21" s="322">
        <v>96.5</v>
      </c>
      <c r="J21" s="323">
        <v>99</v>
      </c>
      <c r="K21" s="331">
        <v>105</v>
      </c>
      <c r="L21" s="390" t="s">
        <v>215</v>
      </c>
      <c r="M21" s="321">
        <v>31.5</v>
      </c>
      <c r="N21" s="388">
        <v>0.3</v>
      </c>
      <c r="O21" s="321">
        <v>73.5</v>
      </c>
      <c r="P21" s="388">
        <v>0.7</v>
      </c>
      <c r="Q21" s="321">
        <v>6.75</v>
      </c>
      <c r="R21" s="388">
        <v>6.4285714285714279E-2</v>
      </c>
      <c r="S21" s="321">
        <v>97.5</v>
      </c>
      <c r="T21" s="388">
        <v>0.9285714285714286</v>
      </c>
      <c r="U21" s="321">
        <v>0.75</v>
      </c>
      <c r="V21" s="388">
        <v>7.1428571428571426E-3</v>
      </c>
      <c r="W21" s="331">
        <v>105</v>
      </c>
      <c r="X21" s="389"/>
      <c r="Y21" s="389"/>
      <c r="Z21" s="389"/>
    </row>
    <row r="22" spans="1:26" ht="11.25" customHeight="1" thickBot="1" x14ac:dyDescent="0.2">
      <c r="A22" s="317"/>
      <c r="B22" s="319"/>
      <c r="C22" s="319"/>
      <c r="D22" s="320"/>
      <c r="E22" s="318"/>
      <c r="F22" s="319"/>
      <c r="G22" s="320"/>
      <c r="H22" s="318"/>
      <c r="I22" s="319"/>
      <c r="J22" s="320"/>
      <c r="K22" s="317"/>
      <c r="L22" s="318"/>
      <c r="M22" s="318"/>
      <c r="N22" s="320"/>
      <c r="O22" s="318"/>
      <c r="P22" s="320"/>
      <c r="Q22" s="318"/>
      <c r="R22" s="320"/>
      <c r="S22" s="318"/>
      <c r="T22" s="320"/>
      <c r="U22" s="318"/>
      <c r="V22" s="320"/>
      <c r="W22" s="317"/>
      <c r="X22" s="386"/>
      <c r="Y22" s="386"/>
      <c r="Z22" s="386"/>
    </row>
    <row r="23" spans="1:26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70" t="s">
        <v>291</v>
      </c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11.25" customHeight="1" x14ac:dyDescent="0.15">
      <c r="A25" s="286" t="s">
        <v>193</v>
      </c>
      <c r="B25" s="287" t="s">
        <v>384</v>
      </c>
      <c r="C25" s="288"/>
      <c r="D25" s="289"/>
      <c r="E25" s="287" t="s">
        <v>385</v>
      </c>
      <c r="F25" s="288"/>
      <c r="G25" s="289"/>
      <c r="H25" s="360" t="s">
        <v>386</v>
      </c>
      <c r="I25" s="378"/>
      <c r="J25" s="290"/>
      <c r="K25" s="458" t="s">
        <v>198</v>
      </c>
      <c r="L25" s="379" t="s">
        <v>62</v>
      </c>
      <c r="M25" s="471" t="s">
        <v>58</v>
      </c>
      <c r="N25" s="469"/>
      <c r="O25" s="471" t="s">
        <v>56</v>
      </c>
      <c r="P25" s="469"/>
      <c r="Q25" s="471" t="s">
        <v>57</v>
      </c>
      <c r="R25" s="469"/>
      <c r="S25" s="471" t="s">
        <v>55</v>
      </c>
      <c r="T25" s="469"/>
      <c r="U25" s="471" t="s">
        <v>59</v>
      </c>
      <c r="V25" s="469"/>
      <c r="W25" s="472" t="s">
        <v>63</v>
      </c>
      <c r="X25" s="380"/>
      <c r="Y25" s="380"/>
      <c r="Z25" s="380"/>
    </row>
    <row r="26" spans="1:26" ht="11.25" customHeight="1" thickBot="1" x14ac:dyDescent="0.2">
      <c r="A26" s="291" t="s">
        <v>199</v>
      </c>
      <c r="B26" s="293" t="s">
        <v>200</v>
      </c>
      <c r="C26" s="293" t="s">
        <v>202</v>
      </c>
      <c r="D26" s="294" t="s">
        <v>156</v>
      </c>
      <c r="E26" s="292" t="s">
        <v>200</v>
      </c>
      <c r="F26" s="293" t="s">
        <v>202</v>
      </c>
      <c r="G26" s="294" t="s">
        <v>156</v>
      </c>
      <c r="H26" s="292" t="s">
        <v>200</v>
      </c>
      <c r="I26" s="293" t="s">
        <v>202</v>
      </c>
      <c r="J26" s="294" t="s">
        <v>156</v>
      </c>
      <c r="K26" s="459"/>
      <c r="L26" s="381" t="s">
        <v>64</v>
      </c>
      <c r="M26" s="382" t="s">
        <v>65</v>
      </c>
      <c r="N26" s="383" t="s">
        <v>66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459"/>
      <c r="X26" s="380"/>
      <c r="Y26" s="380"/>
      <c r="Z26" s="380"/>
    </row>
    <row r="27" spans="1:26" ht="11.25" customHeight="1" x14ac:dyDescent="0.15">
      <c r="A27" s="296"/>
      <c r="B27" s="298"/>
      <c r="C27" s="298"/>
      <c r="D27" s="299"/>
      <c r="E27" s="297"/>
      <c r="F27" s="298"/>
      <c r="G27" s="299"/>
      <c r="H27" s="297"/>
      <c r="I27" s="298"/>
      <c r="J27" s="299"/>
      <c r="K27" s="300"/>
      <c r="L27" s="296"/>
      <c r="M27" s="384"/>
      <c r="N27" s="385"/>
      <c r="O27" s="384"/>
      <c r="P27" s="385"/>
      <c r="Q27" s="384"/>
      <c r="R27" s="385"/>
      <c r="S27" s="384"/>
      <c r="T27" s="385"/>
      <c r="U27" s="384"/>
      <c r="V27" s="385"/>
      <c r="W27" s="300"/>
      <c r="X27" s="386"/>
      <c r="Y27" s="386"/>
      <c r="Z27" s="386"/>
    </row>
    <row r="28" spans="1:26" ht="11.25" customHeight="1" x14ac:dyDescent="0.15">
      <c r="A28" s="301"/>
      <c r="B28" s="322">
        <v>2</v>
      </c>
      <c r="C28" s="322">
        <v>0</v>
      </c>
      <c r="D28" s="323">
        <v>2</v>
      </c>
      <c r="E28" s="321">
        <v>0</v>
      </c>
      <c r="F28" s="322">
        <v>0</v>
      </c>
      <c r="G28" s="323">
        <v>0</v>
      </c>
      <c r="H28" s="321">
        <v>1</v>
      </c>
      <c r="I28" s="322">
        <v>20</v>
      </c>
      <c r="J28" s="323">
        <v>21</v>
      </c>
      <c r="K28" s="331">
        <v>23</v>
      </c>
      <c r="L28" s="301" t="s">
        <v>203</v>
      </c>
      <c r="M28" s="321">
        <v>9</v>
      </c>
      <c r="N28" s="388">
        <v>0.39130434782608697</v>
      </c>
      <c r="O28" s="321">
        <v>14</v>
      </c>
      <c r="P28" s="388">
        <v>0.60869565217391308</v>
      </c>
      <c r="Q28" s="321">
        <v>2</v>
      </c>
      <c r="R28" s="388">
        <v>8.6956521739130432E-2</v>
      </c>
      <c r="S28" s="321">
        <v>21</v>
      </c>
      <c r="T28" s="388">
        <v>0.91304347826086951</v>
      </c>
      <c r="U28" s="321">
        <v>0</v>
      </c>
      <c r="V28" s="388">
        <v>0</v>
      </c>
      <c r="W28" s="331">
        <v>23</v>
      </c>
      <c r="X28" s="389"/>
      <c r="Y28" s="389"/>
      <c r="Z28" s="389"/>
    </row>
    <row r="29" spans="1:26" ht="11.25" customHeight="1" x14ac:dyDescent="0.15">
      <c r="A29" s="301" t="s">
        <v>204</v>
      </c>
      <c r="B29" s="322">
        <v>2</v>
      </c>
      <c r="C29" s="322">
        <v>0</v>
      </c>
      <c r="D29" s="323">
        <v>2</v>
      </c>
      <c r="E29" s="321">
        <v>0</v>
      </c>
      <c r="F29" s="322">
        <v>0</v>
      </c>
      <c r="G29" s="323">
        <v>0</v>
      </c>
      <c r="H29" s="321">
        <v>1</v>
      </c>
      <c r="I29" s="322">
        <v>11</v>
      </c>
      <c r="J29" s="323">
        <v>12</v>
      </c>
      <c r="K29" s="331">
        <v>14</v>
      </c>
      <c r="L29" s="301" t="s">
        <v>204</v>
      </c>
      <c r="M29" s="321">
        <v>6</v>
      </c>
      <c r="N29" s="388">
        <v>0.42857142857142855</v>
      </c>
      <c r="O29" s="321">
        <v>8</v>
      </c>
      <c r="P29" s="388">
        <v>0.5714285714285714</v>
      </c>
      <c r="Q29" s="321">
        <v>0</v>
      </c>
      <c r="R29" s="388">
        <v>0</v>
      </c>
      <c r="S29" s="321">
        <v>14</v>
      </c>
      <c r="T29" s="388">
        <v>1</v>
      </c>
      <c r="U29" s="321">
        <v>0</v>
      </c>
      <c r="V29" s="388">
        <v>0</v>
      </c>
      <c r="W29" s="331">
        <v>14</v>
      </c>
      <c r="X29" s="389"/>
      <c r="Y29" s="389"/>
      <c r="Z29" s="389"/>
    </row>
    <row r="30" spans="1:26" ht="11.25" customHeight="1" x14ac:dyDescent="0.15">
      <c r="A30" s="301" t="s">
        <v>205</v>
      </c>
      <c r="B30" s="322">
        <v>2</v>
      </c>
      <c r="C30" s="322">
        <v>0</v>
      </c>
      <c r="D30" s="323">
        <v>2</v>
      </c>
      <c r="E30" s="321">
        <v>0</v>
      </c>
      <c r="F30" s="322">
        <v>1</v>
      </c>
      <c r="G30" s="323">
        <v>1</v>
      </c>
      <c r="H30" s="321">
        <v>1</v>
      </c>
      <c r="I30" s="322">
        <v>14</v>
      </c>
      <c r="J30" s="323">
        <v>15</v>
      </c>
      <c r="K30" s="331">
        <v>18</v>
      </c>
      <c r="L30" s="301" t="s">
        <v>205</v>
      </c>
      <c r="M30" s="321">
        <v>3</v>
      </c>
      <c r="N30" s="388">
        <v>0.16666666666666666</v>
      </c>
      <c r="O30" s="321">
        <v>15</v>
      </c>
      <c r="P30" s="388">
        <v>0.83333333333333337</v>
      </c>
      <c r="Q30" s="321">
        <v>0</v>
      </c>
      <c r="R30" s="388">
        <v>0</v>
      </c>
      <c r="S30" s="321">
        <v>18</v>
      </c>
      <c r="T30" s="388">
        <v>1</v>
      </c>
      <c r="U30" s="321">
        <v>0</v>
      </c>
      <c r="V30" s="388">
        <v>0</v>
      </c>
      <c r="W30" s="331">
        <v>18</v>
      </c>
      <c r="X30" s="389"/>
      <c r="Y30" s="389"/>
      <c r="Z30" s="389"/>
    </row>
    <row r="31" spans="1:26" ht="11.25" customHeight="1" x14ac:dyDescent="0.15">
      <c r="A31" s="301" t="s">
        <v>206</v>
      </c>
      <c r="B31" s="322">
        <v>2</v>
      </c>
      <c r="C31" s="322">
        <v>0</v>
      </c>
      <c r="D31" s="323">
        <v>2</v>
      </c>
      <c r="E31" s="321">
        <v>0</v>
      </c>
      <c r="F31" s="322">
        <v>0</v>
      </c>
      <c r="G31" s="323">
        <v>0</v>
      </c>
      <c r="H31" s="321">
        <v>0</v>
      </c>
      <c r="I31" s="322">
        <v>28</v>
      </c>
      <c r="J31" s="323">
        <v>28</v>
      </c>
      <c r="K31" s="331">
        <v>30</v>
      </c>
      <c r="L31" s="301" t="s">
        <v>206</v>
      </c>
      <c r="M31" s="321">
        <v>12</v>
      </c>
      <c r="N31" s="388">
        <v>0.4</v>
      </c>
      <c r="O31" s="321">
        <v>18</v>
      </c>
      <c r="P31" s="388">
        <v>0.6</v>
      </c>
      <c r="Q31" s="321">
        <v>0</v>
      </c>
      <c r="R31" s="388">
        <v>0</v>
      </c>
      <c r="S31" s="321">
        <v>30</v>
      </c>
      <c r="T31" s="388">
        <v>1</v>
      </c>
      <c r="U31" s="321">
        <v>0</v>
      </c>
      <c r="V31" s="388">
        <v>0</v>
      </c>
      <c r="W31" s="331">
        <v>30</v>
      </c>
      <c r="X31" s="389"/>
      <c r="Y31" s="389"/>
      <c r="Z31" s="389"/>
    </row>
    <row r="32" spans="1:26" ht="11.25" customHeight="1" x14ac:dyDescent="0.15">
      <c r="A32" s="301" t="s">
        <v>207</v>
      </c>
      <c r="B32" s="322">
        <v>0</v>
      </c>
      <c r="C32" s="322">
        <v>0</v>
      </c>
      <c r="D32" s="323">
        <v>0</v>
      </c>
      <c r="E32" s="321">
        <v>0</v>
      </c>
      <c r="F32" s="322">
        <v>0</v>
      </c>
      <c r="G32" s="323">
        <v>0</v>
      </c>
      <c r="H32" s="321">
        <v>1</v>
      </c>
      <c r="I32" s="322">
        <v>4</v>
      </c>
      <c r="J32" s="323">
        <v>5</v>
      </c>
      <c r="K32" s="331">
        <v>5</v>
      </c>
      <c r="L32" s="301" t="s">
        <v>207</v>
      </c>
      <c r="M32" s="321">
        <v>5</v>
      </c>
      <c r="N32" s="388">
        <v>1</v>
      </c>
      <c r="O32" s="321">
        <v>0</v>
      </c>
      <c r="P32" s="388">
        <v>0</v>
      </c>
      <c r="Q32" s="321">
        <v>0</v>
      </c>
      <c r="R32" s="388">
        <v>0</v>
      </c>
      <c r="S32" s="321">
        <v>5</v>
      </c>
      <c r="T32" s="388">
        <v>1</v>
      </c>
      <c r="U32" s="321">
        <v>0</v>
      </c>
      <c r="V32" s="388">
        <v>0</v>
      </c>
      <c r="W32" s="331">
        <v>5</v>
      </c>
      <c r="X32" s="389"/>
      <c r="Y32" s="389"/>
      <c r="Z32" s="389"/>
    </row>
    <row r="33" spans="1:26" ht="11.25" customHeight="1" x14ac:dyDescent="0.15">
      <c r="A33" s="301" t="s">
        <v>208</v>
      </c>
      <c r="B33" s="322">
        <v>1</v>
      </c>
      <c r="C33" s="322">
        <v>0</v>
      </c>
      <c r="D33" s="323">
        <v>1</v>
      </c>
      <c r="E33" s="321">
        <v>0</v>
      </c>
      <c r="F33" s="322">
        <v>0</v>
      </c>
      <c r="G33" s="323">
        <v>0</v>
      </c>
      <c r="H33" s="321">
        <v>0</v>
      </c>
      <c r="I33" s="322">
        <v>31</v>
      </c>
      <c r="J33" s="323">
        <v>31</v>
      </c>
      <c r="K33" s="331">
        <v>32</v>
      </c>
      <c r="L33" s="301" t="s">
        <v>208</v>
      </c>
      <c r="M33" s="321">
        <v>9</v>
      </c>
      <c r="N33" s="388">
        <v>0.28125</v>
      </c>
      <c r="O33" s="321">
        <v>23</v>
      </c>
      <c r="P33" s="388">
        <v>0.71875</v>
      </c>
      <c r="Q33" s="321">
        <v>6</v>
      </c>
      <c r="R33" s="388">
        <v>0.1875</v>
      </c>
      <c r="S33" s="321">
        <v>26</v>
      </c>
      <c r="T33" s="388">
        <v>0.8125</v>
      </c>
      <c r="U33" s="321">
        <v>0</v>
      </c>
      <c r="V33" s="388">
        <v>0</v>
      </c>
      <c r="W33" s="331">
        <v>32</v>
      </c>
      <c r="X33" s="389"/>
      <c r="Y33" s="389"/>
      <c r="Z33" s="389"/>
    </row>
    <row r="34" spans="1:26" ht="11.25" customHeight="1" x14ac:dyDescent="0.15">
      <c r="A34" s="301" t="s">
        <v>209</v>
      </c>
      <c r="B34" s="322">
        <v>1</v>
      </c>
      <c r="C34" s="322">
        <v>0</v>
      </c>
      <c r="D34" s="323">
        <v>1</v>
      </c>
      <c r="E34" s="321">
        <v>0</v>
      </c>
      <c r="F34" s="322">
        <v>0</v>
      </c>
      <c r="G34" s="323">
        <v>0</v>
      </c>
      <c r="H34" s="321">
        <v>0</v>
      </c>
      <c r="I34" s="322">
        <v>20</v>
      </c>
      <c r="J34" s="323">
        <v>20</v>
      </c>
      <c r="K34" s="331">
        <v>21</v>
      </c>
      <c r="L34" s="301" t="s">
        <v>209</v>
      </c>
      <c r="M34" s="321">
        <v>4</v>
      </c>
      <c r="N34" s="388">
        <v>0.19047619047619047</v>
      </c>
      <c r="O34" s="321">
        <v>17</v>
      </c>
      <c r="P34" s="388">
        <v>0.80952380952380953</v>
      </c>
      <c r="Q34" s="321">
        <v>1</v>
      </c>
      <c r="R34" s="388">
        <v>4.7619047619047616E-2</v>
      </c>
      <c r="S34" s="321">
        <v>19</v>
      </c>
      <c r="T34" s="388">
        <v>0.90476190476190477</v>
      </c>
      <c r="U34" s="321">
        <v>1</v>
      </c>
      <c r="V34" s="388">
        <v>4.7619047619047616E-2</v>
      </c>
      <c r="W34" s="331">
        <v>21</v>
      </c>
      <c r="X34" s="389"/>
      <c r="Y34" s="389"/>
      <c r="Z34" s="389"/>
    </row>
    <row r="35" spans="1:26" ht="11.25" customHeight="1" x14ac:dyDescent="0.15">
      <c r="A35" s="301" t="s">
        <v>210</v>
      </c>
      <c r="B35" s="322">
        <v>3</v>
      </c>
      <c r="C35" s="322">
        <v>0</v>
      </c>
      <c r="D35" s="323">
        <v>3</v>
      </c>
      <c r="E35" s="321">
        <v>0</v>
      </c>
      <c r="F35" s="322">
        <v>0</v>
      </c>
      <c r="G35" s="323">
        <v>0</v>
      </c>
      <c r="H35" s="321">
        <v>1</v>
      </c>
      <c r="I35" s="322">
        <v>16</v>
      </c>
      <c r="J35" s="323">
        <v>17</v>
      </c>
      <c r="K35" s="331">
        <v>20</v>
      </c>
      <c r="L35" s="390" t="s">
        <v>210</v>
      </c>
      <c r="M35" s="321">
        <v>5</v>
      </c>
      <c r="N35" s="388">
        <v>0.25</v>
      </c>
      <c r="O35" s="321">
        <v>15</v>
      </c>
      <c r="P35" s="388">
        <v>0.75</v>
      </c>
      <c r="Q35" s="321">
        <v>0</v>
      </c>
      <c r="R35" s="388">
        <v>0</v>
      </c>
      <c r="S35" s="321">
        <v>20</v>
      </c>
      <c r="T35" s="388">
        <v>1</v>
      </c>
      <c r="U35" s="321">
        <v>0</v>
      </c>
      <c r="V35" s="388">
        <v>0</v>
      </c>
      <c r="W35" s="331">
        <v>20</v>
      </c>
      <c r="X35" s="389"/>
      <c r="Y35" s="389"/>
      <c r="Z35" s="389"/>
    </row>
    <row r="36" spans="1:26" ht="11.25" customHeight="1" thickBot="1" x14ac:dyDescent="0.2">
      <c r="A36" s="307"/>
      <c r="B36" s="326"/>
      <c r="C36" s="326"/>
      <c r="D36" s="327"/>
      <c r="E36" s="325"/>
      <c r="F36" s="326"/>
      <c r="G36" s="327"/>
      <c r="H36" s="325"/>
      <c r="I36" s="326"/>
      <c r="J36" s="327"/>
      <c r="K36" s="317"/>
      <c r="L36" s="307"/>
      <c r="M36" s="297"/>
      <c r="N36" s="299"/>
      <c r="O36" s="325"/>
      <c r="P36" s="327"/>
      <c r="Q36" s="325"/>
      <c r="R36" s="327"/>
      <c r="S36" s="325"/>
      <c r="T36" s="327"/>
      <c r="U36" s="325"/>
      <c r="V36" s="327"/>
      <c r="W36" s="327"/>
      <c r="X36" s="386"/>
      <c r="Y36" s="386"/>
      <c r="Z36" s="386"/>
    </row>
    <row r="37" spans="1:26" ht="11.25" customHeight="1" x14ac:dyDescent="0.15">
      <c r="A37" s="312"/>
      <c r="B37" s="329"/>
      <c r="C37" s="329"/>
      <c r="D37" s="330"/>
      <c r="E37" s="328"/>
      <c r="F37" s="329"/>
      <c r="G37" s="330"/>
      <c r="H37" s="328"/>
      <c r="I37" s="329"/>
      <c r="J37" s="330"/>
      <c r="K37" s="312"/>
      <c r="L37" s="384"/>
      <c r="M37" s="391"/>
      <c r="N37" s="392"/>
      <c r="O37" s="391"/>
      <c r="P37" s="392"/>
      <c r="Q37" s="391"/>
      <c r="R37" s="392"/>
      <c r="S37" s="391"/>
      <c r="T37" s="392"/>
      <c r="U37" s="391"/>
      <c r="V37" s="392"/>
      <c r="W37" s="393"/>
      <c r="X37" s="386"/>
      <c r="Y37" s="386"/>
      <c r="Z37" s="386"/>
    </row>
    <row r="38" spans="1:26" ht="11.25" customHeight="1" x14ac:dyDescent="0.15">
      <c r="A38" s="301" t="s">
        <v>211</v>
      </c>
      <c r="B38" s="322">
        <v>8</v>
      </c>
      <c r="C38" s="322">
        <v>0</v>
      </c>
      <c r="D38" s="323">
        <v>8</v>
      </c>
      <c r="E38" s="322">
        <v>0</v>
      </c>
      <c r="F38" s="322">
        <v>1</v>
      </c>
      <c r="G38" s="323">
        <v>1</v>
      </c>
      <c r="H38" s="322">
        <v>3</v>
      </c>
      <c r="I38" s="322">
        <v>73</v>
      </c>
      <c r="J38" s="323">
        <v>76</v>
      </c>
      <c r="K38" s="331">
        <v>85</v>
      </c>
      <c r="L38" s="390" t="s">
        <v>211</v>
      </c>
      <c r="M38" s="321">
        <v>30</v>
      </c>
      <c r="N38" s="388">
        <v>0.35294117647058826</v>
      </c>
      <c r="O38" s="321">
        <v>55</v>
      </c>
      <c r="P38" s="388">
        <v>0.6470588235294118</v>
      </c>
      <c r="Q38" s="321">
        <v>2</v>
      </c>
      <c r="R38" s="388">
        <v>2.3529411764705882E-2</v>
      </c>
      <c r="S38" s="321">
        <v>83</v>
      </c>
      <c r="T38" s="388">
        <v>0.97647058823529409</v>
      </c>
      <c r="U38" s="321">
        <v>0</v>
      </c>
      <c r="V38" s="388">
        <v>0</v>
      </c>
      <c r="W38" s="331">
        <v>85</v>
      </c>
      <c r="X38" s="389"/>
      <c r="Y38" s="389"/>
      <c r="Z38" s="389"/>
    </row>
    <row r="39" spans="1:26" ht="11.25" customHeight="1" x14ac:dyDescent="0.15">
      <c r="A39" s="301" t="s">
        <v>212</v>
      </c>
      <c r="B39" s="322">
        <v>6</v>
      </c>
      <c r="C39" s="322">
        <v>0</v>
      </c>
      <c r="D39" s="323">
        <v>6</v>
      </c>
      <c r="E39" s="322">
        <v>0</v>
      </c>
      <c r="F39" s="322">
        <v>1</v>
      </c>
      <c r="G39" s="323">
        <v>1</v>
      </c>
      <c r="H39" s="322">
        <v>3</v>
      </c>
      <c r="I39" s="322">
        <v>57</v>
      </c>
      <c r="J39" s="323">
        <v>60</v>
      </c>
      <c r="K39" s="331">
        <v>67</v>
      </c>
      <c r="L39" s="390" t="s">
        <v>212</v>
      </c>
      <c r="M39" s="321">
        <v>26</v>
      </c>
      <c r="N39" s="388">
        <v>0.38805970149253732</v>
      </c>
      <c r="O39" s="321">
        <v>41</v>
      </c>
      <c r="P39" s="388">
        <v>0.61194029850746268</v>
      </c>
      <c r="Q39" s="321">
        <v>0</v>
      </c>
      <c r="R39" s="388">
        <v>0</v>
      </c>
      <c r="S39" s="321">
        <v>67</v>
      </c>
      <c r="T39" s="388">
        <v>1</v>
      </c>
      <c r="U39" s="321">
        <v>0</v>
      </c>
      <c r="V39" s="388">
        <v>0</v>
      </c>
      <c r="W39" s="331">
        <v>67</v>
      </c>
      <c r="X39" s="389"/>
      <c r="Y39" s="389"/>
      <c r="Z39" s="389"/>
    </row>
    <row r="40" spans="1:26" ht="11.25" customHeight="1" x14ac:dyDescent="0.15">
      <c r="A40" s="301" t="s">
        <v>213</v>
      </c>
      <c r="B40" s="322">
        <v>5</v>
      </c>
      <c r="C40" s="322">
        <v>0</v>
      </c>
      <c r="D40" s="323">
        <v>5</v>
      </c>
      <c r="E40" s="322">
        <v>0</v>
      </c>
      <c r="F40" s="322">
        <v>1</v>
      </c>
      <c r="G40" s="323">
        <v>1</v>
      </c>
      <c r="H40" s="322">
        <v>2</v>
      </c>
      <c r="I40" s="322">
        <v>77</v>
      </c>
      <c r="J40" s="323">
        <v>79</v>
      </c>
      <c r="K40" s="331">
        <v>85</v>
      </c>
      <c r="L40" s="390" t="s">
        <v>213</v>
      </c>
      <c r="M40" s="321">
        <v>29</v>
      </c>
      <c r="N40" s="388">
        <v>0.3411764705882353</v>
      </c>
      <c r="O40" s="321">
        <v>56</v>
      </c>
      <c r="P40" s="388">
        <v>0.6588235294117647</v>
      </c>
      <c r="Q40" s="321">
        <v>6</v>
      </c>
      <c r="R40" s="388">
        <v>7.0588235294117646E-2</v>
      </c>
      <c r="S40" s="321">
        <v>79</v>
      </c>
      <c r="T40" s="388">
        <v>0.92941176470588238</v>
      </c>
      <c r="U40" s="321">
        <v>0</v>
      </c>
      <c r="V40" s="388">
        <v>0</v>
      </c>
      <c r="W40" s="331">
        <v>85</v>
      </c>
      <c r="X40" s="389"/>
      <c r="Y40" s="389"/>
      <c r="Z40" s="389"/>
    </row>
    <row r="41" spans="1:26" ht="11.25" customHeight="1" x14ac:dyDescent="0.15">
      <c r="A41" s="301" t="s">
        <v>214</v>
      </c>
      <c r="B41" s="322">
        <v>4</v>
      </c>
      <c r="C41" s="322">
        <v>0</v>
      </c>
      <c r="D41" s="323">
        <v>4</v>
      </c>
      <c r="E41" s="322">
        <v>0</v>
      </c>
      <c r="F41" s="322">
        <v>0</v>
      </c>
      <c r="G41" s="323">
        <v>0</v>
      </c>
      <c r="H41" s="322">
        <v>1</v>
      </c>
      <c r="I41" s="322">
        <v>83</v>
      </c>
      <c r="J41" s="323">
        <v>84</v>
      </c>
      <c r="K41" s="331">
        <v>88</v>
      </c>
      <c r="L41" s="390" t="s">
        <v>214</v>
      </c>
      <c r="M41" s="321">
        <v>30</v>
      </c>
      <c r="N41" s="388">
        <v>0.34090909090909088</v>
      </c>
      <c r="O41" s="321">
        <v>58</v>
      </c>
      <c r="P41" s="388">
        <v>0.65909090909090906</v>
      </c>
      <c r="Q41" s="321">
        <v>7</v>
      </c>
      <c r="R41" s="388">
        <v>7.9545454545454544E-2</v>
      </c>
      <c r="S41" s="321">
        <v>80</v>
      </c>
      <c r="T41" s="388">
        <v>0.90909090909090906</v>
      </c>
      <c r="U41" s="321">
        <v>1</v>
      </c>
      <c r="V41" s="388">
        <v>1.1363636363636364E-2</v>
      </c>
      <c r="W41" s="331">
        <v>88</v>
      </c>
      <c r="X41" s="389"/>
      <c r="Y41" s="389"/>
      <c r="Z41" s="389"/>
    </row>
    <row r="42" spans="1:26" ht="11.25" customHeight="1" x14ac:dyDescent="0.15">
      <c r="A42" s="301" t="s">
        <v>215</v>
      </c>
      <c r="B42" s="322">
        <v>5</v>
      </c>
      <c r="C42" s="322">
        <v>0</v>
      </c>
      <c r="D42" s="323">
        <v>5</v>
      </c>
      <c r="E42" s="322">
        <v>0</v>
      </c>
      <c r="F42" s="322">
        <v>0</v>
      </c>
      <c r="G42" s="323">
        <v>0</v>
      </c>
      <c r="H42" s="322">
        <v>2</v>
      </c>
      <c r="I42" s="322">
        <v>71</v>
      </c>
      <c r="J42" s="323">
        <v>73</v>
      </c>
      <c r="K42" s="331">
        <v>78</v>
      </c>
      <c r="L42" s="390" t="s">
        <v>215</v>
      </c>
      <c r="M42" s="321">
        <v>23</v>
      </c>
      <c r="N42" s="388">
        <v>0.29487179487179488</v>
      </c>
      <c r="O42" s="321">
        <v>55</v>
      </c>
      <c r="P42" s="388">
        <v>0.70512820512820518</v>
      </c>
      <c r="Q42" s="321">
        <v>7</v>
      </c>
      <c r="R42" s="388">
        <v>8.9743589743589744E-2</v>
      </c>
      <c r="S42" s="321">
        <v>70</v>
      </c>
      <c r="T42" s="388">
        <v>0.89743589743589747</v>
      </c>
      <c r="U42" s="321">
        <v>1</v>
      </c>
      <c r="V42" s="388">
        <v>1.282051282051282E-2</v>
      </c>
      <c r="W42" s="331">
        <v>78</v>
      </c>
      <c r="X42" s="389"/>
      <c r="Y42" s="389"/>
      <c r="Z42" s="389"/>
    </row>
    <row r="43" spans="1:26" ht="11.25" customHeight="1" thickBot="1" x14ac:dyDescent="0.2">
      <c r="A43" s="317"/>
      <c r="B43" s="319"/>
      <c r="C43" s="319"/>
      <c r="D43" s="320"/>
      <c r="E43" s="318"/>
      <c r="F43" s="319"/>
      <c r="G43" s="320"/>
      <c r="H43" s="318"/>
      <c r="I43" s="319"/>
      <c r="J43" s="320"/>
      <c r="K43" s="317"/>
      <c r="L43" s="318"/>
      <c r="M43" s="318"/>
      <c r="N43" s="320"/>
      <c r="O43" s="318"/>
      <c r="P43" s="320"/>
      <c r="Q43" s="318"/>
      <c r="R43" s="320"/>
      <c r="S43" s="318"/>
      <c r="T43" s="320"/>
      <c r="U43" s="318"/>
      <c r="V43" s="320"/>
      <c r="W43" s="317"/>
      <c r="X43" s="386"/>
      <c r="Y43" s="386"/>
      <c r="Z43" s="386"/>
    </row>
    <row r="44" spans="1:26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70" t="s">
        <v>303</v>
      </c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</row>
    <row r="45" spans="1:26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</row>
    <row r="46" spans="1:26" ht="11.25" customHeight="1" x14ac:dyDescent="0.15">
      <c r="A46" s="286" t="s">
        <v>193</v>
      </c>
      <c r="B46" s="287" t="s">
        <v>384</v>
      </c>
      <c r="C46" s="288"/>
      <c r="D46" s="289"/>
      <c r="E46" s="287" t="s">
        <v>385</v>
      </c>
      <c r="F46" s="288"/>
      <c r="G46" s="289"/>
      <c r="H46" s="360" t="s">
        <v>386</v>
      </c>
      <c r="I46" s="378"/>
      <c r="J46" s="290"/>
      <c r="K46" s="458" t="s">
        <v>198</v>
      </c>
      <c r="L46" s="379" t="s">
        <v>62</v>
      </c>
      <c r="M46" s="471" t="s">
        <v>58</v>
      </c>
      <c r="N46" s="469"/>
      <c r="O46" s="471" t="s">
        <v>56</v>
      </c>
      <c r="P46" s="469"/>
      <c r="Q46" s="471" t="s">
        <v>57</v>
      </c>
      <c r="R46" s="469"/>
      <c r="S46" s="471" t="s">
        <v>55</v>
      </c>
      <c r="T46" s="469"/>
      <c r="U46" s="471" t="s">
        <v>59</v>
      </c>
      <c r="V46" s="469"/>
      <c r="W46" s="472" t="s">
        <v>63</v>
      </c>
      <c r="X46" s="380"/>
      <c r="Y46" s="380"/>
      <c r="Z46" s="380"/>
    </row>
    <row r="47" spans="1:26" ht="11.25" customHeight="1" thickBot="1" x14ac:dyDescent="0.2">
      <c r="A47" s="291" t="s">
        <v>199</v>
      </c>
      <c r="B47" s="293" t="s">
        <v>200</v>
      </c>
      <c r="C47" s="293" t="s">
        <v>202</v>
      </c>
      <c r="D47" s="294" t="s">
        <v>156</v>
      </c>
      <c r="E47" s="292" t="s">
        <v>200</v>
      </c>
      <c r="F47" s="293" t="s">
        <v>202</v>
      </c>
      <c r="G47" s="294" t="s">
        <v>156</v>
      </c>
      <c r="H47" s="292" t="s">
        <v>200</v>
      </c>
      <c r="I47" s="293" t="s">
        <v>202</v>
      </c>
      <c r="J47" s="294" t="s">
        <v>156</v>
      </c>
      <c r="K47" s="459"/>
      <c r="L47" s="381" t="s">
        <v>64</v>
      </c>
      <c r="M47" s="382" t="s">
        <v>65</v>
      </c>
      <c r="N47" s="383" t="s">
        <v>66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459"/>
      <c r="X47" s="380"/>
      <c r="Y47" s="380"/>
      <c r="Z47" s="380"/>
    </row>
    <row r="48" spans="1:26" ht="11.25" customHeight="1" x14ac:dyDescent="0.15">
      <c r="A48" s="296"/>
      <c r="B48" s="298"/>
      <c r="C48" s="298"/>
      <c r="D48" s="299"/>
      <c r="E48" s="297"/>
      <c r="F48" s="298"/>
      <c r="G48" s="299"/>
      <c r="H48" s="297"/>
      <c r="I48" s="298"/>
      <c r="J48" s="299"/>
      <c r="K48" s="300"/>
      <c r="L48" s="296"/>
      <c r="M48" s="384"/>
      <c r="N48" s="385"/>
      <c r="O48" s="384"/>
      <c r="P48" s="385"/>
      <c r="Q48" s="384"/>
      <c r="R48" s="385"/>
      <c r="S48" s="384"/>
      <c r="T48" s="385"/>
      <c r="U48" s="384"/>
      <c r="V48" s="385"/>
      <c r="W48" s="300"/>
      <c r="X48" s="386"/>
      <c r="Y48" s="386"/>
      <c r="Z48" s="386"/>
    </row>
    <row r="49" spans="1:26" ht="11.25" customHeight="1" x14ac:dyDescent="0.15">
      <c r="A49" s="301" t="s">
        <v>203</v>
      </c>
      <c r="B49" s="322">
        <v>1</v>
      </c>
      <c r="C49" s="322">
        <v>0</v>
      </c>
      <c r="D49" s="323">
        <v>1</v>
      </c>
      <c r="E49" s="321">
        <v>0</v>
      </c>
      <c r="F49" s="322">
        <v>0</v>
      </c>
      <c r="G49" s="323">
        <v>0</v>
      </c>
      <c r="H49" s="321">
        <v>0</v>
      </c>
      <c r="I49" s="322">
        <v>6</v>
      </c>
      <c r="J49" s="323">
        <v>6</v>
      </c>
      <c r="K49" s="331">
        <v>7</v>
      </c>
      <c r="L49" s="301" t="s">
        <v>203</v>
      </c>
      <c r="M49" s="321">
        <v>1</v>
      </c>
      <c r="N49" s="388">
        <v>0.14285714285714285</v>
      </c>
      <c r="O49" s="321">
        <v>6</v>
      </c>
      <c r="P49" s="388">
        <v>0.8571428571428571</v>
      </c>
      <c r="Q49" s="321">
        <v>0</v>
      </c>
      <c r="R49" s="388">
        <v>0</v>
      </c>
      <c r="S49" s="321">
        <v>7</v>
      </c>
      <c r="T49" s="388">
        <v>1</v>
      </c>
      <c r="U49" s="321">
        <v>0</v>
      </c>
      <c r="V49" s="388">
        <v>0</v>
      </c>
      <c r="W49" s="331">
        <v>7</v>
      </c>
      <c r="X49" s="389"/>
      <c r="Y49" s="389"/>
      <c r="Z49" s="389"/>
    </row>
    <row r="50" spans="1:26" ht="11.25" customHeight="1" x14ac:dyDescent="0.15">
      <c r="A50" s="301" t="s">
        <v>204</v>
      </c>
      <c r="B50" s="322">
        <v>0</v>
      </c>
      <c r="C50" s="322">
        <v>0</v>
      </c>
      <c r="D50" s="323">
        <v>0</v>
      </c>
      <c r="E50" s="321">
        <v>0</v>
      </c>
      <c r="F50" s="322">
        <v>0</v>
      </c>
      <c r="G50" s="323">
        <v>0</v>
      </c>
      <c r="H50" s="321">
        <v>1</v>
      </c>
      <c r="I50" s="322">
        <v>16</v>
      </c>
      <c r="J50" s="323">
        <v>17</v>
      </c>
      <c r="K50" s="331">
        <v>17</v>
      </c>
      <c r="L50" s="301" t="s">
        <v>204</v>
      </c>
      <c r="M50" s="321">
        <v>5</v>
      </c>
      <c r="N50" s="388">
        <v>0.29411764705882354</v>
      </c>
      <c r="O50" s="321">
        <v>12</v>
      </c>
      <c r="P50" s="388">
        <v>0.70588235294117652</v>
      </c>
      <c r="Q50" s="321">
        <v>2</v>
      </c>
      <c r="R50" s="388">
        <v>0.11764705882352941</v>
      </c>
      <c r="S50" s="321">
        <v>15</v>
      </c>
      <c r="T50" s="388">
        <v>0.88235294117647056</v>
      </c>
      <c r="U50" s="321">
        <v>0</v>
      </c>
      <c r="V50" s="388">
        <v>0</v>
      </c>
      <c r="W50" s="331">
        <v>17</v>
      </c>
      <c r="X50" s="389"/>
      <c r="Y50" s="389"/>
      <c r="Z50" s="389"/>
    </row>
    <row r="51" spans="1:26" ht="11.25" customHeight="1" x14ac:dyDescent="0.15">
      <c r="A51" s="301" t="s">
        <v>205</v>
      </c>
      <c r="B51" s="322">
        <v>1</v>
      </c>
      <c r="C51" s="322">
        <v>0</v>
      </c>
      <c r="D51" s="323">
        <v>1</v>
      </c>
      <c r="E51" s="321">
        <v>0</v>
      </c>
      <c r="F51" s="322">
        <v>0</v>
      </c>
      <c r="G51" s="323">
        <v>0</v>
      </c>
      <c r="H51" s="321">
        <v>1</v>
      </c>
      <c r="I51" s="322">
        <v>24</v>
      </c>
      <c r="J51" s="323">
        <v>25</v>
      </c>
      <c r="K51" s="331">
        <v>26</v>
      </c>
      <c r="L51" s="301" t="s">
        <v>205</v>
      </c>
      <c r="M51" s="321">
        <v>7</v>
      </c>
      <c r="N51" s="388">
        <v>0.26923076923076922</v>
      </c>
      <c r="O51" s="321">
        <v>19</v>
      </c>
      <c r="P51" s="388">
        <v>0.73076923076923073</v>
      </c>
      <c r="Q51" s="321">
        <v>0</v>
      </c>
      <c r="R51" s="388">
        <v>0</v>
      </c>
      <c r="S51" s="321">
        <v>25</v>
      </c>
      <c r="T51" s="388">
        <v>0.96153846153846156</v>
      </c>
      <c r="U51" s="321">
        <v>1</v>
      </c>
      <c r="V51" s="388">
        <v>3.8461538461538464E-2</v>
      </c>
      <c r="W51" s="331">
        <v>26</v>
      </c>
      <c r="X51" s="389"/>
      <c r="Y51" s="389"/>
      <c r="Z51" s="389"/>
    </row>
    <row r="52" spans="1:26" ht="11.25" customHeight="1" x14ac:dyDescent="0.15">
      <c r="A52" s="301" t="s">
        <v>206</v>
      </c>
      <c r="B52" s="322">
        <v>0</v>
      </c>
      <c r="C52" s="322">
        <v>0</v>
      </c>
      <c r="D52" s="323">
        <v>0</v>
      </c>
      <c r="E52" s="321">
        <v>0</v>
      </c>
      <c r="F52" s="322">
        <v>0</v>
      </c>
      <c r="G52" s="323">
        <v>0</v>
      </c>
      <c r="H52" s="321">
        <v>1</v>
      </c>
      <c r="I52" s="322">
        <v>17</v>
      </c>
      <c r="J52" s="323">
        <v>18</v>
      </c>
      <c r="K52" s="331">
        <v>18</v>
      </c>
      <c r="L52" s="301" t="s">
        <v>206</v>
      </c>
      <c r="M52" s="321">
        <v>5</v>
      </c>
      <c r="N52" s="388">
        <v>0.27777777777777779</v>
      </c>
      <c r="O52" s="321">
        <v>13</v>
      </c>
      <c r="P52" s="388">
        <v>0.72222222222222221</v>
      </c>
      <c r="Q52" s="321">
        <v>0</v>
      </c>
      <c r="R52" s="388">
        <v>0</v>
      </c>
      <c r="S52" s="321">
        <v>18</v>
      </c>
      <c r="T52" s="388">
        <v>1</v>
      </c>
      <c r="U52" s="321">
        <v>0</v>
      </c>
      <c r="V52" s="388">
        <v>0</v>
      </c>
      <c r="W52" s="331">
        <v>18</v>
      </c>
      <c r="X52" s="389"/>
      <c r="Y52" s="389"/>
      <c r="Z52" s="389"/>
    </row>
    <row r="53" spans="1:26" ht="11.25" customHeight="1" x14ac:dyDescent="0.15">
      <c r="A53" s="301" t="s">
        <v>207</v>
      </c>
      <c r="B53" s="322">
        <v>2</v>
      </c>
      <c r="C53" s="322">
        <v>0</v>
      </c>
      <c r="D53" s="323">
        <v>2</v>
      </c>
      <c r="E53" s="321">
        <v>0</v>
      </c>
      <c r="F53" s="322">
        <v>0</v>
      </c>
      <c r="G53" s="323">
        <v>0</v>
      </c>
      <c r="H53" s="321">
        <v>0</v>
      </c>
      <c r="I53" s="322">
        <v>27</v>
      </c>
      <c r="J53" s="323">
        <v>27</v>
      </c>
      <c r="K53" s="331">
        <v>29</v>
      </c>
      <c r="L53" s="301" t="s">
        <v>207</v>
      </c>
      <c r="M53" s="321">
        <v>10</v>
      </c>
      <c r="N53" s="388">
        <v>0.34482758620689657</v>
      </c>
      <c r="O53" s="321">
        <v>19</v>
      </c>
      <c r="P53" s="388">
        <v>0.65517241379310343</v>
      </c>
      <c r="Q53" s="321">
        <v>3</v>
      </c>
      <c r="R53" s="388">
        <v>0.10344827586206896</v>
      </c>
      <c r="S53" s="321">
        <v>26</v>
      </c>
      <c r="T53" s="388">
        <v>0.89655172413793105</v>
      </c>
      <c r="U53" s="321">
        <v>0</v>
      </c>
      <c r="V53" s="388">
        <v>0</v>
      </c>
      <c r="W53" s="331">
        <v>29</v>
      </c>
      <c r="X53" s="389"/>
      <c r="Y53" s="389"/>
      <c r="Z53" s="389"/>
    </row>
    <row r="54" spans="1:26" ht="11.25" customHeight="1" x14ac:dyDescent="0.15">
      <c r="A54" s="301" t="s">
        <v>208</v>
      </c>
      <c r="B54" s="322">
        <v>0</v>
      </c>
      <c r="C54" s="322">
        <v>0</v>
      </c>
      <c r="D54" s="323">
        <v>0</v>
      </c>
      <c r="E54" s="321">
        <v>0</v>
      </c>
      <c r="F54" s="322">
        <v>0</v>
      </c>
      <c r="G54" s="323">
        <v>0</v>
      </c>
      <c r="H54" s="321">
        <v>1</v>
      </c>
      <c r="I54" s="322">
        <v>33</v>
      </c>
      <c r="J54" s="323">
        <v>34</v>
      </c>
      <c r="K54" s="331">
        <v>34</v>
      </c>
      <c r="L54" s="301" t="s">
        <v>208</v>
      </c>
      <c r="M54" s="321">
        <v>9</v>
      </c>
      <c r="N54" s="388">
        <v>0.26470588235294118</v>
      </c>
      <c r="O54" s="321">
        <v>25</v>
      </c>
      <c r="P54" s="388">
        <v>0.73529411764705888</v>
      </c>
      <c r="Q54" s="321">
        <v>5</v>
      </c>
      <c r="R54" s="388">
        <v>0.14705882352941177</v>
      </c>
      <c r="S54" s="321">
        <v>28</v>
      </c>
      <c r="T54" s="388">
        <v>0.82352941176470584</v>
      </c>
      <c r="U54" s="321">
        <v>1</v>
      </c>
      <c r="V54" s="388">
        <v>2.9411764705882353E-2</v>
      </c>
      <c r="W54" s="331">
        <v>34</v>
      </c>
      <c r="X54" s="389"/>
      <c r="Y54" s="389"/>
      <c r="Z54" s="389"/>
    </row>
    <row r="55" spans="1:26" ht="11.25" customHeight="1" x14ac:dyDescent="0.15">
      <c r="A55" s="301" t="s">
        <v>209</v>
      </c>
      <c r="B55" s="322">
        <v>1</v>
      </c>
      <c r="C55" s="322">
        <v>0</v>
      </c>
      <c r="D55" s="323">
        <v>1</v>
      </c>
      <c r="E55" s="321">
        <v>0</v>
      </c>
      <c r="F55" s="322">
        <v>0</v>
      </c>
      <c r="G55" s="323">
        <v>0</v>
      </c>
      <c r="H55" s="321">
        <v>1</v>
      </c>
      <c r="I55" s="322">
        <v>35</v>
      </c>
      <c r="J55" s="323">
        <v>36</v>
      </c>
      <c r="K55" s="331">
        <v>37</v>
      </c>
      <c r="L55" s="301" t="s">
        <v>209</v>
      </c>
      <c r="M55" s="321">
        <v>12</v>
      </c>
      <c r="N55" s="388">
        <v>0.32432432432432434</v>
      </c>
      <c r="O55" s="321">
        <v>25</v>
      </c>
      <c r="P55" s="388">
        <v>0.67567567567567566</v>
      </c>
      <c r="Q55" s="321">
        <v>1</v>
      </c>
      <c r="R55" s="388">
        <v>2.7027027027027029E-2</v>
      </c>
      <c r="S55" s="321">
        <v>36</v>
      </c>
      <c r="T55" s="388">
        <v>0.97297297297297303</v>
      </c>
      <c r="U55" s="321">
        <v>0</v>
      </c>
      <c r="V55" s="388">
        <v>0</v>
      </c>
      <c r="W55" s="331">
        <v>37</v>
      </c>
      <c r="X55" s="389"/>
      <c r="Y55" s="389"/>
      <c r="Z55" s="389"/>
    </row>
    <row r="56" spans="1:26" ht="11.25" customHeight="1" x14ac:dyDescent="0.15">
      <c r="A56" s="301" t="s">
        <v>210</v>
      </c>
      <c r="B56" s="322">
        <v>0</v>
      </c>
      <c r="C56" s="322">
        <v>0</v>
      </c>
      <c r="D56" s="323">
        <v>0</v>
      </c>
      <c r="E56" s="321">
        <v>0</v>
      </c>
      <c r="F56" s="322">
        <v>0</v>
      </c>
      <c r="G56" s="323">
        <v>0</v>
      </c>
      <c r="H56" s="321">
        <v>1</v>
      </c>
      <c r="I56" s="322">
        <v>24</v>
      </c>
      <c r="J56" s="323">
        <v>25</v>
      </c>
      <c r="K56" s="331">
        <v>25</v>
      </c>
      <c r="L56" s="390" t="s">
        <v>210</v>
      </c>
      <c r="M56" s="321">
        <v>9</v>
      </c>
      <c r="N56" s="388">
        <v>0.36</v>
      </c>
      <c r="O56" s="321">
        <v>16</v>
      </c>
      <c r="P56" s="388">
        <v>0.64</v>
      </c>
      <c r="Q56" s="321">
        <v>0</v>
      </c>
      <c r="R56" s="388">
        <v>0</v>
      </c>
      <c r="S56" s="321">
        <v>25</v>
      </c>
      <c r="T56" s="388">
        <v>1</v>
      </c>
      <c r="U56" s="321">
        <v>0</v>
      </c>
      <c r="V56" s="388">
        <v>0</v>
      </c>
      <c r="W56" s="331">
        <v>25</v>
      </c>
      <c r="X56" s="389"/>
      <c r="Y56" s="389"/>
      <c r="Z56" s="389"/>
    </row>
    <row r="57" spans="1:26" ht="11.25" customHeight="1" thickBot="1" x14ac:dyDescent="0.2">
      <c r="A57" s="307"/>
      <c r="B57" s="326"/>
      <c r="C57" s="326"/>
      <c r="D57" s="327"/>
      <c r="E57" s="325"/>
      <c r="F57" s="326"/>
      <c r="G57" s="327"/>
      <c r="H57" s="325"/>
      <c r="I57" s="326"/>
      <c r="J57" s="327"/>
      <c r="K57" s="317"/>
      <c r="L57" s="307"/>
      <c r="M57" s="297"/>
      <c r="N57" s="299"/>
      <c r="O57" s="325"/>
      <c r="P57" s="327"/>
      <c r="Q57" s="325"/>
      <c r="R57" s="327"/>
      <c r="S57" s="325"/>
      <c r="T57" s="327"/>
      <c r="U57" s="325"/>
      <c r="V57" s="327"/>
      <c r="W57" s="327"/>
      <c r="X57" s="386"/>
      <c r="Y57" s="386"/>
      <c r="Z57" s="386"/>
    </row>
    <row r="58" spans="1:26" ht="11.25" customHeight="1" x14ac:dyDescent="0.15">
      <c r="A58" s="312"/>
      <c r="B58" s="329"/>
      <c r="C58" s="329"/>
      <c r="D58" s="330"/>
      <c r="E58" s="328"/>
      <c r="F58" s="329"/>
      <c r="G58" s="330"/>
      <c r="H58" s="328"/>
      <c r="I58" s="329"/>
      <c r="J58" s="330"/>
      <c r="K58" s="312"/>
      <c r="L58" s="384"/>
      <c r="M58" s="391"/>
      <c r="N58" s="392"/>
      <c r="O58" s="391"/>
      <c r="P58" s="392"/>
      <c r="Q58" s="391"/>
      <c r="R58" s="392"/>
      <c r="S58" s="391"/>
      <c r="T58" s="392"/>
      <c r="U58" s="391"/>
      <c r="V58" s="392"/>
      <c r="W58" s="393"/>
      <c r="X58" s="386"/>
      <c r="Y58" s="386"/>
      <c r="Z58" s="386"/>
    </row>
    <row r="59" spans="1:26" ht="11.25" customHeight="1" x14ac:dyDescent="0.15">
      <c r="A59" s="301" t="s">
        <v>211</v>
      </c>
      <c r="B59" s="322">
        <v>2</v>
      </c>
      <c r="C59" s="322">
        <v>0</v>
      </c>
      <c r="D59" s="323">
        <v>2</v>
      </c>
      <c r="E59" s="321">
        <v>0</v>
      </c>
      <c r="F59" s="322">
        <v>0</v>
      </c>
      <c r="G59" s="323">
        <v>0</v>
      </c>
      <c r="H59" s="321">
        <v>3</v>
      </c>
      <c r="I59" s="322">
        <v>63</v>
      </c>
      <c r="J59" s="323">
        <v>66</v>
      </c>
      <c r="K59" s="331">
        <v>68</v>
      </c>
      <c r="L59" s="390" t="s">
        <v>211</v>
      </c>
      <c r="M59" s="321">
        <v>18</v>
      </c>
      <c r="N59" s="388">
        <v>0.26470588235294118</v>
      </c>
      <c r="O59" s="321">
        <v>50</v>
      </c>
      <c r="P59" s="388">
        <v>0.73529411764705888</v>
      </c>
      <c r="Q59" s="321">
        <v>2</v>
      </c>
      <c r="R59" s="388">
        <v>2.9411764705882353E-2</v>
      </c>
      <c r="S59" s="321">
        <v>65</v>
      </c>
      <c r="T59" s="388">
        <v>0.95588235294117652</v>
      </c>
      <c r="U59" s="321">
        <v>1</v>
      </c>
      <c r="V59" s="388">
        <v>1.4705882352941176E-2</v>
      </c>
      <c r="W59" s="331">
        <v>68</v>
      </c>
      <c r="X59" s="389"/>
      <c r="Y59" s="389"/>
      <c r="Z59" s="389"/>
    </row>
    <row r="60" spans="1:26" ht="11.25" customHeight="1" x14ac:dyDescent="0.15">
      <c r="A60" s="301" t="s">
        <v>212</v>
      </c>
      <c r="B60" s="322">
        <v>3</v>
      </c>
      <c r="C60" s="322">
        <v>0</v>
      </c>
      <c r="D60" s="323">
        <v>3</v>
      </c>
      <c r="E60" s="321">
        <v>0</v>
      </c>
      <c r="F60" s="322">
        <v>0</v>
      </c>
      <c r="G60" s="323">
        <v>0</v>
      </c>
      <c r="H60" s="321">
        <v>3</v>
      </c>
      <c r="I60" s="322">
        <v>84</v>
      </c>
      <c r="J60" s="323">
        <v>87</v>
      </c>
      <c r="K60" s="331">
        <v>90</v>
      </c>
      <c r="L60" s="390" t="s">
        <v>212</v>
      </c>
      <c r="M60" s="321">
        <v>27</v>
      </c>
      <c r="N60" s="388">
        <v>0.3</v>
      </c>
      <c r="O60" s="321">
        <v>63</v>
      </c>
      <c r="P60" s="388">
        <v>0.7</v>
      </c>
      <c r="Q60" s="321">
        <v>5</v>
      </c>
      <c r="R60" s="388">
        <v>5.5555555555555552E-2</v>
      </c>
      <c r="S60" s="321">
        <v>84</v>
      </c>
      <c r="T60" s="388">
        <v>0.93333333333333335</v>
      </c>
      <c r="U60" s="321">
        <v>1</v>
      </c>
      <c r="V60" s="388">
        <v>1.1111111111111112E-2</v>
      </c>
      <c r="W60" s="331">
        <v>90</v>
      </c>
      <c r="X60" s="389"/>
      <c r="Y60" s="389"/>
      <c r="Z60" s="389"/>
    </row>
    <row r="61" spans="1:26" ht="11.25" customHeight="1" x14ac:dyDescent="0.15">
      <c r="A61" s="301" t="s">
        <v>213</v>
      </c>
      <c r="B61" s="322">
        <v>3</v>
      </c>
      <c r="C61" s="322">
        <v>0</v>
      </c>
      <c r="D61" s="323">
        <v>3</v>
      </c>
      <c r="E61" s="321">
        <v>0</v>
      </c>
      <c r="F61" s="322">
        <v>0</v>
      </c>
      <c r="G61" s="323">
        <v>0</v>
      </c>
      <c r="H61" s="321">
        <v>3</v>
      </c>
      <c r="I61" s="322">
        <v>101</v>
      </c>
      <c r="J61" s="323">
        <v>104</v>
      </c>
      <c r="K61" s="331">
        <v>107</v>
      </c>
      <c r="L61" s="390" t="s">
        <v>213</v>
      </c>
      <c r="M61" s="321">
        <v>31</v>
      </c>
      <c r="N61" s="388">
        <v>0.28971962616822428</v>
      </c>
      <c r="O61" s="321">
        <v>76</v>
      </c>
      <c r="P61" s="388">
        <v>0.71028037383177567</v>
      </c>
      <c r="Q61" s="321">
        <v>8</v>
      </c>
      <c r="R61" s="388">
        <v>7.476635514018691E-2</v>
      </c>
      <c r="S61" s="321">
        <v>97</v>
      </c>
      <c r="T61" s="388">
        <v>0.90654205607476634</v>
      </c>
      <c r="U61" s="321">
        <v>2</v>
      </c>
      <c r="V61" s="388">
        <v>1.8691588785046728E-2</v>
      </c>
      <c r="W61" s="331">
        <v>107</v>
      </c>
      <c r="X61" s="389"/>
      <c r="Y61" s="389"/>
      <c r="Z61" s="389"/>
    </row>
    <row r="62" spans="1:26" ht="11.25" customHeight="1" x14ac:dyDescent="0.15">
      <c r="A62" s="301" t="s">
        <v>214</v>
      </c>
      <c r="B62" s="322">
        <v>3</v>
      </c>
      <c r="C62" s="322">
        <v>0</v>
      </c>
      <c r="D62" s="323">
        <v>3</v>
      </c>
      <c r="E62" s="321">
        <v>0</v>
      </c>
      <c r="F62" s="322">
        <v>0</v>
      </c>
      <c r="G62" s="323">
        <v>0</v>
      </c>
      <c r="H62" s="321">
        <v>3</v>
      </c>
      <c r="I62" s="322">
        <v>112</v>
      </c>
      <c r="J62" s="323">
        <v>115</v>
      </c>
      <c r="K62" s="331">
        <v>118</v>
      </c>
      <c r="L62" s="390" t="s">
        <v>214</v>
      </c>
      <c r="M62" s="321">
        <v>36</v>
      </c>
      <c r="N62" s="388">
        <v>0.30508474576271188</v>
      </c>
      <c r="O62" s="321">
        <v>82</v>
      </c>
      <c r="P62" s="388">
        <v>0.69491525423728817</v>
      </c>
      <c r="Q62" s="321">
        <v>9</v>
      </c>
      <c r="R62" s="388">
        <v>7.6271186440677971E-2</v>
      </c>
      <c r="S62" s="321">
        <v>108</v>
      </c>
      <c r="T62" s="388">
        <v>0.9152542372881356</v>
      </c>
      <c r="U62" s="321">
        <v>1</v>
      </c>
      <c r="V62" s="388">
        <v>8.4745762711864406E-3</v>
      </c>
      <c r="W62" s="331">
        <v>118</v>
      </c>
      <c r="X62" s="389"/>
      <c r="Y62" s="389"/>
      <c r="Z62" s="389"/>
    </row>
    <row r="63" spans="1:26" ht="11.25" customHeight="1" x14ac:dyDescent="0.15">
      <c r="A63" s="301" t="s">
        <v>215</v>
      </c>
      <c r="B63" s="322">
        <v>3</v>
      </c>
      <c r="C63" s="322">
        <v>0</v>
      </c>
      <c r="D63" s="323">
        <v>3</v>
      </c>
      <c r="E63" s="321">
        <v>0</v>
      </c>
      <c r="F63" s="322">
        <v>0</v>
      </c>
      <c r="G63" s="323">
        <v>0</v>
      </c>
      <c r="H63" s="321">
        <v>3</v>
      </c>
      <c r="I63" s="322">
        <v>119</v>
      </c>
      <c r="J63" s="323">
        <v>122</v>
      </c>
      <c r="K63" s="331">
        <v>125</v>
      </c>
      <c r="L63" s="390" t="s">
        <v>215</v>
      </c>
      <c r="M63" s="321">
        <v>40</v>
      </c>
      <c r="N63" s="388">
        <v>0.32</v>
      </c>
      <c r="O63" s="321">
        <v>85</v>
      </c>
      <c r="P63" s="388">
        <v>0.68</v>
      </c>
      <c r="Q63" s="321">
        <v>9</v>
      </c>
      <c r="R63" s="388">
        <v>7.1999999999999995E-2</v>
      </c>
      <c r="S63" s="321">
        <v>115</v>
      </c>
      <c r="T63" s="388">
        <v>0.92</v>
      </c>
      <c r="U63" s="321">
        <v>1</v>
      </c>
      <c r="V63" s="388">
        <v>8.0000000000000002E-3</v>
      </c>
      <c r="W63" s="331">
        <v>125</v>
      </c>
      <c r="X63" s="389"/>
      <c r="Y63" s="389"/>
      <c r="Z63" s="389"/>
    </row>
    <row r="64" spans="1:26" ht="11.25" customHeight="1" thickBot="1" x14ac:dyDescent="0.2">
      <c r="A64" s="317"/>
      <c r="B64" s="319"/>
      <c r="C64" s="319"/>
      <c r="D64" s="320"/>
      <c r="E64" s="318"/>
      <c r="F64" s="319"/>
      <c r="G64" s="320"/>
      <c r="H64" s="318"/>
      <c r="I64" s="319"/>
      <c r="J64" s="320"/>
      <c r="K64" s="317"/>
      <c r="L64" s="318"/>
      <c r="M64" s="318"/>
      <c r="N64" s="320"/>
      <c r="O64" s="318"/>
      <c r="P64" s="320"/>
      <c r="Q64" s="318"/>
      <c r="R64" s="320"/>
      <c r="S64" s="318"/>
      <c r="T64" s="320"/>
      <c r="U64" s="318"/>
      <c r="V64" s="320"/>
      <c r="W64" s="317"/>
      <c r="X64" s="386"/>
      <c r="Y64" s="386"/>
      <c r="Z64" s="386"/>
    </row>
    <row r="65" spans="1:26" ht="12.75" customHeight="1" x14ac:dyDescent="0.15">
      <c r="A65" s="460" t="s">
        <v>383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0" t="s">
        <v>383</v>
      </c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</row>
    <row r="66" spans="1:26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70" t="s">
        <v>315</v>
      </c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</row>
    <row r="67" spans="1:26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</row>
    <row r="68" spans="1:26" ht="11.25" customHeight="1" x14ac:dyDescent="0.15">
      <c r="A68" s="286" t="s">
        <v>193</v>
      </c>
      <c r="B68" s="287" t="s">
        <v>384</v>
      </c>
      <c r="C68" s="288"/>
      <c r="D68" s="289"/>
      <c r="E68" s="287" t="s">
        <v>385</v>
      </c>
      <c r="F68" s="288"/>
      <c r="G68" s="289"/>
      <c r="H68" s="360" t="s">
        <v>386</v>
      </c>
      <c r="I68" s="378"/>
      <c r="J68" s="290"/>
      <c r="K68" s="458" t="s">
        <v>198</v>
      </c>
      <c r="L68" s="379" t="s">
        <v>62</v>
      </c>
      <c r="M68" s="471" t="s">
        <v>58</v>
      </c>
      <c r="N68" s="469"/>
      <c r="O68" s="471" t="s">
        <v>56</v>
      </c>
      <c r="P68" s="469"/>
      <c r="Q68" s="471" t="s">
        <v>57</v>
      </c>
      <c r="R68" s="469"/>
      <c r="S68" s="471" t="s">
        <v>55</v>
      </c>
      <c r="T68" s="469"/>
      <c r="U68" s="471" t="s">
        <v>59</v>
      </c>
      <c r="V68" s="469"/>
      <c r="W68" s="472" t="s">
        <v>63</v>
      </c>
      <c r="X68" s="380"/>
      <c r="Y68" s="380"/>
      <c r="Z68" s="380"/>
    </row>
    <row r="69" spans="1:26" ht="11.25" customHeight="1" thickBot="1" x14ac:dyDescent="0.2">
      <c r="A69" s="291" t="s">
        <v>199</v>
      </c>
      <c r="B69" s="293" t="s">
        <v>200</v>
      </c>
      <c r="C69" s="293" t="s">
        <v>202</v>
      </c>
      <c r="D69" s="294" t="s">
        <v>156</v>
      </c>
      <c r="E69" s="292" t="s">
        <v>200</v>
      </c>
      <c r="F69" s="293" t="s">
        <v>202</v>
      </c>
      <c r="G69" s="294" t="s">
        <v>156</v>
      </c>
      <c r="H69" s="292" t="s">
        <v>200</v>
      </c>
      <c r="I69" s="293" t="s">
        <v>202</v>
      </c>
      <c r="J69" s="294" t="s">
        <v>156</v>
      </c>
      <c r="K69" s="459"/>
      <c r="L69" s="381" t="s">
        <v>64</v>
      </c>
      <c r="M69" s="382" t="s">
        <v>65</v>
      </c>
      <c r="N69" s="383" t="s">
        <v>66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459"/>
      <c r="X69" s="380"/>
      <c r="Y69" s="380"/>
      <c r="Z69" s="380"/>
    </row>
    <row r="70" spans="1:26" ht="11.25" customHeight="1" x14ac:dyDescent="0.15">
      <c r="A70" s="296"/>
      <c r="B70" s="298"/>
      <c r="C70" s="298"/>
      <c r="D70" s="299"/>
      <c r="E70" s="297"/>
      <c r="F70" s="298"/>
      <c r="G70" s="299"/>
      <c r="H70" s="297"/>
      <c r="I70" s="298"/>
      <c r="J70" s="299"/>
      <c r="K70" s="300"/>
      <c r="L70" s="296"/>
      <c r="M70" s="384"/>
      <c r="N70" s="385"/>
      <c r="O70" s="384"/>
      <c r="P70" s="385"/>
      <c r="Q70" s="384"/>
      <c r="R70" s="385"/>
      <c r="S70" s="384"/>
      <c r="T70" s="385"/>
      <c r="U70" s="384"/>
      <c r="V70" s="385"/>
      <c r="W70" s="300"/>
      <c r="X70" s="386"/>
      <c r="Y70" s="386"/>
      <c r="Z70" s="386"/>
    </row>
    <row r="71" spans="1:26" ht="11.25" customHeight="1" x14ac:dyDescent="0.15">
      <c r="A71" s="301" t="s">
        <v>203</v>
      </c>
      <c r="B71" s="322">
        <v>0</v>
      </c>
      <c r="C71" s="322">
        <v>0</v>
      </c>
      <c r="D71" s="323">
        <v>0</v>
      </c>
      <c r="E71" s="321">
        <v>0</v>
      </c>
      <c r="F71" s="322">
        <v>0</v>
      </c>
      <c r="G71" s="323">
        <v>0</v>
      </c>
      <c r="H71" s="321">
        <v>3</v>
      </c>
      <c r="I71" s="322">
        <v>8</v>
      </c>
      <c r="J71" s="323">
        <v>11</v>
      </c>
      <c r="K71" s="331">
        <v>11</v>
      </c>
      <c r="L71" s="301" t="s">
        <v>203</v>
      </c>
      <c r="M71" s="321">
        <v>3</v>
      </c>
      <c r="N71" s="388">
        <v>0.27272727272727271</v>
      </c>
      <c r="O71" s="321">
        <v>8</v>
      </c>
      <c r="P71" s="388">
        <v>0.72727272727272729</v>
      </c>
      <c r="Q71" s="321">
        <v>0</v>
      </c>
      <c r="R71" s="388">
        <v>0</v>
      </c>
      <c r="S71" s="321">
        <v>9</v>
      </c>
      <c r="T71" s="388">
        <v>0.81818181818181823</v>
      </c>
      <c r="U71" s="321">
        <v>2</v>
      </c>
      <c r="V71" s="388">
        <v>0.18181818181818182</v>
      </c>
      <c r="W71" s="331">
        <v>11</v>
      </c>
      <c r="X71" s="389"/>
      <c r="Y71" s="389"/>
      <c r="Z71" s="389"/>
    </row>
    <row r="72" spans="1:26" ht="11.25" customHeight="1" x14ac:dyDescent="0.15">
      <c r="A72" s="301" t="s">
        <v>204</v>
      </c>
      <c r="B72" s="322">
        <v>1</v>
      </c>
      <c r="C72" s="322">
        <v>0</v>
      </c>
      <c r="D72" s="323">
        <v>1</v>
      </c>
      <c r="E72" s="321">
        <v>0</v>
      </c>
      <c r="F72" s="322">
        <v>0</v>
      </c>
      <c r="G72" s="323">
        <v>0</v>
      </c>
      <c r="H72" s="321">
        <v>0</v>
      </c>
      <c r="I72" s="322">
        <v>10</v>
      </c>
      <c r="J72" s="323">
        <v>10</v>
      </c>
      <c r="K72" s="331">
        <v>11</v>
      </c>
      <c r="L72" s="301" t="s">
        <v>204</v>
      </c>
      <c r="M72" s="321">
        <v>3</v>
      </c>
      <c r="N72" s="388">
        <v>0.27272727272727271</v>
      </c>
      <c r="O72" s="321">
        <v>8</v>
      </c>
      <c r="P72" s="388">
        <v>0.72727272727272729</v>
      </c>
      <c r="Q72" s="321">
        <v>0</v>
      </c>
      <c r="R72" s="388">
        <v>0</v>
      </c>
      <c r="S72" s="321">
        <v>11</v>
      </c>
      <c r="T72" s="388">
        <v>1</v>
      </c>
      <c r="U72" s="321">
        <v>0</v>
      </c>
      <c r="V72" s="388">
        <v>0</v>
      </c>
      <c r="W72" s="331">
        <v>11</v>
      </c>
      <c r="X72" s="389"/>
      <c r="Y72" s="389"/>
      <c r="Z72" s="389"/>
    </row>
    <row r="73" spans="1:26" ht="11.25" customHeight="1" x14ac:dyDescent="0.15">
      <c r="A73" s="301" t="s">
        <v>205</v>
      </c>
      <c r="B73" s="322">
        <v>1</v>
      </c>
      <c r="C73" s="322">
        <v>0</v>
      </c>
      <c r="D73" s="323">
        <v>1</v>
      </c>
      <c r="E73" s="321">
        <v>0</v>
      </c>
      <c r="F73" s="322">
        <v>0</v>
      </c>
      <c r="G73" s="323">
        <v>0</v>
      </c>
      <c r="H73" s="321">
        <v>1</v>
      </c>
      <c r="I73" s="322">
        <v>17</v>
      </c>
      <c r="J73" s="323">
        <v>18</v>
      </c>
      <c r="K73" s="331">
        <v>19</v>
      </c>
      <c r="L73" s="301" t="s">
        <v>205</v>
      </c>
      <c r="M73" s="321">
        <v>5</v>
      </c>
      <c r="N73" s="388">
        <v>0.26315789473684209</v>
      </c>
      <c r="O73" s="321">
        <v>14</v>
      </c>
      <c r="P73" s="388">
        <v>0.73684210526315785</v>
      </c>
      <c r="Q73" s="321">
        <v>0</v>
      </c>
      <c r="R73" s="388">
        <v>0</v>
      </c>
      <c r="S73" s="321">
        <v>19</v>
      </c>
      <c r="T73" s="388">
        <v>1</v>
      </c>
      <c r="U73" s="321">
        <v>0</v>
      </c>
      <c r="V73" s="388">
        <v>0</v>
      </c>
      <c r="W73" s="331">
        <v>19</v>
      </c>
      <c r="X73" s="389"/>
      <c r="Y73" s="389"/>
      <c r="Z73" s="389"/>
    </row>
    <row r="74" spans="1:26" ht="11.25" customHeight="1" x14ac:dyDescent="0.15">
      <c r="A74" s="301" t="s">
        <v>206</v>
      </c>
      <c r="B74" s="322">
        <v>0</v>
      </c>
      <c r="C74" s="322">
        <v>0</v>
      </c>
      <c r="D74" s="323">
        <v>0</v>
      </c>
      <c r="E74" s="321">
        <v>0</v>
      </c>
      <c r="F74" s="322">
        <v>0</v>
      </c>
      <c r="G74" s="323">
        <v>0</v>
      </c>
      <c r="H74" s="321">
        <v>0</v>
      </c>
      <c r="I74" s="322">
        <v>24</v>
      </c>
      <c r="J74" s="323">
        <v>24</v>
      </c>
      <c r="K74" s="331">
        <v>24</v>
      </c>
      <c r="L74" s="301" t="s">
        <v>206</v>
      </c>
      <c r="M74" s="321">
        <v>9</v>
      </c>
      <c r="N74" s="388">
        <v>0.375</v>
      </c>
      <c r="O74" s="321">
        <v>15</v>
      </c>
      <c r="P74" s="388">
        <v>0.625</v>
      </c>
      <c r="Q74" s="321">
        <v>2</v>
      </c>
      <c r="R74" s="388">
        <v>8.3333333333333329E-2</v>
      </c>
      <c r="S74" s="321">
        <v>22</v>
      </c>
      <c r="T74" s="388">
        <v>0.91666666666666663</v>
      </c>
      <c r="U74" s="321">
        <v>0</v>
      </c>
      <c r="V74" s="388">
        <v>0</v>
      </c>
      <c r="W74" s="331">
        <v>24</v>
      </c>
      <c r="X74" s="389"/>
      <c r="Y74" s="389"/>
      <c r="Z74" s="389"/>
    </row>
    <row r="75" spans="1:26" ht="11.25" customHeight="1" x14ac:dyDescent="0.15">
      <c r="A75" s="301" t="s">
        <v>207</v>
      </c>
      <c r="B75" s="322">
        <v>1</v>
      </c>
      <c r="C75" s="322">
        <v>0</v>
      </c>
      <c r="D75" s="323">
        <v>1</v>
      </c>
      <c r="E75" s="321">
        <v>0</v>
      </c>
      <c r="F75" s="322">
        <v>0</v>
      </c>
      <c r="G75" s="323">
        <v>0</v>
      </c>
      <c r="H75" s="321">
        <v>0</v>
      </c>
      <c r="I75" s="322">
        <v>24</v>
      </c>
      <c r="J75" s="323">
        <v>24</v>
      </c>
      <c r="K75" s="331">
        <v>25</v>
      </c>
      <c r="L75" s="301" t="s">
        <v>207</v>
      </c>
      <c r="M75" s="321">
        <v>10</v>
      </c>
      <c r="N75" s="388">
        <v>0.4</v>
      </c>
      <c r="O75" s="321">
        <v>15</v>
      </c>
      <c r="P75" s="388">
        <v>0.6</v>
      </c>
      <c r="Q75" s="321">
        <v>1</v>
      </c>
      <c r="R75" s="388">
        <v>0.04</v>
      </c>
      <c r="S75" s="321">
        <v>23</v>
      </c>
      <c r="T75" s="388">
        <v>0.92</v>
      </c>
      <c r="U75" s="321">
        <v>1</v>
      </c>
      <c r="V75" s="388">
        <v>0.04</v>
      </c>
      <c r="W75" s="331">
        <v>25</v>
      </c>
      <c r="X75" s="389"/>
      <c r="Y75" s="389"/>
      <c r="Z75" s="389"/>
    </row>
    <row r="76" spans="1:26" ht="11.25" customHeight="1" x14ac:dyDescent="0.15">
      <c r="A76" s="301" t="s">
        <v>208</v>
      </c>
      <c r="B76" s="322">
        <v>3</v>
      </c>
      <c r="C76" s="322">
        <v>0</v>
      </c>
      <c r="D76" s="323">
        <v>3</v>
      </c>
      <c r="E76" s="321">
        <v>0</v>
      </c>
      <c r="F76" s="322">
        <v>1</v>
      </c>
      <c r="G76" s="323">
        <v>1</v>
      </c>
      <c r="H76" s="321">
        <v>1</v>
      </c>
      <c r="I76" s="322">
        <v>32</v>
      </c>
      <c r="J76" s="323">
        <v>33</v>
      </c>
      <c r="K76" s="331">
        <v>37</v>
      </c>
      <c r="L76" s="301" t="s">
        <v>208</v>
      </c>
      <c r="M76" s="321">
        <v>13</v>
      </c>
      <c r="N76" s="388">
        <v>0.35135135135135137</v>
      </c>
      <c r="O76" s="321">
        <v>24</v>
      </c>
      <c r="P76" s="388">
        <v>0.64864864864864868</v>
      </c>
      <c r="Q76" s="321">
        <v>2</v>
      </c>
      <c r="R76" s="388">
        <v>5.4054054054054057E-2</v>
      </c>
      <c r="S76" s="321">
        <v>35</v>
      </c>
      <c r="T76" s="388">
        <v>0.94594594594594594</v>
      </c>
      <c r="U76" s="321">
        <v>0</v>
      </c>
      <c r="V76" s="388">
        <v>0</v>
      </c>
      <c r="W76" s="331">
        <v>37</v>
      </c>
      <c r="X76" s="389"/>
      <c r="Y76" s="389"/>
      <c r="Z76" s="389"/>
    </row>
    <row r="77" spans="1:26" ht="11.25" customHeight="1" x14ac:dyDescent="0.15">
      <c r="A77" s="301" t="s">
        <v>209</v>
      </c>
      <c r="B77" s="322">
        <v>3</v>
      </c>
      <c r="C77" s="322">
        <v>0</v>
      </c>
      <c r="D77" s="323">
        <v>3</v>
      </c>
      <c r="E77" s="321">
        <v>0</v>
      </c>
      <c r="F77" s="322">
        <v>0</v>
      </c>
      <c r="G77" s="323">
        <v>0</v>
      </c>
      <c r="H77" s="321">
        <v>1</v>
      </c>
      <c r="I77" s="322">
        <v>24</v>
      </c>
      <c r="J77" s="323">
        <v>25</v>
      </c>
      <c r="K77" s="331">
        <v>28</v>
      </c>
      <c r="L77" s="301" t="s">
        <v>209</v>
      </c>
      <c r="M77" s="321">
        <v>8</v>
      </c>
      <c r="N77" s="388">
        <v>0.2857142857142857</v>
      </c>
      <c r="O77" s="321">
        <v>20</v>
      </c>
      <c r="P77" s="388">
        <v>0.7142857142857143</v>
      </c>
      <c r="Q77" s="321">
        <v>3</v>
      </c>
      <c r="R77" s="388">
        <v>0.10714285714285714</v>
      </c>
      <c r="S77" s="321">
        <v>25</v>
      </c>
      <c r="T77" s="388">
        <v>0.8928571428571429</v>
      </c>
      <c r="U77" s="321">
        <v>0</v>
      </c>
      <c r="V77" s="388">
        <v>0</v>
      </c>
      <c r="W77" s="331">
        <v>28</v>
      </c>
      <c r="X77" s="389"/>
      <c r="Y77" s="389"/>
      <c r="Z77" s="389"/>
    </row>
    <row r="78" spans="1:26" ht="11.25" customHeight="1" x14ac:dyDescent="0.15">
      <c r="A78" s="301" t="s">
        <v>210</v>
      </c>
      <c r="B78" s="322">
        <v>1</v>
      </c>
      <c r="C78" s="322">
        <v>0</v>
      </c>
      <c r="D78" s="323">
        <v>1</v>
      </c>
      <c r="E78" s="321">
        <v>0</v>
      </c>
      <c r="F78" s="322">
        <v>0</v>
      </c>
      <c r="G78" s="323">
        <v>0</v>
      </c>
      <c r="H78" s="321">
        <v>0</v>
      </c>
      <c r="I78" s="322">
        <v>26</v>
      </c>
      <c r="J78" s="323">
        <v>26</v>
      </c>
      <c r="K78" s="331">
        <v>27</v>
      </c>
      <c r="L78" s="390" t="s">
        <v>210</v>
      </c>
      <c r="M78" s="321">
        <v>6</v>
      </c>
      <c r="N78" s="388">
        <v>0.22222222222222221</v>
      </c>
      <c r="O78" s="321">
        <v>21</v>
      </c>
      <c r="P78" s="388">
        <v>0.77777777777777779</v>
      </c>
      <c r="Q78" s="321">
        <v>0</v>
      </c>
      <c r="R78" s="388">
        <v>0</v>
      </c>
      <c r="S78" s="321">
        <v>27</v>
      </c>
      <c r="T78" s="388">
        <v>1</v>
      </c>
      <c r="U78" s="321">
        <v>0</v>
      </c>
      <c r="V78" s="388">
        <v>0</v>
      </c>
      <c r="W78" s="331">
        <v>27</v>
      </c>
      <c r="X78" s="389"/>
      <c r="Y78" s="389"/>
      <c r="Z78" s="389"/>
    </row>
    <row r="79" spans="1:26" ht="11.25" customHeight="1" thickBot="1" x14ac:dyDescent="0.2">
      <c r="A79" s="307"/>
      <c r="B79" s="326"/>
      <c r="C79" s="326"/>
      <c r="D79" s="327"/>
      <c r="E79" s="325"/>
      <c r="F79" s="326"/>
      <c r="G79" s="327"/>
      <c r="H79" s="325"/>
      <c r="I79" s="326"/>
      <c r="J79" s="327"/>
      <c r="K79" s="317"/>
      <c r="L79" s="307"/>
      <c r="M79" s="297"/>
      <c r="N79" s="299"/>
      <c r="O79" s="325"/>
      <c r="P79" s="327"/>
      <c r="Q79" s="325"/>
      <c r="R79" s="327"/>
      <c r="S79" s="325"/>
      <c r="T79" s="327"/>
      <c r="U79" s="325"/>
      <c r="V79" s="327"/>
      <c r="W79" s="327"/>
      <c r="X79" s="386"/>
      <c r="Y79" s="386"/>
      <c r="Z79" s="386"/>
    </row>
    <row r="80" spans="1:26" ht="11.25" customHeight="1" x14ac:dyDescent="0.15">
      <c r="A80" s="312"/>
      <c r="B80" s="329"/>
      <c r="C80" s="329"/>
      <c r="D80" s="330"/>
      <c r="E80" s="328"/>
      <c r="F80" s="329"/>
      <c r="G80" s="330"/>
      <c r="H80" s="328"/>
      <c r="I80" s="329"/>
      <c r="J80" s="330"/>
      <c r="K80" s="312"/>
      <c r="L80" s="384"/>
      <c r="M80" s="391"/>
      <c r="N80" s="392"/>
      <c r="O80" s="391"/>
      <c r="P80" s="392"/>
      <c r="Q80" s="391"/>
      <c r="R80" s="392"/>
      <c r="S80" s="391"/>
      <c r="T80" s="392"/>
      <c r="U80" s="391"/>
      <c r="V80" s="392"/>
      <c r="W80" s="393"/>
      <c r="X80" s="386"/>
      <c r="Y80" s="386"/>
      <c r="Z80" s="386"/>
    </row>
    <row r="81" spans="1:26" ht="11.25" customHeight="1" x14ac:dyDescent="0.15">
      <c r="A81" s="301" t="s">
        <v>211</v>
      </c>
      <c r="B81" s="322">
        <v>2</v>
      </c>
      <c r="C81" s="322">
        <v>0</v>
      </c>
      <c r="D81" s="323">
        <v>2</v>
      </c>
      <c r="E81" s="321">
        <v>0</v>
      </c>
      <c r="F81" s="322">
        <v>0</v>
      </c>
      <c r="G81" s="323">
        <v>0</v>
      </c>
      <c r="H81" s="321">
        <v>4</v>
      </c>
      <c r="I81" s="322">
        <v>59</v>
      </c>
      <c r="J81" s="323">
        <v>63</v>
      </c>
      <c r="K81" s="331">
        <v>65</v>
      </c>
      <c r="L81" s="390" t="s">
        <v>211</v>
      </c>
      <c r="M81" s="321">
        <v>20</v>
      </c>
      <c r="N81" s="388">
        <v>0.30769230769230771</v>
      </c>
      <c r="O81" s="321">
        <v>45</v>
      </c>
      <c r="P81" s="388">
        <v>0.69230769230769229</v>
      </c>
      <c r="Q81" s="321">
        <v>2</v>
      </c>
      <c r="R81" s="388">
        <v>3.0769230769230771E-2</v>
      </c>
      <c r="S81" s="321">
        <v>61</v>
      </c>
      <c r="T81" s="388">
        <v>0.93846153846153846</v>
      </c>
      <c r="U81" s="321">
        <v>2</v>
      </c>
      <c r="V81" s="388">
        <v>3.0769230769230771E-2</v>
      </c>
      <c r="W81" s="331">
        <v>65</v>
      </c>
      <c r="X81" s="389"/>
      <c r="Y81" s="389"/>
      <c r="Z81" s="389"/>
    </row>
    <row r="82" spans="1:26" ht="11.25" customHeight="1" x14ac:dyDescent="0.15">
      <c r="A82" s="301" t="s">
        <v>212</v>
      </c>
      <c r="B82" s="322">
        <v>3</v>
      </c>
      <c r="C82" s="322">
        <v>0</v>
      </c>
      <c r="D82" s="323">
        <v>3</v>
      </c>
      <c r="E82" s="321">
        <v>0</v>
      </c>
      <c r="F82" s="322">
        <v>0</v>
      </c>
      <c r="G82" s="323">
        <v>0</v>
      </c>
      <c r="H82" s="321">
        <v>1</v>
      </c>
      <c r="I82" s="322">
        <v>75</v>
      </c>
      <c r="J82" s="323">
        <v>76</v>
      </c>
      <c r="K82" s="331">
        <v>79</v>
      </c>
      <c r="L82" s="390" t="s">
        <v>212</v>
      </c>
      <c r="M82" s="321">
        <v>27</v>
      </c>
      <c r="N82" s="388">
        <v>0.34177215189873417</v>
      </c>
      <c r="O82" s="321">
        <v>52</v>
      </c>
      <c r="P82" s="388">
        <v>0.65822784810126578</v>
      </c>
      <c r="Q82" s="321">
        <v>3</v>
      </c>
      <c r="R82" s="388">
        <v>3.7974683544303799E-2</v>
      </c>
      <c r="S82" s="321">
        <v>75</v>
      </c>
      <c r="T82" s="388">
        <v>0.94936708860759489</v>
      </c>
      <c r="U82" s="321">
        <v>1</v>
      </c>
      <c r="V82" s="388">
        <v>1.2658227848101266E-2</v>
      </c>
      <c r="W82" s="331">
        <v>79</v>
      </c>
      <c r="X82" s="389"/>
      <c r="Y82" s="389"/>
      <c r="Z82" s="389"/>
    </row>
    <row r="83" spans="1:26" ht="11.25" customHeight="1" x14ac:dyDescent="0.15">
      <c r="A83" s="301" t="s">
        <v>213</v>
      </c>
      <c r="B83" s="322">
        <v>5</v>
      </c>
      <c r="C83" s="322">
        <v>0</v>
      </c>
      <c r="D83" s="323">
        <v>5</v>
      </c>
      <c r="E83" s="321">
        <v>0</v>
      </c>
      <c r="F83" s="322">
        <v>1</v>
      </c>
      <c r="G83" s="323">
        <v>1</v>
      </c>
      <c r="H83" s="321">
        <v>2</v>
      </c>
      <c r="I83" s="322">
        <v>97</v>
      </c>
      <c r="J83" s="323">
        <v>99</v>
      </c>
      <c r="K83" s="331">
        <v>105</v>
      </c>
      <c r="L83" s="390" t="s">
        <v>213</v>
      </c>
      <c r="M83" s="321">
        <v>37</v>
      </c>
      <c r="N83" s="388">
        <v>0.35238095238095241</v>
      </c>
      <c r="O83" s="321">
        <v>68</v>
      </c>
      <c r="P83" s="388">
        <v>0.64761904761904765</v>
      </c>
      <c r="Q83" s="321">
        <v>5</v>
      </c>
      <c r="R83" s="388">
        <v>4.7619047619047616E-2</v>
      </c>
      <c r="S83" s="321">
        <v>99</v>
      </c>
      <c r="T83" s="388">
        <v>0.94285714285714284</v>
      </c>
      <c r="U83" s="321">
        <v>1</v>
      </c>
      <c r="V83" s="388">
        <v>9.5238095238095247E-3</v>
      </c>
      <c r="W83" s="331">
        <v>105</v>
      </c>
      <c r="X83" s="389"/>
      <c r="Y83" s="389"/>
      <c r="Z83" s="389"/>
    </row>
    <row r="84" spans="1:26" ht="11.25" customHeight="1" x14ac:dyDescent="0.15">
      <c r="A84" s="301" t="s">
        <v>214</v>
      </c>
      <c r="B84" s="322">
        <v>7</v>
      </c>
      <c r="C84" s="322">
        <v>0</v>
      </c>
      <c r="D84" s="323">
        <v>7</v>
      </c>
      <c r="E84" s="321">
        <v>0</v>
      </c>
      <c r="F84" s="322">
        <v>1</v>
      </c>
      <c r="G84" s="323">
        <v>1</v>
      </c>
      <c r="H84" s="321">
        <v>2</v>
      </c>
      <c r="I84" s="322">
        <v>104</v>
      </c>
      <c r="J84" s="323">
        <v>106</v>
      </c>
      <c r="K84" s="331">
        <v>114</v>
      </c>
      <c r="L84" s="390" t="s">
        <v>214</v>
      </c>
      <c r="M84" s="321">
        <v>40</v>
      </c>
      <c r="N84" s="388">
        <v>0.35087719298245612</v>
      </c>
      <c r="O84" s="321">
        <v>74</v>
      </c>
      <c r="P84" s="388">
        <v>0.64912280701754388</v>
      </c>
      <c r="Q84" s="321">
        <v>8</v>
      </c>
      <c r="R84" s="388">
        <v>7.0175438596491224E-2</v>
      </c>
      <c r="S84" s="321">
        <v>105</v>
      </c>
      <c r="T84" s="388">
        <v>0.92105263157894735</v>
      </c>
      <c r="U84" s="321">
        <v>1</v>
      </c>
      <c r="V84" s="388">
        <v>8.771929824561403E-3</v>
      </c>
      <c r="W84" s="331">
        <v>114</v>
      </c>
      <c r="X84" s="389"/>
      <c r="Y84" s="389"/>
      <c r="Z84" s="389"/>
    </row>
    <row r="85" spans="1:26" ht="11.25" customHeight="1" x14ac:dyDescent="0.15">
      <c r="A85" s="301" t="s">
        <v>215</v>
      </c>
      <c r="B85" s="322">
        <v>8</v>
      </c>
      <c r="C85" s="322">
        <v>0</v>
      </c>
      <c r="D85" s="323">
        <v>8</v>
      </c>
      <c r="E85" s="321">
        <v>0</v>
      </c>
      <c r="F85" s="322">
        <v>1</v>
      </c>
      <c r="G85" s="323">
        <v>1</v>
      </c>
      <c r="H85" s="321">
        <v>2</v>
      </c>
      <c r="I85" s="322">
        <v>106</v>
      </c>
      <c r="J85" s="323">
        <v>108</v>
      </c>
      <c r="K85" s="331">
        <v>117</v>
      </c>
      <c r="L85" s="390" t="s">
        <v>215</v>
      </c>
      <c r="M85" s="321">
        <v>37</v>
      </c>
      <c r="N85" s="388">
        <v>0.31623931623931623</v>
      </c>
      <c r="O85" s="321">
        <v>80</v>
      </c>
      <c r="P85" s="388">
        <v>0.68376068376068377</v>
      </c>
      <c r="Q85" s="321">
        <v>6</v>
      </c>
      <c r="R85" s="388">
        <v>5.128205128205128E-2</v>
      </c>
      <c r="S85" s="321">
        <v>110</v>
      </c>
      <c r="T85" s="388">
        <v>0.94017094017094016</v>
      </c>
      <c r="U85" s="321">
        <v>1</v>
      </c>
      <c r="V85" s="388">
        <v>8.5470085470085479E-3</v>
      </c>
      <c r="W85" s="331">
        <v>117</v>
      </c>
      <c r="X85" s="389"/>
      <c r="Y85" s="389"/>
      <c r="Z85" s="389"/>
    </row>
    <row r="86" spans="1:26" ht="11.25" customHeight="1" thickBot="1" x14ac:dyDescent="0.2">
      <c r="A86" s="317"/>
      <c r="B86" s="319"/>
      <c r="C86" s="319"/>
      <c r="D86" s="320"/>
      <c r="E86" s="318"/>
      <c r="F86" s="319"/>
      <c r="G86" s="320"/>
      <c r="H86" s="318"/>
      <c r="I86" s="319"/>
      <c r="J86" s="320"/>
      <c r="K86" s="317"/>
      <c r="L86" s="318"/>
      <c r="M86" s="318"/>
      <c r="N86" s="320"/>
      <c r="O86" s="318"/>
      <c r="P86" s="320"/>
      <c r="Q86" s="318"/>
      <c r="R86" s="320"/>
      <c r="S86" s="318"/>
      <c r="T86" s="320"/>
      <c r="U86" s="318"/>
      <c r="V86" s="320"/>
      <c r="W86" s="317"/>
      <c r="X86" s="386"/>
      <c r="Y86" s="386"/>
      <c r="Z86" s="386"/>
    </row>
    <row r="87" spans="1:26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70" t="s">
        <v>327</v>
      </c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</row>
    <row r="88" spans="1:26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</row>
    <row r="89" spans="1:26" ht="11.25" customHeight="1" x14ac:dyDescent="0.15">
      <c r="A89" s="286" t="s">
        <v>193</v>
      </c>
      <c r="B89" s="287" t="s">
        <v>384</v>
      </c>
      <c r="C89" s="288"/>
      <c r="D89" s="289"/>
      <c r="E89" s="287" t="s">
        <v>385</v>
      </c>
      <c r="F89" s="288"/>
      <c r="G89" s="289"/>
      <c r="H89" s="360" t="s">
        <v>386</v>
      </c>
      <c r="I89" s="378"/>
      <c r="J89" s="290"/>
      <c r="K89" s="458" t="s">
        <v>198</v>
      </c>
      <c r="L89" s="379" t="s">
        <v>62</v>
      </c>
      <c r="M89" s="471" t="s">
        <v>58</v>
      </c>
      <c r="N89" s="469"/>
      <c r="O89" s="471" t="s">
        <v>56</v>
      </c>
      <c r="P89" s="469"/>
      <c r="Q89" s="471" t="s">
        <v>57</v>
      </c>
      <c r="R89" s="469"/>
      <c r="S89" s="471" t="s">
        <v>55</v>
      </c>
      <c r="T89" s="469"/>
      <c r="U89" s="471" t="s">
        <v>59</v>
      </c>
      <c r="V89" s="469"/>
      <c r="W89" s="472" t="s">
        <v>63</v>
      </c>
      <c r="X89" s="380"/>
      <c r="Y89" s="380"/>
      <c r="Z89" s="380"/>
    </row>
    <row r="90" spans="1:26" ht="11.25" customHeight="1" thickBot="1" x14ac:dyDescent="0.2">
      <c r="A90" s="291" t="s">
        <v>199</v>
      </c>
      <c r="B90" s="293" t="s">
        <v>200</v>
      </c>
      <c r="C90" s="293" t="s">
        <v>202</v>
      </c>
      <c r="D90" s="294" t="s">
        <v>156</v>
      </c>
      <c r="E90" s="292" t="s">
        <v>200</v>
      </c>
      <c r="F90" s="293" t="s">
        <v>202</v>
      </c>
      <c r="G90" s="294" t="s">
        <v>156</v>
      </c>
      <c r="H90" s="292" t="s">
        <v>200</v>
      </c>
      <c r="I90" s="293" t="s">
        <v>202</v>
      </c>
      <c r="J90" s="294" t="s">
        <v>156</v>
      </c>
      <c r="K90" s="459"/>
      <c r="L90" s="381" t="s">
        <v>64</v>
      </c>
      <c r="M90" s="382" t="s">
        <v>65</v>
      </c>
      <c r="N90" s="383" t="s">
        <v>66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459"/>
      <c r="X90" s="380"/>
      <c r="Y90" s="380"/>
      <c r="Z90" s="380"/>
    </row>
    <row r="91" spans="1:26" ht="11.25" customHeight="1" x14ac:dyDescent="0.15">
      <c r="A91" s="296"/>
      <c r="B91" s="298"/>
      <c r="C91" s="298"/>
      <c r="D91" s="299"/>
      <c r="E91" s="297"/>
      <c r="F91" s="298"/>
      <c r="G91" s="299"/>
      <c r="H91" s="297"/>
      <c r="I91" s="298"/>
      <c r="J91" s="299"/>
      <c r="K91" s="300"/>
      <c r="L91" s="296"/>
      <c r="M91" s="384"/>
      <c r="N91" s="385"/>
      <c r="O91" s="384"/>
      <c r="P91" s="385"/>
      <c r="Q91" s="384"/>
      <c r="R91" s="385"/>
      <c r="S91" s="384"/>
      <c r="T91" s="385"/>
      <c r="U91" s="384"/>
      <c r="V91" s="385"/>
      <c r="W91" s="300"/>
      <c r="X91" s="386"/>
      <c r="Y91" s="386"/>
      <c r="Z91" s="386"/>
    </row>
    <row r="92" spans="1:26" ht="11.25" customHeight="1" x14ac:dyDescent="0.15">
      <c r="A92" s="301" t="s">
        <v>203</v>
      </c>
      <c r="B92" s="322">
        <v>1</v>
      </c>
      <c r="C92" s="322">
        <v>0</v>
      </c>
      <c r="D92" s="323">
        <v>1</v>
      </c>
      <c r="E92" s="321">
        <v>0</v>
      </c>
      <c r="F92" s="322">
        <v>0</v>
      </c>
      <c r="G92" s="323">
        <v>0</v>
      </c>
      <c r="H92" s="321">
        <v>1</v>
      </c>
      <c r="I92" s="322">
        <v>12</v>
      </c>
      <c r="J92" s="323">
        <v>13</v>
      </c>
      <c r="K92" s="331">
        <v>14</v>
      </c>
      <c r="L92" s="301" t="s">
        <v>203</v>
      </c>
      <c r="M92" s="321">
        <v>6</v>
      </c>
      <c r="N92" s="388">
        <v>0.42857142857142855</v>
      </c>
      <c r="O92" s="321">
        <v>8</v>
      </c>
      <c r="P92" s="388">
        <v>0.5714285714285714</v>
      </c>
      <c r="Q92" s="321">
        <v>0</v>
      </c>
      <c r="R92" s="388">
        <v>0</v>
      </c>
      <c r="S92" s="321">
        <v>14</v>
      </c>
      <c r="T92" s="388">
        <v>1</v>
      </c>
      <c r="U92" s="321">
        <v>0</v>
      </c>
      <c r="V92" s="388">
        <v>0</v>
      </c>
      <c r="W92" s="331">
        <v>14</v>
      </c>
      <c r="X92" s="389"/>
      <c r="Y92" s="389"/>
      <c r="Z92" s="389"/>
    </row>
    <row r="93" spans="1:26" ht="11.25" customHeight="1" x14ac:dyDescent="0.15">
      <c r="A93" s="301" t="s">
        <v>204</v>
      </c>
      <c r="B93" s="322">
        <v>3</v>
      </c>
      <c r="C93" s="322">
        <v>0</v>
      </c>
      <c r="D93" s="323">
        <v>3</v>
      </c>
      <c r="E93" s="321">
        <v>0</v>
      </c>
      <c r="F93" s="322">
        <v>0</v>
      </c>
      <c r="G93" s="323">
        <v>0</v>
      </c>
      <c r="H93" s="321">
        <v>1</v>
      </c>
      <c r="I93" s="322">
        <v>9</v>
      </c>
      <c r="J93" s="323">
        <v>10</v>
      </c>
      <c r="K93" s="331">
        <v>13</v>
      </c>
      <c r="L93" s="301" t="s">
        <v>204</v>
      </c>
      <c r="M93" s="321">
        <v>1</v>
      </c>
      <c r="N93" s="388">
        <v>7.6923076923076927E-2</v>
      </c>
      <c r="O93" s="321">
        <v>12</v>
      </c>
      <c r="P93" s="388">
        <v>0.92307692307692313</v>
      </c>
      <c r="Q93" s="321">
        <v>0</v>
      </c>
      <c r="R93" s="388">
        <v>0</v>
      </c>
      <c r="S93" s="321">
        <v>13</v>
      </c>
      <c r="T93" s="388">
        <v>1</v>
      </c>
      <c r="U93" s="321">
        <v>0</v>
      </c>
      <c r="V93" s="388">
        <v>0</v>
      </c>
      <c r="W93" s="331">
        <v>13</v>
      </c>
      <c r="X93" s="389"/>
      <c r="Y93" s="389"/>
      <c r="Z93" s="389"/>
    </row>
    <row r="94" spans="1:26" ht="11.25" customHeight="1" x14ac:dyDescent="0.15">
      <c r="A94" s="301" t="s">
        <v>205</v>
      </c>
      <c r="B94" s="322">
        <v>1</v>
      </c>
      <c r="C94" s="322">
        <v>0</v>
      </c>
      <c r="D94" s="323">
        <v>1</v>
      </c>
      <c r="E94" s="321">
        <v>0</v>
      </c>
      <c r="F94" s="322">
        <v>0</v>
      </c>
      <c r="G94" s="323">
        <v>0</v>
      </c>
      <c r="H94" s="321">
        <v>0</v>
      </c>
      <c r="I94" s="322">
        <v>14</v>
      </c>
      <c r="J94" s="323">
        <v>14</v>
      </c>
      <c r="K94" s="331">
        <v>15</v>
      </c>
      <c r="L94" s="301" t="s">
        <v>205</v>
      </c>
      <c r="M94" s="321">
        <v>3</v>
      </c>
      <c r="N94" s="388">
        <v>0.2</v>
      </c>
      <c r="O94" s="321">
        <v>12</v>
      </c>
      <c r="P94" s="388">
        <v>0.8</v>
      </c>
      <c r="Q94" s="321">
        <v>0</v>
      </c>
      <c r="R94" s="388">
        <v>0</v>
      </c>
      <c r="S94" s="321">
        <v>14</v>
      </c>
      <c r="T94" s="388">
        <v>0.93333333333333335</v>
      </c>
      <c r="U94" s="321">
        <v>1</v>
      </c>
      <c r="V94" s="388">
        <v>6.6666666666666666E-2</v>
      </c>
      <c r="W94" s="331">
        <v>15</v>
      </c>
      <c r="X94" s="389"/>
      <c r="Y94" s="389"/>
      <c r="Z94" s="389"/>
    </row>
    <row r="95" spans="1:26" ht="11.25" customHeight="1" x14ac:dyDescent="0.15">
      <c r="A95" s="301" t="s">
        <v>206</v>
      </c>
      <c r="B95" s="322">
        <v>0</v>
      </c>
      <c r="C95" s="322">
        <v>0</v>
      </c>
      <c r="D95" s="323">
        <v>0</v>
      </c>
      <c r="E95" s="321">
        <v>0</v>
      </c>
      <c r="F95" s="322">
        <v>0</v>
      </c>
      <c r="G95" s="323">
        <v>0</v>
      </c>
      <c r="H95" s="321">
        <v>1</v>
      </c>
      <c r="I95" s="322">
        <v>24</v>
      </c>
      <c r="J95" s="323">
        <v>25</v>
      </c>
      <c r="K95" s="331">
        <v>25</v>
      </c>
      <c r="L95" s="301" t="s">
        <v>206</v>
      </c>
      <c r="M95" s="321">
        <v>7</v>
      </c>
      <c r="N95" s="388">
        <v>0.28000000000000003</v>
      </c>
      <c r="O95" s="321">
        <v>18</v>
      </c>
      <c r="P95" s="388">
        <v>0.72</v>
      </c>
      <c r="Q95" s="321">
        <v>0</v>
      </c>
      <c r="R95" s="388">
        <v>0</v>
      </c>
      <c r="S95" s="321">
        <v>25</v>
      </c>
      <c r="T95" s="388">
        <v>1</v>
      </c>
      <c r="U95" s="321">
        <v>0</v>
      </c>
      <c r="V95" s="388">
        <v>0</v>
      </c>
      <c r="W95" s="331">
        <v>25</v>
      </c>
      <c r="X95" s="389"/>
      <c r="Y95" s="389"/>
      <c r="Z95" s="389"/>
    </row>
    <row r="96" spans="1:26" ht="11.25" customHeight="1" x14ac:dyDescent="0.15">
      <c r="A96" s="301" t="s">
        <v>207</v>
      </c>
      <c r="B96" s="322">
        <v>2</v>
      </c>
      <c r="C96" s="322">
        <v>0</v>
      </c>
      <c r="D96" s="323">
        <v>2</v>
      </c>
      <c r="E96" s="321">
        <v>0</v>
      </c>
      <c r="F96" s="322">
        <v>0</v>
      </c>
      <c r="G96" s="323">
        <v>0</v>
      </c>
      <c r="H96" s="321">
        <v>1</v>
      </c>
      <c r="I96" s="322">
        <v>15</v>
      </c>
      <c r="J96" s="323">
        <v>16</v>
      </c>
      <c r="K96" s="331">
        <v>18</v>
      </c>
      <c r="L96" s="301" t="s">
        <v>207</v>
      </c>
      <c r="M96" s="321">
        <v>5</v>
      </c>
      <c r="N96" s="388">
        <v>0.27777777777777779</v>
      </c>
      <c r="O96" s="321">
        <v>13</v>
      </c>
      <c r="P96" s="388">
        <v>0.72222222222222221</v>
      </c>
      <c r="Q96" s="321">
        <v>0</v>
      </c>
      <c r="R96" s="388">
        <v>0</v>
      </c>
      <c r="S96" s="321">
        <v>18</v>
      </c>
      <c r="T96" s="388">
        <v>1</v>
      </c>
      <c r="U96" s="321">
        <v>0</v>
      </c>
      <c r="V96" s="388">
        <v>0</v>
      </c>
      <c r="W96" s="331">
        <v>18</v>
      </c>
      <c r="X96" s="389"/>
      <c r="Y96" s="389"/>
      <c r="Z96" s="389"/>
    </row>
    <row r="97" spans="1:26" ht="11.25" customHeight="1" x14ac:dyDescent="0.15">
      <c r="A97" s="301" t="s">
        <v>208</v>
      </c>
      <c r="B97" s="322">
        <v>0</v>
      </c>
      <c r="C97" s="322">
        <v>0</v>
      </c>
      <c r="D97" s="323">
        <v>0</v>
      </c>
      <c r="E97" s="321">
        <v>0</v>
      </c>
      <c r="F97" s="322">
        <v>0</v>
      </c>
      <c r="G97" s="323">
        <v>0</v>
      </c>
      <c r="H97" s="321">
        <v>0</v>
      </c>
      <c r="I97" s="322">
        <v>27</v>
      </c>
      <c r="J97" s="323">
        <v>27</v>
      </c>
      <c r="K97" s="331">
        <v>27</v>
      </c>
      <c r="L97" s="301" t="s">
        <v>208</v>
      </c>
      <c r="M97" s="321">
        <v>8</v>
      </c>
      <c r="N97" s="388">
        <v>0.29629629629629628</v>
      </c>
      <c r="O97" s="321">
        <v>19</v>
      </c>
      <c r="P97" s="388">
        <v>0.70370370370370372</v>
      </c>
      <c r="Q97" s="321">
        <v>3</v>
      </c>
      <c r="R97" s="388">
        <v>0.1111111111111111</v>
      </c>
      <c r="S97" s="321">
        <v>24</v>
      </c>
      <c r="T97" s="388">
        <v>0.88888888888888884</v>
      </c>
      <c r="U97" s="321">
        <v>0</v>
      </c>
      <c r="V97" s="388">
        <v>0</v>
      </c>
      <c r="W97" s="331">
        <v>27</v>
      </c>
      <c r="X97" s="389"/>
      <c r="Y97" s="389"/>
      <c r="Z97" s="389"/>
    </row>
    <row r="98" spans="1:26" ht="11.25" customHeight="1" x14ac:dyDescent="0.15">
      <c r="A98" s="301" t="s">
        <v>209</v>
      </c>
      <c r="B98" s="322">
        <v>2</v>
      </c>
      <c r="C98" s="322">
        <v>0</v>
      </c>
      <c r="D98" s="323">
        <v>2</v>
      </c>
      <c r="E98" s="321">
        <v>0</v>
      </c>
      <c r="F98" s="322">
        <v>0</v>
      </c>
      <c r="G98" s="323">
        <v>0</v>
      </c>
      <c r="H98" s="321">
        <v>0</v>
      </c>
      <c r="I98" s="322">
        <v>32</v>
      </c>
      <c r="J98" s="323">
        <v>32</v>
      </c>
      <c r="K98" s="331">
        <v>34</v>
      </c>
      <c r="L98" s="301" t="s">
        <v>209</v>
      </c>
      <c r="M98" s="321">
        <v>7</v>
      </c>
      <c r="N98" s="388">
        <v>0.20588235294117646</v>
      </c>
      <c r="O98" s="321">
        <v>27</v>
      </c>
      <c r="P98" s="388">
        <v>0.79411764705882348</v>
      </c>
      <c r="Q98" s="321">
        <v>2</v>
      </c>
      <c r="R98" s="388">
        <v>5.8823529411764705E-2</v>
      </c>
      <c r="S98" s="321">
        <v>32</v>
      </c>
      <c r="T98" s="388">
        <v>0.94117647058823528</v>
      </c>
      <c r="U98" s="321">
        <v>0</v>
      </c>
      <c r="V98" s="388">
        <v>0</v>
      </c>
      <c r="W98" s="331">
        <v>34</v>
      </c>
      <c r="X98" s="389"/>
      <c r="Y98" s="389"/>
      <c r="Z98" s="389"/>
    </row>
    <row r="99" spans="1:26" ht="11.25" customHeight="1" x14ac:dyDescent="0.15">
      <c r="A99" s="301" t="s">
        <v>210</v>
      </c>
      <c r="B99" s="322">
        <v>3</v>
      </c>
      <c r="C99" s="322">
        <v>0</v>
      </c>
      <c r="D99" s="323">
        <v>3</v>
      </c>
      <c r="E99" s="321">
        <v>0</v>
      </c>
      <c r="F99" s="322">
        <v>0</v>
      </c>
      <c r="G99" s="323">
        <v>0</v>
      </c>
      <c r="H99" s="321">
        <v>2</v>
      </c>
      <c r="I99" s="322">
        <v>16</v>
      </c>
      <c r="J99" s="323">
        <v>18</v>
      </c>
      <c r="K99" s="331">
        <v>21</v>
      </c>
      <c r="L99" s="390" t="s">
        <v>210</v>
      </c>
      <c r="M99" s="321">
        <v>6</v>
      </c>
      <c r="N99" s="388">
        <v>0.2857142857142857</v>
      </c>
      <c r="O99" s="321">
        <v>15</v>
      </c>
      <c r="P99" s="388">
        <v>0.7142857142857143</v>
      </c>
      <c r="Q99" s="321">
        <v>0</v>
      </c>
      <c r="R99" s="388">
        <v>0</v>
      </c>
      <c r="S99" s="321">
        <v>21</v>
      </c>
      <c r="T99" s="388">
        <v>1</v>
      </c>
      <c r="U99" s="321">
        <v>0</v>
      </c>
      <c r="V99" s="388">
        <v>0</v>
      </c>
      <c r="W99" s="331">
        <v>21</v>
      </c>
      <c r="X99" s="389"/>
      <c r="Y99" s="389"/>
      <c r="Z99" s="389"/>
    </row>
    <row r="100" spans="1:26" ht="11.25" customHeight="1" thickBot="1" x14ac:dyDescent="0.2">
      <c r="A100" s="307"/>
      <c r="B100" s="326"/>
      <c r="C100" s="326"/>
      <c r="D100" s="327"/>
      <c r="E100" s="325"/>
      <c r="F100" s="326"/>
      <c r="G100" s="327"/>
      <c r="H100" s="325"/>
      <c r="I100" s="326"/>
      <c r="J100" s="327"/>
      <c r="K100" s="317"/>
      <c r="L100" s="307"/>
      <c r="M100" s="297"/>
      <c r="N100" s="299"/>
      <c r="O100" s="325"/>
      <c r="P100" s="327"/>
      <c r="Q100" s="325"/>
      <c r="R100" s="327"/>
      <c r="S100" s="325"/>
      <c r="T100" s="327"/>
      <c r="U100" s="325"/>
      <c r="V100" s="327"/>
      <c r="W100" s="327"/>
      <c r="X100" s="386"/>
      <c r="Y100" s="386"/>
      <c r="Z100" s="386"/>
    </row>
    <row r="101" spans="1:26" ht="11.25" customHeight="1" x14ac:dyDescent="0.15">
      <c r="A101" s="312"/>
      <c r="B101" s="329"/>
      <c r="C101" s="329"/>
      <c r="D101" s="330"/>
      <c r="E101" s="328"/>
      <c r="F101" s="329"/>
      <c r="G101" s="330"/>
      <c r="H101" s="328"/>
      <c r="I101" s="329"/>
      <c r="J101" s="330"/>
      <c r="K101" s="312"/>
      <c r="L101" s="384"/>
      <c r="M101" s="391"/>
      <c r="N101" s="392"/>
      <c r="O101" s="391"/>
      <c r="P101" s="392"/>
      <c r="Q101" s="391"/>
      <c r="R101" s="392"/>
      <c r="S101" s="391"/>
      <c r="T101" s="392"/>
      <c r="U101" s="391"/>
      <c r="V101" s="392"/>
      <c r="W101" s="393"/>
      <c r="X101" s="386"/>
      <c r="Y101" s="386"/>
      <c r="Z101" s="386"/>
    </row>
    <row r="102" spans="1:26" ht="11.25" customHeight="1" x14ac:dyDescent="0.15">
      <c r="A102" s="301" t="s">
        <v>211</v>
      </c>
      <c r="B102" s="322">
        <v>5</v>
      </c>
      <c r="C102" s="322">
        <v>0</v>
      </c>
      <c r="D102" s="323">
        <v>5</v>
      </c>
      <c r="E102" s="321">
        <v>0</v>
      </c>
      <c r="F102" s="322">
        <v>0</v>
      </c>
      <c r="G102" s="323">
        <v>0</v>
      </c>
      <c r="H102" s="321">
        <v>3</v>
      </c>
      <c r="I102" s="322">
        <v>59</v>
      </c>
      <c r="J102" s="323">
        <v>62</v>
      </c>
      <c r="K102" s="331">
        <v>67</v>
      </c>
      <c r="L102" s="390" t="s">
        <v>211</v>
      </c>
      <c r="M102" s="321">
        <v>17</v>
      </c>
      <c r="N102" s="388">
        <v>0.2537313432835821</v>
      </c>
      <c r="O102" s="321">
        <v>50</v>
      </c>
      <c r="P102" s="388">
        <v>0.74626865671641796</v>
      </c>
      <c r="Q102" s="321">
        <v>0</v>
      </c>
      <c r="R102" s="388">
        <v>0</v>
      </c>
      <c r="S102" s="321">
        <v>66</v>
      </c>
      <c r="T102" s="388">
        <v>0.9850746268656716</v>
      </c>
      <c r="U102" s="321">
        <v>1</v>
      </c>
      <c r="V102" s="388">
        <v>1.4925373134328358E-2</v>
      </c>
      <c r="W102" s="331">
        <v>67</v>
      </c>
      <c r="X102" s="389"/>
      <c r="Y102" s="389"/>
      <c r="Z102" s="389"/>
    </row>
    <row r="103" spans="1:26" ht="11.25" customHeight="1" x14ac:dyDescent="0.15">
      <c r="A103" s="301" t="s">
        <v>212</v>
      </c>
      <c r="B103" s="322">
        <v>6</v>
      </c>
      <c r="C103" s="322">
        <v>0</v>
      </c>
      <c r="D103" s="323">
        <v>6</v>
      </c>
      <c r="E103" s="321">
        <v>0</v>
      </c>
      <c r="F103" s="322">
        <v>0</v>
      </c>
      <c r="G103" s="323">
        <v>0</v>
      </c>
      <c r="H103" s="321">
        <v>3</v>
      </c>
      <c r="I103" s="322">
        <v>62</v>
      </c>
      <c r="J103" s="323">
        <v>65</v>
      </c>
      <c r="K103" s="331">
        <v>71</v>
      </c>
      <c r="L103" s="390" t="s">
        <v>212</v>
      </c>
      <c r="M103" s="321">
        <v>16</v>
      </c>
      <c r="N103" s="388">
        <v>0.22535211267605634</v>
      </c>
      <c r="O103" s="321">
        <v>55</v>
      </c>
      <c r="P103" s="388">
        <v>0.77464788732394363</v>
      </c>
      <c r="Q103" s="321">
        <v>0</v>
      </c>
      <c r="R103" s="388">
        <v>0</v>
      </c>
      <c r="S103" s="321">
        <v>70</v>
      </c>
      <c r="T103" s="388">
        <v>0.9859154929577465</v>
      </c>
      <c r="U103" s="321">
        <v>1</v>
      </c>
      <c r="V103" s="388">
        <v>1.4084507042253521E-2</v>
      </c>
      <c r="W103" s="331">
        <v>71</v>
      </c>
      <c r="X103" s="389"/>
      <c r="Y103" s="389"/>
      <c r="Z103" s="389"/>
    </row>
    <row r="104" spans="1:26" ht="11.25" customHeight="1" x14ac:dyDescent="0.15">
      <c r="A104" s="301" t="s">
        <v>213</v>
      </c>
      <c r="B104" s="322">
        <v>3</v>
      </c>
      <c r="C104" s="322">
        <v>0</v>
      </c>
      <c r="D104" s="323">
        <v>3</v>
      </c>
      <c r="E104" s="321">
        <v>0</v>
      </c>
      <c r="F104" s="322">
        <v>0</v>
      </c>
      <c r="G104" s="323">
        <v>0</v>
      </c>
      <c r="H104" s="321">
        <v>2</v>
      </c>
      <c r="I104" s="322">
        <v>80</v>
      </c>
      <c r="J104" s="323">
        <v>82</v>
      </c>
      <c r="K104" s="331">
        <v>85</v>
      </c>
      <c r="L104" s="390" t="s">
        <v>213</v>
      </c>
      <c r="M104" s="321">
        <v>23</v>
      </c>
      <c r="N104" s="388">
        <v>0.27058823529411763</v>
      </c>
      <c r="O104" s="321">
        <v>62</v>
      </c>
      <c r="P104" s="388">
        <v>0.72941176470588232</v>
      </c>
      <c r="Q104" s="321">
        <v>3</v>
      </c>
      <c r="R104" s="388">
        <v>3.5294117647058823E-2</v>
      </c>
      <c r="S104" s="321">
        <v>81</v>
      </c>
      <c r="T104" s="388">
        <v>0.95294117647058818</v>
      </c>
      <c r="U104" s="321">
        <v>1</v>
      </c>
      <c r="V104" s="388">
        <v>1.1764705882352941E-2</v>
      </c>
      <c r="W104" s="331">
        <v>85</v>
      </c>
      <c r="X104" s="389"/>
      <c r="Y104" s="389"/>
      <c r="Z104" s="389"/>
    </row>
    <row r="105" spans="1:26" ht="11.25" customHeight="1" x14ac:dyDescent="0.15">
      <c r="A105" s="301" t="s">
        <v>214</v>
      </c>
      <c r="B105" s="322">
        <v>4</v>
      </c>
      <c r="C105" s="322">
        <v>0</v>
      </c>
      <c r="D105" s="323">
        <v>4</v>
      </c>
      <c r="E105" s="321">
        <v>0</v>
      </c>
      <c r="F105" s="322">
        <v>0</v>
      </c>
      <c r="G105" s="323">
        <v>0</v>
      </c>
      <c r="H105" s="321">
        <v>2</v>
      </c>
      <c r="I105" s="322">
        <v>98</v>
      </c>
      <c r="J105" s="323">
        <v>100</v>
      </c>
      <c r="K105" s="331">
        <v>104</v>
      </c>
      <c r="L105" s="390" t="s">
        <v>214</v>
      </c>
      <c r="M105" s="321">
        <v>27</v>
      </c>
      <c r="N105" s="388">
        <v>0.25961538461538464</v>
      </c>
      <c r="O105" s="321">
        <v>77</v>
      </c>
      <c r="P105" s="388">
        <v>0.74038461538461542</v>
      </c>
      <c r="Q105" s="321">
        <v>5</v>
      </c>
      <c r="R105" s="388">
        <v>4.807692307692308E-2</v>
      </c>
      <c r="S105" s="321">
        <v>99</v>
      </c>
      <c r="T105" s="388">
        <v>0.95192307692307687</v>
      </c>
      <c r="U105" s="321">
        <v>0</v>
      </c>
      <c r="V105" s="388">
        <v>0</v>
      </c>
      <c r="W105" s="331">
        <v>104</v>
      </c>
      <c r="X105" s="389"/>
      <c r="Y105" s="389"/>
      <c r="Z105" s="389"/>
    </row>
    <row r="106" spans="1:26" ht="11.25" customHeight="1" x14ac:dyDescent="0.15">
      <c r="A106" s="301" t="s">
        <v>215</v>
      </c>
      <c r="B106" s="322">
        <v>7</v>
      </c>
      <c r="C106" s="322">
        <v>0</v>
      </c>
      <c r="D106" s="323">
        <v>7</v>
      </c>
      <c r="E106" s="321">
        <v>0</v>
      </c>
      <c r="F106" s="322">
        <v>0</v>
      </c>
      <c r="G106" s="323">
        <v>0</v>
      </c>
      <c r="H106" s="321">
        <v>3</v>
      </c>
      <c r="I106" s="322">
        <v>90</v>
      </c>
      <c r="J106" s="323">
        <v>93</v>
      </c>
      <c r="K106" s="331">
        <v>100</v>
      </c>
      <c r="L106" s="390" t="s">
        <v>215</v>
      </c>
      <c r="M106" s="321">
        <v>26</v>
      </c>
      <c r="N106" s="388">
        <v>0.26</v>
      </c>
      <c r="O106" s="321">
        <v>74</v>
      </c>
      <c r="P106" s="388">
        <v>0.74</v>
      </c>
      <c r="Q106" s="321">
        <v>5</v>
      </c>
      <c r="R106" s="388">
        <v>0.05</v>
      </c>
      <c r="S106" s="321">
        <v>95</v>
      </c>
      <c r="T106" s="388">
        <v>0.95</v>
      </c>
      <c r="U106" s="321">
        <v>0</v>
      </c>
      <c r="V106" s="388">
        <v>0</v>
      </c>
      <c r="W106" s="331">
        <v>100</v>
      </c>
      <c r="X106" s="389"/>
      <c r="Y106" s="389"/>
      <c r="Z106" s="389"/>
    </row>
    <row r="107" spans="1:26" ht="11.25" customHeight="1" thickBot="1" x14ac:dyDescent="0.2">
      <c r="A107" s="317"/>
      <c r="B107" s="319"/>
      <c r="C107" s="319"/>
      <c r="D107" s="320"/>
      <c r="E107" s="318"/>
      <c r="F107" s="319"/>
      <c r="G107" s="320"/>
      <c r="H107" s="318"/>
      <c r="I107" s="319"/>
      <c r="J107" s="320"/>
      <c r="K107" s="317"/>
      <c r="L107" s="318"/>
      <c r="M107" s="318"/>
      <c r="N107" s="320"/>
      <c r="O107" s="318"/>
      <c r="P107" s="320"/>
      <c r="Q107" s="318"/>
      <c r="R107" s="320"/>
      <c r="S107" s="318"/>
      <c r="T107" s="320"/>
      <c r="U107" s="318"/>
      <c r="V107" s="320"/>
      <c r="W107" s="317"/>
      <c r="X107" s="386"/>
      <c r="Y107" s="386"/>
      <c r="Z107" s="386"/>
    </row>
    <row r="108" spans="1:26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</sheetData>
  <mergeCells count="49">
    <mergeCell ref="A87:K88"/>
    <mergeCell ref="L87:Z88"/>
    <mergeCell ref="K89:K90"/>
    <mergeCell ref="M89:N89"/>
    <mergeCell ref="O89:P89"/>
    <mergeCell ref="Q89:R89"/>
    <mergeCell ref="S89:T89"/>
    <mergeCell ref="U89:V89"/>
    <mergeCell ref="W89:W90"/>
    <mergeCell ref="A65:K65"/>
    <mergeCell ref="L65:Z65"/>
    <mergeCell ref="A66:K67"/>
    <mergeCell ref="L66:Z67"/>
    <mergeCell ref="K68:K69"/>
    <mergeCell ref="M68:N68"/>
    <mergeCell ref="O68:P68"/>
    <mergeCell ref="Q68:R68"/>
    <mergeCell ref="S68:T68"/>
    <mergeCell ref="U68:V68"/>
    <mergeCell ref="W68:W69"/>
    <mergeCell ref="A44:K45"/>
    <mergeCell ref="L44:Z45"/>
    <mergeCell ref="K46:K47"/>
    <mergeCell ref="M46:N46"/>
    <mergeCell ref="O46:P46"/>
    <mergeCell ref="Q46:R46"/>
    <mergeCell ref="S46:T46"/>
    <mergeCell ref="U46:V46"/>
    <mergeCell ref="W46:W47"/>
    <mergeCell ref="A23:K24"/>
    <mergeCell ref="L23:Z24"/>
    <mergeCell ref="K25:K26"/>
    <mergeCell ref="M25:N25"/>
    <mergeCell ref="O25:P25"/>
    <mergeCell ref="Q25:R25"/>
    <mergeCell ref="S25:T25"/>
    <mergeCell ref="U25:V25"/>
    <mergeCell ref="W25:W26"/>
    <mergeCell ref="A1:K1"/>
    <mergeCell ref="L1:Z1"/>
    <mergeCell ref="A2:K3"/>
    <mergeCell ref="L2:Z3"/>
    <mergeCell ref="K4:K5"/>
    <mergeCell ref="M4:N4"/>
    <mergeCell ref="O4:P4"/>
    <mergeCell ref="Q4:R4"/>
    <mergeCell ref="S4:T4"/>
    <mergeCell ref="U4:V4"/>
    <mergeCell ref="W4:W5"/>
  </mergeCells>
  <pageMargins left="0.7" right="0.7" top="0.75" bottom="0.75" header="0" footer="0"/>
  <pageSetup paperSize="9" scale="68" orientation="landscape" r:id="rId1"/>
  <rowBreaks count="1" manualBreakCount="1">
    <brk id="64" max="16383" man="1"/>
  </rowBreaks>
  <colBreaks count="1" manualBreakCount="1">
    <brk id="2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26"/>
  <sheetViews>
    <sheetView zoomScaleNormal="100" workbookViewId="0">
      <selection activeCell="AJ12" sqref="AJ12"/>
    </sheetView>
  </sheetViews>
  <sheetFormatPr baseColWidth="10" defaultColWidth="9.1640625" defaultRowHeight="13" x14ac:dyDescent="0.15"/>
  <cols>
    <col min="1" max="1" width="13.5" style="13" customWidth="1"/>
    <col min="2" max="17" width="5.6640625" style="13" customWidth="1"/>
    <col min="18" max="18" width="9.1640625" style="13"/>
    <col min="19" max="19" width="0" style="13" hidden="1" customWidth="1"/>
    <col min="20" max="20" width="18" style="6" customWidth="1"/>
    <col min="21" max="31" width="9.1640625" style="6"/>
    <col min="32" max="16384" width="9.1640625" style="13"/>
  </cols>
  <sheetData>
    <row r="1" spans="1:31" x14ac:dyDescent="0.15">
      <c r="A1" s="14" t="s">
        <v>34</v>
      </c>
      <c r="B1" s="14"/>
      <c r="C1" s="15"/>
      <c r="D1" s="15"/>
      <c r="F1" s="14" t="s">
        <v>0</v>
      </c>
      <c r="I1" s="21" t="s">
        <v>12</v>
      </c>
    </row>
    <row r="2" spans="1:31" x14ac:dyDescent="0.15">
      <c r="A2" s="14"/>
      <c r="B2" s="14"/>
      <c r="C2" s="15"/>
      <c r="D2" s="15"/>
      <c r="F2" s="14"/>
      <c r="I2" s="21"/>
    </row>
    <row r="3" spans="1:31" ht="14" thickBot="1" x14ac:dyDescent="0.2">
      <c r="A3" s="14"/>
      <c r="B3" s="14" t="s">
        <v>96</v>
      </c>
      <c r="D3" s="15"/>
    </row>
    <row r="4" spans="1:31" ht="14" x14ac:dyDescent="0.15">
      <c r="A4" s="22"/>
      <c r="B4" s="80" t="s">
        <v>2</v>
      </c>
      <c r="C4" s="81"/>
      <c r="D4" s="81"/>
      <c r="E4" s="83"/>
      <c r="F4" s="80" t="s">
        <v>3</v>
      </c>
      <c r="G4" s="81"/>
      <c r="H4" s="81"/>
      <c r="I4" s="83"/>
      <c r="J4" s="80" t="s">
        <v>4</v>
      </c>
      <c r="K4" s="81"/>
      <c r="L4" s="81"/>
      <c r="M4" s="83"/>
      <c r="N4" s="80" t="s">
        <v>5</v>
      </c>
      <c r="O4" s="81"/>
      <c r="P4" s="81"/>
      <c r="Q4" s="83"/>
      <c r="R4" s="105" t="s">
        <v>32</v>
      </c>
      <c r="T4" s="85" t="s">
        <v>62</v>
      </c>
      <c r="U4" s="441" t="s">
        <v>58</v>
      </c>
      <c r="V4" s="442"/>
      <c r="W4" s="441" t="s">
        <v>56</v>
      </c>
      <c r="X4" s="442"/>
      <c r="Y4" s="441" t="s">
        <v>57</v>
      </c>
      <c r="Z4" s="442"/>
      <c r="AA4" s="441" t="s">
        <v>55</v>
      </c>
      <c r="AB4" s="442"/>
      <c r="AC4" s="441" t="s">
        <v>59</v>
      </c>
      <c r="AD4" s="442"/>
      <c r="AE4" s="438" t="s">
        <v>63</v>
      </c>
    </row>
    <row r="5" spans="1:31" ht="14" thickBot="1" x14ac:dyDescent="0.2">
      <c r="A5" s="23"/>
      <c r="B5" s="16"/>
      <c r="C5" s="17" t="s">
        <v>15</v>
      </c>
      <c r="D5" s="20"/>
      <c r="E5" s="24"/>
      <c r="F5" s="16"/>
      <c r="G5" s="17" t="s">
        <v>13</v>
      </c>
      <c r="H5" s="20"/>
      <c r="I5" s="24"/>
      <c r="J5" s="16"/>
      <c r="K5" s="17" t="s">
        <v>14</v>
      </c>
      <c r="L5" s="20"/>
      <c r="M5" s="24"/>
      <c r="N5" s="16"/>
      <c r="O5" s="17" t="s">
        <v>16</v>
      </c>
      <c r="P5" s="20"/>
      <c r="Q5" s="24"/>
      <c r="R5" s="35"/>
      <c r="T5" s="88"/>
      <c r="U5" s="89"/>
      <c r="V5" s="90"/>
      <c r="W5" s="89"/>
      <c r="X5" s="90"/>
      <c r="Y5" s="89"/>
      <c r="Z5" s="90"/>
      <c r="AA5" s="89"/>
      <c r="AB5" s="90"/>
      <c r="AC5" s="89"/>
      <c r="AD5" s="90"/>
      <c r="AE5" s="439"/>
    </row>
    <row r="6" spans="1:31" s="29" customFormat="1" ht="15" thickBot="1" x14ac:dyDescent="0.2">
      <c r="A6" s="26"/>
      <c r="B6" s="18" t="s">
        <v>6</v>
      </c>
      <c r="C6" s="19" t="s">
        <v>7</v>
      </c>
      <c r="D6" s="19" t="s">
        <v>8</v>
      </c>
      <c r="E6" s="27" t="s">
        <v>9</v>
      </c>
      <c r="F6" s="18" t="s">
        <v>6</v>
      </c>
      <c r="G6" s="19" t="s">
        <v>7</v>
      </c>
      <c r="H6" s="19" t="s">
        <v>8</v>
      </c>
      <c r="I6" s="27" t="s">
        <v>9</v>
      </c>
      <c r="J6" s="18" t="s">
        <v>6</v>
      </c>
      <c r="K6" s="19" t="s">
        <v>7</v>
      </c>
      <c r="L6" s="19" t="s">
        <v>8</v>
      </c>
      <c r="M6" s="27" t="s">
        <v>9</v>
      </c>
      <c r="N6" s="18" t="s">
        <v>6</v>
      </c>
      <c r="O6" s="19" t="s">
        <v>7</v>
      </c>
      <c r="P6" s="19" t="s">
        <v>8</v>
      </c>
      <c r="Q6" s="27" t="s">
        <v>9</v>
      </c>
      <c r="R6" s="28"/>
      <c r="T6" s="91" t="s">
        <v>64</v>
      </c>
      <c r="U6" s="92" t="s">
        <v>65</v>
      </c>
      <c r="V6" s="93" t="s">
        <v>66</v>
      </c>
      <c r="W6" s="92" t="s">
        <v>65</v>
      </c>
      <c r="X6" s="93" t="s">
        <v>66</v>
      </c>
      <c r="Y6" s="92" t="s">
        <v>65</v>
      </c>
      <c r="Z6" s="93" t="s">
        <v>66</v>
      </c>
      <c r="AA6" s="92" t="s">
        <v>65</v>
      </c>
      <c r="AB6" s="93" t="s">
        <v>66</v>
      </c>
      <c r="AC6" s="92" t="s">
        <v>65</v>
      </c>
      <c r="AD6" s="93" t="s">
        <v>66</v>
      </c>
      <c r="AE6" s="440"/>
    </row>
    <row r="7" spans="1:31" ht="14" hidden="1" thickBot="1" x14ac:dyDescent="0.2">
      <c r="A7" s="23">
        <v>133</v>
      </c>
      <c r="B7" s="10">
        <v>3</v>
      </c>
      <c r="C7" s="11">
        <v>2</v>
      </c>
      <c r="D7" s="11">
        <v>1</v>
      </c>
      <c r="E7" s="30"/>
      <c r="F7" s="10">
        <v>6</v>
      </c>
      <c r="G7" s="11">
        <v>5</v>
      </c>
      <c r="H7" s="11">
        <v>4</v>
      </c>
      <c r="I7" s="30"/>
      <c r="J7" s="10">
        <v>9</v>
      </c>
      <c r="K7" s="11">
        <v>8</v>
      </c>
      <c r="L7" s="11">
        <v>7</v>
      </c>
      <c r="M7" s="30"/>
      <c r="N7" s="10">
        <v>12</v>
      </c>
      <c r="O7" s="11">
        <v>11</v>
      </c>
      <c r="P7" s="11">
        <v>10</v>
      </c>
      <c r="Q7" s="31"/>
      <c r="R7" s="25"/>
      <c r="T7" s="73"/>
      <c r="U7" s="71"/>
      <c r="V7" s="72"/>
      <c r="W7" s="71"/>
      <c r="X7" s="72"/>
      <c r="Y7" s="71"/>
      <c r="Z7" s="72"/>
      <c r="AA7" s="71"/>
      <c r="AB7" s="72"/>
      <c r="AC7" s="71"/>
      <c r="AD7" s="72"/>
      <c r="AE7" s="73"/>
    </row>
    <row r="8" spans="1:31" x14ac:dyDescent="0.15">
      <c r="A8" s="36" t="s">
        <v>67</v>
      </c>
      <c r="B8" s="41">
        <v>3</v>
      </c>
      <c r="C8" s="63">
        <v>27.5</v>
      </c>
      <c r="D8" s="63">
        <v>1</v>
      </c>
      <c r="E8" s="64">
        <v>31.5</v>
      </c>
      <c r="F8" s="41">
        <v>0</v>
      </c>
      <c r="G8" s="63">
        <v>0.5</v>
      </c>
      <c r="H8" s="63">
        <v>1</v>
      </c>
      <c r="I8" s="64">
        <v>1.5</v>
      </c>
      <c r="J8" s="41">
        <v>0</v>
      </c>
      <c r="K8" s="63">
        <v>1</v>
      </c>
      <c r="L8" s="63">
        <v>1</v>
      </c>
      <c r="M8" s="64">
        <v>2</v>
      </c>
      <c r="N8" s="41">
        <v>0</v>
      </c>
      <c r="O8" s="63">
        <v>0.5</v>
      </c>
      <c r="P8" s="63">
        <v>0</v>
      </c>
      <c r="Q8" s="64">
        <v>0.5</v>
      </c>
      <c r="R8" s="42">
        <v>35.5</v>
      </c>
      <c r="T8" s="94" t="s">
        <v>67</v>
      </c>
      <c r="U8" s="107">
        <v>0.5</v>
      </c>
      <c r="V8" s="95">
        <v>1.4084507042253521E-2</v>
      </c>
      <c r="W8" s="107">
        <v>35</v>
      </c>
      <c r="X8" s="95">
        <v>0.9859154929577465</v>
      </c>
      <c r="Y8" s="107">
        <v>0</v>
      </c>
      <c r="Z8" s="95">
        <v>0</v>
      </c>
      <c r="AA8" s="107">
        <v>35</v>
      </c>
      <c r="AB8" s="95">
        <v>0.9859154929577465</v>
      </c>
      <c r="AC8" s="107">
        <v>0.5</v>
      </c>
      <c r="AD8" s="95">
        <v>1.4084507042253521E-2</v>
      </c>
      <c r="AE8" s="96">
        <v>35.5</v>
      </c>
    </row>
    <row r="9" spans="1:31" x14ac:dyDescent="0.15">
      <c r="A9" s="36" t="s">
        <v>68</v>
      </c>
      <c r="B9" s="43">
        <v>3</v>
      </c>
      <c r="C9" s="53">
        <v>0</v>
      </c>
      <c r="D9" s="53">
        <v>0</v>
      </c>
      <c r="E9" s="54">
        <v>3</v>
      </c>
      <c r="F9" s="43">
        <v>0.5</v>
      </c>
      <c r="G9" s="53">
        <v>1</v>
      </c>
      <c r="H9" s="53">
        <v>3</v>
      </c>
      <c r="I9" s="54">
        <v>4.5</v>
      </c>
      <c r="J9" s="43">
        <v>0</v>
      </c>
      <c r="K9" s="53">
        <v>1.5</v>
      </c>
      <c r="L9" s="53">
        <v>0</v>
      </c>
      <c r="M9" s="54">
        <v>1.5</v>
      </c>
      <c r="N9" s="43">
        <v>0</v>
      </c>
      <c r="O9" s="53">
        <v>2</v>
      </c>
      <c r="P9" s="53">
        <v>0.5</v>
      </c>
      <c r="Q9" s="54">
        <v>2.5</v>
      </c>
      <c r="R9" s="44">
        <v>11.5</v>
      </c>
      <c r="T9" s="94" t="s">
        <v>68</v>
      </c>
      <c r="U9" s="107">
        <v>3.5</v>
      </c>
      <c r="V9" s="95">
        <v>0.30434782608695654</v>
      </c>
      <c r="W9" s="107">
        <v>8</v>
      </c>
      <c r="X9" s="95">
        <v>0.69565217391304346</v>
      </c>
      <c r="Y9" s="107">
        <v>0.5</v>
      </c>
      <c r="Z9" s="95">
        <v>4.3478260869565216E-2</v>
      </c>
      <c r="AA9" s="107">
        <v>11</v>
      </c>
      <c r="AB9" s="95">
        <v>0.95652173913043481</v>
      </c>
      <c r="AC9" s="107">
        <v>0</v>
      </c>
      <c r="AD9" s="95">
        <v>0</v>
      </c>
      <c r="AE9" s="96">
        <v>11.5</v>
      </c>
    </row>
    <row r="10" spans="1:31" x14ac:dyDescent="0.15">
      <c r="A10" s="36" t="s">
        <v>69</v>
      </c>
      <c r="B10" s="43">
        <v>6.5</v>
      </c>
      <c r="C10" s="53">
        <v>4</v>
      </c>
      <c r="D10" s="53">
        <v>0</v>
      </c>
      <c r="E10" s="54">
        <v>10.5</v>
      </c>
      <c r="F10" s="43">
        <v>1</v>
      </c>
      <c r="G10" s="53">
        <v>1</v>
      </c>
      <c r="H10" s="53">
        <v>1.5</v>
      </c>
      <c r="I10" s="54">
        <v>3.5</v>
      </c>
      <c r="J10" s="43">
        <v>0</v>
      </c>
      <c r="K10" s="53">
        <v>1.5</v>
      </c>
      <c r="L10" s="53">
        <v>0.5</v>
      </c>
      <c r="M10" s="54">
        <v>2</v>
      </c>
      <c r="N10" s="43">
        <v>0</v>
      </c>
      <c r="O10" s="53">
        <v>2</v>
      </c>
      <c r="P10" s="53">
        <v>0</v>
      </c>
      <c r="Q10" s="54">
        <v>2</v>
      </c>
      <c r="R10" s="44">
        <v>18</v>
      </c>
      <c r="T10" s="94" t="s">
        <v>69</v>
      </c>
      <c r="U10" s="107">
        <v>4</v>
      </c>
      <c r="V10" s="95">
        <v>0.22222222222222221</v>
      </c>
      <c r="W10" s="107">
        <v>14</v>
      </c>
      <c r="X10" s="95">
        <v>0.77777777777777779</v>
      </c>
      <c r="Y10" s="107">
        <v>1</v>
      </c>
      <c r="Z10" s="95">
        <v>5.5555555555555552E-2</v>
      </c>
      <c r="AA10" s="107">
        <v>16</v>
      </c>
      <c r="AB10" s="95">
        <v>0.88888888888888884</v>
      </c>
      <c r="AC10" s="107">
        <v>1</v>
      </c>
      <c r="AD10" s="95">
        <v>5.5555555555555552E-2</v>
      </c>
      <c r="AE10" s="96">
        <v>18</v>
      </c>
    </row>
    <row r="11" spans="1:31" x14ac:dyDescent="0.15">
      <c r="A11" s="36" t="s">
        <v>70</v>
      </c>
      <c r="B11" s="43">
        <v>5</v>
      </c>
      <c r="C11" s="53">
        <v>1</v>
      </c>
      <c r="D11" s="53">
        <v>0</v>
      </c>
      <c r="E11" s="54">
        <v>6</v>
      </c>
      <c r="F11" s="43">
        <v>2</v>
      </c>
      <c r="G11" s="53">
        <v>1.5</v>
      </c>
      <c r="H11" s="53">
        <v>0.5</v>
      </c>
      <c r="I11" s="54">
        <v>4</v>
      </c>
      <c r="J11" s="43">
        <v>0</v>
      </c>
      <c r="K11" s="53">
        <v>1.5</v>
      </c>
      <c r="L11" s="53">
        <v>0</v>
      </c>
      <c r="M11" s="54">
        <v>1.5</v>
      </c>
      <c r="N11" s="43">
        <v>0</v>
      </c>
      <c r="O11" s="53">
        <v>0.5</v>
      </c>
      <c r="P11" s="53">
        <v>0</v>
      </c>
      <c r="Q11" s="54">
        <v>0.5</v>
      </c>
      <c r="R11" s="44">
        <v>12</v>
      </c>
      <c r="T11" s="94" t="s">
        <v>70</v>
      </c>
      <c r="U11" s="107">
        <v>2.5</v>
      </c>
      <c r="V11" s="95">
        <v>0.20833333333333334</v>
      </c>
      <c r="W11" s="107">
        <v>9.5</v>
      </c>
      <c r="X11" s="95">
        <v>0.79166666666666663</v>
      </c>
      <c r="Y11" s="107">
        <v>0</v>
      </c>
      <c r="Z11" s="95">
        <v>0</v>
      </c>
      <c r="AA11" s="107">
        <v>10</v>
      </c>
      <c r="AB11" s="95">
        <v>0.83333333333333337</v>
      </c>
      <c r="AC11" s="107">
        <v>2</v>
      </c>
      <c r="AD11" s="95">
        <v>0.16666666666666666</v>
      </c>
      <c r="AE11" s="96">
        <v>12</v>
      </c>
    </row>
    <row r="12" spans="1:31" x14ac:dyDescent="0.15">
      <c r="A12" s="36" t="s">
        <v>71</v>
      </c>
      <c r="B12" s="43">
        <v>2.5</v>
      </c>
      <c r="C12" s="53">
        <v>1.5</v>
      </c>
      <c r="D12" s="53">
        <v>1</v>
      </c>
      <c r="E12" s="54">
        <v>5</v>
      </c>
      <c r="F12" s="43">
        <v>1</v>
      </c>
      <c r="G12" s="53">
        <v>0</v>
      </c>
      <c r="H12" s="53">
        <v>0</v>
      </c>
      <c r="I12" s="54">
        <v>1</v>
      </c>
      <c r="J12" s="43">
        <v>0</v>
      </c>
      <c r="K12" s="53">
        <v>1</v>
      </c>
      <c r="L12" s="53">
        <v>0</v>
      </c>
      <c r="M12" s="54">
        <v>1</v>
      </c>
      <c r="N12" s="43">
        <v>0.5</v>
      </c>
      <c r="O12" s="53">
        <v>1</v>
      </c>
      <c r="P12" s="53">
        <v>0</v>
      </c>
      <c r="Q12" s="54">
        <v>1.5</v>
      </c>
      <c r="R12" s="44">
        <v>8.5</v>
      </c>
      <c r="T12" s="94" t="s">
        <v>71</v>
      </c>
      <c r="U12" s="107">
        <v>2</v>
      </c>
      <c r="V12" s="95">
        <v>0.23529411764705882</v>
      </c>
      <c r="W12" s="107">
        <v>6.5</v>
      </c>
      <c r="X12" s="95">
        <v>0.76470588235294112</v>
      </c>
      <c r="Y12" s="107">
        <v>0</v>
      </c>
      <c r="Z12" s="95">
        <v>0</v>
      </c>
      <c r="AA12" s="107">
        <v>8.5</v>
      </c>
      <c r="AB12" s="95">
        <v>1</v>
      </c>
      <c r="AC12" s="107">
        <v>0</v>
      </c>
      <c r="AD12" s="95">
        <v>0</v>
      </c>
      <c r="AE12" s="96">
        <v>8.5</v>
      </c>
    </row>
    <row r="13" spans="1:31" x14ac:dyDescent="0.15">
      <c r="A13" s="36" t="s">
        <v>72</v>
      </c>
      <c r="B13" s="43">
        <v>8</v>
      </c>
      <c r="C13" s="53">
        <v>0.5</v>
      </c>
      <c r="D13" s="53">
        <v>1</v>
      </c>
      <c r="E13" s="54">
        <v>9.5</v>
      </c>
      <c r="F13" s="43">
        <v>0</v>
      </c>
      <c r="G13" s="53">
        <v>0.5</v>
      </c>
      <c r="H13" s="53">
        <v>2</v>
      </c>
      <c r="I13" s="54">
        <v>2.5</v>
      </c>
      <c r="J13" s="43">
        <v>0</v>
      </c>
      <c r="K13" s="53">
        <v>2.5</v>
      </c>
      <c r="L13" s="53">
        <v>0.5</v>
      </c>
      <c r="M13" s="54">
        <v>3</v>
      </c>
      <c r="N13" s="43">
        <v>0</v>
      </c>
      <c r="O13" s="53">
        <v>0</v>
      </c>
      <c r="P13" s="53">
        <v>1.5</v>
      </c>
      <c r="Q13" s="54">
        <v>1.5</v>
      </c>
      <c r="R13" s="44">
        <v>16.5</v>
      </c>
      <c r="T13" s="94" t="s">
        <v>72</v>
      </c>
      <c r="U13" s="107">
        <v>5.5</v>
      </c>
      <c r="V13" s="95">
        <v>0.33333333333333331</v>
      </c>
      <c r="W13" s="107">
        <v>11</v>
      </c>
      <c r="X13" s="95">
        <v>0.66666666666666663</v>
      </c>
      <c r="Y13" s="107">
        <v>0.5</v>
      </c>
      <c r="Z13" s="95">
        <v>3.0303030303030304E-2</v>
      </c>
      <c r="AA13" s="107">
        <v>14.5</v>
      </c>
      <c r="AB13" s="95">
        <v>0.87878787878787878</v>
      </c>
      <c r="AC13" s="107">
        <v>1.5</v>
      </c>
      <c r="AD13" s="95">
        <v>9.0909090909090912E-2</v>
      </c>
      <c r="AE13" s="96">
        <v>16.5</v>
      </c>
    </row>
    <row r="14" spans="1:31" x14ac:dyDescent="0.15">
      <c r="A14" s="36" t="s">
        <v>73</v>
      </c>
      <c r="B14" s="43">
        <v>7</v>
      </c>
      <c r="C14" s="53">
        <v>0.5</v>
      </c>
      <c r="D14" s="53">
        <v>0</v>
      </c>
      <c r="E14" s="54">
        <v>7.5</v>
      </c>
      <c r="F14" s="43">
        <v>0</v>
      </c>
      <c r="G14" s="53">
        <v>2.5</v>
      </c>
      <c r="H14" s="53">
        <v>2</v>
      </c>
      <c r="I14" s="54">
        <v>4.5</v>
      </c>
      <c r="J14" s="43">
        <v>1</v>
      </c>
      <c r="K14" s="53">
        <v>5.5</v>
      </c>
      <c r="L14" s="53">
        <v>0.5</v>
      </c>
      <c r="M14" s="54">
        <v>7</v>
      </c>
      <c r="N14" s="43">
        <v>0</v>
      </c>
      <c r="O14" s="53">
        <v>2</v>
      </c>
      <c r="P14" s="53">
        <v>0</v>
      </c>
      <c r="Q14" s="54">
        <v>2</v>
      </c>
      <c r="R14" s="44">
        <v>21</v>
      </c>
      <c r="T14" s="94" t="s">
        <v>73</v>
      </c>
      <c r="U14" s="107">
        <v>6.5</v>
      </c>
      <c r="V14" s="95">
        <v>0.30952380952380953</v>
      </c>
      <c r="W14" s="107">
        <v>14.5</v>
      </c>
      <c r="X14" s="95">
        <v>0.69047619047619047</v>
      </c>
      <c r="Y14" s="107">
        <v>1</v>
      </c>
      <c r="Z14" s="95">
        <v>4.7619047619047616E-2</v>
      </c>
      <c r="AA14" s="107">
        <v>19.5</v>
      </c>
      <c r="AB14" s="95">
        <v>0.9285714285714286</v>
      </c>
      <c r="AC14" s="107">
        <v>0.5</v>
      </c>
      <c r="AD14" s="95">
        <v>2.3809523809523808E-2</v>
      </c>
      <c r="AE14" s="96">
        <v>21</v>
      </c>
    </row>
    <row r="15" spans="1:31" x14ac:dyDescent="0.15">
      <c r="A15" s="36" t="s">
        <v>74</v>
      </c>
      <c r="B15" s="43">
        <v>8</v>
      </c>
      <c r="C15" s="53">
        <v>2</v>
      </c>
      <c r="D15" s="53">
        <v>0.5</v>
      </c>
      <c r="E15" s="54">
        <v>10.5</v>
      </c>
      <c r="F15" s="43">
        <v>1.5</v>
      </c>
      <c r="G15" s="53">
        <v>0.5</v>
      </c>
      <c r="H15" s="53">
        <v>2.5</v>
      </c>
      <c r="I15" s="54">
        <v>4.5</v>
      </c>
      <c r="J15" s="43">
        <v>0</v>
      </c>
      <c r="K15" s="53">
        <v>0.5</v>
      </c>
      <c r="L15" s="53">
        <v>1</v>
      </c>
      <c r="M15" s="54">
        <v>1.5</v>
      </c>
      <c r="N15" s="43">
        <v>0</v>
      </c>
      <c r="O15" s="53">
        <v>0.5</v>
      </c>
      <c r="P15" s="53">
        <v>0.5</v>
      </c>
      <c r="Q15" s="54">
        <v>1</v>
      </c>
      <c r="R15" s="44">
        <v>17.5</v>
      </c>
      <c r="T15" s="94" t="s">
        <v>74</v>
      </c>
      <c r="U15" s="107">
        <v>4</v>
      </c>
      <c r="V15" s="95">
        <v>0.22857142857142856</v>
      </c>
      <c r="W15" s="107">
        <v>13.5</v>
      </c>
      <c r="X15" s="95">
        <v>0.77142857142857146</v>
      </c>
      <c r="Y15" s="107">
        <v>1</v>
      </c>
      <c r="Z15" s="95">
        <v>5.7142857142857141E-2</v>
      </c>
      <c r="AA15" s="107">
        <v>16.5</v>
      </c>
      <c r="AB15" s="95">
        <v>0.94285714285714284</v>
      </c>
      <c r="AC15" s="107">
        <v>0</v>
      </c>
      <c r="AD15" s="95">
        <v>0</v>
      </c>
      <c r="AE15" s="96">
        <v>17.5</v>
      </c>
    </row>
    <row r="16" spans="1:31" x14ac:dyDescent="0.15">
      <c r="A16" s="37" t="s">
        <v>75</v>
      </c>
      <c r="B16" s="43">
        <v>8.5</v>
      </c>
      <c r="C16" s="53">
        <v>1</v>
      </c>
      <c r="D16" s="53">
        <v>1</v>
      </c>
      <c r="E16" s="54">
        <v>10.5</v>
      </c>
      <c r="F16" s="43">
        <v>0</v>
      </c>
      <c r="G16" s="53">
        <v>0</v>
      </c>
      <c r="H16" s="53">
        <v>7</v>
      </c>
      <c r="I16" s="54">
        <v>7</v>
      </c>
      <c r="J16" s="43">
        <v>1</v>
      </c>
      <c r="K16" s="53">
        <v>1</v>
      </c>
      <c r="L16" s="53">
        <v>0</v>
      </c>
      <c r="M16" s="54">
        <v>2</v>
      </c>
      <c r="N16" s="43">
        <v>5</v>
      </c>
      <c r="O16" s="53">
        <v>2</v>
      </c>
      <c r="P16" s="53">
        <v>0</v>
      </c>
      <c r="Q16" s="54">
        <v>7</v>
      </c>
      <c r="R16" s="44">
        <v>26.5</v>
      </c>
      <c r="T16" s="94" t="s">
        <v>75</v>
      </c>
      <c r="U16" s="107">
        <v>8.5</v>
      </c>
      <c r="V16" s="95">
        <v>0.32075471698113206</v>
      </c>
      <c r="W16" s="107">
        <v>18</v>
      </c>
      <c r="X16" s="95">
        <v>0.67924528301886788</v>
      </c>
      <c r="Y16" s="107">
        <v>6.5</v>
      </c>
      <c r="Z16" s="95">
        <v>0.24528301886792453</v>
      </c>
      <c r="AA16" s="107">
        <v>19</v>
      </c>
      <c r="AB16" s="95">
        <v>0.71698113207547165</v>
      </c>
      <c r="AC16" s="107">
        <v>1</v>
      </c>
      <c r="AD16" s="95">
        <v>3.7735849056603772E-2</v>
      </c>
      <c r="AE16" s="96">
        <v>26.5</v>
      </c>
    </row>
    <row r="17" spans="1:31" x14ac:dyDescent="0.15">
      <c r="A17" s="37" t="s">
        <v>76</v>
      </c>
      <c r="B17" s="43">
        <v>6</v>
      </c>
      <c r="C17" s="53">
        <v>0</v>
      </c>
      <c r="D17" s="53">
        <v>0.5</v>
      </c>
      <c r="E17" s="54">
        <v>6.5</v>
      </c>
      <c r="F17" s="43">
        <v>0.5</v>
      </c>
      <c r="G17" s="53">
        <v>1.5</v>
      </c>
      <c r="H17" s="53">
        <v>6.5</v>
      </c>
      <c r="I17" s="54">
        <v>8.5</v>
      </c>
      <c r="J17" s="43">
        <v>0</v>
      </c>
      <c r="K17" s="53">
        <v>1.5</v>
      </c>
      <c r="L17" s="53">
        <v>1.5</v>
      </c>
      <c r="M17" s="54">
        <v>3</v>
      </c>
      <c r="N17" s="43">
        <v>0</v>
      </c>
      <c r="O17" s="53">
        <v>0.5</v>
      </c>
      <c r="P17" s="53">
        <v>0.5</v>
      </c>
      <c r="Q17" s="54">
        <v>1</v>
      </c>
      <c r="R17" s="44">
        <v>19</v>
      </c>
      <c r="T17" s="94" t="s">
        <v>76</v>
      </c>
      <c r="U17" s="107">
        <v>6</v>
      </c>
      <c r="V17" s="95">
        <v>0.31578947368421051</v>
      </c>
      <c r="W17" s="107">
        <v>13</v>
      </c>
      <c r="X17" s="95">
        <v>0.68421052631578949</v>
      </c>
      <c r="Y17" s="107">
        <v>1</v>
      </c>
      <c r="Z17" s="95">
        <v>5.2631578947368418E-2</v>
      </c>
      <c r="AA17" s="107">
        <v>17.5</v>
      </c>
      <c r="AB17" s="95">
        <v>0.92105263157894735</v>
      </c>
      <c r="AC17" s="107">
        <v>0.5</v>
      </c>
      <c r="AD17" s="95">
        <v>2.6315789473684209E-2</v>
      </c>
      <c r="AE17" s="96">
        <v>19</v>
      </c>
    </row>
    <row r="18" spans="1:31" x14ac:dyDescent="0.15">
      <c r="A18" s="37" t="s">
        <v>77</v>
      </c>
      <c r="B18" s="43">
        <v>3</v>
      </c>
      <c r="C18" s="53">
        <v>3.5</v>
      </c>
      <c r="D18" s="53">
        <v>1</v>
      </c>
      <c r="E18" s="54">
        <v>7.5</v>
      </c>
      <c r="F18" s="43">
        <v>0</v>
      </c>
      <c r="G18" s="53">
        <v>2.5</v>
      </c>
      <c r="H18" s="53">
        <v>6</v>
      </c>
      <c r="I18" s="54">
        <v>8.5</v>
      </c>
      <c r="J18" s="43">
        <v>0.5</v>
      </c>
      <c r="K18" s="53">
        <v>2</v>
      </c>
      <c r="L18" s="53">
        <v>1.5</v>
      </c>
      <c r="M18" s="54">
        <v>4</v>
      </c>
      <c r="N18" s="43">
        <v>1.5</v>
      </c>
      <c r="O18" s="53">
        <v>0</v>
      </c>
      <c r="P18" s="53">
        <v>0</v>
      </c>
      <c r="Q18" s="54">
        <v>1.5</v>
      </c>
      <c r="R18" s="44">
        <v>21.5</v>
      </c>
      <c r="T18" s="94" t="s">
        <v>77</v>
      </c>
      <c r="U18" s="107">
        <v>6</v>
      </c>
      <c r="V18" s="95">
        <v>0.27906976744186046</v>
      </c>
      <c r="W18" s="107">
        <v>15.5</v>
      </c>
      <c r="X18" s="95">
        <v>0.72093023255813948</v>
      </c>
      <c r="Y18" s="107">
        <v>1.5</v>
      </c>
      <c r="Z18" s="95">
        <v>6.9767441860465115E-2</v>
      </c>
      <c r="AA18" s="107">
        <v>20</v>
      </c>
      <c r="AB18" s="95">
        <v>0.93023255813953487</v>
      </c>
      <c r="AC18" s="107">
        <v>0</v>
      </c>
      <c r="AD18" s="95">
        <v>0</v>
      </c>
      <c r="AE18" s="96">
        <v>21.5</v>
      </c>
    </row>
    <row r="19" spans="1:31" x14ac:dyDescent="0.15">
      <c r="A19" s="37" t="s">
        <v>78</v>
      </c>
      <c r="B19" s="43">
        <v>2.5</v>
      </c>
      <c r="C19" s="53">
        <v>0</v>
      </c>
      <c r="D19" s="53">
        <v>1.5</v>
      </c>
      <c r="E19" s="54">
        <v>4</v>
      </c>
      <c r="F19" s="43">
        <v>0.5</v>
      </c>
      <c r="G19" s="53">
        <v>0.5</v>
      </c>
      <c r="H19" s="53">
        <v>2</v>
      </c>
      <c r="I19" s="54">
        <v>3</v>
      </c>
      <c r="J19" s="43">
        <v>1</v>
      </c>
      <c r="K19" s="53">
        <v>2.5</v>
      </c>
      <c r="L19" s="53">
        <v>0.5</v>
      </c>
      <c r="M19" s="54">
        <v>4</v>
      </c>
      <c r="N19" s="43">
        <v>0</v>
      </c>
      <c r="O19" s="53">
        <v>0</v>
      </c>
      <c r="P19" s="53">
        <v>0</v>
      </c>
      <c r="Q19" s="54">
        <v>0</v>
      </c>
      <c r="R19" s="44">
        <v>11</v>
      </c>
      <c r="T19" s="94" t="s">
        <v>78</v>
      </c>
      <c r="U19" s="107">
        <v>1.5</v>
      </c>
      <c r="V19" s="95">
        <v>0.13636363636363635</v>
      </c>
      <c r="W19" s="107">
        <v>9.5</v>
      </c>
      <c r="X19" s="95">
        <v>0.86363636363636365</v>
      </c>
      <c r="Y19" s="107">
        <v>0.5</v>
      </c>
      <c r="Z19" s="95">
        <v>4.5454545454545456E-2</v>
      </c>
      <c r="AA19" s="107">
        <v>10</v>
      </c>
      <c r="AB19" s="95">
        <v>0.90909090909090906</v>
      </c>
      <c r="AC19" s="107">
        <v>0.5</v>
      </c>
      <c r="AD19" s="95">
        <v>4.5454545454545456E-2</v>
      </c>
      <c r="AE19" s="96">
        <v>11</v>
      </c>
    </row>
    <row r="20" spans="1:31" x14ac:dyDescent="0.15">
      <c r="A20" s="37" t="s">
        <v>79</v>
      </c>
      <c r="B20" s="43">
        <v>0.5</v>
      </c>
      <c r="C20" s="53">
        <v>1.5</v>
      </c>
      <c r="D20" s="53">
        <v>1.5</v>
      </c>
      <c r="E20" s="54">
        <v>3.5</v>
      </c>
      <c r="F20" s="43">
        <v>0.5</v>
      </c>
      <c r="G20" s="53">
        <v>0.5</v>
      </c>
      <c r="H20" s="53">
        <v>0.5</v>
      </c>
      <c r="I20" s="54">
        <v>1.5</v>
      </c>
      <c r="J20" s="43">
        <v>0.5</v>
      </c>
      <c r="K20" s="53">
        <v>2.5</v>
      </c>
      <c r="L20" s="53">
        <v>0.5</v>
      </c>
      <c r="M20" s="54">
        <v>3.5</v>
      </c>
      <c r="N20" s="43">
        <v>0</v>
      </c>
      <c r="O20" s="53">
        <v>1.5</v>
      </c>
      <c r="P20" s="53">
        <v>0</v>
      </c>
      <c r="Q20" s="54">
        <v>1.5</v>
      </c>
      <c r="R20" s="44">
        <v>10</v>
      </c>
      <c r="T20" s="94" t="s">
        <v>79</v>
      </c>
      <c r="U20" s="107">
        <v>1.5</v>
      </c>
      <c r="V20" s="95">
        <v>0.15</v>
      </c>
      <c r="W20" s="107">
        <v>8.5</v>
      </c>
      <c r="X20" s="95">
        <v>0.85</v>
      </c>
      <c r="Y20" s="107">
        <v>1.5</v>
      </c>
      <c r="Z20" s="95">
        <v>0.15</v>
      </c>
      <c r="AA20" s="107">
        <v>8.5</v>
      </c>
      <c r="AB20" s="95">
        <v>0.85</v>
      </c>
      <c r="AC20" s="107">
        <v>0</v>
      </c>
      <c r="AD20" s="95">
        <v>0</v>
      </c>
      <c r="AE20" s="96">
        <v>10</v>
      </c>
    </row>
    <row r="21" spans="1:31" x14ac:dyDescent="0.15">
      <c r="A21" s="37" t="s">
        <v>80</v>
      </c>
      <c r="B21" s="43">
        <v>1.5</v>
      </c>
      <c r="C21" s="53">
        <v>1.5</v>
      </c>
      <c r="D21" s="53">
        <v>1</v>
      </c>
      <c r="E21" s="54">
        <v>4</v>
      </c>
      <c r="F21" s="43">
        <v>1</v>
      </c>
      <c r="G21" s="53">
        <v>0</v>
      </c>
      <c r="H21" s="53">
        <v>1</v>
      </c>
      <c r="I21" s="54">
        <v>2</v>
      </c>
      <c r="J21" s="43">
        <v>1.5</v>
      </c>
      <c r="K21" s="53">
        <v>1</v>
      </c>
      <c r="L21" s="53">
        <v>1.5</v>
      </c>
      <c r="M21" s="54">
        <v>4</v>
      </c>
      <c r="N21" s="43">
        <v>0</v>
      </c>
      <c r="O21" s="53">
        <v>0</v>
      </c>
      <c r="P21" s="53">
        <v>0</v>
      </c>
      <c r="Q21" s="54">
        <v>0</v>
      </c>
      <c r="R21" s="44">
        <v>10</v>
      </c>
      <c r="T21" s="94" t="s">
        <v>80</v>
      </c>
      <c r="U21" s="107">
        <v>2</v>
      </c>
      <c r="V21" s="95">
        <v>0.2</v>
      </c>
      <c r="W21" s="107">
        <v>8</v>
      </c>
      <c r="X21" s="95">
        <v>0.8</v>
      </c>
      <c r="Y21" s="107">
        <v>2</v>
      </c>
      <c r="Z21" s="95">
        <v>0.2</v>
      </c>
      <c r="AA21" s="107">
        <v>7.5</v>
      </c>
      <c r="AB21" s="95">
        <v>0.75</v>
      </c>
      <c r="AC21" s="107">
        <v>0.5</v>
      </c>
      <c r="AD21" s="95">
        <v>0.05</v>
      </c>
      <c r="AE21" s="96">
        <v>10</v>
      </c>
    </row>
    <row r="22" spans="1:31" x14ac:dyDescent="0.15">
      <c r="A22" s="38" t="s">
        <v>81</v>
      </c>
      <c r="B22" s="43">
        <v>4.5</v>
      </c>
      <c r="C22" s="53">
        <v>2.5</v>
      </c>
      <c r="D22" s="53">
        <v>0.5</v>
      </c>
      <c r="E22" s="54">
        <v>7.5</v>
      </c>
      <c r="F22" s="43">
        <v>1</v>
      </c>
      <c r="G22" s="53">
        <v>0</v>
      </c>
      <c r="H22" s="53">
        <v>5</v>
      </c>
      <c r="I22" s="54">
        <v>6</v>
      </c>
      <c r="J22" s="43">
        <v>0.5</v>
      </c>
      <c r="K22" s="53">
        <v>3.5</v>
      </c>
      <c r="L22" s="53">
        <v>0</v>
      </c>
      <c r="M22" s="54">
        <v>4</v>
      </c>
      <c r="N22" s="43">
        <v>0</v>
      </c>
      <c r="O22" s="53">
        <v>0.5</v>
      </c>
      <c r="P22" s="53">
        <v>0</v>
      </c>
      <c r="Q22" s="54">
        <v>0.5</v>
      </c>
      <c r="R22" s="44">
        <v>18</v>
      </c>
      <c r="T22" s="94" t="s">
        <v>81</v>
      </c>
      <c r="U22" s="107">
        <v>5</v>
      </c>
      <c r="V22" s="95">
        <v>0.27777777777777779</v>
      </c>
      <c r="W22" s="107">
        <v>13</v>
      </c>
      <c r="X22" s="95">
        <v>0.72222222222222221</v>
      </c>
      <c r="Y22" s="107">
        <v>2</v>
      </c>
      <c r="Z22" s="95">
        <v>0.1111111111111111</v>
      </c>
      <c r="AA22" s="107">
        <v>14</v>
      </c>
      <c r="AB22" s="95">
        <v>0.77777777777777779</v>
      </c>
      <c r="AC22" s="107">
        <v>2</v>
      </c>
      <c r="AD22" s="95">
        <v>0.1111111111111111</v>
      </c>
      <c r="AE22" s="96">
        <v>18</v>
      </c>
    </row>
    <row r="23" spans="1:31" ht="13.5" customHeight="1" thickBot="1" x14ac:dyDescent="0.2">
      <c r="A23" s="37" t="s">
        <v>82</v>
      </c>
      <c r="B23" s="55">
        <v>1.5</v>
      </c>
      <c r="C23" s="56">
        <v>1.5</v>
      </c>
      <c r="D23" s="56">
        <v>1.5</v>
      </c>
      <c r="E23" s="57">
        <v>4.5</v>
      </c>
      <c r="F23" s="55">
        <v>0.5</v>
      </c>
      <c r="G23" s="56">
        <v>0</v>
      </c>
      <c r="H23" s="56">
        <v>1</v>
      </c>
      <c r="I23" s="57">
        <v>1.5</v>
      </c>
      <c r="J23" s="55">
        <v>0</v>
      </c>
      <c r="K23" s="56">
        <v>0.5</v>
      </c>
      <c r="L23" s="56">
        <v>0</v>
      </c>
      <c r="M23" s="57">
        <v>0.5</v>
      </c>
      <c r="N23" s="55">
        <v>0.5</v>
      </c>
      <c r="O23" s="56">
        <v>2</v>
      </c>
      <c r="P23" s="56">
        <v>0</v>
      </c>
      <c r="Q23" s="57">
        <v>2.5</v>
      </c>
      <c r="R23" s="45">
        <v>9</v>
      </c>
      <c r="T23" s="94" t="s">
        <v>82</v>
      </c>
      <c r="U23" s="107">
        <v>1.5</v>
      </c>
      <c r="V23" s="95">
        <v>0.16666666666666666</v>
      </c>
      <c r="W23" s="107">
        <v>7.5</v>
      </c>
      <c r="X23" s="95">
        <v>0.83333333333333337</v>
      </c>
      <c r="Y23" s="107">
        <v>1.5</v>
      </c>
      <c r="Z23" s="95">
        <v>0.16666666666666666</v>
      </c>
      <c r="AA23" s="107">
        <v>7.5</v>
      </c>
      <c r="AB23" s="95">
        <v>0.83333333333333337</v>
      </c>
      <c r="AC23" s="107">
        <v>0</v>
      </c>
      <c r="AD23" s="95">
        <v>0</v>
      </c>
      <c r="AE23" s="96">
        <v>9</v>
      </c>
    </row>
    <row r="24" spans="1:31" ht="14" thickBot="1" x14ac:dyDescent="0.2">
      <c r="A24" s="40"/>
      <c r="B24" s="58"/>
      <c r="C24" s="59"/>
      <c r="D24" s="59"/>
      <c r="E24" s="60"/>
      <c r="F24" s="46"/>
      <c r="G24" s="47"/>
      <c r="H24" s="47"/>
      <c r="I24" s="48"/>
      <c r="J24" s="46"/>
      <c r="K24" s="47"/>
      <c r="L24" s="47"/>
      <c r="M24" s="48"/>
      <c r="N24" s="46"/>
      <c r="O24" s="47"/>
      <c r="P24" s="47"/>
      <c r="Q24" s="48"/>
      <c r="R24" s="49"/>
      <c r="T24" s="49"/>
      <c r="U24" s="106"/>
      <c r="V24" s="47"/>
      <c r="W24" s="47"/>
      <c r="X24" s="47"/>
      <c r="Y24" s="47"/>
      <c r="Z24" s="47"/>
      <c r="AA24" s="47"/>
      <c r="AB24" s="47"/>
      <c r="AC24" s="47"/>
      <c r="AD24" s="47"/>
      <c r="AE24" s="48"/>
    </row>
    <row r="25" spans="1:31" x14ac:dyDescent="0.15">
      <c r="A25" s="39" t="s">
        <v>83</v>
      </c>
      <c r="B25" s="41">
        <v>17.5</v>
      </c>
      <c r="C25" s="63">
        <v>32.5</v>
      </c>
      <c r="D25" s="63">
        <v>1</v>
      </c>
      <c r="E25" s="64">
        <v>51</v>
      </c>
      <c r="F25" s="41">
        <v>3.5</v>
      </c>
      <c r="G25" s="63">
        <v>4</v>
      </c>
      <c r="H25" s="63">
        <v>6</v>
      </c>
      <c r="I25" s="64">
        <v>13.5</v>
      </c>
      <c r="J25" s="41">
        <v>0</v>
      </c>
      <c r="K25" s="63">
        <v>5.5</v>
      </c>
      <c r="L25" s="63">
        <v>1.5</v>
      </c>
      <c r="M25" s="64">
        <v>7</v>
      </c>
      <c r="N25" s="41">
        <v>0</v>
      </c>
      <c r="O25" s="63">
        <v>5</v>
      </c>
      <c r="P25" s="63">
        <v>0.5</v>
      </c>
      <c r="Q25" s="64">
        <v>5.5</v>
      </c>
      <c r="R25" s="50">
        <v>77</v>
      </c>
      <c r="T25" s="94" t="s">
        <v>83</v>
      </c>
      <c r="U25" s="107">
        <v>10.5</v>
      </c>
      <c r="V25" s="95">
        <v>0.13636363636363635</v>
      </c>
      <c r="W25" s="107">
        <v>66.5</v>
      </c>
      <c r="X25" s="95">
        <v>0.86363636363636365</v>
      </c>
      <c r="Y25" s="107">
        <v>1.5</v>
      </c>
      <c r="Z25" s="95">
        <v>1.948051948051948E-2</v>
      </c>
      <c r="AA25" s="107">
        <v>72</v>
      </c>
      <c r="AB25" s="95">
        <v>0.93506493506493504</v>
      </c>
      <c r="AC25" s="107">
        <v>3.5</v>
      </c>
      <c r="AD25" s="95">
        <v>4.5454545454545456E-2</v>
      </c>
      <c r="AE25" s="96">
        <v>77</v>
      </c>
    </row>
    <row r="26" spans="1:31" x14ac:dyDescent="0.15">
      <c r="A26" s="36" t="s">
        <v>84</v>
      </c>
      <c r="B26" s="43">
        <v>17</v>
      </c>
      <c r="C26" s="53">
        <v>6.5</v>
      </c>
      <c r="D26" s="53">
        <v>1</v>
      </c>
      <c r="E26" s="54">
        <v>24.5</v>
      </c>
      <c r="F26" s="43">
        <v>4.5</v>
      </c>
      <c r="G26" s="53">
        <v>3.5</v>
      </c>
      <c r="H26" s="53">
        <v>5</v>
      </c>
      <c r="I26" s="54">
        <v>13</v>
      </c>
      <c r="J26" s="43">
        <v>0</v>
      </c>
      <c r="K26" s="53">
        <v>5.5</v>
      </c>
      <c r="L26" s="53">
        <v>0.5</v>
      </c>
      <c r="M26" s="54">
        <v>6</v>
      </c>
      <c r="N26" s="43">
        <v>0.5</v>
      </c>
      <c r="O26" s="53">
        <v>5.5</v>
      </c>
      <c r="P26" s="53">
        <v>0.5</v>
      </c>
      <c r="Q26" s="54">
        <v>6.5</v>
      </c>
      <c r="R26" s="44">
        <v>50</v>
      </c>
      <c r="T26" s="94" t="s">
        <v>84</v>
      </c>
      <c r="U26" s="107">
        <v>12</v>
      </c>
      <c r="V26" s="95">
        <v>0.24</v>
      </c>
      <c r="W26" s="107">
        <v>38</v>
      </c>
      <c r="X26" s="95">
        <v>0.76</v>
      </c>
      <c r="Y26" s="107">
        <v>1.5</v>
      </c>
      <c r="Z26" s="95">
        <v>0.03</v>
      </c>
      <c r="AA26" s="107">
        <v>45.5</v>
      </c>
      <c r="AB26" s="95">
        <v>0.91</v>
      </c>
      <c r="AC26" s="107">
        <v>3</v>
      </c>
      <c r="AD26" s="95">
        <v>0.06</v>
      </c>
      <c r="AE26" s="96">
        <v>50</v>
      </c>
    </row>
    <row r="27" spans="1:31" x14ac:dyDescent="0.15">
      <c r="A27" s="36" t="s">
        <v>85</v>
      </c>
      <c r="B27" s="43">
        <v>22</v>
      </c>
      <c r="C27" s="53">
        <v>7</v>
      </c>
      <c r="D27" s="53">
        <v>2</v>
      </c>
      <c r="E27" s="54">
        <v>31</v>
      </c>
      <c r="F27" s="43">
        <v>4</v>
      </c>
      <c r="G27" s="53">
        <v>3</v>
      </c>
      <c r="H27" s="53">
        <v>4</v>
      </c>
      <c r="I27" s="54">
        <v>11</v>
      </c>
      <c r="J27" s="43">
        <v>0</v>
      </c>
      <c r="K27" s="53">
        <v>6.5</v>
      </c>
      <c r="L27" s="53">
        <v>1</v>
      </c>
      <c r="M27" s="54">
        <v>7.5</v>
      </c>
      <c r="N27" s="43">
        <v>0.5</v>
      </c>
      <c r="O27" s="53">
        <v>3.5</v>
      </c>
      <c r="P27" s="53">
        <v>1.5</v>
      </c>
      <c r="Q27" s="54">
        <v>5.5</v>
      </c>
      <c r="R27" s="44">
        <v>55</v>
      </c>
      <c r="T27" s="94" t="s">
        <v>85</v>
      </c>
      <c r="U27" s="107">
        <v>14</v>
      </c>
      <c r="V27" s="95">
        <v>0.25454545454545452</v>
      </c>
      <c r="W27" s="107">
        <v>41</v>
      </c>
      <c r="X27" s="95">
        <v>0.74545454545454548</v>
      </c>
      <c r="Y27" s="107">
        <v>1.5</v>
      </c>
      <c r="Z27" s="95">
        <v>2.7272727272727271E-2</v>
      </c>
      <c r="AA27" s="107">
        <v>49</v>
      </c>
      <c r="AB27" s="95">
        <v>0.89090909090909087</v>
      </c>
      <c r="AC27" s="107">
        <v>4.5</v>
      </c>
      <c r="AD27" s="95">
        <v>8.1818181818181818E-2</v>
      </c>
      <c r="AE27" s="96">
        <v>55</v>
      </c>
    </row>
    <row r="28" spans="1:31" x14ac:dyDescent="0.15">
      <c r="A28" s="36" t="s">
        <v>86</v>
      </c>
      <c r="B28" s="43">
        <v>22.5</v>
      </c>
      <c r="C28" s="53">
        <v>3.5</v>
      </c>
      <c r="D28" s="53">
        <v>2</v>
      </c>
      <c r="E28" s="54">
        <v>28</v>
      </c>
      <c r="F28" s="43">
        <v>3</v>
      </c>
      <c r="G28" s="53">
        <v>4.5</v>
      </c>
      <c r="H28" s="53">
        <v>4.5</v>
      </c>
      <c r="I28" s="54">
        <v>12</v>
      </c>
      <c r="J28" s="43">
        <v>1</v>
      </c>
      <c r="K28" s="53">
        <v>10.5</v>
      </c>
      <c r="L28" s="53">
        <v>1</v>
      </c>
      <c r="M28" s="54">
        <v>12.5</v>
      </c>
      <c r="N28" s="43">
        <v>0.5</v>
      </c>
      <c r="O28" s="53">
        <v>3.5</v>
      </c>
      <c r="P28" s="53">
        <v>1.5</v>
      </c>
      <c r="Q28" s="54">
        <v>5.5</v>
      </c>
      <c r="R28" s="44">
        <v>58</v>
      </c>
      <c r="T28" s="94" t="s">
        <v>86</v>
      </c>
      <c r="U28" s="107">
        <v>16.5</v>
      </c>
      <c r="V28" s="95">
        <v>0.28448275862068967</v>
      </c>
      <c r="W28" s="107">
        <v>41.5</v>
      </c>
      <c r="X28" s="95">
        <v>0.71551724137931039</v>
      </c>
      <c r="Y28" s="107">
        <v>1.5</v>
      </c>
      <c r="Z28" s="95">
        <v>2.5862068965517241E-2</v>
      </c>
      <c r="AA28" s="107">
        <v>52.5</v>
      </c>
      <c r="AB28" s="95">
        <v>0.90517241379310343</v>
      </c>
      <c r="AC28" s="107">
        <v>4</v>
      </c>
      <c r="AD28" s="95">
        <v>6.8965517241379309E-2</v>
      </c>
      <c r="AE28" s="96">
        <v>58</v>
      </c>
    </row>
    <row r="29" spans="1:31" x14ac:dyDescent="0.15">
      <c r="A29" s="36" t="s">
        <v>87</v>
      </c>
      <c r="B29" s="43">
        <v>25.5</v>
      </c>
      <c r="C29" s="53">
        <v>4.5</v>
      </c>
      <c r="D29" s="53">
        <v>2.5</v>
      </c>
      <c r="E29" s="54">
        <v>32.5</v>
      </c>
      <c r="F29" s="43">
        <v>2.5</v>
      </c>
      <c r="G29" s="53">
        <v>3.5</v>
      </c>
      <c r="H29" s="53">
        <v>6.5</v>
      </c>
      <c r="I29" s="54">
        <v>12.5</v>
      </c>
      <c r="J29" s="43">
        <v>1</v>
      </c>
      <c r="K29" s="53">
        <v>9.5</v>
      </c>
      <c r="L29" s="53">
        <v>2</v>
      </c>
      <c r="M29" s="54">
        <v>12.5</v>
      </c>
      <c r="N29" s="43">
        <v>0.5</v>
      </c>
      <c r="O29" s="53">
        <v>3.5</v>
      </c>
      <c r="P29" s="53">
        <v>2</v>
      </c>
      <c r="Q29" s="54">
        <v>6</v>
      </c>
      <c r="R29" s="44">
        <v>63.5</v>
      </c>
      <c r="T29" s="94" t="s">
        <v>87</v>
      </c>
      <c r="U29" s="107">
        <v>18</v>
      </c>
      <c r="V29" s="95">
        <v>0.28346456692913385</v>
      </c>
      <c r="W29" s="107">
        <v>45.5</v>
      </c>
      <c r="X29" s="95">
        <v>0.71653543307086609</v>
      </c>
      <c r="Y29" s="107">
        <v>2.5</v>
      </c>
      <c r="Z29" s="95">
        <v>3.937007874015748E-2</v>
      </c>
      <c r="AA29" s="107">
        <v>59</v>
      </c>
      <c r="AB29" s="95">
        <v>0.92913385826771655</v>
      </c>
      <c r="AC29" s="107">
        <v>2</v>
      </c>
      <c r="AD29" s="95">
        <v>3.1496062992125984E-2</v>
      </c>
      <c r="AE29" s="96">
        <v>63.5</v>
      </c>
    </row>
    <row r="30" spans="1:31" x14ac:dyDescent="0.15">
      <c r="A30" s="36" t="s">
        <v>88</v>
      </c>
      <c r="B30" s="43">
        <v>31.5</v>
      </c>
      <c r="C30" s="53">
        <v>4</v>
      </c>
      <c r="D30" s="53">
        <v>2.5</v>
      </c>
      <c r="E30" s="54">
        <v>38</v>
      </c>
      <c r="F30" s="43">
        <v>1.5</v>
      </c>
      <c r="G30" s="53">
        <v>3.5</v>
      </c>
      <c r="H30" s="53">
        <v>13.5</v>
      </c>
      <c r="I30" s="54">
        <v>18.5</v>
      </c>
      <c r="J30" s="43">
        <v>2</v>
      </c>
      <c r="K30" s="53">
        <v>9.5</v>
      </c>
      <c r="L30" s="53">
        <v>2</v>
      </c>
      <c r="M30" s="54">
        <v>13.5</v>
      </c>
      <c r="N30" s="43">
        <v>5</v>
      </c>
      <c r="O30" s="53">
        <v>4.5</v>
      </c>
      <c r="P30" s="53">
        <v>2</v>
      </c>
      <c r="Q30" s="54">
        <v>11.5</v>
      </c>
      <c r="R30" s="44">
        <v>81.5</v>
      </c>
      <c r="T30" s="94" t="s">
        <v>88</v>
      </c>
      <c r="U30" s="107">
        <v>24.5</v>
      </c>
      <c r="V30" s="95">
        <v>0.30061349693251532</v>
      </c>
      <c r="W30" s="107">
        <v>57</v>
      </c>
      <c r="X30" s="95">
        <v>0.69938650306748462</v>
      </c>
      <c r="Y30" s="107">
        <v>9</v>
      </c>
      <c r="Z30" s="95">
        <v>0.11042944785276074</v>
      </c>
      <c r="AA30" s="107">
        <v>69.5</v>
      </c>
      <c r="AB30" s="95">
        <v>0.85276073619631898</v>
      </c>
      <c r="AC30" s="107">
        <v>3</v>
      </c>
      <c r="AD30" s="95">
        <v>3.6809815950920248E-2</v>
      </c>
      <c r="AE30" s="96">
        <v>81.5</v>
      </c>
    </row>
    <row r="31" spans="1:31" x14ac:dyDescent="0.15">
      <c r="A31" s="36" t="s">
        <v>89</v>
      </c>
      <c r="B31" s="43">
        <v>29.5</v>
      </c>
      <c r="C31" s="53">
        <v>3.5</v>
      </c>
      <c r="D31" s="53">
        <v>2</v>
      </c>
      <c r="E31" s="54">
        <v>35</v>
      </c>
      <c r="F31" s="43">
        <v>2</v>
      </c>
      <c r="G31" s="53">
        <v>4.5</v>
      </c>
      <c r="H31" s="53">
        <v>18</v>
      </c>
      <c r="I31" s="54">
        <v>24.5</v>
      </c>
      <c r="J31" s="43">
        <v>2</v>
      </c>
      <c r="K31" s="53">
        <v>8.5</v>
      </c>
      <c r="L31" s="53">
        <v>3</v>
      </c>
      <c r="M31" s="54">
        <v>13.5</v>
      </c>
      <c r="N31" s="43">
        <v>5</v>
      </c>
      <c r="O31" s="53">
        <v>5</v>
      </c>
      <c r="P31" s="53">
        <v>1</v>
      </c>
      <c r="Q31" s="54">
        <v>11</v>
      </c>
      <c r="R31" s="44">
        <v>84</v>
      </c>
      <c r="T31" s="94" t="s">
        <v>89</v>
      </c>
      <c r="U31" s="107">
        <v>25</v>
      </c>
      <c r="V31" s="95">
        <v>0.29761904761904762</v>
      </c>
      <c r="W31" s="107">
        <v>59</v>
      </c>
      <c r="X31" s="95">
        <v>0.70238095238095233</v>
      </c>
      <c r="Y31" s="107">
        <v>9.5</v>
      </c>
      <c r="Z31" s="95">
        <v>0.1130952380952381</v>
      </c>
      <c r="AA31" s="107">
        <v>72.5</v>
      </c>
      <c r="AB31" s="95">
        <v>0.86309523809523814</v>
      </c>
      <c r="AC31" s="107">
        <v>2</v>
      </c>
      <c r="AD31" s="95">
        <v>2.3809523809523808E-2</v>
      </c>
      <c r="AE31" s="96">
        <v>84</v>
      </c>
    </row>
    <row r="32" spans="1:31" x14ac:dyDescent="0.15">
      <c r="A32" s="36" t="s">
        <v>90</v>
      </c>
      <c r="B32" s="43">
        <v>25.5</v>
      </c>
      <c r="C32" s="53">
        <v>6.5</v>
      </c>
      <c r="D32" s="53">
        <v>3</v>
      </c>
      <c r="E32" s="54">
        <v>35</v>
      </c>
      <c r="F32" s="43">
        <v>2</v>
      </c>
      <c r="G32" s="53">
        <v>4.5</v>
      </c>
      <c r="H32" s="53">
        <v>22</v>
      </c>
      <c r="I32" s="54">
        <v>28.5</v>
      </c>
      <c r="J32" s="43">
        <v>1.5</v>
      </c>
      <c r="K32" s="53">
        <v>5</v>
      </c>
      <c r="L32" s="53">
        <v>4</v>
      </c>
      <c r="M32" s="54">
        <v>10.5</v>
      </c>
      <c r="N32" s="43">
        <v>6.5</v>
      </c>
      <c r="O32" s="53">
        <v>3</v>
      </c>
      <c r="P32" s="53">
        <v>1</v>
      </c>
      <c r="Q32" s="54">
        <v>10.5</v>
      </c>
      <c r="R32" s="44">
        <v>84.5</v>
      </c>
      <c r="T32" s="94" t="s">
        <v>90</v>
      </c>
      <c r="U32" s="107">
        <v>24.5</v>
      </c>
      <c r="V32" s="95">
        <v>0.28994082840236685</v>
      </c>
      <c r="W32" s="107">
        <v>60</v>
      </c>
      <c r="X32" s="95">
        <v>0.7100591715976331</v>
      </c>
      <c r="Y32" s="107">
        <v>10</v>
      </c>
      <c r="Z32" s="95">
        <v>0.11834319526627218</v>
      </c>
      <c r="AA32" s="107">
        <v>73</v>
      </c>
      <c r="AB32" s="95">
        <v>0.86390532544378695</v>
      </c>
      <c r="AC32" s="107">
        <v>1.5</v>
      </c>
      <c r="AD32" s="95">
        <v>1.7751479289940829E-2</v>
      </c>
      <c r="AE32" s="96">
        <v>84.5</v>
      </c>
    </row>
    <row r="33" spans="1:31" x14ac:dyDescent="0.15">
      <c r="A33" s="37" t="s">
        <v>91</v>
      </c>
      <c r="B33" s="43">
        <v>20</v>
      </c>
      <c r="C33" s="53">
        <v>4.5</v>
      </c>
      <c r="D33" s="53">
        <v>4</v>
      </c>
      <c r="E33" s="54">
        <v>28.5</v>
      </c>
      <c r="F33" s="43">
        <v>1</v>
      </c>
      <c r="G33" s="53">
        <v>4.5</v>
      </c>
      <c r="H33" s="53">
        <v>21.5</v>
      </c>
      <c r="I33" s="54">
        <v>27</v>
      </c>
      <c r="J33" s="43">
        <v>2.5</v>
      </c>
      <c r="K33" s="53">
        <v>7</v>
      </c>
      <c r="L33" s="53">
        <v>3.5</v>
      </c>
      <c r="M33" s="54">
        <v>13</v>
      </c>
      <c r="N33" s="43">
        <v>6.5</v>
      </c>
      <c r="O33" s="53">
        <v>2.5</v>
      </c>
      <c r="P33" s="53">
        <v>0.5</v>
      </c>
      <c r="Q33" s="54">
        <v>9.5</v>
      </c>
      <c r="R33" s="44">
        <v>78</v>
      </c>
      <c r="T33" s="94" t="s">
        <v>91</v>
      </c>
      <c r="U33" s="107">
        <v>22</v>
      </c>
      <c r="V33" s="95">
        <v>0.28205128205128205</v>
      </c>
      <c r="W33" s="107">
        <v>56</v>
      </c>
      <c r="X33" s="95">
        <v>0.71794871794871795</v>
      </c>
      <c r="Y33" s="107">
        <v>9.5</v>
      </c>
      <c r="Z33" s="95">
        <v>0.12179487179487179</v>
      </c>
      <c r="AA33" s="107">
        <v>66.5</v>
      </c>
      <c r="AB33" s="95">
        <v>0.85256410256410253</v>
      </c>
      <c r="AC33" s="107">
        <v>2</v>
      </c>
      <c r="AD33" s="95">
        <v>2.564102564102564E-2</v>
      </c>
      <c r="AE33" s="96">
        <v>78</v>
      </c>
    </row>
    <row r="34" spans="1:31" x14ac:dyDescent="0.15">
      <c r="A34" s="37" t="s">
        <v>92</v>
      </c>
      <c r="B34" s="43">
        <v>12</v>
      </c>
      <c r="C34" s="53">
        <v>5</v>
      </c>
      <c r="D34" s="53">
        <v>4.5</v>
      </c>
      <c r="E34" s="54">
        <v>21.5</v>
      </c>
      <c r="F34" s="43">
        <v>1.5</v>
      </c>
      <c r="G34" s="53">
        <v>5</v>
      </c>
      <c r="H34" s="53">
        <v>15</v>
      </c>
      <c r="I34" s="54">
        <v>21.5</v>
      </c>
      <c r="J34" s="43">
        <v>2</v>
      </c>
      <c r="K34" s="53">
        <v>8.5</v>
      </c>
      <c r="L34" s="53">
        <v>4</v>
      </c>
      <c r="M34" s="54">
        <v>14.5</v>
      </c>
      <c r="N34" s="43">
        <v>1.5</v>
      </c>
      <c r="O34" s="53">
        <v>2</v>
      </c>
      <c r="P34" s="53">
        <v>0.5</v>
      </c>
      <c r="Q34" s="54">
        <v>4</v>
      </c>
      <c r="R34" s="44">
        <v>61.5</v>
      </c>
      <c r="T34" s="94" t="s">
        <v>92</v>
      </c>
      <c r="U34" s="107">
        <v>15</v>
      </c>
      <c r="V34" s="95">
        <v>0.24390243902439024</v>
      </c>
      <c r="W34" s="107">
        <v>46.5</v>
      </c>
      <c r="X34" s="95">
        <v>0.75609756097560976</v>
      </c>
      <c r="Y34" s="107">
        <v>4.5</v>
      </c>
      <c r="Z34" s="95">
        <v>7.3170731707317069E-2</v>
      </c>
      <c r="AA34" s="107">
        <v>56</v>
      </c>
      <c r="AB34" s="95">
        <v>0.91056910569105687</v>
      </c>
      <c r="AC34" s="107">
        <v>1</v>
      </c>
      <c r="AD34" s="95">
        <v>1.6260162601626018E-2</v>
      </c>
      <c r="AE34" s="96">
        <v>61.5</v>
      </c>
    </row>
    <row r="35" spans="1:31" x14ac:dyDescent="0.15">
      <c r="A35" s="37" t="s">
        <v>93</v>
      </c>
      <c r="B35" s="43">
        <v>7.5</v>
      </c>
      <c r="C35" s="53">
        <v>6.5</v>
      </c>
      <c r="D35" s="53">
        <v>5</v>
      </c>
      <c r="E35" s="54">
        <v>19</v>
      </c>
      <c r="F35" s="43">
        <v>2</v>
      </c>
      <c r="G35" s="53">
        <v>3.5</v>
      </c>
      <c r="H35" s="53">
        <v>9.5</v>
      </c>
      <c r="I35" s="54">
        <v>15</v>
      </c>
      <c r="J35" s="43">
        <v>3.5</v>
      </c>
      <c r="K35" s="53">
        <v>8</v>
      </c>
      <c r="L35" s="53">
        <v>4</v>
      </c>
      <c r="M35" s="54">
        <v>15.5</v>
      </c>
      <c r="N35" s="43">
        <v>1.5</v>
      </c>
      <c r="O35" s="53">
        <v>1.5</v>
      </c>
      <c r="P35" s="53">
        <v>0</v>
      </c>
      <c r="Q35" s="54">
        <v>3</v>
      </c>
      <c r="R35" s="44">
        <v>52.5</v>
      </c>
      <c r="T35" s="94" t="s">
        <v>93</v>
      </c>
      <c r="U35" s="107">
        <v>11</v>
      </c>
      <c r="V35" s="95">
        <v>0.20952380952380953</v>
      </c>
      <c r="W35" s="107">
        <v>41.5</v>
      </c>
      <c r="X35" s="95">
        <v>0.79047619047619044</v>
      </c>
      <c r="Y35" s="107">
        <v>5.5</v>
      </c>
      <c r="Z35" s="95">
        <v>0.10476190476190476</v>
      </c>
      <c r="AA35" s="107">
        <v>46</v>
      </c>
      <c r="AB35" s="95">
        <v>0.87619047619047619</v>
      </c>
      <c r="AC35" s="107">
        <v>1</v>
      </c>
      <c r="AD35" s="95">
        <v>1.9047619047619049E-2</v>
      </c>
      <c r="AE35" s="96">
        <v>52.5</v>
      </c>
    </row>
    <row r="36" spans="1:31" x14ac:dyDescent="0.15">
      <c r="A36" s="37" t="s">
        <v>94</v>
      </c>
      <c r="B36" s="43">
        <v>9</v>
      </c>
      <c r="C36" s="53">
        <v>5.5</v>
      </c>
      <c r="D36" s="53">
        <v>4.5</v>
      </c>
      <c r="E36" s="54">
        <v>19</v>
      </c>
      <c r="F36" s="43">
        <v>3</v>
      </c>
      <c r="G36" s="53">
        <v>1</v>
      </c>
      <c r="H36" s="53">
        <v>8.5</v>
      </c>
      <c r="I36" s="54">
        <v>12.5</v>
      </c>
      <c r="J36" s="43">
        <v>3.5</v>
      </c>
      <c r="K36" s="53">
        <v>9.5</v>
      </c>
      <c r="L36" s="53">
        <v>2.5</v>
      </c>
      <c r="M36" s="54">
        <v>15.5</v>
      </c>
      <c r="N36" s="43">
        <v>0</v>
      </c>
      <c r="O36" s="53">
        <v>2</v>
      </c>
      <c r="P36" s="53">
        <v>0</v>
      </c>
      <c r="Q36" s="54">
        <v>2</v>
      </c>
      <c r="R36" s="44">
        <v>49</v>
      </c>
      <c r="T36" s="94" t="s">
        <v>94</v>
      </c>
      <c r="U36" s="107">
        <v>10</v>
      </c>
      <c r="V36" s="95">
        <v>0.20408163265306123</v>
      </c>
      <c r="W36" s="107">
        <v>39</v>
      </c>
      <c r="X36" s="95">
        <v>0.79591836734693877</v>
      </c>
      <c r="Y36" s="107">
        <v>6</v>
      </c>
      <c r="Z36" s="95">
        <v>0.12244897959183673</v>
      </c>
      <c r="AA36" s="107">
        <v>40</v>
      </c>
      <c r="AB36" s="95">
        <v>0.81632653061224492</v>
      </c>
      <c r="AC36" s="107">
        <v>3</v>
      </c>
      <c r="AD36" s="95">
        <v>6.1224489795918366E-2</v>
      </c>
      <c r="AE36" s="96">
        <v>49</v>
      </c>
    </row>
    <row r="37" spans="1:31" ht="14" thickBot="1" x14ac:dyDescent="0.2">
      <c r="A37" s="38" t="s">
        <v>95</v>
      </c>
      <c r="B37" s="55">
        <v>8</v>
      </c>
      <c r="C37" s="56">
        <v>7</v>
      </c>
      <c r="D37" s="56">
        <v>4.5</v>
      </c>
      <c r="E37" s="57">
        <v>19.5</v>
      </c>
      <c r="F37" s="55">
        <v>3</v>
      </c>
      <c r="G37" s="56">
        <v>0.5</v>
      </c>
      <c r="H37" s="56">
        <v>7.5</v>
      </c>
      <c r="I37" s="57">
        <v>11</v>
      </c>
      <c r="J37" s="55">
        <v>2.5</v>
      </c>
      <c r="K37" s="56">
        <v>7.5</v>
      </c>
      <c r="L37" s="56">
        <v>2</v>
      </c>
      <c r="M37" s="57">
        <v>12</v>
      </c>
      <c r="N37" s="55">
        <v>0.5</v>
      </c>
      <c r="O37" s="56">
        <v>4</v>
      </c>
      <c r="P37" s="56">
        <v>0</v>
      </c>
      <c r="Q37" s="57">
        <v>4.5</v>
      </c>
      <c r="R37" s="44">
        <v>47</v>
      </c>
      <c r="T37" s="98" t="s">
        <v>95</v>
      </c>
      <c r="U37" s="108">
        <v>10</v>
      </c>
      <c r="V37" s="99">
        <v>0.21276595744680851</v>
      </c>
      <c r="W37" s="108">
        <v>37</v>
      </c>
      <c r="X37" s="99">
        <v>0.78723404255319152</v>
      </c>
      <c r="Y37" s="108">
        <v>7</v>
      </c>
      <c r="Z37" s="99">
        <v>0.14893617021276595</v>
      </c>
      <c r="AA37" s="108">
        <v>37.5</v>
      </c>
      <c r="AB37" s="99">
        <v>0.7978723404255319</v>
      </c>
      <c r="AC37" s="108">
        <v>2.5</v>
      </c>
      <c r="AD37" s="99">
        <v>5.3191489361702128E-2</v>
      </c>
      <c r="AE37" s="100">
        <v>47</v>
      </c>
    </row>
    <row r="38" spans="1:31" x14ac:dyDescent="0.15">
      <c r="A38" s="32"/>
      <c r="B38" s="65"/>
      <c r="C38" s="66"/>
      <c r="D38" s="66"/>
      <c r="E38" s="67"/>
      <c r="F38" s="65"/>
      <c r="G38" s="66"/>
      <c r="H38" s="66"/>
      <c r="I38" s="67"/>
      <c r="J38" s="65"/>
      <c r="K38" s="66"/>
      <c r="L38" s="66"/>
      <c r="M38" s="67"/>
      <c r="N38" s="65"/>
      <c r="O38" s="66"/>
      <c r="P38" s="66"/>
      <c r="Q38" s="67"/>
      <c r="R38" s="32"/>
      <c r="T38" s="84"/>
      <c r="U38" s="104"/>
      <c r="V38" s="82"/>
      <c r="W38" s="104"/>
      <c r="X38" s="82"/>
      <c r="Y38" s="104"/>
      <c r="Z38" s="82"/>
      <c r="AA38" s="104"/>
      <c r="AB38" s="82"/>
      <c r="AC38" s="104"/>
      <c r="AD38" s="82"/>
      <c r="AE38" s="84"/>
    </row>
    <row r="39" spans="1:31" x14ac:dyDescent="0.15">
      <c r="A39" s="12" t="s">
        <v>53</v>
      </c>
      <c r="B39" s="76">
        <v>71</v>
      </c>
      <c r="C39" s="75">
        <v>48.5</v>
      </c>
      <c r="D39" s="75">
        <v>12</v>
      </c>
      <c r="E39" s="77">
        <v>131.5</v>
      </c>
      <c r="F39" s="76">
        <v>10</v>
      </c>
      <c r="G39" s="75">
        <v>12.5</v>
      </c>
      <c r="H39" s="75">
        <v>41.5</v>
      </c>
      <c r="I39" s="77">
        <v>64</v>
      </c>
      <c r="J39" s="76">
        <v>6</v>
      </c>
      <c r="K39" s="75">
        <v>29.5</v>
      </c>
      <c r="L39" s="75">
        <v>9</v>
      </c>
      <c r="M39" s="77">
        <v>44.5</v>
      </c>
      <c r="N39" s="76">
        <v>7.5</v>
      </c>
      <c r="O39" s="75">
        <v>15</v>
      </c>
      <c r="P39" s="75">
        <v>3</v>
      </c>
      <c r="Q39" s="77">
        <v>25.5</v>
      </c>
      <c r="R39" s="78">
        <v>265.5</v>
      </c>
      <c r="S39" s="79"/>
      <c r="T39" s="94" t="s">
        <v>53</v>
      </c>
      <c r="U39" s="107">
        <v>60.5</v>
      </c>
      <c r="V39" s="95">
        <v>0.22787193973634651</v>
      </c>
      <c r="W39" s="107">
        <v>205</v>
      </c>
      <c r="X39" s="95">
        <v>0.77212806026365344</v>
      </c>
      <c r="Y39" s="107">
        <v>20.5</v>
      </c>
      <c r="Z39" s="95">
        <v>7.7212806026365349E-2</v>
      </c>
      <c r="AA39" s="107">
        <v>235</v>
      </c>
      <c r="AB39" s="95">
        <v>0.88512241054613938</v>
      </c>
      <c r="AC39" s="107">
        <v>10</v>
      </c>
      <c r="AD39" s="95">
        <v>3.7664783427495289E-2</v>
      </c>
      <c r="AE39" s="96">
        <v>265.5</v>
      </c>
    </row>
    <row r="40" spans="1:31" x14ac:dyDescent="0.15">
      <c r="A40" s="12" t="s">
        <v>10</v>
      </c>
      <c r="B40" s="76">
        <v>31.5</v>
      </c>
      <c r="C40" s="75">
        <v>32.5</v>
      </c>
      <c r="D40" s="75">
        <v>5</v>
      </c>
      <c r="E40" s="77">
        <v>51</v>
      </c>
      <c r="F40" s="76">
        <v>4.5</v>
      </c>
      <c r="G40" s="75">
        <v>5</v>
      </c>
      <c r="H40" s="75">
        <v>22</v>
      </c>
      <c r="I40" s="77">
        <v>28.5</v>
      </c>
      <c r="J40" s="76">
        <v>3.5</v>
      </c>
      <c r="K40" s="75">
        <v>10.5</v>
      </c>
      <c r="L40" s="75">
        <v>4</v>
      </c>
      <c r="M40" s="77">
        <v>15.5</v>
      </c>
      <c r="N40" s="76">
        <v>6.5</v>
      </c>
      <c r="O40" s="75">
        <v>5.5</v>
      </c>
      <c r="P40" s="75">
        <v>2</v>
      </c>
      <c r="Q40" s="77">
        <v>11.5</v>
      </c>
      <c r="R40" s="78">
        <v>84.5</v>
      </c>
      <c r="S40" s="79"/>
      <c r="T40" s="94" t="s">
        <v>10</v>
      </c>
      <c r="U40" s="107">
        <v>25</v>
      </c>
      <c r="V40" s="95">
        <v>0.29585798816568049</v>
      </c>
      <c r="W40" s="107">
        <v>66.5</v>
      </c>
      <c r="X40" s="95">
        <v>0.78698224852071008</v>
      </c>
      <c r="Y40" s="107">
        <v>10</v>
      </c>
      <c r="Z40" s="95">
        <v>0.11834319526627218</v>
      </c>
      <c r="AA40" s="107">
        <v>73</v>
      </c>
      <c r="AB40" s="95">
        <v>0.86390532544378695</v>
      </c>
      <c r="AC40" s="107">
        <v>4.5</v>
      </c>
      <c r="AD40" s="95">
        <v>5.3254437869822487E-2</v>
      </c>
      <c r="AE40" s="96">
        <v>84.5</v>
      </c>
    </row>
    <row r="41" spans="1:31" x14ac:dyDescent="0.15">
      <c r="A41" s="12" t="s">
        <v>11</v>
      </c>
      <c r="B41" s="76">
        <v>17.75</v>
      </c>
      <c r="C41" s="75">
        <v>12.125</v>
      </c>
      <c r="D41" s="75">
        <v>3</v>
      </c>
      <c r="E41" s="77">
        <v>32.875</v>
      </c>
      <c r="F41" s="76">
        <v>2.5</v>
      </c>
      <c r="G41" s="75">
        <v>3.125</v>
      </c>
      <c r="H41" s="75">
        <v>10.375</v>
      </c>
      <c r="I41" s="77">
        <v>16</v>
      </c>
      <c r="J41" s="76">
        <v>1.5</v>
      </c>
      <c r="K41" s="75">
        <v>7.375</v>
      </c>
      <c r="L41" s="75">
        <v>2.25</v>
      </c>
      <c r="M41" s="77">
        <v>11.125</v>
      </c>
      <c r="N41" s="76">
        <v>1.875</v>
      </c>
      <c r="O41" s="75">
        <v>3.75</v>
      </c>
      <c r="P41" s="75">
        <v>0.75</v>
      </c>
      <c r="Q41" s="77">
        <v>6.375</v>
      </c>
      <c r="R41" s="78">
        <v>66.375</v>
      </c>
      <c r="S41" s="79"/>
      <c r="T41" s="94" t="s">
        <v>11</v>
      </c>
      <c r="U41" s="107">
        <v>15.125</v>
      </c>
      <c r="V41" s="95">
        <v>0.22787193973634651</v>
      </c>
      <c r="W41" s="107">
        <v>51.25</v>
      </c>
      <c r="X41" s="95">
        <v>0.77212806026365344</v>
      </c>
      <c r="Y41" s="107">
        <v>5.125</v>
      </c>
      <c r="Z41" s="95">
        <v>7.7212806026365349E-2</v>
      </c>
      <c r="AA41" s="107">
        <v>58.75</v>
      </c>
      <c r="AB41" s="95">
        <v>0.88512241054613938</v>
      </c>
      <c r="AC41" s="107">
        <v>2.5</v>
      </c>
      <c r="AD41" s="95">
        <v>3.7664783427495289E-2</v>
      </c>
      <c r="AE41" s="96">
        <v>66.375</v>
      </c>
    </row>
    <row r="42" spans="1:31" ht="14" thickBot="1" x14ac:dyDescent="0.2">
      <c r="A42" s="33"/>
      <c r="B42" s="68"/>
      <c r="C42" s="69"/>
      <c r="D42" s="69"/>
      <c r="E42" s="70"/>
      <c r="F42" s="68"/>
      <c r="G42" s="69"/>
      <c r="H42" s="69"/>
      <c r="I42" s="70"/>
      <c r="J42" s="68"/>
      <c r="K42" s="69"/>
      <c r="L42" s="69"/>
      <c r="M42" s="70"/>
      <c r="N42" s="68"/>
      <c r="O42" s="69"/>
      <c r="P42" s="69"/>
      <c r="Q42" s="70"/>
      <c r="R42" s="33"/>
      <c r="T42" s="9"/>
      <c r="U42" s="4"/>
      <c r="V42" s="5"/>
      <c r="W42" s="4"/>
      <c r="X42" s="5"/>
      <c r="Y42" s="4"/>
      <c r="Z42" s="5"/>
      <c r="AA42" s="4"/>
      <c r="AB42" s="5"/>
      <c r="AC42" s="4"/>
      <c r="AD42" s="5"/>
      <c r="AE42" s="9"/>
    </row>
    <row r="43" spans="1:31" x14ac:dyDescent="0.15">
      <c r="A43" s="34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51"/>
    </row>
    <row r="44" spans="1:31" ht="14" thickBot="1" x14ac:dyDescent="0.2">
      <c r="A44" s="14"/>
      <c r="B44" s="443">
        <v>43540</v>
      </c>
      <c r="C44" s="443"/>
      <c r="D44" s="443"/>
      <c r="E44" s="443"/>
      <c r="F44" s="443"/>
      <c r="G44" s="443"/>
      <c r="H44" s="52" t="s">
        <v>39</v>
      </c>
      <c r="I44" s="51"/>
      <c r="J44" s="51"/>
      <c r="K44" s="51"/>
      <c r="L44" s="51"/>
      <c r="M44" s="51"/>
      <c r="N44" s="51"/>
      <c r="O44" s="51"/>
      <c r="P44" s="51"/>
      <c r="Q44" s="51"/>
      <c r="R44" s="51"/>
    </row>
    <row r="45" spans="1:31" x14ac:dyDescent="0.15">
      <c r="A45" s="22"/>
      <c r="B45" s="80" t="s">
        <v>2</v>
      </c>
      <c r="C45" s="81"/>
      <c r="D45" s="81"/>
      <c r="E45" s="83"/>
      <c r="F45" s="80" t="s">
        <v>3</v>
      </c>
      <c r="G45" s="81"/>
      <c r="H45" s="81"/>
      <c r="I45" s="83"/>
      <c r="J45" s="80" t="s">
        <v>4</v>
      </c>
      <c r="K45" s="81"/>
      <c r="L45" s="81"/>
      <c r="M45" s="83"/>
      <c r="N45" s="80" t="s">
        <v>5</v>
      </c>
      <c r="O45" s="81"/>
      <c r="P45" s="81"/>
      <c r="Q45" s="83"/>
      <c r="R45" s="105" t="s">
        <v>32</v>
      </c>
      <c r="T45" s="85"/>
      <c r="U45" s="441"/>
      <c r="V45" s="442"/>
      <c r="W45" s="441"/>
      <c r="X45" s="442"/>
      <c r="Y45" s="441"/>
      <c r="Z45" s="442"/>
      <c r="AA45" s="441"/>
      <c r="AB45" s="442"/>
      <c r="AC45" s="441"/>
      <c r="AD45" s="442"/>
      <c r="AE45" s="438"/>
    </row>
    <row r="46" spans="1:31" ht="13.5" customHeight="1" thickBot="1" x14ac:dyDescent="0.2">
      <c r="A46" s="23"/>
      <c r="B46" s="16"/>
      <c r="C46" s="17" t="s">
        <v>15</v>
      </c>
      <c r="D46" s="20"/>
      <c r="E46" s="24"/>
      <c r="F46" s="16"/>
      <c r="G46" s="17" t="s">
        <v>13</v>
      </c>
      <c r="H46" s="20"/>
      <c r="I46" s="24"/>
      <c r="J46" s="16"/>
      <c r="K46" s="17" t="s">
        <v>14</v>
      </c>
      <c r="L46" s="20"/>
      <c r="M46" s="24"/>
      <c r="N46" s="16"/>
      <c r="O46" s="17" t="s">
        <v>16</v>
      </c>
      <c r="P46" s="20"/>
      <c r="Q46" s="24"/>
      <c r="R46" s="35"/>
      <c r="T46" s="88" t="s">
        <v>62</v>
      </c>
      <c r="U46" s="444" t="s">
        <v>58</v>
      </c>
      <c r="V46" s="445"/>
      <c r="W46" s="444" t="s">
        <v>56</v>
      </c>
      <c r="X46" s="445"/>
      <c r="Y46" s="444" t="s">
        <v>57</v>
      </c>
      <c r="Z46" s="445"/>
      <c r="AA46" s="444" t="s">
        <v>55</v>
      </c>
      <c r="AB46" s="445"/>
      <c r="AC46" s="444" t="s">
        <v>59</v>
      </c>
      <c r="AD46" s="445"/>
      <c r="AE46" s="439" t="s">
        <v>63</v>
      </c>
    </row>
    <row r="47" spans="1:31" s="29" customFormat="1" ht="15" thickBot="1" x14ac:dyDescent="0.2">
      <c r="A47" s="26"/>
      <c r="B47" s="18" t="s">
        <v>6</v>
      </c>
      <c r="C47" s="19" t="s">
        <v>7</v>
      </c>
      <c r="D47" s="19" t="s">
        <v>8</v>
      </c>
      <c r="E47" s="27" t="s">
        <v>9</v>
      </c>
      <c r="F47" s="18" t="s">
        <v>6</v>
      </c>
      <c r="G47" s="19" t="s">
        <v>7</v>
      </c>
      <c r="H47" s="19" t="s">
        <v>8</v>
      </c>
      <c r="I47" s="27" t="s">
        <v>9</v>
      </c>
      <c r="J47" s="18" t="s">
        <v>6</v>
      </c>
      <c r="K47" s="19" t="s">
        <v>7</v>
      </c>
      <c r="L47" s="19" t="s">
        <v>8</v>
      </c>
      <c r="M47" s="27" t="s">
        <v>9</v>
      </c>
      <c r="N47" s="18" t="s">
        <v>6</v>
      </c>
      <c r="O47" s="19" t="s">
        <v>7</v>
      </c>
      <c r="P47" s="19" t="s">
        <v>8</v>
      </c>
      <c r="Q47" s="27" t="s">
        <v>9</v>
      </c>
      <c r="R47" s="28"/>
      <c r="T47" s="91" t="s">
        <v>64</v>
      </c>
      <c r="U47" s="92" t="s">
        <v>65</v>
      </c>
      <c r="V47" s="93" t="s">
        <v>66</v>
      </c>
      <c r="W47" s="92" t="s">
        <v>65</v>
      </c>
      <c r="X47" s="93" t="s">
        <v>66</v>
      </c>
      <c r="Y47" s="92" t="s">
        <v>65</v>
      </c>
      <c r="Z47" s="93" t="s">
        <v>66</v>
      </c>
      <c r="AA47" s="92" t="s">
        <v>65</v>
      </c>
      <c r="AB47" s="93" t="s">
        <v>66</v>
      </c>
      <c r="AC47" s="92" t="s">
        <v>65</v>
      </c>
      <c r="AD47" s="93" t="s">
        <v>66</v>
      </c>
      <c r="AE47" s="440"/>
    </row>
    <row r="48" spans="1:31" ht="14" thickBot="1" x14ac:dyDescent="0.2">
      <c r="A48" s="23"/>
      <c r="B48" s="10"/>
      <c r="C48" s="11"/>
      <c r="D48" s="11"/>
      <c r="E48" s="30"/>
      <c r="F48" s="10"/>
      <c r="G48" s="11"/>
      <c r="H48" s="11"/>
      <c r="I48" s="30"/>
      <c r="J48" s="10"/>
      <c r="K48" s="11"/>
      <c r="L48" s="11"/>
      <c r="M48" s="30"/>
      <c r="N48" s="10"/>
      <c r="O48" s="11"/>
      <c r="P48" s="11"/>
      <c r="Q48" s="31"/>
      <c r="R48" s="25"/>
      <c r="T48" s="73"/>
      <c r="U48" s="71"/>
      <c r="V48" s="72"/>
      <c r="W48" s="71"/>
      <c r="X48" s="72"/>
      <c r="Y48" s="71"/>
      <c r="Z48" s="72"/>
      <c r="AA48" s="71"/>
      <c r="AB48" s="72"/>
      <c r="AC48" s="71"/>
      <c r="AD48" s="72"/>
      <c r="AE48" s="73"/>
    </row>
    <row r="49" spans="1:31" x14ac:dyDescent="0.15">
      <c r="A49" s="36" t="s">
        <v>67</v>
      </c>
      <c r="B49" s="41">
        <v>1</v>
      </c>
      <c r="C49" s="63">
        <v>54</v>
      </c>
      <c r="D49" s="63">
        <v>2</v>
      </c>
      <c r="E49" s="64">
        <v>57</v>
      </c>
      <c r="F49" s="41">
        <v>0</v>
      </c>
      <c r="G49" s="63">
        <v>1</v>
      </c>
      <c r="H49" s="63">
        <v>2</v>
      </c>
      <c r="I49" s="64">
        <v>3</v>
      </c>
      <c r="J49" s="41">
        <v>0</v>
      </c>
      <c r="K49" s="63">
        <v>2</v>
      </c>
      <c r="L49" s="63">
        <v>2</v>
      </c>
      <c r="M49" s="64">
        <v>4</v>
      </c>
      <c r="N49" s="41">
        <v>0</v>
      </c>
      <c r="O49" s="63">
        <v>0</v>
      </c>
      <c r="P49" s="63">
        <v>0</v>
      </c>
      <c r="Q49" s="64">
        <v>0</v>
      </c>
      <c r="R49" s="42">
        <v>64</v>
      </c>
      <c r="S49" s="13">
        <v>6</v>
      </c>
      <c r="T49" s="94" t="s">
        <v>67</v>
      </c>
      <c r="U49" s="107">
        <v>0</v>
      </c>
      <c r="V49" s="95">
        <v>0</v>
      </c>
      <c r="W49" s="107">
        <v>64</v>
      </c>
      <c r="X49" s="95">
        <v>1</v>
      </c>
      <c r="Y49" s="107">
        <v>0</v>
      </c>
      <c r="Z49" s="95">
        <v>0</v>
      </c>
      <c r="AA49" s="107">
        <v>64</v>
      </c>
      <c r="AB49" s="95">
        <v>1</v>
      </c>
      <c r="AC49" s="107">
        <v>0</v>
      </c>
      <c r="AD49" s="95">
        <v>0</v>
      </c>
      <c r="AE49" s="96">
        <v>64</v>
      </c>
    </row>
    <row r="50" spans="1:31" x14ac:dyDescent="0.15">
      <c r="A50" s="36" t="s">
        <v>68</v>
      </c>
      <c r="B50" s="43">
        <v>5</v>
      </c>
      <c r="C50" s="53">
        <v>0</v>
      </c>
      <c r="D50" s="53">
        <v>0</v>
      </c>
      <c r="E50" s="54">
        <v>5</v>
      </c>
      <c r="F50" s="43">
        <v>0</v>
      </c>
      <c r="G50" s="53">
        <v>0</v>
      </c>
      <c r="H50" s="53">
        <v>1</v>
      </c>
      <c r="I50" s="54">
        <v>1</v>
      </c>
      <c r="J50" s="43">
        <v>0</v>
      </c>
      <c r="K50" s="53">
        <v>2</v>
      </c>
      <c r="L50" s="53">
        <v>0</v>
      </c>
      <c r="M50" s="54">
        <v>2</v>
      </c>
      <c r="N50" s="43">
        <v>0</v>
      </c>
      <c r="O50" s="53">
        <v>3</v>
      </c>
      <c r="P50" s="53">
        <v>1</v>
      </c>
      <c r="Q50" s="54">
        <v>4</v>
      </c>
      <c r="R50" s="44">
        <v>12</v>
      </c>
      <c r="S50" s="13">
        <v>6</v>
      </c>
      <c r="T50" s="94" t="s">
        <v>68</v>
      </c>
      <c r="U50" s="107">
        <v>2</v>
      </c>
      <c r="V50" s="95">
        <v>0.16666666666666666</v>
      </c>
      <c r="W50" s="107">
        <v>10</v>
      </c>
      <c r="X50" s="95">
        <v>0.83333333333333337</v>
      </c>
      <c r="Y50" s="107">
        <v>1</v>
      </c>
      <c r="Z50" s="95">
        <v>8.3333333333333329E-2</v>
      </c>
      <c r="AA50" s="107">
        <v>11</v>
      </c>
      <c r="AB50" s="95">
        <v>0.91666666666666663</v>
      </c>
      <c r="AC50" s="107">
        <v>0</v>
      </c>
      <c r="AD50" s="95">
        <v>0</v>
      </c>
      <c r="AE50" s="96">
        <v>12</v>
      </c>
    </row>
    <row r="51" spans="1:31" x14ac:dyDescent="0.15">
      <c r="A51" s="36" t="s">
        <v>69</v>
      </c>
      <c r="B51" s="43">
        <v>2</v>
      </c>
      <c r="C51" s="53">
        <v>8</v>
      </c>
      <c r="D51" s="53">
        <v>0</v>
      </c>
      <c r="E51" s="54">
        <v>10</v>
      </c>
      <c r="F51" s="43">
        <v>2</v>
      </c>
      <c r="G51" s="53">
        <v>2</v>
      </c>
      <c r="H51" s="53">
        <v>1</v>
      </c>
      <c r="I51" s="54">
        <v>5</v>
      </c>
      <c r="J51" s="43">
        <v>0</v>
      </c>
      <c r="K51" s="53">
        <v>1</v>
      </c>
      <c r="L51" s="53">
        <v>1</v>
      </c>
      <c r="M51" s="54">
        <v>2</v>
      </c>
      <c r="N51" s="43">
        <v>0</v>
      </c>
      <c r="O51" s="53">
        <v>1</v>
      </c>
      <c r="P51" s="53">
        <v>0</v>
      </c>
      <c r="Q51" s="54">
        <v>1</v>
      </c>
      <c r="R51" s="44">
        <v>18</v>
      </c>
      <c r="S51" s="13">
        <v>6</v>
      </c>
      <c r="T51" s="94" t="s">
        <v>69</v>
      </c>
      <c r="U51" s="107">
        <v>5</v>
      </c>
      <c r="V51" s="95">
        <v>0.27777777777777779</v>
      </c>
      <c r="W51" s="107">
        <v>13</v>
      </c>
      <c r="X51" s="95">
        <v>0.72222222222222221</v>
      </c>
      <c r="Y51" s="107">
        <v>0</v>
      </c>
      <c r="Z51" s="95">
        <v>0</v>
      </c>
      <c r="AA51" s="107">
        <v>16</v>
      </c>
      <c r="AB51" s="95">
        <v>0.88888888888888884</v>
      </c>
      <c r="AC51" s="107">
        <v>2</v>
      </c>
      <c r="AD51" s="95">
        <v>0.1111111111111111</v>
      </c>
      <c r="AE51" s="96">
        <v>18</v>
      </c>
    </row>
    <row r="52" spans="1:31" x14ac:dyDescent="0.15">
      <c r="A52" s="36" t="s">
        <v>70</v>
      </c>
      <c r="B52" s="43">
        <v>10</v>
      </c>
      <c r="C52" s="53">
        <v>2</v>
      </c>
      <c r="D52" s="53">
        <v>0</v>
      </c>
      <c r="E52" s="54">
        <v>12</v>
      </c>
      <c r="F52" s="43">
        <v>0</v>
      </c>
      <c r="G52" s="53">
        <v>0</v>
      </c>
      <c r="H52" s="53">
        <v>0</v>
      </c>
      <c r="I52" s="54">
        <v>0</v>
      </c>
      <c r="J52" s="43">
        <v>0</v>
      </c>
      <c r="K52" s="53">
        <v>1</v>
      </c>
      <c r="L52" s="53">
        <v>0</v>
      </c>
      <c r="M52" s="54">
        <v>1</v>
      </c>
      <c r="N52" s="43">
        <v>0</v>
      </c>
      <c r="O52" s="53">
        <v>1</v>
      </c>
      <c r="P52" s="53">
        <v>0</v>
      </c>
      <c r="Q52" s="54">
        <v>1</v>
      </c>
      <c r="R52" s="44">
        <v>14</v>
      </c>
      <c r="S52" s="13">
        <v>6</v>
      </c>
      <c r="T52" s="94" t="s">
        <v>70</v>
      </c>
      <c r="U52" s="107">
        <v>2</v>
      </c>
      <c r="V52" s="95">
        <v>0.14285714285714285</v>
      </c>
      <c r="W52" s="107">
        <v>12</v>
      </c>
      <c r="X52" s="95">
        <v>0.8571428571428571</v>
      </c>
      <c r="Y52" s="107">
        <v>0</v>
      </c>
      <c r="Z52" s="95">
        <v>0</v>
      </c>
      <c r="AA52" s="107">
        <v>14</v>
      </c>
      <c r="AB52" s="95">
        <v>1</v>
      </c>
      <c r="AC52" s="107">
        <v>0</v>
      </c>
      <c r="AD52" s="95">
        <v>0</v>
      </c>
      <c r="AE52" s="96">
        <v>14</v>
      </c>
    </row>
    <row r="53" spans="1:31" x14ac:dyDescent="0.15">
      <c r="A53" s="36" t="s">
        <v>71</v>
      </c>
      <c r="B53" s="43">
        <v>4</v>
      </c>
      <c r="C53" s="53">
        <v>0</v>
      </c>
      <c r="D53" s="53">
        <v>0</v>
      </c>
      <c r="E53" s="54">
        <v>4</v>
      </c>
      <c r="F53" s="43">
        <v>1</v>
      </c>
      <c r="G53" s="53">
        <v>0</v>
      </c>
      <c r="H53" s="53">
        <v>0</v>
      </c>
      <c r="I53" s="54">
        <v>1</v>
      </c>
      <c r="J53" s="43">
        <v>0</v>
      </c>
      <c r="K53" s="53">
        <v>1</v>
      </c>
      <c r="L53" s="53">
        <v>0</v>
      </c>
      <c r="M53" s="54">
        <v>1</v>
      </c>
      <c r="N53" s="43">
        <v>1</v>
      </c>
      <c r="O53" s="53">
        <v>1</v>
      </c>
      <c r="P53" s="53">
        <v>0</v>
      </c>
      <c r="Q53" s="54">
        <v>2</v>
      </c>
      <c r="R53" s="44">
        <v>8</v>
      </c>
      <c r="S53" s="13">
        <v>6</v>
      </c>
      <c r="T53" s="94" t="s">
        <v>71</v>
      </c>
      <c r="U53" s="107">
        <v>2</v>
      </c>
      <c r="V53" s="95">
        <v>0.25</v>
      </c>
      <c r="W53" s="107">
        <v>6</v>
      </c>
      <c r="X53" s="95">
        <v>0.75</v>
      </c>
      <c r="Y53" s="107">
        <v>0</v>
      </c>
      <c r="Z53" s="95">
        <v>0</v>
      </c>
      <c r="AA53" s="107">
        <v>8</v>
      </c>
      <c r="AB53" s="95">
        <v>1</v>
      </c>
      <c r="AC53" s="107">
        <v>0</v>
      </c>
      <c r="AD53" s="95">
        <v>0</v>
      </c>
      <c r="AE53" s="96">
        <v>8</v>
      </c>
    </row>
    <row r="54" spans="1:31" x14ac:dyDescent="0.15">
      <c r="A54" s="36" t="s">
        <v>72</v>
      </c>
      <c r="B54" s="43">
        <v>8</v>
      </c>
      <c r="C54" s="53">
        <v>0</v>
      </c>
      <c r="D54" s="53">
        <v>0</v>
      </c>
      <c r="E54" s="54">
        <v>8</v>
      </c>
      <c r="F54" s="43">
        <v>0</v>
      </c>
      <c r="G54" s="53">
        <v>0</v>
      </c>
      <c r="H54" s="53">
        <v>3</v>
      </c>
      <c r="I54" s="54">
        <v>3</v>
      </c>
      <c r="J54" s="43">
        <v>0</v>
      </c>
      <c r="K54" s="53">
        <v>2</v>
      </c>
      <c r="L54" s="53">
        <v>0</v>
      </c>
      <c r="M54" s="54">
        <v>2</v>
      </c>
      <c r="N54" s="43">
        <v>0</v>
      </c>
      <c r="O54" s="53">
        <v>0</v>
      </c>
      <c r="P54" s="53">
        <v>0</v>
      </c>
      <c r="Q54" s="54">
        <v>0</v>
      </c>
      <c r="R54" s="44">
        <v>13</v>
      </c>
      <c r="S54" s="13">
        <v>6</v>
      </c>
      <c r="T54" s="94" t="s">
        <v>72</v>
      </c>
      <c r="U54" s="107">
        <v>2</v>
      </c>
      <c r="V54" s="95">
        <v>0.15384615384615385</v>
      </c>
      <c r="W54" s="107">
        <v>11</v>
      </c>
      <c r="X54" s="95">
        <v>0.84615384615384615</v>
      </c>
      <c r="Y54" s="107">
        <v>0</v>
      </c>
      <c r="Z54" s="95">
        <v>0</v>
      </c>
      <c r="AA54" s="107">
        <v>11</v>
      </c>
      <c r="AB54" s="95">
        <v>0.84615384615384615</v>
      </c>
      <c r="AC54" s="107">
        <v>2</v>
      </c>
      <c r="AD54" s="95">
        <v>0.15384615384615385</v>
      </c>
      <c r="AE54" s="96">
        <v>13</v>
      </c>
    </row>
    <row r="55" spans="1:31" x14ac:dyDescent="0.15">
      <c r="A55" s="36" t="s">
        <v>73</v>
      </c>
      <c r="B55" s="43">
        <v>5</v>
      </c>
      <c r="C55" s="53">
        <v>0</v>
      </c>
      <c r="D55" s="53">
        <v>0</v>
      </c>
      <c r="E55" s="54">
        <v>5</v>
      </c>
      <c r="F55" s="43">
        <v>0</v>
      </c>
      <c r="G55" s="53">
        <v>4</v>
      </c>
      <c r="H55" s="53">
        <v>3</v>
      </c>
      <c r="I55" s="54">
        <v>7</v>
      </c>
      <c r="J55" s="43">
        <v>1</v>
      </c>
      <c r="K55" s="53">
        <v>5</v>
      </c>
      <c r="L55" s="53">
        <v>0</v>
      </c>
      <c r="M55" s="54">
        <v>6</v>
      </c>
      <c r="N55" s="43">
        <v>0</v>
      </c>
      <c r="O55" s="53">
        <v>3</v>
      </c>
      <c r="P55" s="53">
        <v>0</v>
      </c>
      <c r="Q55" s="54">
        <v>3</v>
      </c>
      <c r="R55" s="44">
        <v>21</v>
      </c>
      <c r="S55" s="13">
        <v>6</v>
      </c>
      <c r="T55" s="94" t="s">
        <v>73</v>
      </c>
      <c r="U55" s="107">
        <v>6</v>
      </c>
      <c r="V55" s="95">
        <v>0.2857142857142857</v>
      </c>
      <c r="W55" s="107">
        <v>15</v>
      </c>
      <c r="X55" s="95">
        <v>0.7142857142857143</v>
      </c>
      <c r="Y55" s="107">
        <v>0</v>
      </c>
      <c r="Z55" s="95">
        <v>0</v>
      </c>
      <c r="AA55" s="107">
        <v>20</v>
      </c>
      <c r="AB55" s="95">
        <v>0.95238095238095233</v>
      </c>
      <c r="AC55" s="107">
        <v>1</v>
      </c>
      <c r="AD55" s="95">
        <v>4.7619047619047616E-2</v>
      </c>
      <c r="AE55" s="96">
        <v>21</v>
      </c>
    </row>
    <row r="56" spans="1:31" x14ac:dyDescent="0.15">
      <c r="A56" s="36" t="s">
        <v>74</v>
      </c>
      <c r="B56" s="43">
        <v>14</v>
      </c>
      <c r="C56" s="53">
        <v>3</v>
      </c>
      <c r="D56" s="53">
        <v>0</v>
      </c>
      <c r="E56" s="54">
        <v>17</v>
      </c>
      <c r="F56" s="43">
        <v>1</v>
      </c>
      <c r="G56" s="53">
        <v>1</v>
      </c>
      <c r="H56" s="53">
        <v>3</v>
      </c>
      <c r="I56" s="54">
        <v>5</v>
      </c>
      <c r="J56" s="43">
        <v>0</v>
      </c>
      <c r="K56" s="53">
        <v>0</v>
      </c>
      <c r="L56" s="53">
        <v>0</v>
      </c>
      <c r="M56" s="54">
        <v>0</v>
      </c>
      <c r="N56" s="43">
        <v>0</v>
      </c>
      <c r="O56" s="53">
        <v>1</v>
      </c>
      <c r="P56" s="53">
        <v>0</v>
      </c>
      <c r="Q56" s="54">
        <v>1</v>
      </c>
      <c r="R56" s="44">
        <v>23</v>
      </c>
      <c r="S56" s="13">
        <v>6</v>
      </c>
      <c r="T56" s="94" t="s">
        <v>74</v>
      </c>
      <c r="U56" s="107">
        <v>5</v>
      </c>
      <c r="V56" s="95">
        <v>0.21739130434782608</v>
      </c>
      <c r="W56" s="107">
        <v>18</v>
      </c>
      <c r="X56" s="95">
        <v>0.78260869565217395</v>
      </c>
      <c r="Y56" s="107">
        <v>2</v>
      </c>
      <c r="Z56" s="95">
        <v>8.6956521739130432E-2</v>
      </c>
      <c r="AA56" s="107">
        <v>21</v>
      </c>
      <c r="AB56" s="95">
        <v>0.91304347826086951</v>
      </c>
      <c r="AC56" s="107">
        <v>0</v>
      </c>
      <c r="AD56" s="95">
        <v>0</v>
      </c>
      <c r="AE56" s="96">
        <v>23</v>
      </c>
    </row>
    <row r="57" spans="1:31" ht="14.25" customHeight="1" x14ac:dyDescent="0.15">
      <c r="A57" s="37" t="s">
        <v>75</v>
      </c>
      <c r="B57" s="43">
        <v>13</v>
      </c>
      <c r="C57" s="53">
        <v>0</v>
      </c>
      <c r="D57" s="53">
        <v>1</v>
      </c>
      <c r="E57" s="54">
        <v>14</v>
      </c>
      <c r="F57" s="43">
        <v>0</v>
      </c>
      <c r="G57" s="53">
        <v>0</v>
      </c>
      <c r="H57" s="53">
        <v>11</v>
      </c>
      <c r="I57" s="54">
        <v>11</v>
      </c>
      <c r="J57" s="43">
        <v>2</v>
      </c>
      <c r="K57" s="53">
        <v>0</v>
      </c>
      <c r="L57" s="53">
        <v>0</v>
      </c>
      <c r="M57" s="54">
        <v>2</v>
      </c>
      <c r="N57" s="43">
        <v>0</v>
      </c>
      <c r="O57" s="53">
        <v>0</v>
      </c>
      <c r="P57" s="53">
        <v>0</v>
      </c>
      <c r="Q57" s="54">
        <v>0</v>
      </c>
      <c r="R57" s="44">
        <v>27</v>
      </c>
      <c r="S57" s="13">
        <v>6</v>
      </c>
      <c r="T57" s="94" t="s">
        <v>75</v>
      </c>
      <c r="U57" s="107">
        <v>7</v>
      </c>
      <c r="V57" s="95">
        <v>0.25925925925925924</v>
      </c>
      <c r="W57" s="107">
        <v>20</v>
      </c>
      <c r="X57" s="95">
        <v>0.7407407407407407</v>
      </c>
      <c r="Y57" s="107">
        <v>5</v>
      </c>
      <c r="Z57" s="95">
        <v>0.18518518518518517</v>
      </c>
      <c r="AA57" s="107">
        <v>20</v>
      </c>
      <c r="AB57" s="95">
        <v>0.7407407407407407</v>
      </c>
      <c r="AC57" s="107">
        <v>2</v>
      </c>
      <c r="AD57" s="95">
        <v>7.407407407407407E-2</v>
      </c>
      <c r="AE57" s="96">
        <v>27</v>
      </c>
    </row>
    <row r="58" spans="1:31" ht="14.25" customHeight="1" x14ac:dyDescent="0.15">
      <c r="A58" s="37" t="s">
        <v>76</v>
      </c>
      <c r="B58" s="43">
        <v>4</v>
      </c>
      <c r="C58" s="53">
        <v>0</v>
      </c>
      <c r="D58" s="53">
        <v>1</v>
      </c>
      <c r="E58" s="54">
        <v>5</v>
      </c>
      <c r="F58" s="43">
        <v>1</v>
      </c>
      <c r="G58" s="53">
        <v>1</v>
      </c>
      <c r="H58" s="53">
        <v>10</v>
      </c>
      <c r="I58" s="54">
        <v>12</v>
      </c>
      <c r="J58" s="43">
        <v>0</v>
      </c>
      <c r="K58" s="53">
        <v>1</v>
      </c>
      <c r="L58" s="53">
        <v>2</v>
      </c>
      <c r="M58" s="54">
        <v>3</v>
      </c>
      <c r="N58" s="43">
        <v>0</v>
      </c>
      <c r="O58" s="53">
        <v>1</v>
      </c>
      <c r="P58" s="53">
        <v>1</v>
      </c>
      <c r="Q58" s="54">
        <v>2</v>
      </c>
      <c r="R58" s="44">
        <v>22</v>
      </c>
      <c r="S58" s="13">
        <v>6</v>
      </c>
      <c r="T58" s="94" t="s">
        <v>76</v>
      </c>
      <c r="U58" s="107">
        <v>7</v>
      </c>
      <c r="V58" s="95">
        <v>0.31818181818181818</v>
      </c>
      <c r="W58" s="107">
        <v>15</v>
      </c>
      <c r="X58" s="95">
        <v>0.68181818181818177</v>
      </c>
      <c r="Y58" s="107">
        <v>0</v>
      </c>
      <c r="Z58" s="95">
        <v>0</v>
      </c>
      <c r="AA58" s="107">
        <v>21</v>
      </c>
      <c r="AB58" s="95">
        <v>0.95454545454545459</v>
      </c>
      <c r="AC58" s="107">
        <v>1</v>
      </c>
      <c r="AD58" s="95">
        <v>4.5454545454545456E-2</v>
      </c>
      <c r="AE58" s="96">
        <v>22</v>
      </c>
    </row>
    <row r="59" spans="1:31" ht="14.25" customHeight="1" x14ac:dyDescent="0.15">
      <c r="A59" s="37" t="s">
        <v>77</v>
      </c>
      <c r="B59" s="43">
        <v>2</v>
      </c>
      <c r="C59" s="53">
        <v>4</v>
      </c>
      <c r="D59" s="53">
        <v>2</v>
      </c>
      <c r="E59" s="54">
        <v>8</v>
      </c>
      <c r="F59" s="43">
        <v>0</v>
      </c>
      <c r="G59" s="53">
        <v>1</v>
      </c>
      <c r="H59" s="53">
        <v>5</v>
      </c>
      <c r="I59" s="54">
        <v>6</v>
      </c>
      <c r="J59" s="43">
        <v>0</v>
      </c>
      <c r="K59" s="53">
        <v>2</v>
      </c>
      <c r="L59" s="53">
        <v>0</v>
      </c>
      <c r="M59" s="54">
        <v>2</v>
      </c>
      <c r="N59" s="43">
        <v>1</v>
      </c>
      <c r="O59" s="53">
        <v>0</v>
      </c>
      <c r="P59" s="53">
        <v>0</v>
      </c>
      <c r="Q59" s="54">
        <v>1</v>
      </c>
      <c r="R59" s="44">
        <v>17</v>
      </c>
      <c r="S59" s="13">
        <v>6</v>
      </c>
      <c r="T59" s="94" t="s">
        <v>77</v>
      </c>
      <c r="U59" s="107">
        <v>5</v>
      </c>
      <c r="V59" s="95">
        <v>0.29411764705882354</v>
      </c>
      <c r="W59" s="107">
        <v>12</v>
      </c>
      <c r="X59" s="95">
        <v>0.70588235294117652</v>
      </c>
      <c r="Y59" s="107">
        <v>2</v>
      </c>
      <c r="Z59" s="95">
        <v>0.11764705882352941</v>
      </c>
      <c r="AA59" s="107">
        <v>15</v>
      </c>
      <c r="AB59" s="95">
        <v>0.88235294117647056</v>
      </c>
      <c r="AC59" s="107">
        <v>0</v>
      </c>
      <c r="AD59" s="95">
        <v>0</v>
      </c>
      <c r="AE59" s="96">
        <v>17</v>
      </c>
    </row>
    <row r="60" spans="1:31" ht="14.25" customHeight="1" x14ac:dyDescent="0.15">
      <c r="A60" s="37" t="s">
        <v>78</v>
      </c>
      <c r="B60" s="43">
        <v>5</v>
      </c>
      <c r="C60" s="53">
        <v>0</v>
      </c>
      <c r="D60" s="53">
        <v>2</v>
      </c>
      <c r="E60" s="54">
        <v>7</v>
      </c>
      <c r="F60" s="43">
        <v>1</v>
      </c>
      <c r="G60" s="53">
        <v>1</v>
      </c>
      <c r="H60" s="53">
        <v>2</v>
      </c>
      <c r="I60" s="54">
        <v>4</v>
      </c>
      <c r="J60" s="43">
        <v>0</v>
      </c>
      <c r="K60" s="53">
        <v>3</v>
      </c>
      <c r="L60" s="53">
        <v>0</v>
      </c>
      <c r="M60" s="54">
        <v>3</v>
      </c>
      <c r="N60" s="43">
        <v>0</v>
      </c>
      <c r="O60" s="53">
        <v>0</v>
      </c>
      <c r="P60" s="53">
        <v>0</v>
      </c>
      <c r="Q60" s="54">
        <v>0</v>
      </c>
      <c r="R60" s="44">
        <v>14</v>
      </c>
      <c r="S60" s="13">
        <v>6</v>
      </c>
      <c r="T60" s="94" t="s">
        <v>78</v>
      </c>
      <c r="U60" s="107">
        <v>2</v>
      </c>
      <c r="V60" s="95">
        <v>0.14285714285714285</v>
      </c>
      <c r="W60" s="107">
        <v>12</v>
      </c>
      <c r="X60" s="95">
        <v>0.8571428571428571</v>
      </c>
      <c r="Y60" s="107">
        <v>0</v>
      </c>
      <c r="Z60" s="95">
        <v>0</v>
      </c>
      <c r="AA60" s="107">
        <v>13</v>
      </c>
      <c r="AB60" s="95">
        <v>0.9285714285714286</v>
      </c>
      <c r="AC60" s="107">
        <v>1</v>
      </c>
      <c r="AD60" s="95">
        <v>7.1428571428571425E-2</v>
      </c>
      <c r="AE60" s="96">
        <v>14</v>
      </c>
    </row>
    <row r="61" spans="1:31" ht="15.75" customHeight="1" x14ac:dyDescent="0.15">
      <c r="A61" s="37" t="s">
        <v>79</v>
      </c>
      <c r="B61" s="43">
        <v>0</v>
      </c>
      <c r="C61" s="53">
        <v>0</v>
      </c>
      <c r="D61" s="53">
        <v>0</v>
      </c>
      <c r="E61" s="54">
        <v>0</v>
      </c>
      <c r="F61" s="43">
        <v>1</v>
      </c>
      <c r="G61" s="53">
        <v>0</v>
      </c>
      <c r="H61" s="53">
        <v>1</v>
      </c>
      <c r="I61" s="54">
        <v>2</v>
      </c>
      <c r="J61" s="43">
        <v>0</v>
      </c>
      <c r="K61" s="53">
        <v>4</v>
      </c>
      <c r="L61" s="53">
        <v>1</v>
      </c>
      <c r="M61" s="54">
        <v>5</v>
      </c>
      <c r="N61" s="43">
        <v>0</v>
      </c>
      <c r="O61" s="53">
        <v>1</v>
      </c>
      <c r="P61" s="53">
        <v>0</v>
      </c>
      <c r="Q61" s="54">
        <v>1</v>
      </c>
      <c r="R61" s="44">
        <v>8</v>
      </c>
      <c r="S61" s="13">
        <v>6</v>
      </c>
      <c r="T61" s="94" t="s">
        <v>79</v>
      </c>
      <c r="U61" s="107">
        <v>1</v>
      </c>
      <c r="V61" s="95">
        <v>0.125</v>
      </c>
      <c r="W61" s="107">
        <v>7</v>
      </c>
      <c r="X61" s="95">
        <v>0.875</v>
      </c>
      <c r="Y61" s="107">
        <v>0</v>
      </c>
      <c r="Z61" s="95">
        <v>0</v>
      </c>
      <c r="AA61" s="107">
        <v>8</v>
      </c>
      <c r="AB61" s="95">
        <v>1</v>
      </c>
      <c r="AC61" s="107">
        <v>0</v>
      </c>
      <c r="AD61" s="95">
        <v>0</v>
      </c>
      <c r="AE61" s="96">
        <v>8</v>
      </c>
    </row>
    <row r="62" spans="1:31" ht="14.25" customHeight="1" x14ac:dyDescent="0.15">
      <c r="A62" s="37" t="s">
        <v>80</v>
      </c>
      <c r="B62" s="43">
        <v>3</v>
      </c>
      <c r="C62" s="53">
        <v>3</v>
      </c>
      <c r="D62" s="53">
        <v>0</v>
      </c>
      <c r="E62" s="54">
        <v>6</v>
      </c>
      <c r="F62" s="43">
        <v>2</v>
      </c>
      <c r="G62" s="53">
        <v>0</v>
      </c>
      <c r="H62" s="53">
        <v>2</v>
      </c>
      <c r="I62" s="54">
        <v>4</v>
      </c>
      <c r="J62" s="43">
        <v>2</v>
      </c>
      <c r="K62" s="53">
        <v>0</v>
      </c>
      <c r="L62" s="53">
        <v>2</v>
      </c>
      <c r="M62" s="54">
        <v>4</v>
      </c>
      <c r="N62" s="43">
        <v>0</v>
      </c>
      <c r="O62" s="53">
        <v>0</v>
      </c>
      <c r="P62" s="53">
        <v>0</v>
      </c>
      <c r="Q62" s="54">
        <v>0</v>
      </c>
      <c r="R62" s="44">
        <v>14</v>
      </c>
      <c r="S62" s="13">
        <v>6</v>
      </c>
      <c r="T62" s="94" t="s">
        <v>80</v>
      </c>
      <c r="U62" s="107">
        <v>3</v>
      </c>
      <c r="V62" s="95">
        <v>0.21428571428571427</v>
      </c>
      <c r="W62" s="107">
        <v>11</v>
      </c>
      <c r="X62" s="95">
        <v>0.7857142857142857</v>
      </c>
      <c r="Y62" s="107">
        <v>4</v>
      </c>
      <c r="Z62" s="95">
        <v>0.2857142857142857</v>
      </c>
      <c r="AA62" s="107">
        <v>9</v>
      </c>
      <c r="AB62" s="95">
        <v>0.6428571428571429</v>
      </c>
      <c r="AC62" s="107">
        <v>1</v>
      </c>
      <c r="AD62" s="95">
        <v>7.1428571428571425E-2</v>
      </c>
      <c r="AE62" s="96">
        <v>14</v>
      </c>
    </row>
    <row r="63" spans="1:31" ht="14.25" customHeight="1" x14ac:dyDescent="0.15">
      <c r="A63" s="38" t="s">
        <v>81</v>
      </c>
      <c r="B63" s="43">
        <v>5</v>
      </c>
      <c r="C63" s="53">
        <v>0</v>
      </c>
      <c r="D63" s="53">
        <v>1</v>
      </c>
      <c r="E63" s="54">
        <v>6</v>
      </c>
      <c r="F63" s="43">
        <v>0</v>
      </c>
      <c r="G63" s="53">
        <v>0</v>
      </c>
      <c r="H63" s="53">
        <v>3</v>
      </c>
      <c r="I63" s="54">
        <v>3</v>
      </c>
      <c r="J63" s="43">
        <v>1</v>
      </c>
      <c r="K63" s="53">
        <v>5</v>
      </c>
      <c r="L63" s="53">
        <v>0</v>
      </c>
      <c r="M63" s="54">
        <v>6</v>
      </c>
      <c r="N63" s="43">
        <v>0</v>
      </c>
      <c r="O63" s="53">
        <v>0</v>
      </c>
      <c r="P63" s="53">
        <v>0</v>
      </c>
      <c r="Q63" s="54">
        <v>0</v>
      </c>
      <c r="R63" s="44">
        <v>15</v>
      </c>
      <c r="S63" s="13">
        <v>6</v>
      </c>
      <c r="T63" s="94" t="s">
        <v>81</v>
      </c>
      <c r="U63" s="107">
        <v>3</v>
      </c>
      <c r="V63" s="95">
        <v>0.2</v>
      </c>
      <c r="W63" s="107">
        <v>12</v>
      </c>
      <c r="X63" s="95">
        <v>0.8</v>
      </c>
      <c r="Y63" s="107">
        <v>0</v>
      </c>
      <c r="Z63" s="95">
        <v>0</v>
      </c>
      <c r="AA63" s="107">
        <v>13</v>
      </c>
      <c r="AB63" s="95">
        <v>0.8666666666666667</v>
      </c>
      <c r="AC63" s="107">
        <v>2</v>
      </c>
      <c r="AD63" s="95">
        <v>0.13333333333333333</v>
      </c>
      <c r="AE63" s="96">
        <v>15</v>
      </c>
    </row>
    <row r="64" spans="1:31" ht="14.25" customHeight="1" thickBot="1" x14ac:dyDescent="0.2">
      <c r="A64" s="37" t="s">
        <v>82</v>
      </c>
      <c r="B64" s="55">
        <v>1</v>
      </c>
      <c r="C64" s="56">
        <v>0</v>
      </c>
      <c r="D64" s="56">
        <v>3</v>
      </c>
      <c r="E64" s="57">
        <v>4</v>
      </c>
      <c r="F64" s="55">
        <v>1</v>
      </c>
      <c r="G64" s="56">
        <v>0</v>
      </c>
      <c r="H64" s="56">
        <v>0</v>
      </c>
      <c r="I64" s="57">
        <v>1</v>
      </c>
      <c r="J64" s="55">
        <v>0</v>
      </c>
      <c r="K64" s="56">
        <v>1</v>
      </c>
      <c r="L64" s="56">
        <v>0</v>
      </c>
      <c r="M64" s="57">
        <v>1</v>
      </c>
      <c r="N64" s="55">
        <v>1</v>
      </c>
      <c r="O64" s="56">
        <v>3</v>
      </c>
      <c r="P64" s="56">
        <v>0</v>
      </c>
      <c r="Q64" s="57">
        <v>4</v>
      </c>
      <c r="R64" s="45">
        <v>10</v>
      </c>
      <c r="S64" s="13">
        <v>6</v>
      </c>
      <c r="T64" s="94" t="s">
        <v>82</v>
      </c>
      <c r="U64" s="107">
        <v>2</v>
      </c>
      <c r="V64" s="95">
        <v>0.2</v>
      </c>
      <c r="W64" s="107">
        <v>8</v>
      </c>
      <c r="X64" s="95">
        <v>0.8</v>
      </c>
      <c r="Y64" s="107">
        <v>3</v>
      </c>
      <c r="Z64" s="95">
        <v>0.3</v>
      </c>
      <c r="AA64" s="107">
        <v>7</v>
      </c>
      <c r="AB64" s="95">
        <v>0.7</v>
      </c>
      <c r="AC64" s="107">
        <v>0</v>
      </c>
      <c r="AD64" s="95">
        <v>0</v>
      </c>
      <c r="AE64" s="96">
        <v>10</v>
      </c>
    </row>
    <row r="65" spans="1:31" ht="14.25" customHeight="1" thickBot="1" x14ac:dyDescent="0.2">
      <c r="A65" s="40"/>
      <c r="B65" s="58"/>
      <c r="C65" s="59"/>
      <c r="D65" s="59"/>
      <c r="E65" s="60"/>
      <c r="F65" s="46"/>
      <c r="G65" s="47"/>
      <c r="H65" s="47"/>
      <c r="I65" s="48"/>
      <c r="J65" s="46"/>
      <c r="K65" s="47"/>
      <c r="L65" s="47"/>
      <c r="M65" s="48"/>
      <c r="N65" s="46"/>
      <c r="O65" s="47"/>
      <c r="P65" s="47"/>
      <c r="Q65" s="48"/>
      <c r="R65" s="49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8"/>
    </row>
    <row r="66" spans="1:31" ht="14.25" customHeight="1" x14ac:dyDescent="0.15">
      <c r="A66" s="39" t="s">
        <v>83</v>
      </c>
      <c r="B66" s="41">
        <v>18</v>
      </c>
      <c r="C66" s="63">
        <v>64</v>
      </c>
      <c r="D66" s="63">
        <v>2</v>
      </c>
      <c r="E66" s="64">
        <v>84</v>
      </c>
      <c r="F66" s="41">
        <v>2</v>
      </c>
      <c r="G66" s="63">
        <v>3</v>
      </c>
      <c r="H66" s="63">
        <v>4</v>
      </c>
      <c r="I66" s="64">
        <v>9</v>
      </c>
      <c r="J66" s="41">
        <v>0</v>
      </c>
      <c r="K66" s="63">
        <v>6</v>
      </c>
      <c r="L66" s="63">
        <v>3</v>
      </c>
      <c r="M66" s="64">
        <v>9</v>
      </c>
      <c r="N66" s="41">
        <v>0</v>
      </c>
      <c r="O66" s="63">
        <v>5</v>
      </c>
      <c r="P66" s="63">
        <v>1</v>
      </c>
      <c r="Q66" s="64">
        <v>6</v>
      </c>
      <c r="R66" s="50">
        <v>108</v>
      </c>
      <c r="T66" s="94" t="s">
        <v>83</v>
      </c>
      <c r="U66" s="107">
        <v>9</v>
      </c>
      <c r="V66" s="95">
        <v>8.3333333333333329E-2</v>
      </c>
      <c r="W66" s="107">
        <v>99</v>
      </c>
      <c r="X66" s="95">
        <v>0.91666666666666663</v>
      </c>
      <c r="Y66" s="107">
        <v>1</v>
      </c>
      <c r="Z66" s="95">
        <v>9.2592592592592587E-3</v>
      </c>
      <c r="AA66" s="107">
        <v>105</v>
      </c>
      <c r="AB66" s="95">
        <v>0.97222222222222221</v>
      </c>
      <c r="AC66" s="107">
        <v>2</v>
      </c>
      <c r="AD66" s="95">
        <v>1.8518518518518517E-2</v>
      </c>
      <c r="AE66" s="96">
        <v>108</v>
      </c>
    </row>
    <row r="67" spans="1:31" ht="14.25" customHeight="1" x14ac:dyDescent="0.15">
      <c r="A67" s="36" t="s">
        <v>84</v>
      </c>
      <c r="B67" s="43">
        <v>21</v>
      </c>
      <c r="C67" s="53">
        <v>10</v>
      </c>
      <c r="D67" s="53">
        <v>0</v>
      </c>
      <c r="E67" s="54">
        <v>31</v>
      </c>
      <c r="F67" s="43">
        <v>3</v>
      </c>
      <c r="G67" s="53">
        <v>2</v>
      </c>
      <c r="H67" s="53">
        <v>2</v>
      </c>
      <c r="I67" s="54">
        <v>7</v>
      </c>
      <c r="J67" s="43">
        <v>0</v>
      </c>
      <c r="K67" s="53">
        <v>12</v>
      </c>
      <c r="L67" s="53">
        <v>1</v>
      </c>
      <c r="M67" s="54">
        <v>6</v>
      </c>
      <c r="N67" s="43">
        <v>1</v>
      </c>
      <c r="O67" s="53">
        <v>6</v>
      </c>
      <c r="P67" s="53">
        <v>1</v>
      </c>
      <c r="Q67" s="54">
        <v>8</v>
      </c>
      <c r="R67" s="44">
        <v>52</v>
      </c>
      <c r="T67" s="94" t="s">
        <v>84</v>
      </c>
      <c r="U67" s="107">
        <v>11</v>
      </c>
      <c r="V67" s="95">
        <v>0.21153846153846154</v>
      </c>
      <c r="W67" s="107">
        <v>41</v>
      </c>
      <c r="X67" s="95">
        <v>0.78846153846153844</v>
      </c>
      <c r="Y67" s="107">
        <v>1</v>
      </c>
      <c r="Z67" s="95">
        <v>1.9230769230769232E-2</v>
      </c>
      <c r="AA67" s="107">
        <v>49</v>
      </c>
      <c r="AB67" s="95">
        <v>0.94230769230769229</v>
      </c>
      <c r="AC67" s="107">
        <v>2</v>
      </c>
      <c r="AD67" s="95">
        <v>3.8461538461538464E-2</v>
      </c>
      <c r="AE67" s="96">
        <v>52</v>
      </c>
    </row>
    <row r="68" spans="1:31" ht="14.25" customHeight="1" x14ac:dyDescent="0.15">
      <c r="A68" s="36" t="s">
        <v>85</v>
      </c>
      <c r="B68" s="43">
        <v>24</v>
      </c>
      <c r="C68" s="53">
        <v>10</v>
      </c>
      <c r="D68" s="53">
        <v>0</v>
      </c>
      <c r="E68" s="54">
        <v>34</v>
      </c>
      <c r="F68" s="43">
        <v>3</v>
      </c>
      <c r="G68" s="53">
        <v>2</v>
      </c>
      <c r="H68" s="53">
        <v>4</v>
      </c>
      <c r="I68" s="54">
        <v>9</v>
      </c>
      <c r="J68" s="43">
        <v>0</v>
      </c>
      <c r="K68" s="53">
        <v>5</v>
      </c>
      <c r="L68" s="53">
        <v>1</v>
      </c>
      <c r="M68" s="54">
        <v>6</v>
      </c>
      <c r="N68" s="43">
        <v>1</v>
      </c>
      <c r="O68" s="53">
        <v>3</v>
      </c>
      <c r="P68" s="53">
        <v>0</v>
      </c>
      <c r="Q68" s="54">
        <v>4</v>
      </c>
      <c r="R68" s="44">
        <v>53</v>
      </c>
      <c r="T68" s="94" t="s">
        <v>85</v>
      </c>
      <c r="U68" s="107">
        <v>11</v>
      </c>
      <c r="V68" s="95">
        <v>0.20754716981132076</v>
      </c>
      <c r="W68" s="107">
        <v>42</v>
      </c>
      <c r="X68" s="95">
        <v>0.79245283018867929</v>
      </c>
      <c r="Y68" s="107">
        <v>0</v>
      </c>
      <c r="Z68" s="95">
        <v>0</v>
      </c>
      <c r="AA68" s="107">
        <v>49</v>
      </c>
      <c r="AB68" s="95">
        <v>0.92452830188679247</v>
      </c>
      <c r="AC68" s="107">
        <v>4</v>
      </c>
      <c r="AD68" s="95">
        <v>7.5471698113207544E-2</v>
      </c>
      <c r="AE68" s="96">
        <v>53</v>
      </c>
    </row>
    <row r="69" spans="1:31" ht="14.25" customHeight="1" x14ac:dyDescent="0.15">
      <c r="A69" s="36" t="s">
        <v>86</v>
      </c>
      <c r="B69" s="43">
        <v>27</v>
      </c>
      <c r="C69" s="53">
        <v>2</v>
      </c>
      <c r="D69" s="53">
        <v>0</v>
      </c>
      <c r="E69" s="54">
        <v>29</v>
      </c>
      <c r="F69" s="43">
        <v>1</v>
      </c>
      <c r="G69" s="53">
        <v>4</v>
      </c>
      <c r="H69" s="53">
        <v>6</v>
      </c>
      <c r="I69" s="54">
        <v>11</v>
      </c>
      <c r="J69" s="43">
        <v>1</v>
      </c>
      <c r="K69" s="53">
        <v>9</v>
      </c>
      <c r="L69" s="53">
        <v>0</v>
      </c>
      <c r="M69" s="54">
        <v>10</v>
      </c>
      <c r="N69" s="43">
        <v>1</v>
      </c>
      <c r="O69" s="53">
        <v>5</v>
      </c>
      <c r="P69" s="53">
        <v>0</v>
      </c>
      <c r="Q69" s="54">
        <v>6</v>
      </c>
      <c r="R69" s="44">
        <v>56</v>
      </c>
      <c r="T69" s="94" t="s">
        <v>86</v>
      </c>
      <c r="U69" s="107">
        <v>12</v>
      </c>
      <c r="V69" s="95">
        <v>0.21428571428571427</v>
      </c>
      <c r="W69" s="107">
        <v>44</v>
      </c>
      <c r="X69" s="95">
        <v>0.7857142857142857</v>
      </c>
      <c r="Y69" s="107">
        <v>0</v>
      </c>
      <c r="Z69" s="95">
        <v>0</v>
      </c>
      <c r="AA69" s="107">
        <v>53</v>
      </c>
      <c r="AB69" s="95">
        <v>0.9464285714285714</v>
      </c>
      <c r="AC69" s="107">
        <v>3</v>
      </c>
      <c r="AD69" s="95">
        <v>5.3571428571428568E-2</v>
      </c>
      <c r="AE69" s="96">
        <v>56</v>
      </c>
    </row>
    <row r="70" spans="1:31" ht="14.25" customHeight="1" x14ac:dyDescent="0.15">
      <c r="A70" s="36" t="s">
        <v>87</v>
      </c>
      <c r="B70" s="43">
        <v>31</v>
      </c>
      <c r="C70" s="53">
        <v>3</v>
      </c>
      <c r="D70" s="53">
        <v>0</v>
      </c>
      <c r="E70" s="54">
        <v>34</v>
      </c>
      <c r="F70" s="43">
        <v>2</v>
      </c>
      <c r="G70" s="53">
        <v>5</v>
      </c>
      <c r="H70" s="53">
        <v>9</v>
      </c>
      <c r="I70" s="54">
        <v>16</v>
      </c>
      <c r="J70" s="43">
        <v>1</v>
      </c>
      <c r="K70" s="53">
        <v>8</v>
      </c>
      <c r="L70" s="53">
        <v>0</v>
      </c>
      <c r="M70" s="54">
        <v>9</v>
      </c>
      <c r="N70" s="43">
        <v>1</v>
      </c>
      <c r="O70" s="53">
        <v>5</v>
      </c>
      <c r="P70" s="53">
        <v>0</v>
      </c>
      <c r="Q70" s="54">
        <v>6</v>
      </c>
      <c r="R70" s="44">
        <v>65</v>
      </c>
      <c r="T70" s="94" t="s">
        <v>87</v>
      </c>
      <c r="U70" s="107">
        <v>15</v>
      </c>
      <c r="V70" s="95">
        <v>0.23076923076923078</v>
      </c>
      <c r="W70" s="107">
        <v>50</v>
      </c>
      <c r="X70" s="95">
        <v>0.76923076923076927</v>
      </c>
      <c r="Y70" s="107">
        <v>2</v>
      </c>
      <c r="Z70" s="95">
        <v>3.0769230769230771E-2</v>
      </c>
      <c r="AA70" s="107">
        <v>60</v>
      </c>
      <c r="AB70" s="95">
        <v>0.92307692307692313</v>
      </c>
      <c r="AC70" s="107">
        <v>3</v>
      </c>
      <c r="AD70" s="95">
        <v>4.6153846153846156E-2</v>
      </c>
      <c r="AE70" s="96">
        <v>65</v>
      </c>
    </row>
    <row r="71" spans="1:31" ht="14.25" customHeight="1" x14ac:dyDescent="0.15">
      <c r="A71" s="36" t="s">
        <v>88</v>
      </c>
      <c r="B71" s="43">
        <v>40</v>
      </c>
      <c r="C71" s="53">
        <v>3</v>
      </c>
      <c r="D71" s="53">
        <v>1</v>
      </c>
      <c r="E71" s="54">
        <v>44</v>
      </c>
      <c r="F71" s="43">
        <v>1</v>
      </c>
      <c r="G71" s="53">
        <v>5</v>
      </c>
      <c r="H71" s="53">
        <v>20</v>
      </c>
      <c r="I71" s="54">
        <v>26</v>
      </c>
      <c r="J71" s="43">
        <v>3</v>
      </c>
      <c r="K71" s="53">
        <v>7</v>
      </c>
      <c r="L71" s="53">
        <v>0</v>
      </c>
      <c r="M71" s="54">
        <v>10</v>
      </c>
      <c r="N71" s="43">
        <v>0</v>
      </c>
      <c r="O71" s="53">
        <v>4</v>
      </c>
      <c r="P71" s="53">
        <v>0</v>
      </c>
      <c r="Q71" s="54">
        <v>4</v>
      </c>
      <c r="R71" s="44">
        <v>84</v>
      </c>
      <c r="T71" s="94" t="s">
        <v>88</v>
      </c>
      <c r="U71" s="107">
        <v>20</v>
      </c>
      <c r="V71" s="95">
        <v>0.23809523809523808</v>
      </c>
      <c r="W71" s="107">
        <v>64</v>
      </c>
      <c r="X71" s="95">
        <v>0.76190476190476186</v>
      </c>
      <c r="Y71" s="107">
        <v>7</v>
      </c>
      <c r="Z71" s="95">
        <v>8.3333333333333329E-2</v>
      </c>
      <c r="AA71" s="107">
        <v>72</v>
      </c>
      <c r="AB71" s="95">
        <v>0.8571428571428571</v>
      </c>
      <c r="AC71" s="107">
        <v>5</v>
      </c>
      <c r="AD71" s="95">
        <v>5.9523809523809521E-2</v>
      </c>
      <c r="AE71" s="96">
        <v>84</v>
      </c>
    </row>
    <row r="72" spans="1:31" ht="14.25" customHeight="1" x14ac:dyDescent="0.15">
      <c r="A72" s="36" t="s">
        <v>89</v>
      </c>
      <c r="B72" s="43">
        <v>36</v>
      </c>
      <c r="C72" s="53">
        <v>3</v>
      </c>
      <c r="D72" s="53">
        <v>2</v>
      </c>
      <c r="E72" s="54">
        <v>41</v>
      </c>
      <c r="F72" s="43">
        <v>2</v>
      </c>
      <c r="G72" s="53">
        <v>6</v>
      </c>
      <c r="H72" s="53">
        <v>27</v>
      </c>
      <c r="I72" s="54">
        <v>35</v>
      </c>
      <c r="J72" s="43">
        <v>3</v>
      </c>
      <c r="K72" s="53">
        <v>6</v>
      </c>
      <c r="L72" s="53">
        <v>2</v>
      </c>
      <c r="M72" s="54">
        <v>11</v>
      </c>
      <c r="N72" s="43">
        <v>0</v>
      </c>
      <c r="O72" s="53">
        <v>5</v>
      </c>
      <c r="P72" s="53">
        <v>1</v>
      </c>
      <c r="Q72" s="54">
        <v>6</v>
      </c>
      <c r="R72" s="44">
        <v>93</v>
      </c>
      <c r="T72" s="94" t="s">
        <v>89</v>
      </c>
      <c r="U72" s="107">
        <v>25</v>
      </c>
      <c r="V72" s="95">
        <v>0.26881720430107525</v>
      </c>
      <c r="W72" s="107">
        <v>68</v>
      </c>
      <c r="X72" s="95">
        <v>0.73118279569892475</v>
      </c>
      <c r="Y72" s="107">
        <v>7</v>
      </c>
      <c r="Z72" s="95">
        <v>7.5268817204301078E-2</v>
      </c>
      <c r="AA72" s="107">
        <v>82</v>
      </c>
      <c r="AB72" s="95">
        <v>0.88172043010752688</v>
      </c>
      <c r="AC72" s="107">
        <v>4</v>
      </c>
      <c r="AD72" s="95">
        <v>4.3010752688172046E-2</v>
      </c>
      <c r="AE72" s="96">
        <v>93</v>
      </c>
    </row>
    <row r="73" spans="1:31" ht="14.25" customHeight="1" x14ac:dyDescent="0.15">
      <c r="A73" s="36" t="s">
        <v>90</v>
      </c>
      <c r="B73" s="43">
        <v>33</v>
      </c>
      <c r="C73" s="53">
        <v>7</v>
      </c>
      <c r="D73" s="53">
        <v>4</v>
      </c>
      <c r="E73" s="54">
        <v>44</v>
      </c>
      <c r="F73" s="43">
        <v>2</v>
      </c>
      <c r="G73" s="53">
        <v>3</v>
      </c>
      <c r="H73" s="53">
        <v>29</v>
      </c>
      <c r="I73" s="54">
        <v>34</v>
      </c>
      <c r="J73" s="43">
        <v>2</v>
      </c>
      <c r="K73" s="53">
        <v>3</v>
      </c>
      <c r="L73" s="53">
        <v>2</v>
      </c>
      <c r="M73" s="54">
        <v>7</v>
      </c>
      <c r="N73" s="43">
        <v>1</v>
      </c>
      <c r="O73" s="53">
        <v>2</v>
      </c>
      <c r="P73" s="53">
        <v>1</v>
      </c>
      <c r="Q73" s="54">
        <v>4</v>
      </c>
      <c r="R73" s="44">
        <v>89</v>
      </c>
      <c r="T73" s="94" t="s">
        <v>90</v>
      </c>
      <c r="U73" s="107">
        <v>24</v>
      </c>
      <c r="V73" s="95">
        <v>0.2696629213483146</v>
      </c>
      <c r="W73" s="107">
        <v>65</v>
      </c>
      <c r="X73" s="95">
        <v>0.7303370786516854</v>
      </c>
      <c r="Y73" s="107">
        <v>9</v>
      </c>
      <c r="Z73" s="95">
        <v>0.10112359550561797</v>
      </c>
      <c r="AA73" s="107">
        <v>77</v>
      </c>
      <c r="AB73" s="95">
        <v>0.8651685393258427</v>
      </c>
      <c r="AC73" s="107">
        <v>3</v>
      </c>
      <c r="AD73" s="95">
        <v>3.3707865168539325E-2</v>
      </c>
      <c r="AE73" s="96">
        <v>89</v>
      </c>
    </row>
    <row r="74" spans="1:31" ht="14.25" customHeight="1" x14ac:dyDescent="0.15">
      <c r="A74" s="37" t="s">
        <v>91</v>
      </c>
      <c r="B74" s="43">
        <v>24</v>
      </c>
      <c r="C74" s="53">
        <v>4</v>
      </c>
      <c r="D74" s="53">
        <v>6</v>
      </c>
      <c r="E74" s="54">
        <v>34</v>
      </c>
      <c r="F74" s="43">
        <v>2</v>
      </c>
      <c r="G74" s="53">
        <v>3</v>
      </c>
      <c r="H74" s="53">
        <v>28</v>
      </c>
      <c r="I74" s="54">
        <v>33</v>
      </c>
      <c r="J74" s="43">
        <v>2</v>
      </c>
      <c r="K74" s="53">
        <v>6</v>
      </c>
      <c r="L74" s="53">
        <v>2</v>
      </c>
      <c r="M74" s="54">
        <v>10</v>
      </c>
      <c r="N74" s="43">
        <v>1</v>
      </c>
      <c r="O74" s="53">
        <v>1</v>
      </c>
      <c r="P74" s="53">
        <v>1</v>
      </c>
      <c r="Q74" s="54">
        <v>3</v>
      </c>
      <c r="R74" s="44">
        <v>80</v>
      </c>
      <c r="T74" s="94" t="s">
        <v>91</v>
      </c>
      <c r="U74" s="107">
        <v>21</v>
      </c>
      <c r="V74" s="95">
        <v>0.26250000000000001</v>
      </c>
      <c r="W74" s="107">
        <v>59</v>
      </c>
      <c r="X74" s="95">
        <v>0.73750000000000004</v>
      </c>
      <c r="Y74" s="107">
        <v>7</v>
      </c>
      <c r="Z74" s="95">
        <v>8.7499999999999994E-2</v>
      </c>
      <c r="AA74" s="107">
        <v>69</v>
      </c>
      <c r="AB74" s="95">
        <v>0.86250000000000004</v>
      </c>
      <c r="AC74" s="107">
        <v>4</v>
      </c>
      <c r="AD74" s="95">
        <v>0.05</v>
      </c>
      <c r="AE74" s="96">
        <v>80</v>
      </c>
    </row>
    <row r="75" spans="1:31" ht="14.25" customHeight="1" x14ac:dyDescent="0.15">
      <c r="A75" s="37" t="s">
        <v>92</v>
      </c>
      <c r="B75" s="43">
        <v>11</v>
      </c>
      <c r="C75" s="53">
        <v>4</v>
      </c>
      <c r="D75" s="53">
        <v>5</v>
      </c>
      <c r="E75" s="54">
        <v>20</v>
      </c>
      <c r="F75" s="43">
        <v>3</v>
      </c>
      <c r="G75" s="53">
        <v>3</v>
      </c>
      <c r="H75" s="53">
        <v>18</v>
      </c>
      <c r="I75" s="54">
        <v>24</v>
      </c>
      <c r="J75" s="43">
        <v>0</v>
      </c>
      <c r="K75" s="53">
        <v>10</v>
      </c>
      <c r="L75" s="53">
        <v>3</v>
      </c>
      <c r="M75" s="54">
        <v>13</v>
      </c>
      <c r="N75" s="43">
        <v>1</v>
      </c>
      <c r="O75" s="53">
        <v>2</v>
      </c>
      <c r="P75" s="53">
        <v>1</v>
      </c>
      <c r="Q75" s="54">
        <v>4</v>
      </c>
      <c r="R75" s="44">
        <v>61</v>
      </c>
      <c r="T75" s="94" t="s">
        <v>92</v>
      </c>
      <c r="U75" s="107">
        <v>15</v>
      </c>
      <c r="V75" s="95">
        <v>0.24590163934426229</v>
      </c>
      <c r="W75" s="107">
        <v>46</v>
      </c>
      <c r="X75" s="95">
        <v>0.75409836065573765</v>
      </c>
      <c r="Y75" s="107">
        <v>2</v>
      </c>
      <c r="Z75" s="95">
        <v>3.2786885245901641E-2</v>
      </c>
      <c r="AA75" s="107">
        <v>57</v>
      </c>
      <c r="AB75" s="95">
        <v>0.93442622950819676</v>
      </c>
      <c r="AC75" s="107">
        <v>2</v>
      </c>
      <c r="AD75" s="95">
        <v>3.2786885245901641E-2</v>
      </c>
      <c r="AE75" s="96">
        <v>61</v>
      </c>
    </row>
    <row r="76" spans="1:31" ht="14.25" customHeight="1" x14ac:dyDescent="0.15">
      <c r="A76" s="37" t="s">
        <v>93</v>
      </c>
      <c r="B76" s="43">
        <v>10</v>
      </c>
      <c r="C76" s="53">
        <v>7</v>
      </c>
      <c r="D76" s="53">
        <v>4</v>
      </c>
      <c r="E76" s="54">
        <v>21</v>
      </c>
      <c r="F76" s="43">
        <v>4</v>
      </c>
      <c r="G76" s="53">
        <v>2</v>
      </c>
      <c r="H76" s="53">
        <v>10</v>
      </c>
      <c r="I76" s="54">
        <v>16</v>
      </c>
      <c r="J76" s="43">
        <v>2</v>
      </c>
      <c r="K76" s="53">
        <v>9</v>
      </c>
      <c r="L76" s="53">
        <v>3</v>
      </c>
      <c r="M76" s="54">
        <v>14</v>
      </c>
      <c r="N76" s="43">
        <v>1</v>
      </c>
      <c r="O76" s="53">
        <v>1</v>
      </c>
      <c r="P76" s="53">
        <v>0</v>
      </c>
      <c r="Q76" s="54">
        <v>2</v>
      </c>
      <c r="R76" s="44">
        <v>53</v>
      </c>
      <c r="T76" s="94" t="s">
        <v>93</v>
      </c>
      <c r="U76" s="107">
        <v>11</v>
      </c>
      <c r="V76" s="95">
        <v>0.20754716981132076</v>
      </c>
      <c r="W76" s="107">
        <v>42</v>
      </c>
      <c r="X76" s="95">
        <v>0.79245283018867929</v>
      </c>
      <c r="Y76" s="107">
        <v>6</v>
      </c>
      <c r="Z76" s="95">
        <v>0.11320754716981132</v>
      </c>
      <c r="AA76" s="107">
        <v>45</v>
      </c>
      <c r="AB76" s="95">
        <v>0.84905660377358494</v>
      </c>
      <c r="AC76" s="107">
        <v>2</v>
      </c>
      <c r="AD76" s="95">
        <v>3.7735849056603772E-2</v>
      </c>
      <c r="AE76" s="96">
        <v>53</v>
      </c>
    </row>
    <row r="77" spans="1:31" ht="14.25" customHeight="1" x14ac:dyDescent="0.15">
      <c r="A77" s="37" t="s">
        <v>94</v>
      </c>
      <c r="B77" s="43">
        <v>13</v>
      </c>
      <c r="C77" s="53">
        <v>3</v>
      </c>
      <c r="D77" s="53">
        <v>3</v>
      </c>
      <c r="E77" s="54">
        <v>19</v>
      </c>
      <c r="F77" s="43">
        <v>4</v>
      </c>
      <c r="G77" s="53">
        <v>1</v>
      </c>
      <c r="H77" s="53">
        <v>8</v>
      </c>
      <c r="I77" s="54">
        <v>13</v>
      </c>
      <c r="J77" s="43">
        <v>3</v>
      </c>
      <c r="K77" s="53">
        <v>12</v>
      </c>
      <c r="L77" s="53">
        <v>3</v>
      </c>
      <c r="M77" s="54">
        <v>18</v>
      </c>
      <c r="N77" s="43">
        <v>0</v>
      </c>
      <c r="O77" s="53">
        <v>1</v>
      </c>
      <c r="P77" s="53">
        <v>0</v>
      </c>
      <c r="Q77" s="54">
        <v>1</v>
      </c>
      <c r="R77" s="44">
        <v>51</v>
      </c>
      <c r="T77" s="94" t="s">
        <v>94</v>
      </c>
      <c r="U77" s="107">
        <v>9</v>
      </c>
      <c r="V77" s="95">
        <v>0.17647058823529413</v>
      </c>
      <c r="W77" s="107">
        <v>42</v>
      </c>
      <c r="X77" s="95">
        <v>0.82352941176470584</v>
      </c>
      <c r="Y77" s="107">
        <v>4</v>
      </c>
      <c r="Z77" s="95">
        <v>7.8431372549019607E-2</v>
      </c>
      <c r="AA77" s="107">
        <v>43</v>
      </c>
      <c r="AB77" s="95">
        <v>0.84313725490196079</v>
      </c>
      <c r="AC77" s="107">
        <v>4</v>
      </c>
      <c r="AD77" s="95">
        <v>7.8431372549019607E-2</v>
      </c>
      <c r="AE77" s="96">
        <v>51</v>
      </c>
    </row>
    <row r="78" spans="1:31" ht="14" thickBot="1" x14ac:dyDescent="0.2">
      <c r="A78" s="38" t="s">
        <v>95</v>
      </c>
      <c r="B78" s="55">
        <v>9</v>
      </c>
      <c r="C78" s="56">
        <v>3</v>
      </c>
      <c r="D78" s="56">
        <v>4</v>
      </c>
      <c r="E78" s="57">
        <v>16</v>
      </c>
      <c r="F78" s="55">
        <v>4</v>
      </c>
      <c r="G78" s="56">
        <v>0</v>
      </c>
      <c r="H78" s="56">
        <v>6</v>
      </c>
      <c r="I78" s="57">
        <v>10</v>
      </c>
      <c r="J78" s="55">
        <v>3</v>
      </c>
      <c r="K78" s="56">
        <v>10</v>
      </c>
      <c r="L78" s="56">
        <v>3</v>
      </c>
      <c r="M78" s="57">
        <v>16</v>
      </c>
      <c r="N78" s="55">
        <v>1</v>
      </c>
      <c r="O78" s="56">
        <v>4</v>
      </c>
      <c r="P78" s="56">
        <v>0</v>
      </c>
      <c r="Q78" s="57">
        <v>5</v>
      </c>
      <c r="R78" s="44">
        <v>47</v>
      </c>
      <c r="T78" s="98" t="s">
        <v>95</v>
      </c>
      <c r="U78" s="108">
        <v>9</v>
      </c>
      <c r="V78" s="99">
        <v>0.19148936170212766</v>
      </c>
      <c r="W78" s="108">
        <v>38</v>
      </c>
      <c r="X78" s="99">
        <v>0.80851063829787229</v>
      </c>
      <c r="Y78" s="108">
        <v>7</v>
      </c>
      <c r="Z78" s="99">
        <v>0.14893617021276595</v>
      </c>
      <c r="AA78" s="108">
        <v>37</v>
      </c>
      <c r="AB78" s="99">
        <v>0.78723404255319152</v>
      </c>
      <c r="AC78" s="108">
        <v>3</v>
      </c>
      <c r="AD78" s="99">
        <v>6.3829787234042548E-2</v>
      </c>
      <c r="AE78" s="100">
        <v>47</v>
      </c>
    </row>
    <row r="79" spans="1:31" x14ac:dyDescent="0.15">
      <c r="A79" s="32"/>
      <c r="B79" s="65"/>
      <c r="C79" s="66"/>
      <c r="D79" s="66"/>
      <c r="E79" s="67"/>
      <c r="F79" s="65"/>
      <c r="G79" s="66"/>
      <c r="H79" s="66"/>
      <c r="I79" s="67"/>
      <c r="J79" s="65"/>
      <c r="K79" s="66"/>
      <c r="L79" s="66"/>
      <c r="M79" s="67"/>
      <c r="N79" s="65"/>
      <c r="O79" s="66"/>
      <c r="P79" s="66"/>
      <c r="Q79" s="67"/>
      <c r="R79" s="32"/>
      <c r="T79" s="84"/>
      <c r="U79" s="104"/>
      <c r="V79" s="82"/>
      <c r="W79" s="104"/>
      <c r="X79" s="82"/>
      <c r="Y79" s="104"/>
      <c r="Z79" s="82"/>
      <c r="AA79" s="104"/>
      <c r="AB79" s="82"/>
      <c r="AC79" s="104"/>
      <c r="AD79" s="82"/>
      <c r="AE79" s="84"/>
    </row>
    <row r="80" spans="1:31" x14ac:dyDescent="0.15">
      <c r="A80" s="12" t="s">
        <v>53</v>
      </c>
      <c r="B80" s="76">
        <v>82</v>
      </c>
      <c r="C80" s="75">
        <v>74</v>
      </c>
      <c r="D80" s="75">
        <v>12</v>
      </c>
      <c r="E80" s="77">
        <v>168</v>
      </c>
      <c r="F80" s="76">
        <v>10</v>
      </c>
      <c r="G80" s="75">
        <v>11</v>
      </c>
      <c r="H80" s="75">
        <v>47</v>
      </c>
      <c r="I80" s="77">
        <v>68</v>
      </c>
      <c r="J80" s="76">
        <v>6</v>
      </c>
      <c r="K80" s="75">
        <v>30</v>
      </c>
      <c r="L80" s="75">
        <v>8</v>
      </c>
      <c r="M80" s="77">
        <v>44</v>
      </c>
      <c r="N80" s="76">
        <v>3</v>
      </c>
      <c r="O80" s="75">
        <v>15</v>
      </c>
      <c r="P80" s="75">
        <v>2</v>
      </c>
      <c r="Q80" s="77">
        <v>20</v>
      </c>
      <c r="R80" s="78">
        <v>300</v>
      </c>
      <c r="S80" s="79"/>
      <c r="T80" s="94" t="s">
        <v>53</v>
      </c>
      <c r="U80" s="107">
        <v>54</v>
      </c>
      <c r="V80" s="95">
        <v>0.18</v>
      </c>
      <c r="W80" s="107">
        <v>246</v>
      </c>
      <c r="X80" s="95">
        <v>0.82</v>
      </c>
      <c r="Y80" s="107">
        <v>17</v>
      </c>
      <c r="Z80" s="95">
        <v>5.6666666666666664E-2</v>
      </c>
      <c r="AA80" s="107">
        <v>271</v>
      </c>
      <c r="AB80" s="95">
        <v>0.90333333333333332</v>
      </c>
      <c r="AC80" s="107">
        <v>12</v>
      </c>
      <c r="AD80" s="95">
        <v>0.04</v>
      </c>
      <c r="AE80" s="96">
        <v>300</v>
      </c>
    </row>
    <row r="81" spans="1:31" x14ac:dyDescent="0.15">
      <c r="A81" s="12" t="s">
        <v>10</v>
      </c>
      <c r="B81" s="76">
        <v>40</v>
      </c>
      <c r="C81" s="75">
        <v>64</v>
      </c>
      <c r="D81" s="75">
        <v>6</v>
      </c>
      <c r="E81" s="77">
        <v>84</v>
      </c>
      <c r="F81" s="76">
        <v>4</v>
      </c>
      <c r="G81" s="75">
        <v>6</v>
      </c>
      <c r="H81" s="75">
        <v>29</v>
      </c>
      <c r="I81" s="77">
        <v>35</v>
      </c>
      <c r="J81" s="76">
        <v>3</v>
      </c>
      <c r="K81" s="75">
        <v>12</v>
      </c>
      <c r="L81" s="75">
        <v>3</v>
      </c>
      <c r="M81" s="77">
        <v>18</v>
      </c>
      <c r="N81" s="76">
        <v>1</v>
      </c>
      <c r="O81" s="75">
        <v>6</v>
      </c>
      <c r="P81" s="75">
        <v>1</v>
      </c>
      <c r="Q81" s="77">
        <v>8</v>
      </c>
      <c r="R81" s="78">
        <v>108</v>
      </c>
      <c r="S81" s="79"/>
      <c r="T81" s="94" t="s">
        <v>10</v>
      </c>
      <c r="U81" s="107">
        <v>25</v>
      </c>
      <c r="V81" s="95">
        <v>0.26881720430107525</v>
      </c>
      <c r="W81" s="107">
        <v>68</v>
      </c>
      <c r="X81" s="95">
        <v>0.73118279569892475</v>
      </c>
      <c r="Y81" s="107">
        <v>9</v>
      </c>
      <c r="Z81" s="95">
        <v>9.6774193548387094E-2</v>
      </c>
      <c r="AA81" s="107">
        <v>82</v>
      </c>
      <c r="AB81" s="95">
        <v>0.88172043010752688</v>
      </c>
      <c r="AC81" s="107">
        <v>5</v>
      </c>
      <c r="AD81" s="95">
        <v>5.3763440860215055E-2</v>
      </c>
      <c r="AE81" s="96">
        <v>93</v>
      </c>
    </row>
    <row r="82" spans="1:31" ht="15" customHeight="1" x14ac:dyDescent="0.15">
      <c r="A82" s="12" t="s">
        <v>11</v>
      </c>
      <c r="B82" s="76">
        <v>20.5</v>
      </c>
      <c r="C82" s="75">
        <v>18.5</v>
      </c>
      <c r="D82" s="75">
        <v>3</v>
      </c>
      <c r="E82" s="77">
        <v>42</v>
      </c>
      <c r="F82" s="76">
        <v>2.5</v>
      </c>
      <c r="G82" s="75">
        <v>2.75</v>
      </c>
      <c r="H82" s="75">
        <v>11.75</v>
      </c>
      <c r="I82" s="77">
        <v>17</v>
      </c>
      <c r="J82" s="76">
        <v>1.5</v>
      </c>
      <c r="K82" s="75">
        <v>7.5</v>
      </c>
      <c r="L82" s="75">
        <v>2</v>
      </c>
      <c r="M82" s="77">
        <v>11</v>
      </c>
      <c r="N82" s="76">
        <v>0.75</v>
      </c>
      <c r="O82" s="75">
        <v>3.75</v>
      </c>
      <c r="P82" s="75">
        <v>0.5</v>
      </c>
      <c r="Q82" s="77">
        <v>5</v>
      </c>
      <c r="R82" s="78">
        <v>75</v>
      </c>
      <c r="S82" s="79"/>
      <c r="T82" s="94" t="s">
        <v>11</v>
      </c>
      <c r="U82" s="107">
        <v>13</v>
      </c>
      <c r="V82" s="95">
        <v>0.23214285714285715</v>
      </c>
      <c r="W82" s="107">
        <v>43</v>
      </c>
      <c r="X82" s="95">
        <v>0.7678571428571429</v>
      </c>
      <c r="Y82" s="107">
        <v>4</v>
      </c>
      <c r="Z82" s="95">
        <v>7.1428571428571425E-2</v>
      </c>
      <c r="AA82" s="107">
        <v>49</v>
      </c>
      <c r="AB82" s="95">
        <v>0.875</v>
      </c>
      <c r="AC82" s="107">
        <v>3</v>
      </c>
      <c r="AD82" s="95">
        <v>5.3571428571428568E-2</v>
      </c>
      <c r="AE82" s="96">
        <v>56</v>
      </c>
    </row>
    <row r="83" spans="1:31" ht="14" thickBot="1" x14ac:dyDescent="0.2">
      <c r="A83" s="33"/>
      <c r="B83" s="68"/>
      <c r="C83" s="69"/>
      <c r="D83" s="69"/>
      <c r="E83" s="70"/>
      <c r="F83" s="68"/>
      <c r="G83" s="69"/>
      <c r="H83" s="69"/>
      <c r="I83" s="70"/>
      <c r="J83" s="68"/>
      <c r="K83" s="69"/>
      <c r="L83" s="69"/>
      <c r="M83" s="70"/>
      <c r="N83" s="68"/>
      <c r="O83" s="69"/>
      <c r="P83" s="69"/>
      <c r="Q83" s="70"/>
      <c r="R83" s="33"/>
      <c r="T83" s="9"/>
      <c r="U83" s="4"/>
      <c r="V83" s="5"/>
      <c r="W83" s="4"/>
      <c r="X83" s="5"/>
      <c r="Y83" s="4"/>
      <c r="Z83" s="5"/>
      <c r="AA83" s="4"/>
      <c r="AB83" s="5"/>
      <c r="AC83" s="4"/>
      <c r="AD83" s="5"/>
      <c r="AE83" s="9"/>
    </row>
    <row r="84" spans="1:31" x14ac:dyDescent="0.15">
      <c r="A84" s="34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51"/>
    </row>
    <row r="85" spans="1:31" ht="14" thickBot="1" x14ac:dyDescent="0.2">
      <c r="A85" s="14"/>
      <c r="B85" s="443">
        <v>43541</v>
      </c>
      <c r="C85" s="443"/>
      <c r="D85" s="443"/>
      <c r="E85" s="443"/>
      <c r="F85" s="443"/>
      <c r="G85" s="443"/>
      <c r="H85" s="52" t="s">
        <v>39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1:31" x14ac:dyDescent="0.15">
      <c r="A86" s="22"/>
      <c r="B86" s="80" t="s">
        <v>2</v>
      </c>
      <c r="C86" s="81"/>
      <c r="D86" s="81"/>
      <c r="E86" s="83"/>
      <c r="F86" s="80" t="s">
        <v>3</v>
      </c>
      <c r="G86" s="81"/>
      <c r="H86" s="81"/>
      <c r="I86" s="83"/>
      <c r="J86" s="80" t="s">
        <v>4</v>
      </c>
      <c r="K86" s="81"/>
      <c r="L86" s="81"/>
      <c r="M86" s="83"/>
      <c r="N86" s="80" t="s">
        <v>5</v>
      </c>
      <c r="O86" s="81"/>
      <c r="P86" s="81"/>
      <c r="Q86" s="83"/>
      <c r="R86" s="105" t="s">
        <v>32</v>
      </c>
      <c r="T86" s="85"/>
      <c r="U86" s="441"/>
      <c r="V86" s="442"/>
      <c r="W86" s="441"/>
      <c r="X86" s="442"/>
      <c r="Y86" s="441"/>
      <c r="Z86" s="442"/>
      <c r="AA86" s="441"/>
      <c r="AB86" s="442"/>
      <c r="AC86" s="441"/>
      <c r="AD86" s="442"/>
      <c r="AE86" s="438"/>
    </row>
    <row r="87" spans="1:31" ht="13.5" customHeight="1" thickBot="1" x14ac:dyDescent="0.2">
      <c r="A87" s="23"/>
      <c r="B87" s="16"/>
      <c r="C87" s="17" t="s">
        <v>15</v>
      </c>
      <c r="D87" s="20"/>
      <c r="E87" s="24"/>
      <c r="F87" s="16"/>
      <c r="G87" s="17" t="s">
        <v>13</v>
      </c>
      <c r="H87" s="20"/>
      <c r="I87" s="24"/>
      <c r="J87" s="16"/>
      <c r="K87" s="17" t="s">
        <v>14</v>
      </c>
      <c r="L87" s="20"/>
      <c r="M87" s="24"/>
      <c r="N87" s="16"/>
      <c r="O87" s="17" t="s">
        <v>16</v>
      </c>
      <c r="P87" s="20"/>
      <c r="Q87" s="24"/>
      <c r="R87" s="35"/>
      <c r="T87" s="88" t="s">
        <v>62</v>
      </c>
      <c r="U87" s="444" t="s">
        <v>58</v>
      </c>
      <c r="V87" s="445"/>
      <c r="W87" s="444" t="s">
        <v>56</v>
      </c>
      <c r="X87" s="445"/>
      <c r="Y87" s="444" t="s">
        <v>57</v>
      </c>
      <c r="Z87" s="445"/>
      <c r="AA87" s="444" t="s">
        <v>55</v>
      </c>
      <c r="AB87" s="445"/>
      <c r="AC87" s="444" t="s">
        <v>59</v>
      </c>
      <c r="AD87" s="445"/>
      <c r="AE87" s="439" t="s">
        <v>63</v>
      </c>
    </row>
    <row r="88" spans="1:31" s="29" customFormat="1" ht="15" thickBot="1" x14ac:dyDescent="0.2">
      <c r="A88" s="26"/>
      <c r="B88" s="18" t="s">
        <v>6</v>
      </c>
      <c r="C88" s="19" t="s">
        <v>7</v>
      </c>
      <c r="D88" s="19" t="s">
        <v>8</v>
      </c>
      <c r="E88" s="27" t="s">
        <v>9</v>
      </c>
      <c r="F88" s="18" t="s">
        <v>6</v>
      </c>
      <c r="G88" s="19" t="s">
        <v>7</v>
      </c>
      <c r="H88" s="19" t="s">
        <v>8</v>
      </c>
      <c r="I88" s="27" t="s">
        <v>9</v>
      </c>
      <c r="J88" s="18" t="s">
        <v>6</v>
      </c>
      <c r="K88" s="19" t="s">
        <v>7</v>
      </c>
      <c r="L88" s="19" t="s">
        <v>8</v>
      </c>
      <c r="M88" s="27" t="s">
        <v>9</v>
      </c>
      <c r="N88" s="18" t="s">
        <v>6</v>
      </c>
      <c r="O88" s="19" t="s">
        <v>7</v>
      </c>
      <c r="P88" s="19" t="s">
        <v>8</v>
      </c>
      <c r="Q88" s="27" t="s">
        <v>9</v>
      </c>
      <c r="R88" s="28"/>
      <c r="T88" s="91" t="s">
        <v>64</v>
      </c>
      <c r="U88" s="92" t="s">
        <v>65</v>
      </c>
      <c r="V88" s="93" t="s">
        <v>66</v>
      </c>
      <c r="W88" s="92" t="s">
        <v>65</v>
      </c>
      <c r="X88" s="93" t="s">
        <v>66</v>
      </c>
      <c r="Y88" s="92" t="s">
        <v>65</v>
      </c>
      <c r="Z88" s="93" t="s">
        <v>66</v>
      </c>
      <c r="AA88" s="92" t="s">
        <v>65</v>
      </c>
      <c r="AB88" s="93" t="s">
        <v>66</v>
      </c>
      <c r="AC88" s="92" t="s">
        <v>65</v>
      </c>
      <c r="AD88" s="93" t="s">
        <v>66</v>
      </c>
      <c r="AE88" s="440"/>
    </row>
    <row r="89" spans="1:31" ht="14" thickBot="1" x14ac:dyDescent="0.2">
      <c r="A89" s="23"/>
      <c r="B89" s="10"/>
      <c r="C89" s="11"/>
      <c r="D89" s="11"/>
      <c r="E89" s="30"/>
      <c r="F89" s="10"/>
      <c r="G89" s="11"/>
      <c r="H89" s="11"/>
      <c r="I89" s="30"/>
      <c r="J89" s="10"/>
      <c r="K89" s="11"/>
      <c r="L89" s="11"/>
      <c r="M89" s="30"/>
      <c r="N89" s="10"/>
      <c r="O89" s="11"/>
      <c r="P89" s="11"/>
      <c r="Q89" s="31"/>
      <c r="R89" s="25"/>
      <c r="T89" s="73"/>
      <c r="U89" s="71"/>
      <c r="V89" s="72"/>
      <c r="W89" s="71"/>
      <c r="X89" s="72"/>
      <c r="Y89" s="71"/>
      <c r="Z89" s="72"/>
      <c r="AA89" s="71"/>
      <c r="AB89" s="72"/>
      <c r="AC89" s="71"/>
      <c r="AD89" s="72"/>
      <c r="AE89" s="73"/>
    </row>
    <row r="90" spans="1:31" x14ac:dyDescent="0.15">
      <c r="A90" s="36" t="s">
        <v>67</v>
      </c>
      <c r="B90" s="41">
        <v>5</v>
      </c>
      <c r="C90" s="63">
        <v>1</v>
      </c>
      <c r="D90" s="63">
        <v>0</v>
      </c>
      <c r="E90" s="64">
        <v>6</v>
      </c>
      <c r="F90" s="41">
        <v>0</v>
      </c>
      <c r="G90" s="63">
        <v>0</v>
      </c>
      <c r="H90" s="63">
        <v>0</v>
      </c>
      <c r="I90" s="64">
        <v>0</v>
      </c>
      <c r="J90" s="41">
        <v>0</v>
      </c>
      <c r="K90" s="63">
        <v>0</v>
      </c>
      <c r="L90" s="63">
        <v>0</v>
      </c>
      <c r="M90" s="64">
        <v>0</v>
      </c>
      <c r="N90" s="41">
        <v>0</v>
      </c>
      <c r="O90" s="63">
        <v>1</v>
      </c>
      <c r="P90" s="63">
        <v>0</v>
      </c>
      <c r="Q90" s="64">
        <v>1</v>
      </c>
      <c r="R90" s="42">
        <v>7</v>
      </c>
      <c r="S90" s="13">
        <v>6</v>
      </c>
      <c r="T90" s="94" t="s">
        <v>67</v>
      </c>
      <c r="U90" s="107">
        <v>1</v>
      </c>
      <c r="V90" s="95">
        <v>0.14285714285714285</v>
      </c>
      <c r="W90" s="107">
        <v>6</v>
      </c>
      <c r="X90" s="95">
        <v>0.8571428571428571</v>
      </c>
      <c r="Y90" s="107">
        <v>0</v>
      </c>
      <c r="Z90" s="95">
        <v>0</v>
      </c>
      <c r="AA90" s="107">
        <v>6</v>
      </c>
      <c r="AB90" s="95">
        <v>0.8571428571428571</v>
      </c>
      <c r="AC90" s="107">
        <v>1</v>
      </c>
      <c r="AD90" s="95">
        <v>0.14285714285714285</v>
      </c>
      <c r="AE90" s="96">
        <v>7</v>
      </c>
    </row>
    <row r="91" spans="1:31" x14ac:dyDescent="0.15">
      <c r="A91" s="36" t="s">
        <v>68</v>
      </c>
      <c r="B91" s="43">
        <v>1</v>
      </c>
      <c r="C91" s="53">
        <v>0</v>
      </c>
      <c r="D91" s="53">
        <v>0</v>
      </c>
      <c r="E91" s="54">
        <v>1</v>
      </c>
      <c r="F91" s="43">
        <v>1</v>
      </c>
      <c r="G91" s="53">
        <v>2</v>
      </c>
      <c r="H91" s="53">
        <v>5</v>
      </c>
      <c r="I91" s="54">
        <v>8</v>
      </c>
      <c r="J91" s="43">
        <v>0</v>
      </c>
      <c r="K91" s="53">
        <v>1</v>
      </c>
      <c r="L91" s="53">
        <v>0</v>
      </c>
      <c r="M91" s="54">
        <v>1</v>
      </c>
      <c r="N91" s="43">
        <v>0</v>
      </c>
      <c r="O91" s="53">
        <v>1</v>
      </c>
      <c r="P91" s="53">
        <v>0</v>
      </c>
      <c r="Q91" s="54">
        <v>1</v>
      </c>
      <c r="R91" s="44">
        <v>11</v>
      </c>
      <c r="S91" s="13">
        <v>6</v>
      </c>
      <c r="T91" s="94" t="s">
        <v>68</v>
      </c>
      <c r="U91" s="107">
        <v>5</v>
      </c>
      <c r="V91" s="95">
        <v>0.45454545454545453</v>
      </c>
      <c r="W91" s="107">
        <v>6</v>
      </c>
      <c r="X91" s="95">
        <v>0.54545454545454541</v>
      </c>
      <c r="Y91" s="107">
        <v>0</v>
      </c>
      <c r="Z91" s="95">
        <v>0</v>
      </c>
      <c r="AA91" s="107">
        <v>11</v>
      </c>
      <c r="AB91" s="95">
        <v>1</v>
      </c>
      <c r="AC91" s="107">
        <v>0</v>
      </c>
      <c r="AD91" s="95">
        <v>0</v>
      </c>
      <c r="AE91" s="96">
        <v>11</v>
      </c>
    </row>
    <row r="92" spans="1:31" x14ac:dyDescent="0.15">
      <c r="A92" s="36" t="s">
        <v>69</v>
      </c>
      <c r="B92" s="43">
        <v>11</v>
      </c>
      <c r="C92" s="53">
        <v>0</v>
      </c>
      <c r="D92" s="53">
        <v>0</v>
      </c>
      <c r="E92" s="54">
        <v>11</v>
      </c>
      <c r="F92" s="43">
        <v>0</v>
      </c>
      <c r="G92" s="53">
        <v>0</v>
      </c>
      <c r="H92" s="53">
        <v>2</v>
      </c>
      <c r="I92" s="54">
        <v>2</v>
      </c>
      <c r="J92" s="43">
        <v>0</v>
      </c>
      <c r="K92" s="53">
        <v>2</v>
      </c>
      <c r="L92" s="53">
        <v>0</v>
      </c>
      <c r="M92" s="54">
        <v>2</v>
      </c>
      <c r="N92" s="43">
        <v>0</v>
      </c>
      <c r="O92" s="53">
        <v>3</v>
      </c>
      <c r="P92" s="53">
        <v>0</v>
      </c>
      <c r="Q92" s="54">
        <v>3</v>
      </c>
      <c r="R92" s="44">
        <v>18</v>
      </c>
      <c r="S92" s="13">
        <v>6</v>
      </c>
      <c r="T92" s="94" t="s">
        <v>69</v>
      </c>
      <c r="U92" s="107">
        <v>3</v>
      </c>
      <c r="V92" s="95">
        <v>0.16666666666666666</v>
      </c>
      <c r="W92" s="107">
        <v>15</v>
      </c>
      <c r="X92" s="95">
        <v>0.83333333333333337</v>
      </c>
      <c r="Y92" s="107">
        <v>2</v>
      </c>
      <c r="Z92" s="95">
        <v>0.1111111111111111</v>
      </c>
      <c r="AA92" s="107">
        <v>16</v>
      </c>
      <c r="AB92" s="95">
        <v>0.88888888888888884</v>
      </c>
      <c r="AC92" s="107">
        <v>0</v>
      </c>
      <c r="AD92" s="95">
        <v>0</v>
      </c>
      <c r="AE92" s="96">
        <v>18</v>
      </c>
    </row>
    <row r="93" spans="1:31" x14ac:dyDescent="0.15">
      <c r="A93" s="36" t="s">
        <v>70</v>
      </c>
      <c r="B93" s="43">
        <v>0</v>
      </c>
      <c r="C93" s="53">
        <v>0</v>
      </c>
      <c r="D93" s="53">
        <v>0</v>
      </c>
      <c r="E93" s="54">
        <v>0</v>
      </c>
      <c r="F93" s="43">
        <v>4</v>
      </c>
      <c r="G93" s="53">
        <v>3</v>
      </c>
      <c r="H93" s="53">
        <v>1</v>
      </c>
      <c r="I93" s="54">
        <v>8</v>
      </c>
      <c r="J93" s="43">
        <v>0</v>
      </c>
      <c r="K93" s="53">
        <v>2</v>
      </c>
      <c r="L93" s="53">
        <v>0</v>
      </c>
      <c r="M93" s="54">
        <v>2</v>
      </c>
      <c r="N93" s="43">
        <v>0</v>
      </c>
      <c r="O93" s="53">
        <v>0</v>
      </c>
      <c r="P93" s="53">
        <v>0</v>
      </c>
      <c r="Q93" s="54">
        <v>0</v>
      </c>
      <c r="R93" s="44">
        <v>10</v>
      </c>
      <c r="S93" s="13">
        <v>6</v>
      </c>
      <c r="T93" s="94" t="s">
        <v>70</v>
      </c>
      <c r="U93" s="107">
        <v>3</v>
      </c>
      <c r="V93" s="95">
        <v>0.3</v>
      </c>
      <c r="W93" s="107">
        <v>7</v>
      </c>
      <c r="X93" s="95">
        <v>0.7</v>
      </c>
      <c r="Y93" s="107">
        <v>0</v>
      </c>
      <c r="Z93" s="95">
        <v>0</v>
      </c>
      <c r="AA93" s="107">
        <v>6</v>
      </c>
      <c r="AB93" s="95">
        <v>0.6</v>
      </c>
      <c r="AC93" s="107">
        <v>4</v>
      </c>
      <c r="AD93" s="95">
        <v>0.4</v>
      </c>
      <c r="AE93" s="96">
        <v>10</v>
      </c>
    </row>
    <row r="94" spans="1:31" x14ac:dyDescent="0.15">
      <c r="A94" s="36" t="s">
        <v>71</v>
      </c>
      <c r="B94" s="43">
        <v>1</v>
      </c>
      <c r="C94" s="53">
        <v>3</v>
      </c>
      <c r="D94" s="53">
        <v>2</v>
      </c>
      <c r="E94" s="54">
        <v>6</v>
      </c>
      <c r="F94" s="43">
        <v>1</v>
      </c>
      <c r="G94" s="53">
        <v>0</v>
      </c>
      <c r="H94" s="53">
        <v>0</v>
      </c>
      <c r="I94" s="54">
        <v>1</v>
      </c>
      <c r="J94" s="43">
        <v>0</v>
      </c>
      <c r="K94" s="53">
        <v>1</v>
      </c>
      <c r="L94" s="53">
        <v>0</v>
      </c>
      <c r="M94" s="54">
        <v>1</v>
      </c>
      <c r="N94" s="43">
        <v>0</v>
      </c>
      <c r="O94" s="53">
        <v>1</v>
      </c>
      <c r="P94" s="53">
        <v>0</v>
      </c>
      <c r="Q94" s="54">
        <v>1</v>
      </c>
      <c r="R94" s="44">
        <v>9</v>
      </c>
      <c r="S94" s="13">
        <v>6</v>
      </c>
      <c r="T94" s="94" t="s">
        <v>71</v>
      </c>
      <c r="U94" s="107">
        <v>2</v>
      </c>
      <c r="V94" s="95">
        <v>0.22222222222222221</v>
      </c>
      <c r="W94" s="107">
        <v>7</v>
      </c>
      <c r="X94" s="95">
        <v>0.77777777777777779</v>
      </c>
      <c r="Y94" s="107">
        <v>0</v>
      </c>
      <c r="Z94" s="95">
        <v>0</v>
      </c>
      <c r="AA94" s="107">
        <v>9</v>
      </c>
      <c r="AB94" s="95">
        <v>1</v>
      </c>
      <c r="AC94" s="107">
        <v>0</v>
      </c>
      <c r="AD94" s="95">
        <v>0</v>
      </c>
      <c r="AE94" s="96">
        <v>9</v>
      </c>
    </row>
    <row r="95" spans="1:31" x14ac:dyDescent="0.15">
      <c r="A95" s="36" t="s">
        <v>72</v>
      </c>
      <c r="B95" s="43">
        <v>8</v>
      </c>
      <c r="C95" s="53">
        <v>1</v>
      </c>
      <c r="D95" s="53">
        <v>2</v>
      </c>
      <c r="E95" s="54">
        <v>11</v>
      </c>
      <c r="F95" s="43">
        <v>0</v>
      </c>
      <c r="G95" s="53">
        <v>1</v>
      </c>
      <c r="H95" s="53">
        <v>1</v>
      </c>
      <c r="I95" s="54">
        <v>2</v>
      </c>
      <c r="J95" s="43">
        <v>0</v>
      </c>
      <c r="K95" s="53">
        <v>3</v>
      </c>
      <c r="L95" s="53">
        <v>1</v>
      </c>
      <c r="M95" s="54">
        <v>4</v>
      </c>
      <c r="N95" s="43">
        <v>0</v>
      </c>
      <c r="O95" s="53">
        <v>0</v>
      </c>
      <c r="P95" s="53">
        <v>3</v>
      </c>
      <c r="Q95" s="54">
        <v>3</v>
      </c>
      <c r="R95" s="44">
        <v>20</v>
      </c>
      <c r="S95" s="13">
        <v>6</v>
      </c>
      <c r="T95" s="94" t="s">
        <v>72</v>
      </c>
      <c r="U95" s="107">
        <v>9</v>
      </c>
      <c r="V95" s="95">
        <v>0.45</v>
      </c>
      <c r="W95" s="107">
        <v>11</v>
      </c>
      <c r="X95" s="95">
        <v>0.55000000000000004</v>
      </c>
      <c r="Y95" s="107">
        <v>1</v>
      </c>
      <c r="Z95" s="95">
        <v>0.05</v>
      </c>
      <c r="AA95" s="107">
        <v>18</v>
      </c>
      <c r="AB95" s="95">
        <v>0.9</v>
      </c>
      <c r="AC95" s="107">
        <v>1</v>
      </c>
      <c r="AD95" s="95">
        <v>0.05</v>
      </c>
      <c r="AE95" s="96">
        <v>20</v>
      </c>
    </row>
    <row r="96" spans="1:31" x14ac:dyDescent="0.15">
      <c r="A96" s="36" t="s">
        <v>73</v>
      </c>
      <c r="B96" s="43">
        <v>9</v>
      </c>
      <c r="C96" s="53">
        <v>1</v>
      </c>
      <c r="D96" s="53">
        <v>0</v>
      </c>
      <c r="E96" s="54">
        <v>10</v>
      </c>
      <c r="F96" s="43">
        <v>0</v>
      </c>
      <c r="G96" s="53">
        <v>1</v>
      </c>
      <c r="H96" s="53">
        <v>1</v>
      </c>
      <c r="I96" s="54">
        <v>2</v>
      </c>
      <c r="J96" s="43">
        <v>1</v>
      </c>
      <c r="K96" s="53">
        <v>6</v>
      </c>
      <c r="L96" s="53">
        <v>1</v>
      </c>
      <c r="M96" s="54">
        <v>8</v>
      </c>
      <c r="N96" s="43">
        <v>0</v>
      </c>
      <c r="O96" s="53">
        <v>1</v>
      </c>
      <c r="P96" s="53">
        <v>0</v>
      </c>
      <c r="Q96" s="54">
        <v>1</v>
      </c>
      <c r="R96" s="44">
        <v>21</v>
      </c>
      <c r="S96" s="13">
        <v>6</v>
      </c>
      <c r="T96" s="94" t="s">
        <v>73</v>
      </c>
      <c r="U96" s="107">
        <v>7</v>
      </c>
      <c r="V96" s="95">
        <v>0.33333333333333331</v>
      </c>
      <c r="W96" s="107">
        <v>14</v>
      </c>
      <c r="X96" s="95">
        <v>0.66666666666666663</v>
      </c>
      <c r="Y96" s="107">
        <v>2</v>
      </c>
      <c r="Z96" s="95">
        <v>9.5238095238095233E-2</v>
      </c>
      <c r="AA96" s="107">
        <v>19</v>
      </c>
      <c r="AB96" s="95">
        <v>0.90476190476190477</v>
      </c>
      <c r="AC96" s="107">
        <v>0</v>
      </c>
      <c r="AD96" s="95">
        <v>0</v>
      </c>
      <c r="AE96" s="96">
        <v>21</v>
      </c>
    </row>
    <row r="97" spans="1:31" x14ac:dyDescent="0.15">
      <c r="A97" s="36" t="s">
        <v>74</v>
      </c>
      <c r="B97" s="43">
        <v>2</v>
      </c>
      <c r="C97" s="53">
        <v>1</v>
      </c>
      <c r="D97" s="53">
        <v>1</v>
      </c>
      <c r="E97" s="54">
        <v>4</v>
      </c>
      <c r="F97" s="43">
        <v>2</v>
      </c>
      <c r="G97" s="53">
        <v>0</v>
      </c>
      <c r="H97" s="53">
        <v>2</v>
      </c>
      <c r="I97" s="54">
        <v>4</v>
      </c>
      <c r="J97" s="43">
        <v>0</v>
      </c>
      <c r="K97" s="53">
        <v>1</v>
      </c>
      <c r="L97" s="53">
        <v>2</v>
      </c>
      <c r="M97" s="54">
        <v>3</v>
      </c>
      <c r="N97" s="43">
        <v>0</v>
      </c>
      <c r="O97" s="53">
        <v>0</v>
      </c>
      <c r="P97" s="53">
        <v>1</v>
      </c>
      <c r="Q97" s="54">
        <v>1</v>
      </c>
      <c r="R97" s="44">
        <v>12</v>
      </c>
      <c r="S97" s="13">
        <v>6</v>
      </c>
      <c r="T97" s="94" t="s">
        <v>74</v>
      </c>
      <c r="U97" s="107">
        <v>3</v>
      </c>
      <c r="V97" s="95">
        <v>0.25</v>
      </c>
      <c r="W97" s="107">
        <v>9</v>
      </c>
      <c r="X97" s="95">
        <v>0.75</v>
      </c>
      <c r="Y97" s="107">
        <v>0</v>
      </c>
      <c r="Z97" s="95">
        <v>0</v>
      </c>
      <c r="AA97" s="107">
        <v>12</v>
      </c>
      <c r="AB97" s="95">
        <v>1</v>
      </c>
      <c r="AC97" s="107">
        <v>0</v>
      </c>
      <c r="AD97" s="95">
        <v>0</v>
      </c>
      <c r="AE97" s="96">
        <v>12</v>
      </c>
    </row>
    <row r="98" spans="1:31" x14ac:dyDescent="0.15">
      <c r="A98" s="37" t="s">
        <v>75</v>
      </c>
      <c r="B98" s="43">
        <v>4</v>
      </c>
      <c r="C98" s="53">
        <v>2</v>
      </c>
      <c r="D98" s="53">
        <v>1</v>
      </c>
      <c r="E98" s="54">
        <v>7</v>
      </c>
      <c r="F98" s="43">
        <v>0</v>
      </c>
      <c r="G98" s="53">
        <v>0</v>
      </c>
      <c r="H98" s="53">
        <v>3</v>
      </c>
      <c r="I98" s="54">
        <v>3</v>
      </c>
      <c r="J98" s="43">
        <v>0</v>
      </c>
      <c r="K98" s="53">
        <v>2</v>
      </c>
      <c r="L98" s="53">
        <v>0</v>
      </c>
      <c r="M98" s="54">
        <v>2</v>
      </c>
      <c r="N98" s="43">
        <v>10</v>
      </c>
      <c r="O98" s="53">
        <v>4</v>
      </c>
      <c r="P98" s="53">
        <v>0</v>
      </c>
      <c r="Q98" s="54">
        <v>14</v>
      </c>
      <c r="R98" s="44">
        <v>26</v>
      </c>
      <c r="S98" s="13">
        <v>6</v>
      </c>
      <c r="T98" s="94" t="s">
        <v>75</v>
      </c>
      <c r="U98" s="107">
        <v>10</v>
      </c>
      <c r="V98" s="95">
        <v>0.38461538461538464</v>
      </c>
      <c r="W98" s="107">
        <v>16</v>
      </c>
      <c r="X98" s="95">
        <v>0.61538461538461542</v>
      </c>
      <c r="Y98" s="107">
        <v>8</v>
      </c>
      <c r="Z98" s="95">
        <v>0.30769230769230771</v>
      </c>
      <c r="AA98" s="107">
        <v>18</v>
      </c>
      <c r="AB98" s="95">
        <v>0.69230769230769229</v>
      </c>
      <c r="AC98" s="107">
        <v>0</v>
      </c>
      <c r="AD98" s="95">
        <v>0</v>
      </c>
      <c r="AE98" s="96">
        <v>26</v>
      </c>
    </row>
    <row r="99" spans="1:31" x14ac:dyDescent="0.15">
      <c r="A99" s="37" t="s">
        <v>76</v>
      </c>
      <c r="B99" s="43">
        <v>8</v>
      </c>
      <c r="C99" s="53">
        <v>0</v>
      </c>
      <c r="D99" s="53">
        <v>0</v>
      </c>
      <c r="E99" s="54">
        <v>8</v>
      </c>
      <c r="F99" s="43">
        <v>0</v>
      </c>
      <c r="G99" s="53">
        <v>2</v>
      </c>
      <c r="H99" s="53">
        <v>3</v>
      </c>
      <c r="I99" s="54">
        <v>5</v>
      </c>
      <c r="J99" s="43">
        <v>0</v>
      </c>
      <c r="K99" s="53">
        <v>2</v>
      </c>
      <c r="L99" s="53">
        <v>1</v>
      </c>
      <c r="M99" s="54">
        <v>3</v>
      </c>
      <c r="N99" s="43">
        <v>0</v>
      </c>
      <c r="O99" s="53">
        <v>0</v>
      </c>
      <c r="P99" s="53">
        <v>0</v>
      </c>
      <c r="Q99" s="54">
        <v>0</v>
      </c>
      <c r="R99" s="44">
        <v>16</v>
      </c>
      <c r="S99" s="13">
        <v>6</v>
      </c>
      <c r="T99" s="94" t="s">
        <v>76</v>
      </c>
      <c r="U99" s="107">
        <v>5</v>
      </c>
      <c r="V99" s="95">
        <v>0.3125</v>
      </c>
      <c r="W99" s="107">
        <v>11</v>
      </c>
      <c r="X99" s="95">
        <v>0.6875</v>
      </c>
      <c r="Y99" s="107">
        <v>2</v>
      </c>
      <c r="Z99" s="95">
        <v>0.125</v>
      </c>
      <c r="AA99" s="107">
        <v>14</v>
      </c>
      <c r="AB99" s="95">
        <v>0.875</v>
      </c>
      <c r="AC99" s="107">
        <v>0</v>
      </c>
      <c r="AD99" s="95">
        <v>0</v>
      </c>
      <c r="AE99" s="96">
        <v>16</v>
      </c>
    </row>
    <row r="100" spans="1:31" x14ac:dyDescent="0.15">
      <c r="A100" s="37" t="s">
        <v>77</v>
      </c>
      <c r="B100" s="43">
        <v>4</v>
      </c>
      <c r="C100" s="53">
        <v>3</v>
      </c>
      <c r="D100" s="53">
        <v>0</v>
      </c>
      <c r="E100" s="54">
        <v>7</v>
      </c>
      <c r="F100" s="43">
        <v>0</v>
      </c>
      <c r="G100" s="53">
        <v>4</v>
      </c>
      <c r="H100" s="53">
        <v>7</v>
      </c>
      <c r="I100" s="54">
        <v>11</v>
      </c>
      <c r="J100" s="43">
        <v>1</v>
      </c>
      <c r="K100" s="53">
        <v>2</v>
      </c>
      <c r="L100" s="53">
        <v>3</v>
      </c>
      <c r="M100" s="54">
        <v>6</v>
      </c>
      <c r="N100" s="43">
        <v>2</v>
      </c>
      <c r="O100" s="53">
        <v>0</v>
      </c>
      <c r="P100" s="53">
        <v>0</v>
      </c>
      <c r="Q100" s="54">
        <v>2</v>
      </c>
      <c r="R100" s="44">
        <v>26</v>
      </c>
      <c r="S100" s="13">
        <v>6</v>
      </c>
      <c r="T100" s="94" t="s">
        <v>77</v>
      </c>
      <c r="U100" s="107">
        <v>7</v>
      </c>
      <c r="V100" s="95">
        <v>0.26923076923076922</v>
      </c>
      <c r="W100" s="107">
        <v>19</v>
      </c>
      <c r="X100" s="95">
        <v>0.73076923076923073</v>
      </c>
      <c r="Y100" s="107">
        <v>1</v>
      </c>
      <c r="Z100" s="95">
        <v>3.8461538461538464E-2</v>
      </c>
      <c r="AA100" s="107">
        <v>25</v>
      </c>
      <c r="AB100" s="95">
        <v>0.96153846153846156</v>
      </c>
      <c r="AC100" s="107">
        <v>0</v>
      </c>
      <c r="AD100" s="95">
        <v>0</v>
      </c>
      <c r="AE100" s="96">
        <v>26</v>
      </c>
    </row>
    <row r="101" spans="1:31" x14ac:dyDescent="0.15">
      <c r="A101" s="37" t="s">
        <v>78</v>
      </c>
      <c r="B101" s="43">
        <v>0</v>
      </c>
      <c r="C101" s="53">
        <v>0</v>
      </c>
      <c r="D101" s="53">
        <v>1</v>
      </c>
      <c r="E101" s="54">
        <v>1</v>
      </c>
      <c r="F101" s="43">
        <v>0</v>
      </c>
      <c r="G101" s="53">
        <v>0</v>
      </c>
      <c r="H101" s="53">
        <v>2</v>
      </c>
      <c r="I101" s="54">
        <v>2</v>
      </c>
      <c r="J101" s="43">
        <v>2</v>
      </c>
      <c r="K101" s="53">
        <v>2</v>
      </c>
      <c r="L101" s="53">
        <v>1</v>
      </c>
      <c r="M101" s="54">
        <v>5</v>
      </c>
      <c r="N101" s="43">
        <v>0</v>
      </c>
      <c r="O101" s="53">
        <v>0</v>
      </c>
      <c r="P101" s="53">
        <v>0</v>
      </c>
      <c r="Q101" s="54">
        <v>0</v>
      </c>
      <c r="R101" s="44">
        <v>8</v>
      </c>
      <c r="S101" s="13">
        <v>6</v>
      </c>
      <c r="T101" s="94" t="s">
        <v>78</v>
      </c>
      <c r="U101" s="107">
        <v>1</v>
      </c>
      <c r="V101" s="95">
        <v>0.125</v>
      </c>
      <c r="W101" s="107">
        <v>7</v>
      </c>
      <c r="X101" s="95">
        <v>0.875</v>
      </c>
      <c r="Y101" s="107">
        <v>1</v>
      </c>
      <c r="Z101" s="95">
        <v>0.125</v>
      </c>
      <c r="AA101" s="107">
        <v>7</v>
      </c>
      <c r="AB101" s="95">
        <v>0.875</v>
      </c>
      <c r="AC101" s="107">
        <v>0</v>
      </c>
      <c r="AD101" s="95">
        <v>0</v>
      </c>
      <c r="AE101" s="96">
        <v>8</v>
      </c>
    </row>
    <row r="102" spans="1:31" x14ac:dyDescent="0.15">
      <c r="A102" s="37" t="s">
        <v>79</v>
      </c>
      <c r="B102" s="43">
        <v>1</v>
      </c>
      <c r="C102" s="53">
        <v>3</v>
      </c>
      <c r="D102" s="53">
        <v>3</v>
      </c>
      <c r="E102" s="54">
        <v>7</v>
      </c>
      <c r="F102" s="43">
        <v>0</v>
      </c>
      <c r="G102" s="53">
        <v>1</v>
      </c>
      <c r="H102" s="53">
        <v>0</v>
      </c>
      <c r="I102" s="54">
        <v>1</v>
      </c>
      <c r="J102" s="43">
        <v>1</v>
      </c>
      <c r="K102" s="53">
        <v>1</v>
      </c>
      <c r="L102" s="53">
        <v>0</v>
      </c>
      <c r="M102" s="54">
        <v>2</v>
      </c>
      <c r="N102" s="43">
        <v>0</v>
      </c>
      <c r="O102" s="53">
        <v>2</v>
      </c>
      <c r="P102" s="53">
        <v>0</v>
      </c>
      <c r="Q102" s="54">
        <v>2</v>
      </c>
      <c r="R102" s="44">
        <v>12</v>
      </c>
      <c r="S102" s="13">
        <v>6</v>
      </c>
      <c r="T102" s="94" t="s">
        <v>79</v>
      </c>
      <c r="U102" s="107">
        <v>2</v>
      </c>
      <c r="V102" s="95">
        <v>0.16666666666666666</v>
      </c>
      <c r="W102" s="107">
        <v>10</v>
      </c>
      <c r="X102" s="95">
        <v>0.83333333333333337</v>
      </c>
      <c r="Y102" s="107">
        <v>3</v>
      </c>
      <c r="Z102" s="95">
        <v>0.25</v>
      </c>
      <c r="AA102" s="107">
        <v>9</v>
      </c>
      <c r="AB102" s="95">
        <v>0.75</v>
      </c>
      <c r="AC102" s="107">
        <v>0</v>
      </c>
      <c r="AD102" s="95">
        <v>0</v>
      </c>
      <c r="AE102" s="96">
        <v>12</v>
      </c>
    </row>
    <row r="103" spans="1:31" x14ac:dyDescent="0.15">
      <c r="A103" s="37" t="s">
        <v>80</v>
      </c>
      <c r="B103" s="43">
        <v>0</v>
      </c>
      <c r="C103" s="53">
        <v>0</v>
      </c>
      <c r="D103" s="53">
        <v>2</v>
      </c>
      <c r="E103" s="54">
        <v>2</v>
      </c>
      <c r="F103" s="43">
        <v>0</v>
      </c>
      <c r="G103" s="53">
        <v>0</v>
      </c>
      <c r="H103" s="53">
        <v>0</v>
      </c>
      <c r="I103" s="54">
        <v>0</v>
      </c>
      <c r="J103" s="43">
        <v>1</v>
      </c>
      <c r="K103" s="53">
        <v>2</v>
      </c>
      <c r="L103" s="53">
        <v>1</v>
      </c>
      <c r="M103" s="54">
        <v>4</v>
      </c>
      <c r="N103" s="43">
        <v>0</v>
      </c>
      <c r="O103" s="53">
        <v>0</v>
      </c>
      <c r="P103" s="53">
        <v>0</v>
      </c>
      <c r="Q103" s="54">
        <v>0</v>
      </c>
      <c r="R103" s="44">
        <v>6</v>
      </c>
      <c r="S103" s="13">
        <v>6</v>
      </c>
      <c r="T103" s="94" t="s">
        <v>80</v>
      </c>
      <c r="U103" s="107">
        <v>1</v>
      </c>
      <c r="V103" s="95">
        <v>0.16666666666666666</v>
      </c>
      <c r="W103" s="107">
        <v>5</v>
      </c>
      <c r="X103" s="95">
        <v>0.83333333333333337</v>
      </c>
      <c r="Y103" s="107">
        <v>0</v>
      </c>
      <c r="Z103" s="95">
        <v>0</v>
      </c>
      <c r="AA103" s="107">
        <v>6</v>
      </c>
      <c r="AB103" s="95">
        <v>1</v>
      </c>
      <c r="AC103" s="107">
        <v>0</v>
      </c>
      <c r="AD103" s="95">
        <v>0</v>
      </c>
      <c r="AE103" s="96">
        <v>6</v>
      </c>
    </row>
    <row r="104" spans="1:31" ht="13.5" customHeight="1" x14ac:dyDescent="0.15">
      <c r="A104" s="38" t="s">
        <v>81</v>
      </c>
      <c r="B104" s="43">
        <v>4</v>
      </c>
      <c r="C104" s="53">
        <v>5</v>
      </c>
      <c r="D104" s="53">
        <v>0</v>
      </c>
      <c r="E104" s="54">
        <v>9</v>
      </c>
      <c r="F104" s="43">
        <v>2</v>
      </c>
      <c r="G104" s="53">
        <v>0</v>
      </c>
      <c r="H104" s="53">
        <v>7</v>
      </c>
      <c r="I104" s="54">
        <v>9</v>
      </c>
      <c r="J104" s="43">
        <v>0</v>
      </c>
      <c r="K104" s="53">
        <v>2</v>
      </c>
      <c r="L104" s="53">
        <v>0</v>
      </c>
      <c r="M104" s="54">
        <v>2</v>
      </c>
      <c r="N104" s="43">
        <v>0</v>
      </c>
      <c r="O104" s="53">
        <v>1</v>
      </c>
      <c r="P104" s="53">
        <v>0</v>
      </c>
      <c r="Q104" s="54">
        <v>1</v>
      </c>
      <c r="R104" s="44">
        <v>21</v>
      </c>
      <c r="S104" s="13">
        <v>6</v>
      </c>
      <c r="T104" s="94" t="s">
        <v>81</v>
      </c>
      <c r="U104" s="107">
        <v>7</v>
      </c>
      <c r="V104" s="95">
        <v>0.33333333333333331</v>
      </c>
      <c r="W104" s="107">
        <v>14</v>
      </c>
      <c r="X104" s="95">
        <v>0.66666666666666663</v>
      </c>
      <c r="Y104" s="107">
        <v>4</v>
      </c>
      <c r="Z104" s="95">
        <v>0.19047619047619047</v>
      </c>
      <c r="AA104" s="107">
        <v>15</v>
      </c>
      <c r="AB104" s="95">
        <v>0.7142857142857143</v>
      </c>
      <c r="AC104" s="107">
        <v>2</v>
      </c>
      <c r="AD104" s="95">
        <v>9.5238095238095233E-2</v>
      </c>
      <c r="AE104" s="96">
        <v>21</v>
      </c>
    </row>
    <row r="105" spans="1:31" ht="14" thickBot="1" x14ac:dyDescent="0.2">
      <c r="A105" s="37" t="s">
        <v>82</v>
      </c>
      <c r="B105" s="55">
        <v>2</v>
      </c>
      <c r="C105" s="56">
        <v>3</v>
      </c>
      <c r="D105" s="56">
        <v>0</v>
      </c>
      <c r="E105" s="57">
        <v>5</v>
      </c>
      <c r="F105" s="55">
        <v>0</v>
      </c>
      <c r="G105" s="56">
        <v>0</v>
      </c>
      <c r="H105" s="56">
        <v>2</v>
      </c>
      <c r="I105" s="57">
        <v>2</v>
      </c>
      <c r="J105" s="55">
        <v>0</v>
      </c>
      <c r="K105" s="56">
        <v>0</v>
      </c>
      <c r="L105" s="56">
        <v>0</v>
      </c>
      <c r="M105" s="57">
        <v>0</v>
      </c>
      <c r="N105" s="55">
        <v>0</v>
      </c>
      <c r="O105" s="56">
        <v>1</v>
      </c>
      <c r="P105" s="56">
        <v>0</v>
      </c>
      <c r="Q105" s="57">
        <v>1</v>
      </c>
      <c r="R105" s="45">
        <v>8</v>
      </c>
      <c r="S105" s="13">
        <v>6</v>
      </c>
      <c r="T105" s="94" t="s">
        <v>82</v>
      </c>
      <c r="U105" s="107">
        <v>1</v>
      </c>
      <c r="V105" s="95">
        <v>0.125</v>
      </c>
      <c r="W105" s="107">
        <v>7</v>
      </c>
      <c r="X105" s="95">
        <v>0.875</v>
      </c>
      <c r="Y105" s="107">
        <v>0</v>
      </c>
      <c r="Z105" s="95">
        <v>0</v>
      </c>
      <c r="AA105" s="107">
        <v>8</v>
      </c>
      <c r="AB105" s="95">
        <v>1</v>
      </c>
      <c r="AC105" s="107">
        <v>0</v>
      </c>
      <c r="AD105" s="95">
        <v>0</v>
      </c>
      <c r="AE105" s="96">
        <v>8</v>
      </c>
    </row>
    <row r="106" spans="1:31" ht="13.5" customHeight="1" thickBot="1" x14ac:dyDescent="0.2">
      <c r="A106" s="40"/>
      <c r="B106" s="58"/>
      <c r="C106" s="59"/>
      <c r="D106" s="59"/>
      <c r="E106" s="60"/>
      <c r="F106" s="46"/>
      <c r="G106" s="47"/>
      <c r="H106" s="47"/>
      <c r="I106" s="48"/>
      <c r="J106" s="46"/>
      <c r="K106" s="47"/>
      <c r="L106" s="47"/>
      <c r="M106" s="48"/>
      <c r="N106" s="46"/>
      <c r="O106" s="47"/>
      <c r="P106" s="47"/>
      <c r="Q106" s="48"/>
      <c r="R106" s="49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8"/>
    </row>
    <row r="107" spans="1:31" ht="13.5" customHeight="1" x14ac:dyDescent="0.15">
      <c r="A107" s="39" t="s">
        <v>83</v>
      </c>
      <c r="B107" s="41">
        <v>17</v>
      </c>
      <c r="C107" s="63">
        <v>1</v>
      </c>
      <c r="D107" s="63">
        <v>0</v>
      </c>
      <c r="E107" s="64">
        <v>18</v>
      </c>
      <c r="F107" s="41">
        <v>5</v>
      </c>
      <c r="G107" s="63">
        <v>5</v>
      </c>
      <c r="H107" s="63">
        <v>8</v>
      </c>
      <c r="I107" s="64">
        <v>18</v>
      </c>
      <c r="J107" s="41">
        <v>0</v>
      </c>
      <c r="K107" s="63">
        <v>5</v>
      </c>
      <c r="L107" s="63">
        <v>0</v>
      </c>
      <c r="M107" s="64">
        <v>5</v>
      </c>
      <c r="N107" s="41">
        <v>0</v>
      </c>
      <c r="O107" s="63">
        <v>5</v>
      </c>
      <c r="P107" s="63">
        <v>0</v>
      </c>
      <c r="Q107" s="64">
        <v>5</v>
      </c>
      <c r="R107" s="50">
        <v>46</v>
      </c>
      <c r="T107" s="94" t="s">
        <v>83</v>
      </c>
      <c r="U107" s="107">
        <v>12</v>
      </c>
      <c r="V107" s="95">
        <v>0.2608695652173913</v>
      </c>
      <c r="W107" s="107">
        <v>34</v>
      </c>
      <c r="X107" s="95">
        <v>0.73913043478260865</v>
      </c>
      <c r="Y107" s="107">
        <v>2</v>
      </c>
      <c r="Z107" s="95">
        <v>4.3478260869565216E-2</v>
      </c>
      <c r="AA107" s="107">
        <v>39</v>
      </c>
      <c r="AB107" s="95">
        <v>0.84782608695652173</v>
      </c>
      <c r="AC107" s="107">
        <v>5</v>
      </c>
      <c r="AD107" s="95">
        <v>0.10869565217391304</v>
      </c>
      <c r="AE107" s="96">
        <v>46</v>
      </c>
    </row>
    <row r="108" spans="1:31" ht="13.5" customHeight="1" x14ac:dyDescent="0.15">
      <c r="A108" s="36" t="s">
        <v>84</v>
      </c>
      <c r="B108" s="43">
        <v>13</v>
      </c>
      <c r="C108" s="53">
        <v>3</v>
      </c>
      <c r="D108" s="53">
        <v>2</v>
      </c>
      <c r="E108" s="54">
        <v>18</v>
      </c>
      <c r="F108" s="43">
        <v>6</v>
      </c>
      <c r="G108" s="53">
        <v>5</v>
      </c>
      <c r="H108" s="53">
        <v>8</v>
      </c>
      <c r="I108" s="54">
        <v>19</v>
      </c>
      <c r="J108" s="43">
        <v>0</v>
      </c>
      <c r="K108" s="53">
        <v>6</v>
      </c>
      <c r="L108" s="53">
        <v>0</v>
      </c>
      <c r="M108" s="54">
        <v>6</v>
      </c>
      <c r="N108" s="43">
        <v>0</v>
      </c>
      <c r="O108" s="53">
        <v>5</v>
      </c>
      <c r="P108" s="53">
        <v>0</v>
      </c>
      <c r="Q108" s="54">
        <v>5</v>
      </c>
      <c r="R108" s="44">
        <v>48</v>
      </c>
      <c r="T108" s="94" t="s">
        <v>84</v>
      </c>
      <c r="U108" s="107">
        <v>13</v>
      </c>
      <c r="V108" s="95">
        <v>0.27083333333333331</v>
      </c>
      <c r="W108" s="107">
        <v>35</v>
      </c>
      <c r="X108" s="95">
        <v>0.72916666666666663</v>
      </c>
      <c r="Y108" s="107">
        <v>2</v>
      </c>
      <c r="Z108" s="95">
        <v>4.1666666666666664E-2</v>
      </c>
      <c r="AA108" s="107">
        <v>42</v>
      </c>
      <c r="AB108" s="95">
        <v>0.875</v>
      </c>
      <c r="AC108" s="107">
        <v>4</v>
      </c>
      <c r="AD108" s="95">
        <v>8.3333333333333329E-2</v>
      </c>
      <c r="AE108" s="96">
        <v>48</v>
      </c>
    </row>
    <row r="109" spans="1:31" ht="13.5" customHeight="1" x14ac:dyDescent="0.15">
      <c r="A109" s="36" t="s">
        <v>85</v>
      </c>
      <c r="B109" s="43">
        <v>20</v>
      </c>
      <c r="C109" s="53">
        <v>4</v>
      </c>
      <c r="D109" s="53">
        <v>4</v>
      </c>
      <c r="E109" s="54">
        <v>28</v>
      </c>
      <c r="F109" s="43">
        <v>5</v>
      </c>
      <c r="G109" s="53">
        <v>4</v>
      </c>
      <c r="H109" s="53">
        <v>4</v>
      </c>
      <c r="I109" s="54">
        <v>13</v>
      </c>
      <c r="J109" s="43">
        <v>0</v>
      </c>
      <c r="K109" s="53">
        <v>8</v>
      </c>
      <c r="L109" s="53">
        <v>1</v>
      </c>
      <c r="M109" s="54">
        <v>9</v>
      </c>
      <c r="N109" s="43">
        <v>0</v>
      </c>
      <c r="O109" s="53">
        <v>4</v>
      </c>
      <c r="P109" s="53">
        <v>3</v>
      </c>
      <c r="Q109" s="54">
        <v>7</v>
      </c>
      <c r="R109" s="44">
        <v>57</v>
      </c>
      <c r="T109" s="94" t="s">
        <v>85</v>
      </c>
      <c r="U109" s="107">
        <v>17</v>
      </c>
      <c r="V109" s="95">
        <v>0.2982456140350877</v>
      </c>
      <c r="W109" s="107">
        <v>40</v>
      </c>
      <c r="X109" s="95">
        <v>0.70175438596491224</v>
      </c>
      <c r="Y109" s="107">
        <v>3</v>
      </c>
      <c r="Z109" s="95">
        <v>5.2631578947368418E-2</v>
      </c>
      <c r="AA109" s="107">
        <v>49</v>
      </c>
      <c r="AB109" s="95">
        <v>0.85964912280701755</v>
      </c>
      <c r="AC109" s="107">
        <v>5</v>
      </c>
      <c r="AD109" s="95">
        <v>8.771929824561403E-2</v>
      </c>
      <c r="AE109" s="96">
        <v>57</v>
      </c>
    </row>
    <row r="110" spans="1:31" ht="13.5" customHeight="1" x14ac:dyDescent="0.15">
      <c r="A110" s="36" t="s">
        <v>86</v>
      </c>
      <c r="B110" s="43">
        <v>18</v>
      </c>
      <c r="C110" s="53">
        <v>5</v>
      </c>
      <c r="D110" s="53">
        <v>4</v>
      </c>
      <c r="E110" s="54">
        <v>27</v>
      </c>
      <c r="F110" s="43">
        <v>5</v>
      </c>
      <c r="G110" s="53">
        <v>5</v>
      </c>
      <c r="H110" s="53">
        <v>3</v>
      </c>
      <c r="I110" s="54">
        <v>13</v>
      </c>
      <c r="J110" s="43">
        <v>1</v>
      </c>
      <c r="K110" s="53">
        <v>12</v>
      </c>
      <c r="L110" s="53">
        <v>2</v>
      </c>
      <c r="M110" s="54">
        <v>15</v>
      </c>
      <c r="N110" s="43">
        <v>0</v>
      </c>
      <c r="O110" s="53">
        <v>2</v>
      </c>
      <c r="P110" s="53">
        <v>3</v>
      </c>
      <c r="Q110" s="54">
        <v>5</v>
      </c>
      <c r="R110" s="44">
        <v>60</v>
      </c>
      <c r="T110" s="94" t="s">
        <v>86</v>
      </c>
      <c r="U110" s="107">
        <v>21</v>
      </c>
      <c r="V110" s="95">
        <v>0.35</v>
      </c>
      <c r="W110" s="107">
        <v>39</v>
      </c>
      <c r="X110" s="95">
        <v>0.65</v>
      </c>
      <c r="Y110" s="107">
        <v>3</v>
      </c>
      <c r="Z110" s="95">
        <v>0.05</v>
      </c>
      <c r="AA110" s="107">
        <v>52</v>
      </c>
      <c r="AB110" s="95">
        <v>0.8666666666666667</v>
      </c>
      <c r="AC110" s="107">
        <v>5</v>
      </c>
      <c r="AD110" s="95">
        <v>8.3333333333333329E-2</v>
      </c>
      <c r="AE110" s="96">
        <v>60</v>
      </c>
    </row>
    <row r="111" spans="1:31" ht="13.5" customHeight="1" x14ac:dyDescent="0.15">
      <c r="A111" s="36" t="s">
        <v>87</v>
      </c>
      <c r="B111" s="43">
        <v>20</v>
      </c>
      <c r="C111" s="53">
        <v>6</v>
      </c>
      <c r="D111" s="53">
        <v>5</v>
      </c>
      <c r="E111" s="54">
        <v>31</v>
      </c>
      <c r="F111" s="43">
        <v>3</v>
      </c>
      <c r="G111" s="53">
        <v>2</v>
      </c>
      <c r="H111" s="53">
        <v>4</v>
      </c>
      <c r="I111" s="54">
        <v>9</v>
      </c>
      <c r="J111" s="43">
        <v>1</v>
      </c>
      <c r="K111" s="53">
        <v>11</v>
      </c>
      <c r="L111" s="53">
        <v>4</v>
      </c>
      <c r="M111" s="54">
        <v>16</v>
      </c>
      <c r="N111" s="43">
        <v>0</v>
      </c>
      <c r="O111" s="53">
        <v>2</v>
      </c>
      <c r="P111" s="53">
        <v>4</v>
      </c>
      <c r="Q111" s="54">
        <v>6</v>
      </c>
      <c r="R111" s="44">
        <v>62</v>
      </c>
      <c r="T111" s="94" t="s">
        <v>87</v>
      </c>
      <c r="U111" s="107">
        <v>21</v>
      </c>
      <c r="V111" s="95">
        <v>0.33870967741935482</v>
      </c>
      <c r="W111" s="107">
        <v>41</v>
      </c>
      <c r="X111" s="95">
        <v>0.66129032258064513</v>
      </c>
      <c r="Y111" s="107">
        <v>3</v>
      </c>
      <c r="Z111" s="95">
        <v>4.8387096774193547E-2</v>
      </c>
      <c r="AA111" s="107">
        <v>58</v>
      </c>
      <c r="AB111" s="95">
        <v>0.93548387096774188</v>
      </c>
      <c r="AC111" s="107">
        <v>1</v>
      </c>
      <c r="AD111" s="95">
        <v>1.6129032258064516E-2</v>
      </c>
      <c r="AE111" s="96">
        <v>62</v>
      </c>
    </row>
    <row r="112" spans="1:31" ht="13.5" customHeight="1" x14ac:dyDescent="0.15">
      <c r="A112" s="36" t="s">
        <v>88</v>
      </c>
      <c r="B112" s="43">
        <v>23</v>
      </c>
      <c r="C112" s="53">
        <v>5</v>
      </c>
      <c r="D112" s="53">
        <v>4</v>
      </c>
      <c r="E112" s="54">
        <v>32</v>
      </c>
      <c r="F112" s="43">
        <v>2</v>
      </c>
      <c r="G112" s="53">
        <v>2</v>
      </c>
      <c r="H112" s="53">
        <v>7</v>
      </c>
      <c r="I112" s="54">
        <v>11</v>
      </c>
      <c r="J112" s="43">
        <v>1</v>
      </c>
      <c r="K112" s="53">
        <v>12</v>
      </c>
      <c r="L112" s="53">
        <v>4</v>
      </c>
      <c r="M112" s="54">
        <v>17</v>
      </c>
      <c r="N112" s="43">
        <v>10</v>
      </c>
      <c r="O112" s="53">
        <v>5</v>
      </c>
      <c r="P112" s="53">
        <v>4</v>
      </c>
      <c r="Q112" s="54">
        <v>19</v>
      </c>
      <c r="R112" s="44">
        <v>79</v>
      </c>
      <c r="T112" s="94" t="s">
        <v>88</v>
      </c>
      <c r="U112" s="107">
        <v>29</v>
      </c>
      <c r="V112" s="95">
        <v>0.36708860759493672</v>
      </c>
      <c r="W112" s="107">
        <v>50</v>
      </c>
      <c r="X112" s="95">
        <v>0.63291139240506333</v>
      </c>
      <c r="Y112" s="107">
        <v>11</v>
      </c>
      <c r="Z112" s="95">
        <v>0.13924050632911392</v>
      </c>
      <c r="AA112" s="107">
        <v>67</v>
      </c>
      <c r="AB112" s="95">
        <v>0.84810126582278478</v>
      </c>
      <c r="AC112" s="107">
        <v>1</v>
      </c>
      <c r="AD112" s="95">
        <v>1.2658227848101266E-2</v>
      </c>
      <c r="AE112" s="96">
        <v>79</v>
      </c>
    </row>
    <row r="113" spans="1:31" ht="13.5" customHeight="1" x14ac:dyDescent="0.15">
      <c r="A113" s="36" t="s">
        <v>89</v>
      </c>
      <c r="B113" s="43">
        <v>23</v>
      </c>
      <c r="C113" s="53">
        <v>4</v>
      </c>
      <c r="D113" s="53">
        <v>2</v>
      </c>
      <c r="E113" s="54">
        <v>29</v>
      </c>
      <c r="F113" s="43">
        <v>2</v>
      </c>
      <c r="G113" s="53">
        <v>3</v>
      </c>
      <c r="H113" s="53">
        <v>9</v>
      </c>
      <c r="I113" s="54">
        <v>14</v>
      </c>
      <c r="J113" s="43">
        <v>1</v>
      </c>
      <c r="K113" s="53">
        <v>11</v>
      </c>
      <c r="L113" s="53">
        <v>4</v>
      </c>
      <c r="M113" s="54">
        <v>16</v>
      </c>
      <c r="N113" s="43">
        <v>10</v>
      </c>
      <c r="O113" s="53">
        <v>5</v>
      </c>
      <c r="P113" s="53">
        <v>1</v>
      </c>
      <c r="Q113" s="54">
        <v>16</v>
      </c>
      <c r="R113" s="44">
        <v>75</v>
      </c>
      <c r="T113" s="94" t="s">
        <v>89</v>
      </c>
      <c r="U113" s="107">
        <v>25</v>
      </c>
      <c r="V113" s="95">
        <v>0.33333333333333331</v>
      </c>
      <c r="W113" s="107">
        <v>50</v>
      </c>
      <c r="X113" s="95">
        <v>0.66666666666666663</v>
      </c>
      <c r="Y113" s="107">
        <v>12</v>
      </c>
      <c r="Z113" s="95">
        <v>0.16</v>
      </c>
      <c r="AA113" s="107">
        <v>63</v>
      </c>
      <c r="AB113" s="95">
        <v>0.84</v>
      </c>
      <c r="AC113" s="107">
        <v>0</v>
      </c>
      <c r="AD113" s="95">
        <v>0</v>
      </c>
      <c r="AE113" s="96">
        <v>75</v>
      </c>
    </row>
    <row r="114" spans="1:31" ht="13.5" customHeight="1" x14ac:dyDescent="0.15">
      <c r="A114" s="36" t="s">
        <v>90</v>
      </c>
      <c r="B114" s="43">
        <v>18</v>
      </c>
      <c r="C114" s="53">
        <v>6</v>
      </c>
      <c r="D114" s="53">
        <v>2</v>
      </c>
      <c r="E114" s="54">
        <v>26</v>
      </c>
      <c r="F114" s="43">
        <v>2</v>
      </c>
      <c r="G114" s="53">
        <v>6</v>
      </c>
      <c r="H114" s="53">
        <v>15</v>
      </c>
      <c r="I114" s="54">
        <v>23</v>
      </c>
      <c r="J114" s="43">
        <v>1</v>
      </c>
      <c r="K114" s="53">
        <v>7</v>
      </c>
      <c r="L114" s="53">
        <v>6</v>
      </c>
      <c r="M114" s="54">
        <v>14</v>
      </c>
      <c r="N114" s="43">
        <v>12</v>
      </c>
      <c r="O114" s="53">
        <v>4</v>
      </c>
      <c r="P114" s="53">
        <v>1</v>
      </c>
      <c r="Q114" s="54">
        <v>17</v>
      </c>
      <c r="R114" s="44">
        <v>80</v>
      </c>
      <c r="T114" s="94" t="s">
        <v>90</v>
      </c>
      <c r="U114" s="107">
        <v>25</v>
      </c>
      <c r="V114" s="95">
        <v>0.3125</v>
      </c>
      <c r="W114" s="107">
        <v>55</v>
      </c>
      <c r="X114" s="95">
        <v>0.6875</v>
      </c>
      <c r="Y114" s="107">
        <v>11</v>
      </c>
      <c r="Z114" s="95">
        <v>0.13750000000000001</v>
      </c>
      <c r="AA114" s="107">
        <v>69</v>
      </c>
      <c r="AB114" s="95">
        <v>0.86250000000000004</v>
      </c>
      <c r="AC114" s="107">
        <v>0</v>
      </c>
      <c r="AD114" s="95">
        <v>0</v>
      </c>
      <c r="AE114" s="96">
        <v>80</v>
      </c>
    </row>
    <row r="115" spans="1:31" ht="13.5" customHeight="1" x14ac:dyDescent="0.15">
      <c r="A115" s="37" t="s">
        <v>91</v>
      </c>
      <c r="B115" s="43">
        <v>16</v>
      </c>
      <c r="C115" s="53">
        <v>5</v>
      </c>
      <c r="D115" s="53">
        <v>2</v>
      </c>
      <c r="E115" s="54">
        <v>23</v>
      </c>
      <c r="F115" s="43">
        <v>0</v>
      </c>
      <c r="G115" s="53">
        <v>6</v>
      </c>
      <c r="H115" s="53">
        <v>15</v>
      </c>
      <c r="I115" s="54">
        <v>21</v>
      </c>
      <c r="J115" s="43">
        <v>3</v>
      </c>
      <c r="K115" s="53">
        <v>8</v>
      </c>
      <c r="L115" s="53">
        <v>5</v>
      </c>
      <c r="M115" s="54">
        <v>16</v>
      </c>
      <c r="N115" s="43">
        <v>12</v>
      </c>
      <c r="O115" s="53">
        <v>4</v>
      </c>
      <c r="P115" s="53">
        <v>0</v>
      </c>
      <c r="Q115" s="54">
        <v>16</v>
      </c>
      <c r="R115" s="44">
        <v>76</v>
      </c>
      <c r="T115" s="94" t="s">
        <v>91</v>
      </c>
      <c r="U115" s="107">
        <v>23</v>
      </c>
      <c r="V115" s="95">
        <v>0.30263157894736842</v>
      </c>
      <c r="W115" s="107">
        <v>53</v>
      </c>
      <c r="X115" s="95">
        <v>0.69736842105263153</v>
      </c>
      <c r="Y115" s="107">
        <v>12</v>
      </c>
      <c r="Z115" s="95">
        <v>0.15789473684210525</v>
      </c>
      <c r="AA115" s="107">
        <v>64</v>
      </c>
      <c r="AB115" s="95">
        <v>0.84210526315789469</v>
      </c>
      <c r="AC115" s="107">
        <v>0</v>
      </c>
      <c r="AD115" s="95">
        <v>0</v>
      </c>
      <c r="AE115" s="96">
        <v>76</v>
      </c>
    </row>
    <row r="116" spans="1:31" x14ac:dyDescent="0.15">
      <c r="A116" s="37" t="s">
        <v>92</v>
      </c>
      <c r="B116" s="43">
        <v>13</v>
      </c>
      <c r="C116" s="53">
        <v>6</v>
      </c>
      <c r="D116" s="53">
        <v>4</v>
      </c>
      <c r="E116" s="54">
        <v>23</v>
      </c>
      <c r="F116" s="43">
        <v>0</v>
      </c>
      <c r="G116" s="53">
        <v>7</v>
      </c>
      <c r="H116" s="53">
        <v>12</v>
      </c>
      <c r="I116" s="54">
        <v>19</v>
      </c>
      <c r="J116" s="43">
        <v>4</v>
      </c>
      <c r="K116" s="53">
        <v>7</v>
      </c>
      <c r="L116" s="53">
        <v>5</v>
      </c>
      <c r="M116" s="54">
        <v>16</v>
      </c>
      <c r="N116" s="43">
        <v>2</v>
      </c>
      <c r="O116" s="53">
        <v>2</v>
      </c>
      <c r="P116" s="53">
        <v>0</v>
      </c>
      <c r="Q116" s="54">
        <v>4</v>
      </c>
      <c r="R116" s="44">
        <v>62</v>
      </c>
      <c r="T116" s="94" t="s">
        <v>92</v>
      </c>
      <c r="U116" s="107">
        <v>15</v>
      </c>
      <c r="V116" s="95">
        <v>0.24193548387096775</v>
      </c>
      <c r="W116" s="107">
        <v>47</v>
      </c>
      <c r="X116" s="95">
        <v>0.75806451612903225</v>
      </c>
      <c r="Y116" s="107">
        <v>7</v>
      </c>
      <c r="Z116" s="95">
        <v>0.11290322580645161</v>
      </c>
      <c r="AA116" s="107">
        <v>55</v>
      </c>
      <c r="AB116" s="95">
        <v>0.88709677419354838</v>
      </c>
      <c r="AC116" s="107">
        <v>0</v>
      </c>
      <c r="AD116" s="95">
        <v>0</v>
      </c>
      <c r="AE116" s="96">
        <v>62</v>
      </c>
    </row>
    <row r="117" spans="1:31" x14ac:dyDescent="0.15">
      <c r="A117" s="37" t="s">
        <v>93</v>
      </c>
      <c r="B117" s="43">
        <v>5</v>
      </c>
      <c r="C117" s="53">
        <v>6</v>
      </c>
      <c r="D117" s="53">
        <v>6</v>
      </c>
      <c r="E117" s="54">
        <v>17</v>
      </c>
      <c r="F117" s="43">
        <v>0</v>
      </c>
      <c r="G117" s="53">
        <v>5</v>
      </c>
      <c r="H117" s="53">
        <v>9</v>
      </c>
      <c r="I117" s="54">
        <v>14</v>
      </c>
      <c r="J117" s="43">
        <v>5</v>
      </c>
      <c r="K117" s="53">
        <v>7</v>
      </c>
      <c r="L117" s="53">
        <v>5</v>
      </c>
      <c r="M117" s="54">
        <v>17</v>
      </c>
      <c r="N117" s="43">
        <v>2</v>
      </c>
      <c r="O117" s="53">
        <v>2</v>
      </c>
      <c r="P117" s="53">
        <v>0</v>
      </c>
      <c r="Q117" s="54">
        <v>4</v>
      </c>
      <c r="R117" s="44">
        <v>52</v>
      </c>
      <c r="T117" s="94" t="s">
        <v>93</v>
      </c>
      <c r="U117" s="107">
        <v>11</v>
      </c>
      <c r="V117" s="95">
        <v>0.21153846153846154</v>
      </c>
      <c r="W117" s="107">
        <v>41</v>
      </c>
      <c r="X117" s="95">
        <v>0.78846153846153844</v>
      </c>
      <c r="Y117" s="107">
        <v>5</v>
      </c>
      <c r="Z117" s="95">
        <v>9.6153846153846159E-2</v>
      </c>
      <c r="AA117" s="107">
        <v>47</v>
      </c>
      <c r="AB117" s="95">
        <v>0.90384615384615385</v>
      </c>
      <c r="AC117" s="107">
        <v>0</v>
      </c>
      <c r="AD117" s="95">
        <v>0</v>
      </c>
      <c r="AE117" s="96">
        <v>52</v>
      </c>
    </row>
    <row r="118" spans="1:31" x14ac:dyDescent="0.15">
      <c r="A118" s="37" t="s">
        <v>94</v>
      </c>
      <c r="B118" s="43">
        <v>5</v>
      </c>
      <c r="C118" s="53">
        <v>8</v>
      </c>
      <c r="D118" s="53">
        <v>6</v>
      </c>
      <c r="E118" s="54">
        <v>19</v>
      </c>
      <c r="F118" s="43">
        <v>2</v>
      </c>
      <c r="G118" s="53">
        <v>1</v>
      </c>
      <c r="H118" s="53">
        <v>9</v>
      </c>
      <c r="I118" s="54">
        <v>12</v>
      </c>
      <c r="J118" s="43">
        <v>4</v>
      </c>
      <c r="K118" s="53">
        <v>7</v>
      </c>
      <c r="L118" s="53">
        <v>2</v>
      </c>
      <c r="M118" s="54">
        <v>13</v>
      </c>
      <c r="N118" s="43">
        <v>0</v>
      </c>
      <c r="O118" s="53">
        <v>3</v>
      </c>
      <c r="P118" s="53">
        <v>0</v>
      </c>
      <c r="Q118" s="54">
        <v>3</v>
      </c>
      <c r="R118" s="44">
        <v>47</v>
      </c>
      <c r="T118" s="94" t="s">
        <v>94</v>
      </c>
      <c r="U118" s="107">
        <v>11</v>
      </c>
      <c r="V118" s="95">
        <v>0.23404255319148937</v>
      </c>
      <c r="W118" s="107">
        <v>36</v>
      </c>
      <c r="X118" s="95">
        <v>0.76595744680851063</v>
      </c>
      <c r="Y118" s="107">
        <v>8</v>
      </c>
      <c r="Z118" s="95">
        <v>0.1702127659574468</v>
      </c>
      <c r="AA118" s="107">
        <v>37</v>
      </c>
      <c r="AB118" s="95">
        <v>0.78723404255319152</v>
      </c>
      <c r="AC118" s="107">
        <v>2</v>
      </c>
      <c r="AD118" s="95">
        <v>4.2553191489361701E-2</v>
      </c>
      <c r="AE118" s="96">
        <v>47</v>
      </c>
    </row>
    <row r="119" spans="1:31" ht="14" thickBot="1" x14ac:dyDescent="0.2">
      <c r="A119" s="38" t="s">
        <v>95</v>
      </c>
      <c r="B119" s="55">
        <v>7</v>
      </c>
      <c r="C119" s="56">
        <v>11</v>
      </c>
      <c r="D119" s="56">
        <v>5</v>
      </c>
      <c r="E119" s="57">
        <v>23</v>
      </c>
      <c r="F119" s="55">
        <v>2</v>
      </c>
      <c r="G119" s="56">
        <v>1</v>
      </c>
      <c r="H119" s="56">
        <v>9</v>
      </c>
      <c r="I119" s="57">
        <v>12</v>
      </c>
      <c r="J119" s="55">
        <v>2</v>
      </c>
      <c r="K119" s="56">
        <v>5</v>
      </c>
      <c r="L119" s="56">
        <v>1</v>
      </c>
      <c r="M119" s="57">
        <v>8</v>
      </c>
      <c r="N119" s="55">
        <v>0</v>
      </c>
      <c r="O119" s="56">
        <v>4</v>
      </c>
      <c r="P119" s="56">
        <v>0</v>
      </c>
      <c r="Q119" s="57">
        <v>4</v>
      </c>
      <c r="R119" s="44">
        <v>47</v>
      </c>
      <c r="T119" s="98" t="s">
        <v>95</v>
      </c>
      <c r="U119" s="108">
        <v>11</v>
      </c>
      <c r="V119" s="99">
        <v>0.23404255319148937</v>
      </c>
      <c r="W119" s="108">
        <v>36</v>
      </c>
      <c r="X119" s="99">
        <v>0.76595744680851063</v>
      </c>
      <c r="Y119" s="108">
        <v>7</v>
      </c>
      <c r="Z119" s="99">
        <v>0.14893617021276595</v>
      </c>
      <c r="AA119" s="108">
        <v>38</v>
      </c>
      <c r="AB119" s="99">
        <v>0.80851063829787229</v>
      </c>
      <c r="AC119" s="108">
        <v>2</v>
      </c>
      <c r="AD119" s="99">
        <v>4.2553191489361701E-2</v>
      </c>
      <c r="AE119" s="100">
        <v>47</v>
      </c>
    </row>
    <row r="120" spans="1:31" x14ac:dyDescent="0.15">
      <c r="A120" s="32"/>
      <c r="B120" s="65"/>
      <c r="C120" s="66"/>
      <c r="D120" s="66"/>
      <c r="E120" s="67"/>
      <c r="F120" s="65"/>
      <c r="G120" s="66"/>
      <c r="H120" s="66"/>
      <c r="I120" s="67"/>
      <c r="J120" s="65"/>
      <c r="K120" s="66"/>
      <c r="L120" s="66"/>
      <c r="M120" s="67"/>
      <c r="N120" s="65"/>
      <c r="O120" s="66"/>
      <c r="P120" s="66"/>
      <c r="Q120" s="67"/>
      <c r="R120" s="32"/>
      <c r="T120" s="84"/>
      <c r="U120" s="104"/>
      <c r="V120" s="82"/>
      <c r="W120" s="104"/>
      <c r="X120" s="82"/>
      <c r="Y120" s="104"/>
      <c r="Z120" s="82"/>
      <c r="AA120" s="104"/>
      <c r="AB120" s="82"/>
      <c r="AC120" s="104"/>
      <c r="AD120" s="82"/>
      <c r="AE120" s="84"/>
    </row>
    <row r="121" spans="1:31" x14ac:dyDescent="0.15">
      <c r="A121" s="12" t="s">
        <v>53</v>
      </c>
      <c r="B121" s="76">
        <v>60</v>
      </c>
      <c r="C121" s="75">
        <v>23</v>
      </c>
      <c r="D121" s="75">
        <v>12</v>
      </c>
      <c r="E121" s="77">
        <v>95</v>
      </c>
      <c r="F121" s="76">
        <v>10</v>
      </c>
      <c r="G121" s="75">
        <v>14</v>
      </c>
      <c r="H121" s="75">
        <v>36</v>
      </c>
      <c r="I121" s="77">
        <v>60</v>
      </c>
      <c r="J121" s="76">
        <v>6</v>
      </c>
      <c r="K121" s="75">
        <v>29</v>
      </c>
      <c r="L121" s="75">
        <v>10</v>
      </c>
      <c r="M121" s="77">
        <v>45</v>
      </c>
      <c r="N121" s="76">
        <v>12</v>
      </c>
      <c r="O121" s="75">
        <v>15</v>
      </c>
      <c r="P121" s="75">
        <v>4</v>
      </c>
      <c r="Q121" s="77">
        <v>31</v>
      </c>
      <c r="R121" s="78">
        <v>231</v>
      </c>
      <c r="S121" s="79"/>
      <c r="T121" s="94" t="s">
        <v>53</v>
      </c>
      <c r="U121" s="107">
        <v>67</v>
      </c>
      <c r="V121" s="95">
        <v>0.29004329004329005</v>
      </c>
      <c r="W121" s="107">
        <v>164</v>
      </c>
      <c r="X121" s="95">
        <v>0.70995670995671001</v>
      </c>
      <c r="Y121" s="107">
        <v>24</v>
      </c>
      <c r="Z121" s="95">
        <v>0.1038961038961039</v>
      </c>
      <c r="AA121" s="107">
        <v>199</v>
      </c>
      <c r="AB121" s="95">
        <v>0.8614718614718615</v>
      </c>
      <c r="AC121" s="107">
        <v>8</v>
      </c>
      <c r="AD121" s="95">
        <v>3.4632034632034632E-2</v>
      </c>
      <c r="AE121" s="96">
        <v>231</v>
      </c>
    </row>
    <row r="122" spans="1:31" x14ac:dyDescent="0.15">
      <c r="A122" s="12" t="s">
        <v>10</v>
      </c>
      <c r="B122" s="76">
        <v>23</v>
      </c>
      <c r="C122" s="75">
        <v>11</v>
      </c>
      <c r="D122" s="75">
        <v>6</v>
      </c>
      <c r="E122" s="77">
        <v>32</v>
      </c>
      <c r="F122" s="76">
        <v>6</v>
      </c>
      <c r="G122" s="75">
        <v>7</v>
      </c>
      <c r="H122" s="75">
        <v>15</v>
      </c>
      <c r="I122" s="77">
        <v>23</v>
      </c>
      <c r="J122" s="76">
        <v>5</v>
      </c>
      <c r="K122" s="75">
        <v>12</v>
      </c>
      <c r="L122" s="75">
        <v>6</v>
      </c>
      <c r="M122" s="77">
        <v>17</v>
      </c>
      <c r="N122" s="76">
        <v>12</v>
      </c>
      <c r="O122" s="75">
        <v>5</v>
      </c>
      <c r="P122" s="75">
        <v>4</v>
      </c>
      <c r="Q122" s="77">
        <v>19</v>
      </c>
      <c r="R122" s="78">
        <v>80</v>
      </c>
      <c r="S122" s="79"/>
      <c r="T122" s="94" t="s">
        <v>10</v>
      </c>
      <c r="U122" s="107">
        <v>29</v>
      </c>
      <c r="V122" s="95">
        <v>0.36249999999999999</v>
      </c>
      <c r="W122" s="107">
        <v>55</v>
      </c>
      <c r="X122" s="95">
        <v>0.6875</v>
      </c>
      <c r="Y122" s="107">
        <v>12</v>
      </c>
      <c r="Z122" s="95">
        <v>0.15</v>
      </c>
      <c r="AA122" s="107">
        <v>69</v>
      </c>
      <c r="AB122" s="95">
        <v>0.86250000000000004</v>
      </c>
      <c r="AC122" s="107">
        <v>5</v>
      </c>
      <c r="AD122" s="95">
        <v>6.25E-2</v>
      </c>
      <c r="AE122" s="96">
        <v>80</v>
      </c>
    </row>
    <row r="123" spans="1:31" x14ac:dyDescent="0.15">
      <c r="A123" s="12" t="s">
        <v>11</v>
      </c>
      <c r="B123" s="76">
        <v>15</v>
      </c>
      <c r="C123" s="75">
        <v>5.75</v>
      </c>
      <c r="D123" s="75">
        <v>3</v>
      </c>
      <c r="E123" s="77">
        <v>23.75</v>
      </c>
      <c r="F123" s="76">
        <v>2.5</v>
      </c>
      <c r="G123" s="75">
        <v>3.5</v>
      </c>
      <c r="H123" s="75">
        <v>9</v>
      </c>
      <c r="I123" s="77">
        <v>15</v>
      </c>
      <c r="J123" s="76">
        <v>1.5</v>
      </c>
      <c r="K123" s="75">
        <v>7.25</v>
      </c>
      <c r="L123" s="75">
        <v>2.5</v>
      </c>
      <c r="M123" s="77">
        <v>11.25</v>
      </c>
      <c r="N123" s="76">
        <v>3</v>
      </c>
      <c r="O123" s="75">
        <v>3.75</v>
      </c>
      <c r="P123" s="75">
        <v>1</v>
      </c>
      <c r="Q123" s="77">
        <v>7.75</v>
      </c>
      <c r="R123" s="78">
        <v>57.75</v>
      </c>
      <c r="S123" s="79"/>
      <c r="T123" s="94" t="s">
        <v>11</v>
      </c>
      <c r="U123" s="107">
        <v>16.75</v>
      </c>
      <c r="V123" s="95">
        <v>0.29004329004329005</v>
      </c>
      <c r="W123" s="107">
        <v>41</v>
      </c>
      <c r="X123" s="95">
        <v>0.70995670995671001</v>
      </c>
      <c r="Y123" s="107">
        <v>6</v>
      </c>
      <c r="Z123" s="95">
        <v>0.1038961038961039</v>
      </c>
      <c r="AA123" s="107">
        <v>49.75</v>
      </c>
      <c r="AB123" s="95">
        <v>0.8614718614718615</v>
      </c>
      <c r="AC123" s="107">
        <v>2</v>
      </c>
      <c r="AD123" s="95">
        <v>3.4632034632034632E-2</v>
      </c>
      <c r="AE123" s="96">
        <v>57.75</v>
      </c>
    </row>
    <row r="124" spans="1:31" ht="14" thickBot="1" x14ac:dyDescent="0.2">
      <c r="A124" s="33"/>
      <c r="B124" s="68"/>
      <c r="C124" s="69"/>
      <c r="D124" s="69"/>
      <c r="E124" s="70"/>
      <c r="F124" s="68"/>
      <c r="G124" s="69"/>
      <c r="H124" s="69"/>
      <c r="I124" s="70"/>
      <c r="J124" s="68"/>
      <c r="K124" s="69"/>
      <c r="L124" s="69"/>
      <c r="M124" s="70"/>
      <c r="N124" s="68"/>
      <c r="O124" s="69"/>
      <c r="P124" s="69"/>
      <c r="Q124" s="70"/>
      <c r="R124" s="33"/>
      <c r="T124" s="9"/>
      <c r="U124" s="4"/>
      <c r="V124" s="5"/>
      <c r="W124" s="4"/>
      <c r="X124" s="5"/>
      <c r="Y124" s="4"/>
      <c r="Z124" s="5"/>
      <c r="AA124" s="4"/>
      <c r="AB124" s="5"/>
      <c r="AC124" s="4"/>
      <c r="AD124" s="5"/>
      <c r="AE124" s="9"/>
    </row>
    <row r="125" spans="1:31" x14ac:dyDescent="0.15">
      <c r="A125" s="34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51"/>
    </row>
    <row r="126" spans="1:31" x14ac:dyDescent="0.15"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1:31" x14ac:dyDescent="0.15"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1:31" x14ac:dyDescent="0.15"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2:31" x14ac:dyDescent="0.15"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2:31" x14ac:dyDescent="0.15"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2:31" x14ac:dyDescent="0.15"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2:31" x14ac:dyDescent="0.15"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2:31" x14ac:dyDescent="0.15"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2:31" x14ac:dyDescent="0.15"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2:31" x14ac:dyDescent="0.15"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2:31" x14ac:dyDescent="0.15"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2:31" x14ac:dyDescent="0.15"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2:31" x14ac:dyDescent="0.15"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2:31" x14ac:dyDescent="0.15"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2:31" x14ac:dyDescent="0.15"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2:31" x14ac:dyDescent="0.15"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2:31" x14ac:dyDescent="0.15"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2:31" x14ac:dyDescent="0.15"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2:31" x14ac:dyDescent="0.15"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2:31" x14ac:dyDescent="0.15"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2:31" x14ac:dyDescent="0.15"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2:31" x14ac:dyDescent="0.15"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2:31" x14ac:dyDescent="0.15"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2:31" x14ac:dyDescent="0.15"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2:31" x14ac:dyDescent="0.15"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2:31" x14ac:dyDescent="0.15"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2:31" x14ac:dyDescent="0.15"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2:31" x14ac:dyDescent="0.15"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2:31" x14ac:dyDescent="0.15"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2:31" x14ac:dyDescent="0.15"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2:31" x14ac:dyDescent="0.15"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2:31" x14ac:dyDescent="0.15"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2:31" x14ac:dyDescent="0.15"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2:31" x14ac:dyDescent="0.15"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2:31" x14ac:dyDescent="0.15"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2:18" x14ac:dyDescent="0.15"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2:18" x14ac:dyDescent="0.15"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2:18" x14ac:dyDescent="0.15"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2:18" x14ac:dyDescent="0.15"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2:18" x14ac:dyDescent="0.15"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2:18" x14ac:dyDescent="0.15"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2:18" x14ac:dyDescent="0.15"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2:18" x14ac:dyDescent="0.15"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2:18" x14ac:dyDescent="0.15"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2:18" x14ac:dyDescent="0.15"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2:18" x14ac:dyDescent="0.15"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2:18" x14ac:dyDescent="0.15"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2:18" x14ac:dyDescent="0.15"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2:18" x14ac:dyDescent="0.15"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2:18" x14ac:dyDescent="0.15"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2:18" x14ac:dyDescent="0.15"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2:31" x14ac:dyDescent="0.15"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2:31" x14ac:dyDescent="0.15"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2:31" x14ac:dyDescent="0.15"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2:31" x14ac:dyDescent="0.15"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2:31" x14ac:dyDescent="0.15"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2:31" x14ac:dyDescent="0.15"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2:31" x14ac:dyDescent="0.15"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2:31" x14ac:dyDescent="0.15"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2:31" x14ac:dyDescent="0.15"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2:31" x14ac:dyDescent="0.15"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2:31" x14ac:dyDescent="0.15"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2:31" x14ac:dyDescent="0.15"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2:31" x14ac:dyDescent="0.15"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2:31" x14ac:dyDescent="0.15"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2:31" x14ac:dyDescent="0.15"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2:31" x14ac:dyDescent="0.15"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2:18" x14ac:dyDescent="0.15"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2:18" x14ac:dyDescent="0.15"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2:18" x14ac:dyDescent="0.15"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2:18" x14ac:dyDescent="0.15"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2:18" x14ac:dyDescent="0.15"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2:18" x14ac:dyDescent="0.15"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2:18" x14ac:dyDescent="0.15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2:18" x14ac:dyDescent="0.15"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2:18" x14ac:dyDescent="0.15"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2:18" x14ac:dyDescent="0.15"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2:18" x14ac:dyDescent="0.15"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2:18" x14ac:dyDescent="0.15"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2:18" x14ac:dyDescent="0.15"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2:18" x14ac:dyDescent="0.15"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2:18" x14ac:dyDescent="0.15"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2:18" x14ac:dyDescent="0.15"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2:18" x14ac:dyDescent="0.15"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2:18" x14ac:dyDescent="0.15"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2:18" x14ac:dyDescent="0.15"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2:18" x14ac:dyDescent="0.15"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2:18" x14ac:dyDescent="0.15"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2:18" x14ac:dyDescent="0.15"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2:18" x14ac:dyDescent="0.15"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2:18" x14ac:dyDescent="0.15"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2:18" x14ac:dyDescent="0.15"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2:18" x14ac:dyDescent="0.15"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2:18" x14ac:dyDescent="0.15"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2:18" x14ac:dyDescent="0.15"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2:18" x14ac:dyDescent="0.15"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2:18" x14ac:dyDescent="0.15"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2:18" x14ac:dyDescent="0.15"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2:18" x14ac:dyDescent="0.15"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2:18" x14ac:dyDescent="0.15"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2:18" x14ac:dyDescent="0.15"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</sheetData>
  <mergeCells count="30">
    <mergeCell ref="AE86:AE88"/>
    <mergeCell ref="U87:V87"/>
    <mergeCell ref="W87:X87"/>
    <mergeCell ref="Y87:Z87"/>
    <mergeCell ref="AA87:AB87"/>
    <mergeCell ref="AC87:AD87"/>
    <mergeCell ref="AC86:AD86"/>
    <mergeCell ref="B85:G85"/>
    <mergeCell ref="U86:V86"/>
    <mergeCell ref="W86:X86"/>
    <mergeCell ref="Y86:Z86"/>
    <mergeCell ref="AA86:AB86"/>
    <mergeCell ref="AE45:AE47"/>
    <mergeCell ref="U46:V46"/>
    <mergeCell ref="W46:X46"/>
    <mergeCell ref="Y46:Z46"/>
    <mergeCell ref="AA46:AB46"/>
    <mergeCell ref="AC46:AD46"/>
    <mergeCell ref="AC45:AD45"/>
    <mergeCell ref="B44:G44"/>
    <mergeCell ref="U45:V45"/>
    <mergeCell ref="W45:X45"/>
    <mergeCell ref="Y45:Z45"/>
    <mergeCell ref="AA45:AB45"/>
    <mergeCell ref="AE4:AE6"/>
    <mergeCell ref="U4:V4"/>
    <mergeCell ref="W4:X4"/>
    <mergeCell ref="Y4:Z4"/>
    <mergeCell ref="AA4:AB4"/>
    <mergeCell ref="AC4:AD4"/>
  </mergeCells>
  <pageMargins left="0.39370078740157483" right="0" top="0.59055118110236227" bottom="0" header="0" footer="0"/>
  <pageSetup paperSize="9" scale="86" orientation="portrait" horizontalDpi="4294967292" r:id="rId1"/>
  <headerFooter alignWithMargins="0">
    <oddFooter>&amp;CKILBIRNIE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F107"/>
  <sheetViews>
    <sheetView topLeftCell="A55"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33203125" style="285" bestFit="1" customWidth="1"/>
    <col min="5" max="5" width="7.33203125" style="285" customWidth="1"/>
    <col min="6" max="6" width="9.5" style="285" customWidth="1"/>
    <col min="7" max="7" width="5.33203125" style="285" bestFit="1" customWidth="1"/>
    <col min="8" max="9" width="4.6640625" style="285" customWidth="1"/>
    <col min="10" max="10" width="5.33203125" style="285" bestFit="1" customWidth="1"/>
    <col min="11" max="12" width="4.6640625" style="285" customWidth="1"/>
    <col min="13" max="13" width="5.33203125" style="285" bestFit="1" customWidth="1"/>
    <col min="14" max="14" width="7.33203125" style="285" customWidth="1"/>
    <col min="15" max="15" width="9.5" style="285" customWidth="1"/>
    <col min="16" max="16" width="5.33203125" style="285" bestFit="1" customWidth="1"/>
    <col min="17" max="17" width="10.33203125" style="285" customWidth="1"/>
    <col min="18" max="18" width="11.1640625" style="285" customWidth="1"/>
    <col min="19" max="19" width="4.83203125" style="285" customWidth="1"/>
    <col min="20" max="28" width="5.6640625" style="285" customWidth="1"/>
    <col min="29" max="29" width="7" style="285" customWidth="1"/>
    <col min="30" max="31" width="5.1640625" style="285" hidden="1" customWidth="1"/>
    <col min="32" max="32" width="4.6640625" style="285" hidden="1" customWidth="1"/>
    <col min="33" max="16384" width="14.5" style="285"/>
  </cols>
  <sheetData>
    <row r="1" spans="1:32" ht="12.75" customHeight="1" x14ac:dyDescent="0.15">
      <c r="A1" s="460" t="s">
        <v>387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0" t="s">
        <v>387</v>
      </c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</row>
    <row r="2" spans="1:32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70" t="s">
        <v>274</v>
      </c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</row>
    <row r="3" spans="1:32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</row>
    <row r="4" spans="1:32" ht="11.25" customHeight="1" x14ac:dyDescent="0.15">
      <c r="A4" s="286" t="s">
        <v>193</v>
      </c>
      <c r="B4" s="467" t="s">
        <v>388</v>
      </c>
      <c r="C4" s="468"/>
      <c r="D4" s="469"/>
      <c r="E4" s="467" t="s">
        <v>389</v>
      </c>
      <c r="F4" s="468"/>
      <c r="G4" s="469"/>
      <c r="H4" s="467" t="s">
        <v>390</v>
      </c>
      <c r="I4" s="468"/>
      <c r="J4" s="469"/>
      <c r="K4" s="467" t="s">
        <v>391</v>
      </c>
      <c r="L4" s="468"/>
      <c r="M4" s="469"/>
      <c r="N4" s="467" t="s">
        <v>392</v>
      </c>
      <c r="O4" s="468"/>
      <c r="P4" s="469"/>
      <c r="Q4" s="458" t="s">
        <v>198</v>
      </c>
      <c r="R4" s="379" t="s">
        <v>62</v>
      </c>
      <c r="S4" s="471" t="s">
        <v>58</v>
      </c>
      <c r="T4" s="469"/>
      <c r="U4" s="471" t="s">
        <v>56</v>
      </c>
      <c r="V4" s="469"/>
      <c r="W4" s="471" t="s">
        <v>57</v>
      </c>
      <c r="X4" s="469"/>
      <c r="Y4" s="471" t="s">
        <v>55</v>
      </c>
      <c r="Z4" s="469"/>
      <c r="AA4" s="471" t="s">
        <v>59</v>
      </c>
      <c r="AB4" s="469"/>
      <c r="AC4" s="472" t="s">
        <v>63</v>
      </c>
      <c r="AD4" s="380"/>
      <c r="AE4" s="380"/>
      <c r="AF4" s="380"/>
    </row>
    <row r="5" spans="1:32" ht="27" thickBot="1" x14ac:dyDescent="0.2">
      <c r="A5" s="291" t="s">
        <v>199</v>
      </c>
      <c r="B5" s="292" t="s">
        <v>200</v>
      </c>
      <c r="C5" s="293" t="s">
        <v>202</v>
      </c>
      <c r="D5" s="294" t="s">
        <v>156</v>
      </c>
      <c r="E5" s="292" t="s">
        <v>393</v>
      </c>
      <c r="F5" s="293" t="s">
        <v>394</v>
      </c>
      <c r="G5" s="294" t="s">
        <v>156</v>
      </c>
      <c r="H5" s="292" t="s">
        <v>200</v>
      </c>
      <c r="I5" s="370" t="s">
        <v>202</v>
      </c>
      <c r="J5" s="294" t="s">
        <v>156</v>
      </c>
      <c r="K5" s="292" t="s">
        <v>200</v>
      </c>
      <c r="L5" s="293" t="s">
        <v>202</v>
      </c>
      <c r="M5" s="294" t="s">
        <v>156</v>
      </c>
      <c r="N5" s="292" t="s">
        <v>393</v>
      </c>
      <c r="O5" s="293" t="s">
        <v>394</v>
      </c>
      <c r="P5" s="294" t="s">
        <v>156</v>
      </c>
      <c r="Q5" s="459"/>
      <c r="R5" s="381" t="s">
        <v>64</v>
      </c>
      <c r="S5" s="382" t="s">
        <v>65</v>
      </c>
      <c r="T5" s="383" t="s">
        <v>66</v>
      </c>
      <c r="U5" s="382" t="s">
        <v>65</v>
      </c>
      <c r="V5" s="383" t="s">
        <v>66</v>
      </c>
      <c r="W5" s="382" t="s">
        <v>65</v>
      </c>
      <c r="X5" s="383" t="s">
        <v>66</v>
      </c>
      <c r="Y5" s="382" t="s">
        <v>65</v>
      </c>
      <c r="Z5" s="383" t="s">
        <v>66</v>
      </c>
      <c r="AA5" s="382" t="s">
        <v>65</v>
      </c>
      <c r="AB5" s="383" t="s">
        <v>66</v>
      </c>
      <c r="AC5" s="459"/>
      <c r="AD5" s="380"/>
      <c r="AE5" s="380"/>
      <c r="AF5" s="380"/>
    </row>
    <row r="6" spans="1:32" ht="11.25" customHeight="1" x14ac:dyDescent="0.15">
      <c r="A6" s="296"/>
      <c r="B6" s="297"/>
      <c r="C6" s="298"/>
      <c r="D6" s="299"/>
      <c r="E6" s="297"/>
      <c r="F6" s="298"/>
      <c r="G6" s="299"/>
      <c r="H6" s="297"/>
      <c r="I6" s="298"/>
      <c r="J6" s="299"/>
      <c r="K6" s="297"/>
      <c r="L6" s="298"/>
      <c r="M6" s="299"/>
      <c r="N6" s="297"/>
      <c r="O6" s="298"/>
      <c r="P6" s="299"/>
      <c r="Q6" s="300"/>
      <c r="R6" s="296"/>
      <c r="S6" s="384"/>
      <c r="T6" s="385"/>
      <c r="U6" s="384"/>
      <c r="V6" s="385"/>
      <c r="W6" s="384"/>
      <c r="X6" s="385"/>
      <c r="Y6" s="384"/>
      <c r="Z6" s="385"/>
      <c r="AA6" s="384"/>
      <c r="AB6" s="385"/>
      <c r="AC6" s="300"/>
      <c r="AD6" s="386"/>
      <c r="AE6" s="386"/>
      <c r="AF6" s="386"/>
    </row>
    <row r="7" spans="1:32" ht="11.25" customHeight="1" x14ac:dyDescent="0.15">
      <c r="A7" s="301" t="s">
        <v>203</v>
      </c>
      <c r="B7" s="302">
        <v>0.5</v>
      </c>
      <c r="C7" s="303">
        <v>1.5</v>
      </c>
      <c r="D7" s="304">
        <v>1.5</v>
      </c>
      <c r="E7" s="302">
        <v>0.25</v>
      </c>
      <c r="F7" s="303">
        <v>0</v>
      </c>
      <c r="G7" s="304">
        <v>0.25</v>
      </c>
      <c r="H7" s="302">
        <v>15.75</v>
      </c>
      <c r="I7" s="356">
        <v>0</v>
      </c>
      <c r="J7" s="304">
        <v>15</v>
      </c>
      <c r="K7" s="302">
        <v>15.75</v>
      </c>
      <c r="L7" s="356">
        <v>0</v>
      </c>
      <c r="M7" s="304">
        <v>15</v>
      </c>
      <c r="N7" s="302">
        <v>0</v>
      </c>
      <c r="O7" s="303">
        <v>0</v>
      </c>
      <c r="P7" s="304">
        <v>0</v>
      </c>
      <c r="Q7" s="306">
        <v>18.75</v>
      </c>
      <c r="R7" s="301" t="s">
        <v>203</v>
      </c>
      <c r="S7" s="302">
        <v>2.5</v>
      </c>
      <c r="T7" s="388">
        <v>0.13333333333333333</v>
      </c>
      <c r="U7" s="302">
        <v>16.25</v>
      </c>
      <c r="V7" s="388">
        <v>0.8666666666666667</v>
      </c>
      <c r="W7" s="302">
        <v>0</v>
      </c>
      <c r="X7" s="388">
        <v>0</v>
      </c>
      <c r="Y7" s="302">
        <v>17.75</v>
      </c>
      <c r="Z7" s="388">
        <v>0.94666666666666666</v>
      </c>
      <c r="AA7" s="302">
        <v>1</v>
      </c>
      <c r="AB7" s="388">
        <v>5.3333333333333337E-2</v>
      </c>
      <c r="AC7" s="302">
        <v>18.75</v>
      </c>
      <c r="AD7" s="389"/>
      <c r="AE7" s="389"/>
      <c r="AF7" s="389"/>
    </row>
    <row r="8" spans="1:32" ht="11.25" customHeight="1" x14ac:dyDescent="0.15">
      <c r="A8" s="301" t="s">
        <v>204</v>
      </c>
      <c r="B8" s="302">
        <v>1</v>
      </c>
      <c r="C8" s="303">
        <v>1.5</v>
      </c>
      <c r="D8" s="304">
        <v>2.25</v>
      </c>
      <c r="E8" s="302">
        <v>0.75</v>
      </c>
      <c r="F8" s="303">
        <v>0.25</v>
      </c>
      <c r="G8" s="304">
        <v>1</v>
      </c>
      <c r="H8" s="302">
        <v>7</v>
      </c>
      <c r="I8" s="356">
        <v>0</v>
      </c>
      <c r="J8" s="304">
        <v>6.25</v>
      </c>
      <c r="K8" s="302">
        <v>7</v>
      </c>
      <c r="L8" s="356">
        <v>0</v>
      </c>
      <c r="M8" s="304">
        <v>6.25</v>
      </c>
      <c r="N8" s="302">
        <v>0</v>
      </c>
      <c r="O8" s="303">
        <v>0</v>
      </c>
      <c r="P8" s="304">
        <v>0</v>
      </c>
      <c r="Q8" s="306">
        <v>10.75</v>
      </c>
      <c r="R8" s="301" t="s">
        <v>204</v>
      </c>
      <c r="S8" s="302">
        <v>2.25</v>
      </c>
      <c r="T8" s="388">
        <v>0.20930232558139536</v>
      </c>
      <c r="U8" s="302">
        <v>8.5</v>
      </c>
      <c r="V8" s="388">
        <v>0.79069767441860461</v>
      </c>
      <c r="W8" s="302">
        <v>0</v>
      </c>
      <c r="X8" s="388">
        <v>0</v>
      </c>
      <c r="Y8" s="302">
        <v>10.25</v>
      </c>
      <c r="Z8" s="388">
        <v>0.95348837209302328</v>
      </c>
      <c r="AA8" s="302">
        <v>0.5</v>
      </c>
      <c r="AB8" s="388">
        <v>4.6511627906976744E-2</v>
      </c>
      <c r="AC8" s="302">
        <v>10.75</v>
      </c>
      <c r="AD8" s="389"/>
      <c r="AE8" s="389"/>
      <c r="AF8" s="389"/>
    </row>
    <row r="9" spans="1:32" ht="11.25" customHeight="1" x14ac:dyDescent="0.15">
      <c r="A9" s="301" t="s">
        <v>205</v>
      </c>
      <c r="B9" s="302">
        <v>2.25</v>
      </c>
      <c r="C9" s="303">
        <v>2</v>
      </c>
      <c r="D9" s="304">
        <v>4.25</v>
      </c>
      <c r="E9" s="302">
        <v>0.5</v>
      </c>
      <c r="F9" s="303">
        <v>0.75</v>
      </c>
      <c r="G9" s="304">
        <v>1.25</v>
      </c>
      <c r="H9" s="302">
        <v>13</v>
      </c>
      <c r="I9" s="356">
        <v>0</v>
      </c>
      <c r="J9" s="304">
        <v>13</v>
      </c>
      <c r="K9" s="302">
        <v>13</v>
      </c>
      <c r="L9" s="356">
        <v>0</v>
      </c>
      <c r="M9" s="304">
        <v>13</v>
      </c>
      <c r="N9" s="302">
        <v>0</v>
      </c>
      <c r="O9" s="303">
        <v>0.25</v>
      </c>
      <c r="P9" s="304">
        <v>0.25</v>
      </c>
      <c r="Q9" s="306">
        <v>20</v>
      </c>
      <c r="R9" s="301" t="s">
        <v>205</v>
      </c>
      <c r="S9" s="302">
        <v>5.25</v>
      </c>
      <c r="T9" s="388">
        <v>0.26250000000000001</v>
      </c>
      <c r="U9" s="302">
        <v>14.75</v>
      </c>
      <c r="V9" s="388">
        <v>0.73750000000000004</v>
      </c>
      <c r="W9" s="302">
        <v>0</v>
      </c>
      <c r="X9" s="388">
        <v>0</v>
      </c>
      <c r="Y9" s="302">
        <v>19.25</v>
      </c>
      <c r="Z9" s="388">
        <v>0.96250000000000002</v>
      </c>
      <c r="AA9" s="302">
        <v>0.75</v>
      </c>
      <c r="AB9" s="388">
        <v>3.7499999999999999E-2</v>
      </c>
      <c r="AC9" s="302">
        <v>20</v>
      </c>
      <c r="AD9" s="389"/>
      <c r="AE9" s="389"/>
      <c r="AF9" s="389"/>
    </row>
    <row r="10" spans="1:32" ht="11.25" customHeight="1" x14ac:dyDescent="0.15">
      <c r="A10" s="301" t="s">
        <v>206</v>
      </c>
      <c r="B10" s="302">
        <v>0.75</v>
      </c>
      <c r="C10" s="303">
        <v>2</v>
      </c>
      <c r="D10" s="304">
        <v>2.75</v>
      </c>
      <c r="E10" s="302">
        <v>0.25</v>
      </c>
      <c r="F10" s="303">
        <v>0.5</v>
      </c>
      <c r="G10" s="304">
        <v>0.75</v>
      </c>
      <c r="H10" s="302">
        <v>14.5</v>
      </c>
      <c r="I10" s="356">
        <v>0</v>
      </c>
      <c r="J10" s="304">
        <v>14.5</v>
      </c>
      <c r="K10" s="302">
        <v>14.5</v>
      </c>
      <c r="L10" s="356">
        <v>0</v>
      </c>
      <c r="M10" s="304">
        <v>14.5</v>
      </c>
      <c r="N10" s="302">
        <v>0</v>
      </c>
      <c r="O10" s="303">
        <v>0</v>
      </c>
      <c r="P10" s="304">
        <v>0</v>
      </c>
      <c r="Q10" s="306">
        <v>20.75</v>
      </c>
      <c r="R10" s="301" t="s">
        <v>206</v>
      </c>
      <c r="S10" s="302">
        <v>6.75</v>
      </c>
      <c r="T10" s="388">
        <v>0.3253012048192771</v>
      </c>
      <c r="U10" s="302">
        <v>14</v>
      </c>
      <c r="V10" s="388">
        <v>0.67469879518072284</v>
      </c>
      <c r="W10" s="302">
        <v>0.25</v>
      </c>
      <c r="X10" s="388">
        <v>1.2048192771084338E-2</v>
      </c>
      <c r="Y10" s="302">
        <v>19.25</v>
      </c>
      <c r="Z10" s="388">
        <v>0.92771084337349397</v>
      </c>
      <c r="AA10" s="302">
        <v>1.25</v>
      </c>
      <c r="AB10" s="388">
        <v>6.0240963855421686E-2</v>
      </c>
      <c r="AC10" s="302">
        <v>20.75</v>
      </c>
      <c r="AD10" s="389"/>
      <c r="AE10" s="389"/>
      <c r="AF10" s="389"/>
    </row>
    <row r="11" spans="1:32" ht="11.25" customHeight="1" x14ac:dyDescent="0.15">
      <c r="A11" s="301" t="s">
        <v>207</v>
      </c>
      <c r="B11" s="302">
        <v>0.75</v>
      </c>
      <c r="C11" s="303">
        <v>5.5</v>
      </c>
      <c r="D11" s="304">
        <v>5.25</v>
      </c>
      <c r="E11" s="302">
        <v>0.25</v>
      </c>
      <c r="F11" s="303">
        <v>0.75</v>
      </c>
      <c r="G11" s="304">
        <v>0.5</v>
      </c>
      <c r="H11" s="302">
        <v>14.5</v>
      </c>
      <c r="I11" s="356">
        <v>0.25</v>
      </c>
      <c r="J11" s="304">
        <v>14.75</v>
      </c>
      <c r="K11" s="302">
        <v>14.5</v>
      </c>
      <c r="L11" s="356">
        <v>0.25</v>
      </c>
      <c r="M11" s="304">
        <v>14.75</v>
      </c>
      <c r="N11" s="302">
        <v>0.25</v>
      </c>
      <c r="O11" s="303">
        <v>0</v>
      </c>
      <c r="P11" s="304">
        <v>0.25</v>
      </c>
      <c r="Q11" s="306">
        <v>22.25</v>
      </c>
      <c r="R11" s="301" t="s">
        <v>207</v>
      </c>
      <c r="S11" s="302">
        <v>4</v>
      </c>
      <c r="T11" s="388">
        <v>0.1797752808988764</v>
      </c>
      <c r="U11" s="302">
        <v>18.25</v>
      </c>
      <c r="V11" s="388">
        <v>0.8202247191011236</v>
      </c>
      <c r="W11" s="302">
        <v>0</v>
      </c>
      <c r="X11" s="388">
        <v>0</v>
      </c>
      <c r="Y11" s="302">
        <v>21.5</v>
      </c>
      <c r="Z11" s="388">
        <v>0.9662921348314607</v>
      </c>
      <c r="AA11" s="302">
        <v>0.75</v>
      </c>
      <c r="AB11" s="388">
        <v>3.3707865168539325E-2</v>
      </c>
      <c r="AC11" s="302">
        <v>22.25</v>
      </c>
      <c r="AD11" s="389"/>
      <c r="AE11" s="389"/>
      <c r="AF11" s="389"/>
    </row>
    <row r="12" spans="1:32" ht="11.25" customHeight="1" x14ac:dyDescent="0.15">
      <c r="A12" s="301" t="s">
        <v>208</v>
      </c>
      <c r="B12" s="302">
        <v>1.75</v>
      </c>
      <c r="C12" s="303">
        <v>4.25</v>
      </c>
      <c r="D12" s="304">
        <v>6</v>
      </c>
      <c r="E12" s="302">
        <v>0.75</v>
      </c>
      <c r="F12" s="303">
        <v>0.25</v>
      </c>
      <c r="G12" s="304">
        <v>1</v>
      </c>
      <c r="H12" s="302">
        <v>9</v>
      </c>
      <c r="I12" s="356">
        <v>0</v>
      </c>
      <c r="J12" s="304">
        <v>9</v>
      </c>
      <c r="K12" s="302">
        <v>9</v>
      </c>
      <c r="L12" s="356">
        <v>0</v>
      </c>
      <c r="M12" s="304">
        <v>9</v>
      </c>
      <c r="N12" s="302">
        <v>0</v>
      </c>
      <c r="O12" s="303">
        <v>0</v>
      </c>
      <c r="P12" s="304">
        <v>0</v>
      </c>
      <c r="Q12" s="306">
        <v>20.25</v>
      </c>
      <c r="R12" s="301" t="s">
        <v>208</v>
      </c>
      <c r="S12" s="302">
        <v>4</v>
      </c>
      <c r="T12" s="388">
        <v>0.19753086419753085</v>
      </c>
      <c r="U12" s="302">
        <v>16.25</v>
      </c>
      <c r="V12" s="388">
        <v>0.80246913580246915</v>
      </c>
      <c r="W12" s="302">
        <v>0.75</v>
      </c>
      <c r="X12" s="388">
        <v>3.7037037037037035E-2</v>
      </c>
      <c r="Y12" s="302">
        <v>18.75</v>
      </c>
      <c r="Z12" s="388">
        <v>0.92592592592592593</v>
      </c>
      <c r="AA12" s="302">
        <v>0.75</v>
      </c>
      <c r="AB12" s="388">
        <v>3.7037037037037035E-2</v>
      </c>
      <c r="AC12" s="302">
        <v>20.25</v>
      </c>
      <c r="AD12" s="389"/>
      <c r="AE12" s="389"/>
      <c r="AF12" s="389"/>
    </row>
    <row r="13" spans="1:32" ht="11.25" customHeight="1" x14ac:dyDescent="0.15">
      <c r="A13" s="301" t="s">
        <v>209</v>
      </c>
      <c r="B13" s="302">
        <v>1.75</v>
      </c>
      <c r="C13" s="303">
        <v>3.75</v>
      </c>
      <c r="D13" s="304">
        <v>5.5</v>
      </c>
      <c r="E13" s="302">
        <v>0.25</v>
      </c>
      <c r="F13" s="303">
        <v>0.25</v>
      </c>
      <c r="G13" s="304">
        <v>0.5</v>
      </c>
      <c r="H13" s="302">
        <v>7.75</v>
      </c>
      <c r="I13" s="356">
        <v>0</v>
      </c>
      <c r="J13" s="304">
        <v>7.75</v>
      </c>
      <c r="K13" s="302">
        <v>7.75</v>
      </c>
      <c r="L13" s="356">
        <v>0</v>
      </c>
      <c r="M13" s="304">
        <v>7.75</v>
      </c>
      <c r="N13" s="302">
        <v>0.25</v>
      </c>
      <c r="O13" s="303">
        <v>0.25</v>
      </c>
      <c r="P13" s="304">
        <v>0.5</v>
      </c>
      <c r="Q13" s="306">
        <v>17.5</v>
      </c>
      <c r="R13" s="301" t="s">
        <v>209</v>
      </c>
      <c r="S13" s="302">
        <v>3.75</v>
      </c>
      <c r="T13" s="388">
        <v>0.21428571428571427</v>
      </c>
      <c r="U13" s="302">
        <v>13.75</v>
      </c>
      <c r="V13" s="388">
        <v>0.7857142857142857</v>
      </c>
      <c r="W13" s="302">
        <v>2.5</v>
      </c>
      <c r="X13" s="388">
        <v>0.14285714285714285</v>
      </c>
      <c r="Y13" s="302">
        <v>14.5</v>
      </c>
      <c r="Z13" s="388">
        <v>0.82857142857142863</v>
      </c>
      <c r="AA13" s="302">
        <v>0.5</v>
      </c>
      <c r="AB13" s="388">
        <v>2.8571428571428571E-2</v>
      </c>
      <c r="AC13" s="302">
        <v>17.5</v>
      </c>
      <c r="AD13" s="389"/>
      <c r="AE13" s="389"/>
      <c r="AF13" s="389"/>
    </row>
    <row r="14" spans="1:32" ht="11.25" customHeight="1" x14ac:dyDescent="0.15">
      <c r="A14" s="301" t="s">
        <v>210</v>
      </c>
      <c r="B14" s="302">
        <v>1.25</v>
      </c>
      <c r="C14" s="303">
        <v>2</v>
      </c>
      <c r="D14" s="304">
        <v>3.25</v>
      </c>
      <c r="E14" s="302">
        <v>0</v>
      </c>
      <c r="F14" s="303">
        <v>0</v>
      </c>
      <c r="G14" s="304">
        <v>0</v>
      </c>
      <c r="H14" s="302">
        <v>4.25</v>
      </c>
      <c r="I14" s="356">
        <v>0</v>
      </c>
      <c r="J14" s="304">
        <v>4.25</v>
      </c>
      <c r="K14" s="302">
        <v>4.25</v>
      </c>
      <c r="L14" s="356">
        <v>0</v>
      </c>
      <c r="M14" s="304">
        <v>4.25</v>
      </c>
      <c r="N14" s="302">
        <v>1.75</v>
      </c>
      <c r="O14" s="303">
        <v>0</v>
      </c>
      <c r="P14" s="304">
        <v>1.75</v>
      </c>
      <c r="Q14" s="306">
        <v>10.25</v>
      </c>
      <c r="R14" s="390" t="s">
        <v>210</v>
      </c>
      <c r="S14" s="302">
        <v>1.75</v>
      </c>
      <c r="T14" s="388">
        <v>0.17073170731707318</v>
      </c>
      <c r="U14" s="302">
        <v>8.5</v>
      </c>
      <c r="V14" s="388">
        <v>0.82926829268292679</v>
      </c>
      <c r="W14" s="302">
        <v>2.5</v>
      </c>
      <c r="X14" s="388">
        <v>0.24390243902439024</v>
      </c>
      <c r="Y14" s="302">
        <v>7.25</v>
      </c>
      <c r="Z14" s="388">
        <v>0.70731707317073167</v>
      </c>
      <c r="AA14" s="302">
        <v>0.5</v>
      </c>
      <c r="AB14" s="388">
        <v>4.878048780487805E-2</v>
      </c>
      <c r="AC14" s="302">
        <v>10.25</v>
      </c>
      <c r="AD14" s="389"/>
      <c r="AE14" s="389"/>
      <c r="AF14" s="389"/>
    </row>
    <row r="15" spans="1:32" ht="11.25" customHeight="1" thickBot="1" x14ac:dyDescent="0.2">
      <c r="A15" s="307"/>
      <c r="B15" s="325"/>
      <c r="C15" s="326"/>
      <c r="D15" s="327"/>
      <c r="E15" s="325"/>
      <c r="F15" s="326"/>
      <c r="G15" s="327"/>
      <c r="H15" s="325"/>
      <c r="I15" s="326"/>
      <c r="J15" s="327"/>
      <c r="K15" s="325"/>
      <c r="L15" s="326"/>
      <c r="M15" s="327"/>
      <c r="N15" s="325"/>
      <c r="O15" s="326"/>
      <c r="P15" s="327"/>
      <c r="Q15" s="317"/>
      <c r="R15" s="307"/>
      <c r="S15" s="400"/>
      <c r="T15" s="299"/>
      <c r="U15" s="400"/>
      <c r="V15" s="327"/>
      <c r="W15" s="400"/>
      <c r="X15" s="327"/>
      <c r="Y15" s="400"/>
      <c r="Z15" s="327"/>
      <c r="AA15" s="400"/>
      <c r="AB15" s="327"/>
      <c r="AC15" s="310"/>
      <c r="AD15" s="386"/>
      <c r="AE15" s="386"/>
      <c r="AF15" s="386"/>
    </row>
    <row r="16" spans="1:32" ht="11.25" customHeight="1" x14ac:dyDescent="0.15">
      <c r="A16" s="312"/>
      <c r="B16" s="328"/>
      <c r="C16" s="329"/>
      <c r="D16" s="330"/>
      <c r="E16" s="328"/>
      <c r="F16" s="329"/>
      <c r="G16" s="330"/>
      <c r="H16" s="328"/>
      <c r="I16" s="329"/>
      <c r="J16" s="330"/>
      <c r="K16" s="328"/>
      <c r="L16" s="329"/>
      <c r="M16" s="330"/>
      <c r="N16" s="328"/>
      <c r="O16" s="329"/>
      <c r="P16" s="330"/>
      <c r="Q16" s="312"/>
      <c r="R16" s="384"/>
      <c r="S16" s="401"/>
      <c r="T16" s="392"/>
      <c r="U16" s="401"/>
      <c r="V16" s="392"/>
      <c r="W16" s="401"/>
      <c r="X16" s="392"/>
      <c r="Y16" s="401"/>
      <c r="Z16" s="392"/>
      <c r="AA16" s="401"/>
      <c r="AB16" s="392"/>
      <c r="AC16" s="409"/>
      <c r="AD16" s="386"/>
      <c r="AE16" s="386"/>
      <c r="AF16" s="386"/>
    </row>
    <row r="17" spans="1:32" ht="11.25" customHeight="1" x14ac:dyDescent="0.15">
      <c r="A17" s="301" t="s">
        <v>211</v>
      </c>
      <c r="B17" s="302">
        <v>4.5</v>
      </c>
      <c r="C17" s="303">
        <v>7</v>
      </c>
      <c r="D17" s="304">
        <v>10.75</v>
      </c>
      <c r="E17" s="302">
        <v>1.75</v>
      </c>
      <c r="F17" s="303">
        <v>1.5</v>
      </c>
      <c r="G17" s="304">
        <v>3.25</v>
      </c>
      <c r="H17" s="302">
        <v>50.25</v>
      </c>
      <c r="I17" s="303">
        <v>0</v>
      </c>
      <c r="J17" s="304">
        <v>48.75</v>
      </c>
      <c r="K17" s="302">
        <v>50.25</v>
      </c>
      <c r="L17" s="303">
        <v>0</v>
      </c>
      <c r="M17" s="304">
        <v>48.75</v>
      </c>
      <c r="N17" s="302">
        <v>0</v>
      </c>
      <c r="O17" s="303">
        <v>0.25</v>
      </c>
      <c r="P17" s="304">
        <v>0.25</v>
      </c>
      <c r="Q17" s="306">
        <v>70.25</v>
      </c>
      <c r="R17" s="390" t="s">
        <v>211</v>
      </c>
      <c r="S17" s="302">
        <v>16.75</v>
      </c>
      <c r="T17" s="388">
        <v>0.23843416370106763</v>
      </c>
      <c r="U17" s="302">
        <v>53.5</v>
      </c>
      <c r="V17" s="388">
        <v>0.76156583629893237</v>
      </c>
      <c r="W17" s="302">
        <v>0.25</v>
      </c>
      <c r="X17" s="388">
        <v>3.5587188612099642E-3</v>
      </c>
      <c r="Y17" s="302">
        <v>66.5</v>
      </c>
      <c r="Z17" s="388">
        <v>0.94661921708185048</v>
      </c>
      <c r="AA17" s="302">
        <v>3.5</v>
      </c>
      <c r="AB17" s="388">
        <v>4.9822064056939501E-2</v>
      </c>
      <c r="AC17" s="306">
        <v>70.25</v>
      </c>
      <c r="AD17" s="389"/>
      <c r="AE17" s="389"/>
      <c r="AF17" s="389"/>
    </row>
    <row r="18" spans="1:32" ht="11.25" customHeight="1" x14ac:dyDescent="0.15">
      <c r="A18" s="301" t="s">
        <v>212</v>
      </c>
      <c r="B18" s="302">
        <v>4.75</v>
      </c>
      <c r="C18" s="303">
        <v>11</v>
      </c>
      <c r="D18" s="304">
        <v>14.5</v>
      </c>
      <c r="E18" s="302">
        <v>1.75</v>
      </c>
      <c r="F18" s="303">
        <v>2.25</v>
      </c>
      <c r="G18" s="304">
        <v>3.5</v>
      </c>
      <c r="H18" s="302">
        <v>49</v>
      </c>
      <c r="I18" s="303">
        <v>0.25</v>
      </c>
      <c r="J18" s="304">
        <v>48.5</v>
      </c>
      <c r="K18" s="302">
        <v>49</v>
      </c>
      <c r="L18" s="303">
        <v>0.25</v>
      </c>
      <c r="M18" s="304">
        <v>48.5</v>
      </c>
      <c r="N18" s="302">
        <v>0.25</v>
      </c>
      <c r="O18" s="303">
        <v>0.25</v>
      </c>
      <c r="P18" s="304">
        <v>0.5</v>
      </c>
      <c r="Q18" s="306">
        <v>73.75</v>
      </c>
      <c r="R18" s="390" t="s">
        <v>212</v>
      </c>
      <c r="S18" s="302">
        <v>18.25</v>
      </c>
      <c r="T18" s="388">
        <v>0.24745762711864408</v>
      </c>
      <c r="U18" s="302">
        <v>55.5</v>
      </c>
      <c r="V18" s="388">
        <v>0.75254237288135595</v>
      </c>
      <c r="W18" s="302">
        <v>0.25</v>
      </c>
      <c r="X18" s="388">
        <v>3.3898305084745762E-3</v>
      </c>
      <c r="Y18" s="302">
        <v>70.25</v>
      </c>
      <c r="Z18" s="388">
        <v>0.9525423728813559</v>
      </c>
      <c r="AA18" s="302">
        <v>3.25</v>
      </c>
      <c r="AB18" s="388">
        <v>4.4067796610169491E-2</v>
      </c>
      <c r="AC18" s="306">
        <v>73.75</v>
      </c>
      <c r="AD18" s="389"/>
      <c r="AE18" s="389"/>
      <c r="AF18" s="389"/>
    </row>
    <row r="19" spans="1:32" ht="11.25" customHeight="1" x14ac:dyDescent="0.15">
      <c r="A19" s="301" t="s">
        <v>213</v>
      </c>
      <c r="B19" s="302">
        <v>5.5</v>
      </c>
      <c r="C19" s="303">
        <v>13.75</v>
      </c>
      <c r="D19" s="304">
        <v>18.25</v>
      </c>
      <c r="E19" s="302">
        <v>1.75</v>
      </c>
      <c r="F19" s="303">
        <v>2.25</v>
      </c>
      <c r="G19" s="304">
        <v>3.5</v>
      </c>
      <c r="H19" s="302">
        <v>51</v>
      </c>
      <c r="I19" s="303">
        <v>0.25</v>
      </c>
      <c r="J19" s="304">
        <v>51.25</v>
      </c>
      <c r="K19" s="302">
        <v>51</v>
      </c>
      <c r="L19" s="303">
        <v>0.25</v>
      </c>
      <c r="M19" s="304">
        <v>51.25</v>
      </c>
      <c r="N19" s="302">
        <v>0.25</v>
      </c>
      <c r="O19" s="303">
        <v>0.25</v>
      </c>
      <c r="P19" s="304">
        <v>0.5</v>
      </c>
      <c r="Q19" s="306">
        <v>83.25</v>
      </c>
      <c r="R19" s="390" t="s">
        <v>213</v>
      </c>
      <c r="S19" s="302">
        <v>20</v>
      </c>
      <c r="T19" s="388">
        <v>0.24024024024024024</v>
      </c>
      <c r="U19" s="302">
        <v>63.25</v>
      </c>
      <c r="V19" s="388">
        <v>0.75975975975975973</v>
      </c>
      <c r="W19" s="302">
        <v>1</v>
      </c>
      <c r="X19" s="388">
        <v>1.2012012012012012E-2</v>
      </c>
      <c r="Y19" s="302">
        <v>78.75</v>
      </c>
      <c r="Z19" s="388">
        <v>0.94594594594594594</v>
      </c>
      <c r="AA19" s="302">
        <v>3.5</v>
      </c>
      <c r="AB19" s="388">
        <v>4.2042042042042045E-2</v>
      </c>
      <c r="AC19" s="306">
        <v>83.25</v>
      </c>
      <c r="AD19" s="389"/>
      <c r="AE19" s="389"/>
      <c r="AF19" s="389"/>
    </row>
    <row r="20" spans="1:32" ht="11.25" customHeight="1" x14ac:dyDescent="0.15">
      <c r="A20" s="301" t="s">
        <v>214</v>
      </c>
      <c r="B20" s="302">
        <v>5</v>
      </c>
      <c r="C20" s="303">
        <v>15.5</v>
      </c>
      <c r="D20" s="304">
        <v>19.5</v>
      </c>
      <c r="E20" s="302">
        <v>1.5</v>
      </c>
      <c r="F20" s="303">
        <v>1.75</v>
      </c>
      <c r="G20" s="304">
        <v>2.75</v>
      </c>
      <c r="H20" s="302">
        <v>45.75</v>
      </c>
      <c r="I20" s="303">
        <v>0.25</v>
      </c>
      <c r="J20" s="304">
        <v>46</v>
      </c>
      <c r="K20" s="302">
        <v>45.75</v>
      </c>
      <c r="L20" s="303">
        <v>0.25</v>
      </c>
      <c r="M20" s="304">
        <v>46</v>
      </c>
      <c r="N20" s="302">
        <v>0.5</v>
      </c>
      <c r="O20" s="303">
        <v>0.25</v>
      </c>
      <c r="P20" s="304">
        <v>0.75</v>
      </c>
      <c r="Q20" s="306">
        <v>80.75</v>
      </c>
      <c r="R20" s="390" t="s">
        <v>214</v>
      </c>
      <c r="S20" s="302">
        <v>18.5</v>
      </c>
      <c r="T20" s="388">
        <v>0.22910216718266255</v>
      </c>
      <c r="U20" s="302">
        <v>62.25</v>
      </c>
      <c r="V20" s="388">
        <v>0.77089783281733748</v>
      </c>
      <c r="W20" s="302">
        <v>3.5</v>
      </c>
      <c r="X20" s="388">
        <v>4.3343653250773995E-2</v>
      </c>
      <c r="Y20" s="302">
        <v>74</v>
      </c>
      <c r="Z20" s="388">
        <v>0.91640866873065019</v>
      </c>
      <c r="AA20" s="302">
        <v>3.25</v>
      </c>
      <c r="AB20" s="388">
        <v>4.0247678018575851E-2</v>
      </c>
      <c r="AC20" s="306">
        <v>80.75</v>
      </c>
      <c r="AD20" s="389"/>
      <c r="AE20" s="389"/>
      <c r="AF20" s="389"/>
    </row>
    <row r="21" spans="1:32" ht="11.25" customHeight="1" x14ac:dyDescent="0.15">
      <c r="A21" s="301" t="s">
        <v>215</v>
      </c>
      <c r="B21" s="302">
        <v>5.5</v>
      </c>
      <c r="C21" s="303">
        <v>15.5</v>
      </c>
      <c r="D21" s="304">
        <v>20</v>
      </c>
      <c r="E21" s="302">
        <v>1.25</v>
      </c>
      <c r="F21" s="303">
        <v>1.25</v>
      </c>
      <c r="G21" s="304">
        <v>2</v>
      </c>
      <c r="H21" s="302">
        <v>35.5</v>
      </c>
      <c r="I21" s="303">
        <v>0.25</v>
      </c>
      <c r="J21" s="304">
        <v>35.75</v>
      </c>
      <c r="K21" s="302">
        <v>35.5</v>
      </c>
      <c r="L21" s="303">
        <v>0.25</v>
      </c>
      <c r="M21" s="304">
        <v>35.75</v>
      </c>
      <c r="N21" s="302">
        <v>2.25</v>
      </c>
      <c r="O21" s="303">
        <v>0.25</v>
      </c>
      <c r="P21" s="304">
        <v>2.5</v>
      </c>
      <c r="Q21" s="306">
        <v>70.25</v>
      </c>
      <c r="R21" s="390" t="s">
        <v>215</v>
      </c>
      <c r="S21" s="302">
        <v>13.5</v>
      </c>
      <c r="T21" s="388">
        <v>0.19217081850533807</v>
      </c>
      <c r="U21" s="302">
        <v>56.75</v>
      </c>
      <c r="V21" s="388">
        <v>0.80782918149466187</v>
      </c>
      <c r="W21" s="302">
        <v>5.75</v>
      </c>
      <c r="X21" s="388">
        <v>8.1850533807829182E-2</v>
      </c>
      <c r="Y21" s="302">
        <v>62</v>
      </c>
      <c r="Z21" s="388">
        <v>0.88256227758007122</v>
      </c>
      <c r="AA21" s="302">
        <v>2.5</v>
      </c>
      <c r="AB21" s="388">
        <v>3.5587188612099648E-2</v>
      </c>
      <c r="AC21" s="306">
        <v>70.25</v>
      </c>
      <c r="AD21" s="389"/>
      <c r="AE21" s="389"/>
      <c r="AF21" s="389"/>
    </row>
    <row r="22" spans="1:32" ht="11.25" customHeight="1" thickBot="1" x14ac:dyDescent="0.2">
      <c r="A22" s="317"/>
      <c r="B22" s="318"/>
      <c r="C22" s="319"/>
      <c r="D22" s="320"/>
      <c r="E22" s="318"/>
      <c r="F22" s="319"/>
      <c r="G22" s="320"/>
      <c r="H22" s="318"/>
      <c r="I22" s="319"/>
      <c r="J22" s="320"/>
      <c r="K22" s="318"/>
      <c r="L22" s="319"/>
      <c r="M22" s="320"/>
      <c r="N22" s="318"/>
      <c r="O22" s="319"/>
      <c r="P22" s="320"/>
      <c r="Q22" s="317"/>
      <c r="R22" s="318"/>
      <c r="S22" s="318"/>
      <c r="T22" s="320"/>
      <c r="U22" s="318"/>
      <c r="V22" s="320"/>
      <c r="W22" s="318"/>
      <c r="X22" s="320"/>
      <c r="Y22" s="318"/>
      <c r="Z22" s="320"/>
      <c r="AA22" s="318"/>
      <c r="AB22" s="320"/>
      <c r="AC22" s="317"/>
      <c r="AD22" s="386"/>
      <c r="AE22" s="386"/>
      <c r="AF22" s="386"/>
    </row>
    <row r="23" spans="1:32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70" t="s">
        <v>291</v>
      </c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</row>
    <row r="24" spans="1:32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</row>
    <row r="25" spans="1:32" ht="11.25" customHeight="1" x14ac:dyDescent="0.15">
      <c r="A25" s="286" t="s">
        <v>193</v>
      </c>
      <c r="B25" s="467" t="s">
        <v>388</v>
      </c>
      <c r="C25" s="468"/>
      <c r="D25" s="469"/>
      <c r="E25" s="467" t="s">
        <v>389</v>
      </c>
      <c r="F25" s="468"/>
      <c r="G25" s="469"/>
      <c r="H25" s="467" t="s">
        <v>390</v>
      </c>
      <c r="I25" s="468"/>
      <c r="J25" s="469"/>
      <c r="K25" s="467" t="s">
        <v>391</v>
      </c>
      <c r="L25" s="468"/>
      <c r="M25" s="469"/>
      <c r="N25" s="467" t="s">
        <v>392</v>
      </c>
      <c r="O25" s="468"/>
      <c r="P25" s="469"/>
      <c r="Q25" s="458" t="s">
        <v>198</v>
      </c>
      <c r="R25" s="379" t="s">
        <v>62</v>
      </c>
      <c r="S25" s="471" t="s">
        <v>58</v>
      </c>
      <c r="T25" s="469"/>
      <c r="U25" s="471" t="s">
        <v>56</v>
      </c>
      <c r="V25" s="469"/>
      <c r="W25" s="471" t="s">
        <v>57</v>
      </c>
      <c r="X25" s="469"/>
      <c r="Y25" s="471" t="s">
        <v>55</v>
      </c>
      <c r="Z25" s="469"/>
      <c r="AA25" s="471" t="s">
        <v>59</v>
      </c>
      <c r="AB25" s="469"/>
      <c r="AC25" s="472" t="s">
        <v>63</v>
      </c>
      <c r="AD25" s="380"/>
      <c r="AE25" s="380"/>
      <c r="AF25" s="380"/>
    </row>
    <row r="26" spans="1:32" ht="27" thickBot="1" x14ac:dyDescent="0.2">
      <c r="A26" s="291" t="s">
        <v>199</v>
      </c>
      <c r="B26" s="292" t="s">
        <v>200</v>
      </c>
      <c r="C26" s="293" t="s">
        <v>202</v>
      </c>
      <c r="D26" s="294" t="s">
        <v>156</v>
      </c>
      <c r="E26" s="292" t="s">
        <v>393</v>
      </c>
      <c r="F26" s="293" t="s">
        <v>394</v>
      </c>
      <c r="G26" s="294" t="s">
        <v>156</v>
      </c>
      <c r="H26" s="292" t="s">
        <v>200</v>
      </c>
      <c r="I26" s="370" t="s">
        <v>202</v>
      </c>
      <c r="J26" s="294" t="s">
        <v>156</v>
      </c>
      <c r="K26" s="292" t="s">
        <v>200</v>
      </c>
      <c r="L26" s="293" t="s">
        <v>202</v>
      </c>
      <c r="M26" s="294" t="s">
        <v>156</v>
      </c>
      <c r="N26" s="292" t="s">
        <v>393</v>
      </c>
      <c r="O26" s="293" t="s">
        <v>394</v>
      </c>
      <c r="P26" s="294" t="s">
        <v>156</v>
      </c>
      <c r="Q26" s="459"/>
      <c r="R26" s="381" t="s">
        <v>64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382" t="s">
        <v>65</v>
      </c>
      <c r="X26" s="383" t="s">
        <v>66</v>
      </c>
      <c r="Y26" s="382" t="s">
        <v>65</v>
      </c>
      <c r="Z26" s="383" t="s">
        <v>66</v>
      </c>
      <c r="AA26" s="382" t="s">
        <v>65</v>
      </c>
      <c r="AB26" s="383" t="s">
        <v>66</v>
      </c>
      <c r="AC26" s="459"/>
      <c r="AD26" s="380"/>
      <c r="AE26" s="380"/>
      <c r="AF26" s="380"/>
    </row>
    <row r="27" spans="1:32" ht="11.25" customHeight="1" x14ac:dyDescent="0.15">
      <c r="A27" s="296"/>
      <c r="B27" s="297"/>
      <c r="C27" s="298"/>
      <c r="D27" s="299"/>
      <c r="E27" s="297"/>
      <c r="F27" s="298"/>
      <c r="G27" s="299"/>
      <c r="H27" s="297"/>
      <c r="I27" s="298"/>
      <c r="J27" s="299"/>
      <c r="K27" s="297"/>
      <c r="L27" s="298"/>
      <c r="M27" s="299"/>
      <c r="N27" s="297"/>
      <c r="O27" s="298"/>
      <c r="P27" s="299"/>
      <c r="Q27" s="300"/>
      <c r="R27" s="296"/>
      <c r="S27" s="384"/>
      <c r="T27" s="385"/>
      <c r="U27" s="384"/>
      <c r="V27" s="385"/>
      <c r="W27" s="384"/>
      <c r="X27" s="385"/>
      <c r="Y27" s="384"/>
      <c r="Z27" s="385"/>
      <c r="AA27" s="384"/>
      <c r="AB27" s="385"/>
      <c r="AC27" s="300"/>
      <c r="AD27" s="386"/>
      <c r="AE27" s="386"/>
      <c r="AF27" s="386"/>
    </row>
    <row r="28" spans="1:32" ht="11.25" customHeight="1" x14ac:dyDescent="0.15">
      <c r="A28" s="301" t="s">
        <v>203</v>
      </c>
      <c r="B28" s="321">
        <v>0</v>
      </c>
      <c r="C28" s="322">
        <v>0</v>
      </c>
      <c r="D28" s="323">
        <v>0</v>
      </c>
      <c r="E28" s="321">
        <v>0</v>
      </c>
      <c r="F28" s="322">
        <v>0</v>
      </c>
      <c r="G28" s="323">
        <v>0</v>
      </c>
      <c r="H28" s="321">
        <v>10</v>
      </c>
      <c r="I28" s="357">
        <v>0</v>
      </c>
      <c r="J28" s="323">
        <v>10</v>
      </c>
      <c r="K28" s="321">
        <v>10</v>
      </c>
      <c r="L28" s="357">
        <v>0</v>
      </c>
      <c r="M28" s="323">
        <v>10</v>
      </c>
      <c r="N28" s="321">
        <v>0</v>
      </c>
      <c r="O28" s="322">
        <v>0</v>
      </c>
      <c r="P28" s="323">
        <v>0</v>
      </c>
      <c r="Q28" s="331">
        <v>13</v>
      </c>
      <c r="R28" s="301" t="s">
        <v>203</v>
      </c>
      <c r="S28" s="321">
        <v>2</v>
      </c>
      <c r="T28" s="388">
        <v>0.15384615384615385</v>
      </c>
      <c r="U28" s="321">
        <v>11</v>
      </c>
      <c r="V28" s="388">
        <v>0.84615384615384615</v>
      </c>
      <c r="W28" s="321">
        <v>0</v>
      </c>
      <c r="X28" s="388">
        <v>0</v>
      </c>
      <c r="Y28" s="321">
        <v>12</v>
      </c>
      <c r="Z28" s="388">
        <v>0.92307692307692313</v>
      </c>
      <c r="AA28" s="321">
        <v>1</v>
      </c>
      <c r="AB28" s="388">
        <v>7.6923076923076927E-2</v>
      </c>
      <c r="AC28" s="331">
        <v>13</v>
      </c>
      <c r="AD28" s="389"/>
      <c r="AE28" s="389"/>
      <c r="AF28" s="389"/>
    </row>
    <row r="29" spans="1:32" ht="11.25" customHeight="1" x14ac:dyDescent="0.15">
      <c r="A29" s="301" t="s">
        <v>204</v>
      </c>
      <c r="B29" s="321">
        <v>1</v>
      </c>
      <c r="C29" s="322">
        <v>2</v>
      </c>
      <c r="D29" s="323">
        <v>3</v>
      </c>
      <c r="E29" s="321">
        <v>0</v>
      </c>
      <c r="F29" s="322">
        <v>1</v>
      </c>
      <c r="G29" s="323">
        <v>1</v>
      </c>
      <c r="H29" s="321">
        <v>5</v>
      </c>
      <c r="I29" s="357">
        <v>0</v>
      </c>
      <c r="J29" s="323">
        <v>5</v>
      </c>
      <c r="K29" s="321">
        <v>5</v>
      </c>
      <c r="L29" s="357">
        <v>0</v>
      </c>
      <c r="M29" s="323">
        <v>5</v>
      </c>
      <c r="N29" s="321">
        <v>0</v>
      </c>
      <c r="O29" s="322">
        <v>0</v>
      </c>
      <c r="P29" s="323">
        <v>0</v>
      </c>
      <c r="Q29" s="331">
        <v>10</v>
      </c>
      <c r="R29" s="301" t="s">
        <v>204</v>
      </c>
      <c r="S29" s="321">
        <v>4</v>
      </c>
      <c r="T29" s="388">
        <v>0.4</v>
      </c>
      <c r="U29" s="321">
        <v>6</v>
      </c>
      <c r="V29" s="388">
        <v>0.6</v>
      </c>
      <c r="W29" s="321">
        <v>0</v>
      </c>
      <c r="X29" s="388">
        <v>0</v>
      </c>
      <c r="Y29" s="321">
        <v>9</v>
      </c>
      <c r="Z29" s="388">
        <v>0.9</v>
      </c>
      <c r="AA29" s="321">
        <v>1</v>
      </c>
      <c r="AB29" s="388">
        <v>0.1</v>
      </c>
      <c r="AC29" s="331">
        <v>10</v>
      </c>
      <c r="AD29" s="389"/>
      <c r="AE29" s="389"/>
      <c r="AF29" s="389"/>
    </row>
    <row r="30" spans="1:32" ht="11.25" customHeight="1" x14ac:dyDescent="0.15">
      <c r="A30" s="301" t="s">
        <v>205</v>
      </c>
      <c r="B30" s="321">
        <v>2</v>
      </c>
      <c r="C30" s="322">
        <v>3</v>
      </c>
      <c r="D30" s="323">
        <v>5</v>
      </c>
      <c r="E30" s="321">
        <v>0</v>
      </c>
      <c r="F30" s="322">
        <v>2</v>
      </c>
      <c r="G30" s="323">
        <v>2</v>
      </c>
      <c r="H30" s="321">
        <v>13</v>
      </c>
      <c r="I30" s="357">
        <v>0</v>
      </c>
      <c r="J30" s="323">
        <v>13</v>
      </c>
      <c r="K30" s="321">
        <v>13</v>
      </c>
      <c r="L30" s="357">
        <v>0</v>
      </c>
      <c r="M30" s="323">
        <v>13</v>
      </c>
      <c r="N30" s="321">
        <v>0</v>
      </c>
      <c r="O30" s="322">
        <v>0</v>
      </c>
      <c r="P30" s="323">
        <v>0</v>
      </c>
      <c r="Q30" s="331">
        <v>20</v>
      </c>
      <c r="R30" s="301" t="s">
        <v>205</v>
      </c>
      <c r="S30" s="321">
        <v>7</v>
      </c>
      <c r="T30" s="388">
        <v>0.35</v>
      </c>
      <c r="U30" s="321">
        <v>13</v>
      </c>
      <c r="V30" s="388">
        <v>0.65</v>
      </c>
      <c r="W30" s="321">
        <v>0</v>
      </c>
      <c r="X30" s="388">
        <v>0</v>
      </c>
      <c r="Y30" s="321">
        <v>20</v>
      </c>
      <c r="Z30" s="388">
        <v>1</v>
      </c>
      <c r="AA30" s="321">
        <v>0</v>
      </c>
      <c r="AB30" s="388">
        <v>0</v>
      </c>
      <c r="AC30" s="331">
        <v>20</v>
      </c>
      <c r="AD30" s="389"/>
      <c r="AE30" s="389"/>
      <c r="AF30" s="389"/>
    </row>
    <row r="31" spans="1:32" ht="11.25" customHeight="1" x14ac:dyDescent="0.15">
      <c r="A31" s="301" t="s">
        <v>206</v>
      </c>
      <c r="B31" s="321">
        <v>0</v>
      </c>
      <c r="C31" s="322">
        <v>2</v>
      </c>
      <c r="D31" s="323">
        <v>2</v>
      </c>
      <c r="E31" s="321">
        <v>0</v>
      </c>
      <c r="F31" s="322">
        <v>0</v>
      </c>
      <c r="G31" s="323">
        <v>0</v>
      </c>
      <c r="H31" s="321">
        <v>12</v>
      </c>
      <c r="I31" s="357">
        <v>0</v>
      </c>
      <c r="J31" s="323">
        <v>12</v>
      </c>
      <c r="K31" s="321">
        <v>12</v>
      </c>
      <c r="L31" s="357">
        <v>0</v>
      </c>
      <c r="M31" s="323">
        <v>12</v>
      </c>
      <c r="N31" s="321">
        <v>0</v>
      </c>
      <c r="O31" s="322">
        <v>0</v>
      </c>
      <c r="P31" s="323">
        <v>0</v>
      </c>
      <c r="Q31" s="331">
        <v>15</v>
      </c>
      <c r="R31" s="301" t="s">
        <v>206</v>
      </c>
      <c r="S31" s="321">
        <v>6</v>
      </c>
      <c r="T31" s="388">
        <v>0.4</v>
      </c>
      <c r="U31" s="321">
        <v>9</v>
      </c>
      <c r="V31" s="388">
        <v>0.6</v>
      </c>
      <c r="W31" s="321">
        <v>1</v>
      </c>
      <c r="X31" s="388">
        <v>6.6666666666666666E-2</v>
      </c>
      <c r="Y31" s="321">
        <v>13</v>
      </c>
      <c r="Z31" s="388">
        <v>0.8666666666666667</v>
      </c>
      <c r="AA31" s="321">
        <v>1</v>
      </c>
      <c r="AB31" s="388">
        <v>6.6666666666666666E-2</v>
      </c>
      <c r="AC31" s="331">
        <v>15</v>
      </c>
      <c r="AD31" s="389"/>
      <c r="AE31" s="389"/>
      <c r="AF31" s="389"/>
    </row>
    <row r="32" spans="1:32" ht="11.25" customHeight="1" x14ac:dyDescent="0.15">
      <c r="A32" s="301" t="s">
        <v>207</v>
      </c>
      <c r="B32" s="321">
        <v>0</v>
      </c>
      <c r="C32" s="322">
        <v>4</v>
      </c>
      <c r="D32" s="323">
        <v>4</v>
      </c>
      <c r="E32" s="321">
        <v>0</v>
      </c>
      <c r="F32" s="322">
        <v>0</v>
      </c>
      <c r="G32" s="323">
        <v>0</v>
      </c>
      <c r="H32" s="321">
        <v>17</v>
      </c>
      <c r="I32" s="357">
        <v>0</v>
      </c>
      <c r="J32" s="323">
        <v>17</v>
      </c>
      <c r="K32" s="321">
        <v>17</v>
      </c>
      <c r="L32" s="357">
        <v>0</v>
      </c>
      <c r="M32" s="323">
        <v>17</v>
      </c>
      <c r="N32" s="321">
        <v>0</v>
      </c>
      <c r="O32" s="322">
        <v>0</v>
      </c>
      <c r="P32" s="323">
        <v>0</v>
      </c>
      <c r="Q32" s="331">
        <v>23</v>
      </c>
      <c r="R32" s="301" t="s">
        <v>207</v>
      </c>
      <c r="S32" s="321">
        <v>6</v>
      </c>
      <c r="T32" s="388">
        <v>0.2608695652173913</v>
      </c>
      <c r="U32" s="321">
        <v>17</v>
      </c>
      <c r="V32" s="388">
        <v>0.73913043478260865</v>
      </c>
      <c r="W32" s="321">
        <v>0</v>
      </c>
      <c r="X32" s="388">
        <v>0</v>
      </c>
      <c r="Y32" s="321">
        <v>22</v>
      </c>
      <c r="Z32" s="388">
        <v>0.95652173913043481</v>
      </c>
      <c r="AA32" s="321">
        <v>1</v>
      </c>
      <c r="AB32" s="388">
        <v>4.3478260869565216E-2</v>
      </c>
      <c r="AC32" s="331">
        <v>23</v>
      </c>
      <c r="AD32" s="389"/>
      <c r="AE32" s="389"/>
      <c r="AF32" s="389"/>
    </row>
    <row r="33" spans="1:32" ht="11.25" customHeight="1" x14ac:dyDescent="0.15">
      <c r="A33" s="301" t="s">
        <v>208</v>
      </c>
      <c r="B33" s="321">
        <v>2</v>
      </c>
      <c r="C33" s="322">
        <v>7</v>
      </c>
      <c r="D33" s="323">
        <v>9</v>
      </c>
      <c r="E33" s="321">
        <v>0</v>
      </c>
      <c r="F33" s="322">
        <v>0</v>
      </c>
      <c r="G33" s="323">
        <v>0</v>
      </c>
      <c r="H33" s="321">
        <v>4</v>
      </c>
      <c r="I33" s="357">
        <v>0</v>
      </c>
      <c r="J33" s="323">
        <v>4</v>
      </c>
      <c r="K33" s="321">
        <v>4</v>
      </c>
      <c r="L33" s="357">
        <v>0</v>
      </c>
      <c r="M33" s="323">
        <v>4</v>
      </c>
      <c r="N33" s="321">
        <v>0</v>
      </c>
      <c r="O33" s="322">
        <v>0</v>
      </c>
      <c r="P33" s="323">
        <v>0</v>
      </c>
      <c r="Q33" s="331">
        <v>16</v>
      </c>
      <c r="R33" s="301" t="s">
        <v>208</v>
      </c>
      <c r="S33" s="321">
        <v>3</v>
      </c>
      <c r="T33" s="388">
        <v>0.1875</v>
      </c>
      <c r="U33" s="321">
        <v>13</v>
      </c>
      <c r="V33" s="388">
        <v>0.8125</v>
      </c>
      <c r="W33" s="321">
        <v>1</v>
      </c>
      <c r="X33" s="388">
        <v>6.25E-2</v>
      </c>
      <c r="Y33" s="321">
        <v>14</v>
      </c>
      <c r="Z33" s="388">
        <v>0.875</v>
      </c>
      <c r="AA33" s="321">
        <v>1</v>
      </c>
      <c r="AB33" s="388">
        <v>6.25E-2</v>
      </c>
      <c r="AC33" s="331">
        <v>16</v>
      </c>
      <c r="AD33" s="389"/>
      <c r="AE33" s="389"/>
      <c r="AF33" s="389"/>
    </row>
    <row r="34" spans="1:32" ht="11.25" customHeight="1" x14ac:dyDescent="0.15">
      <c r="A34" s="301" t="s">
        <v>209</v>
      </c>
      <c r="B34" s="321">
        <v>2</v>
      </c>
      <c r="C34" s="322">
        <v>3</v>
      </c>
      <c r="D34" s="323">
        <v>5</v>
      </c>
      <c r="E34" s="321">
        <v>1</v>
      </c>
      <c r="F34" s="322">
        <v>0</v>
      </c>
      <c r="G34" s="323">
        <v>1</v>
      </c>
      <c r="H34" s="321">
        <v>10</v>
      </c>
      <c r="I34" s="357">
        <v>0</v>
      </c>
      <c r="J34" s="323">
        <v>10</v>
      </c>
      <c r="K34" s="321">
        <v>10</v>
      </c>
      <c r="L34" s="357">
        <v>0</v>
      </c>
      <c r="M34" s="323">
        <v>10</v>
      </c>
      <c r="N34" s="321">
        <v>1</v>
      </c>
      <c r="O34" s="322">
        <v>0</v>
      </c>
      <c r="P34" s="323">
        <v>1</v>
      </c>
      <c r="Q34" s="331">
        <v>20</v>
      </c>
      <c r="R34" s="301" t="s">
        <v>209</v>
      </c>
      <c r="S34" s="321">
        <v>3</v>
      </c>
      <c r="T34" s="388">
        <v>0.15</v>
      </c>
      <c r="U34" s="321">
        <v>17</v>
      </c>
      <c r="V34" s="388">
        <v>0.85</v>
      </c>
      <c r="W34" s="321">
        <v>2</v>
      </c>
      <c r="X34" s="388">
        <v>0.1</v>
      </c>
      <c r="Y34" s="321">
        <v>18</v>
      </c>
      <c r="Z34" s="388">
        <v>0.9</v>
      </c>
      <c r="AA34" s="321">
        <v>0</v>
      </c>
      <c r="AB34" s="388">
        <v>0</v>
      </c>
      <c r="AC34" s="331">
        <v>20</v>
      </c>
      <c r="AD34" s="389"/>
      <c r="AE34" s="389"/>
      <c r="AF34" s="389"/>
    </row>
    <row r="35" spans="1:32" ht="11.25" customHeight="1" x14ac:dyDescent="0.15">
      <c r="A35" s="301" t="s">
        <v>210</v>
      </c>
      <c r="B35" s="321">
        <v>0</v>
      </c>
      <c r="C35" s="322">
        <v>1</v>
      </c>
      <c r="D35" s="323">
        <v>1</v>
      </c>
      <c r="E35" s="321">
        <v>0</v>
      </c>
      <c r="F35" s="322">
        <v>0</v>
      </c>
      <c r="G35" s="323">
        <v>0</v>
      </c>
      <c r="H35" s="321">
        <v>9</v>
      </c>
      <c r="I35" s="357">
        <v>0</v>
      </c>
      <c r="J35" s="323">
        <v>9</v>
      </c>
      <c r="K35" s="321">
        <v>9</v>
      </c>
      <c r="L35" s="357">
        <v>0</v>
      </c>
      <c r="M35" s="323">
        <v>9</v>
      </c>
      <c r="N35" s="321">
        <v>1</v>
      </c>
      <c r="O35" s="322">
        <v>0</v>
      </c>
      <c r="P35" s="323">
        <v>1</v>
      </c>
      <c r="Q35" s="331">
        <v>13</v>
      </c>
      <c r="R35" s="390" t="s">
        <v>210</v>
      </c>
      <c r="S35" s="321">
        <v>1</v>
      </c>
      <c r="T35" s="388">
        <v>7.6923076923076927E-2</v>
      </c>
      <c r="U35" s="321">
        <v>12</v>
      </c>
      <c r="V35" s="388">
        <v>0.92307692307692313</v>
      </c>
      <c r="W35" s="321">
        <v>2</v>
      </c>
      <c r="X35" s="388">
        <v>0.15384615384615385</v>
      </c>
      <c r="Y35" s="321">
        <v>10</v>
      </c>
      <c r="Z35" s="388">
        <v>0.76923076923076927</v>
      </c>
      <c r="AA35" s="321">
        <v>1</v>
      </c>
      <c r="AB35" s="388">
        <v>7.6923076923076927E-2</v>
      </c>
      <c r="AC35" s="331">
        <v>13</v>
      </c>
      <c r="AD35" s="389"/>
      <c r="AE35" s="389"/>
      <c r="AF35" s="389"/>
    </row>
    <row r="36" spans="1:32" ht="11.25" customHeight="1" thickBot="1" x14ac:dyDescent="0.2">
      <c r="A36" s="307"/>
      <c r="B36" s="325"/>
      <c r="C36" s="326"/>
      <c r="D36" s="327"/>
      <c r="E36" s="325"/>
      <c r="F36" s="326"/>
      <c r="G36" s="327"/>
      <c r="H36" s="325"/>
      <c r="I36" s="326"/>
      <c r="J36" s="327"/>
      <c r="K36" s="325"/>
      <c r="L36" s="326"/>
      <c r="M36" s="327"/>
      <c r="N36" s="325"/>
      <c r="O36" s="326"/>
      <c r="P36" s="327"/>
      <c r="Q36" s="317"/>
      <c r="R36" s="307"/>
      <c r="S36" s="297"/>
      <c r="T36" s="299"/>
      <c r="U36" s="325"/>
      <c r="V36" s="327"/>
      <c r="W36" s="325"/>
      <c r="X36" s="327"/>
      <c r="Y36" s="325"/>
      <c r="Z36" s="327"/>
      <c r="AA36" s="325"/>
      <c r="AB36" s="327"/>
      <c r="AC36" s="327"/>
      <c r="AD36" s="386"/>
      <c r="AE36" s="386"/>
      <c r="AF36" s="386"/>
    </row>
    <row r="37" spans="1:32" ht="11.25" customHeight="1" x14ac:dyDescent="0.15">
      <c r="A37" s="312"/>
      <c r="B37" s="328"/>
      <c r="C37" s="329"/>
      <c r="D37" s="330"/>
      <c r="E37" s="328"/>
      <c r="F37" s="329"/>
      <c r="G37" s="330"/>
      <c r="H37" s="328"/>
      <c r="I37" s="329"/>
      <c r="J37" s="330"/>
      <c r="K37" s="328"/>
      <c r="L37" s="329"/>
      <c r="M37" s="330"/>
      <c r="N37" s="328"/>
      <c r="O37" s="329"/>
      <c r="P37" s="330"/>
      <c r="Q37" s="312"/>
      <c r="R37" s="384"/>
      <c r="S37" s="391"/>
      <c r="T37" s="392"/>
      <c r="U37" s="391"/>
      <c r="V37" s="392"/>
      <c r="W37" s="391"/>
      <c r="X37" s="392"/>
      <c r="Y37" s="391"/>
      <c r="Z37" s="392"/>
      <c r="AA37" s="391"/>
      <c r="AB37" s="392"/>
      <c r="AC37" s="393"/>
      <c r="AD37" s="386"/>
      <c r="AE37" s="386"/>
      <c r="AF37" s="386"/>
    </row>
    <row r="38" spans="1:32" ht="11.25" customHeight="1" x14ac:dyDescent="0.15">
      <c r="A38" s="301" t="s">
        <v>211</v>
      </c>
      <c r="B38" s="321">
        <v>3</v>
      </c>
      <c r="C38" s="322">
        <v>7</v>
      </c>
      <c r="D38" s="323">
        <v>10</v>
      </c>
      <c r="E38" s="321">
        <v>0</v>
      </c>
      <c r="F38" s="322">
        <v>3</v>
      </c>
      <c r="G38" s="323">
        <v>3</v>
      </c>
      <c r="H38" s="321">
        <v>40</v>
      </c>
      <c r="I38" s="322">
        <v>0</v>
      </c>
      <c r="J38" s="323">
        <v>40</v>
      </c>
      <c r="K38" s="321">
        <v>40</v>
      </c>
      <c r="L38" s="322">
        <v>0</v>
      </c>
      <c r="M38" s="323">
        <v>40</v>
      </c>
      <c r="N38" s="321">
        <v>0</v>
      </c>
      <c r="O38" s="322">
        <v>0</v>
      </c>
      <c r="P38" s="323">
        <v>0</v>
      </c>
      <c r="Q38" s="331">
        <v>58</v>
      </c>
      <c r="R38" s="390" t="s">
        <v>211</v>
      </c>
      <c r="S38" s="321">
        <v>19</v>
      </c>
      <c r="T38" s="388">
        <v>0.32758620689655171</v>
      </c>
      <c r="U38" s="321">
        <v>39</v>
      </c>
      <c r="V38" s="388">
        <v>0.67241379310344829</v>
      </c>
      <c r="W38" s="321">
        <v>1</v>
      </c>
      <c r="X38" s="388">
        <v>1.7241379310344827E-2</v>
      </c>
      <c r="Y38" s="321">
        <v>54</v>
      </c>
      <c r="Z38" s="388">
        <v>0.93103448275862066</v>
      </c>
      <c r="AA38" s="321">
        <v>3</v>
      </c>
      <c r="AB38" s="388">
        <v>5.1724137931034482E-2</v>
      </c>
      <c r="AC38" s="331">
        <v>58</v>
      </c>
      <c r="AD38" s="389"/>
      <c r="AE38" s="389"/>
      <c r="AF38" s="389"/>
    </row>
    <row r="39" spans="1:32" ht="11.25" customHeight="1" x14ac:dyDescent="0.15">
      <c r="A39" s="301" t="s">
        <v>212</v>
      </c>
      <c r="B39" s="321">
        <v>3</v>
      </c>
      <c r="C39" s="322">
        <v>11</v>
      </c>
      <c r="D39" s="323">
        <v>14</v>
      </c>
      <c r="E39" s="321">
        <v>0</v>
      </c>
      <c r="F39" s="322">
        <v>3</v>
      </c>
      <c r="G39" s="323">
        <v>3</v>
      </c>
      <c r="H39" s="321">
        <v>47</v>
      </c>
      <c r="I39" s="322">
        <v>0</v>
      </c>
      <c r="J39" s="323">
        <v>47</v>
      </c>
      <c r="K39" s="321">
        <v>47</v>
      </c>
      <c r="L39" s="322">
        <v>0</v>
      </c>
      <c r="M39" s="323">
        <v>47</v>
      </c>
      <c r="N39" s="321">
        <v>0</v>
      </c>
      <c r="O39" s="322">
        <v>0</v>
      </c>
      <c r="P39" s="323">
        <v>0</v>
      </c>
      <c r="Q39" s="331">
        <v>68</v>
      </c>
      <c r="R39" s="390" t="s">
        <v>212</v>
      </c>
      <c r="S39" s="321">
        <v>23</v>
      </c>
      <c r="T39" s="388">
        <v>0.33823529411764708</v>
      </c>
      <c r="U39" s="321">
        <v>45</v>
      </c>
      <c r="V39" s="388">
        <v>0.66176470588235292</v>
      </c>
      <c r="W39" s="321">
        <v>1</v>
      </c>
      <c r="X39" s="388">
        <v>1.4705882352941176E-2</v>
      </c>
      <c r="Y39" s="321">
        <v>64</v>
      </c>
      <c r="Z39" s="388">
        <v>0.94117647058823528</v>
      </c>
      <c r="AA39" s="321">
        <v>3</v>
      </c>
      <c r="AB39" s="388">
        <v>4.4117647058823532E-2</v>
      </c>
      <c r="AC39" s="331">
        <v>68</v>
      </c>
      <c r="AD39" s="389"/>
      <c r="AE39" s="389"/>
      <c r="AF39" s="389"/>
    </row>
    <row r="40" spans="1:32" ht="11.25" customHeight="1" x14ac:dyDescent="0.15">
      <c r="A40" s="301" t="s">
        <v>213</v>
      </c>
      <c r="B40" s="321">
        <v>4</v>
      </c>
      <c r="C40" s="322">
        <v>16</v>
      </c>
      <c r="D40" s="323">
        <v>20</v>
      </c>
      <c r="E40" s="321">
        <v>0</v>
      </c>
      <c r="F40" s="322">
        <v>2</v>
      </c>
      <c r="G40" s="323">
        <v>2</v>
      </c>
      <c r="H40" s="321">
        <v>46</v>
      </c>
      <c r="I40" s="322">
        <v>0</v>
      </c>
      <c r="J40" s="323">
        <v>46</v>
      </c>
      <c r="K40" s="321">
        <v>46</v>
      </c>
      <c r="L40" s="322">
        <v>0</v>
      </c>
      <c r="M40" s="323">
        <v>46</v>
      </c>
      <c r="N40" s="321">
        <v>0</v>
      </c>
      <c r="O40" s="322">
        <v>0</v>
      </c>
      <c r="P40" s="323">
        <v>0</v>
      </c>
      <c r="Q40" s="331">
        <v>74</v>
      </c>
      <c r="R40" s="390" t="s">
        <v>213</v>
      </c>
      <c r="S40" s="321">
        <v>22</v>
      </c>
      <c r="T40" s="388">
        <v>0.29729729729729731</v>
      </c>
      <c r="U40" s="321">
        <v>52</v>
      </c>
      <c r="V40" s="388">
        <v>0.70270270270270274</v>
      </c>
      <c r="W40" s="321">
        <v>2</v>
      </c>
      <c r="X40" s="388">
        <v>2.7027027027027029E-2</v>
      </c>
      <c r="Y40" s="321">
        <v>69</v>
      </c>
      <c r="Z40" s="388">
        <v>0.93243243243243246</v>
      </c>
      <c r="AA40" s="321">
        <v>3</v>
      </c>
      <c r="AB40" s="388">
        <v>4.0540540540540543E-2</v>
      </c>
      <c r="AC40" s="331">
        <v>74</v>
      </c>
      <c r="AD40" s="389"/>
      <c r="AE40" s="389"/>
      <c r="AF40" s="389"/>
    </row>
    <row r="41" spans="1:32" ht="11.25" customHeight="1" x14ac:dyDescent="0.15">
      <c r="A41" s="301" t="s">
        <v>214</v>
      </c>
      <c r="B41" s="321">
        <v>4</v>
      </c>
      <c r="C41" s="322">
        <v>16</v>
      </c>
      <c r="D41" s="323">
        <v>20</v>
      </c>
      <c r="E41" s="321">
        <v>1</v>
      </c>
      <c r="F41" s="322">
        <v>0</v>
      </c>
      <c r="G41" s="323">
        <v>1</v>
      </c>
      <c r="H41" s="321">
        <v>43</v>
      </c>
      <c r="I41" s="322">
        <v>0</v>
      </c>
      <c r="J41" s="323">
        <v>43</v>
      </c>
      <c r="K41" s="321">
        <v>43</v>
      </c>
      <c r="L41" s="322">
        <v>0</v>
      </c>
      <c r="M41" s="323">
        <v>43</v>
      </c>
      <c r="N41" s="321">
        <v>1</v>
      </c>
      <c r="O41" s="322">
        <v>0</v>
      </c>
      <c r="P41" s="323">
        <v>1</v>
      </c>
      <c r="Q41" s="331">
        <v>74</v>
      </c>
      <c r="R41" s="390" t="s">
        <v>214</v>
      </c>
      <c r="S41" s="321">
        <v>18</v>
      </c>
      <c r="T41" s="388">
        <v>0.24324324324324326</v>
      </c>
      <c r="U41" s="321">
        <v>56</v>
      </c>
      <c r="V41" s="388">
        <v>0.7567567567567568</v>
      </c>
      <c r="W41" s="321">
        <v>4</v>
      </c>
      <c r="X41" s="388">
        <v>5.4054054054054057E-2</v>
      </c>
      <c r="Y41" s="321">
        <v>67</v>
      </c>
      <c r="Z41" s="388">
        <v>0.90540540540540537</v>
      </c>
      <c r="AA41" s="321">
        <v>3</v>
      </c>
      <c r="AB41" s="388">
        <v>4.0540540540540543E-2</v>
      </c>
      <c r="AC41" s="331">
        <v>74</v>
      </c>
      <c r="AD41" s="389"/>
      <c r="AE41" s="389"/>
      <c r="AF41" s="389"/>
    </row>
    <row r="42" spans="1:32" ht="11.25" customHeight="1" x14ac:dyDescent="0.15">
      <c r="A42" s="301" t="s">
        <v>215</v>
      </c>
      <c r="B42" s="321">
        <v>4</v>
      </c>
      <c r="C42" s="322">
        <v>15</v>
      </c>
      <c r="D42" s="323">
        <v>19</v>
      </c>
      <c r="E42" s="321">
        <v>1</v>
      </c>
      <c r="F42" s="322">
        <v>0</v>
      </c>
      <c r="G42" s="323">
        <v>1</v>
      </c>
      <c r="H42" s="321">
        <v>40</v>
      </c>
      <c r="I42" s="322">
        <v>0</v>
      </c>
      <c r="J42" s="323">
        <v>40</v>
      </c>
      <c r="K42" s="321">
        <v>40</v>
      </c>
      <c r="L42" s="322">
        <v>0</v>
      </c>
      <c r="M42" s="323">
        <v>40</v>
      </c>
      <c r="N42" s="321">
        <v>2</v>
      </c>
      <c r="O42" s="322">
        <v>0</v>
      </c>
      <c r="P42" s="323">
        <v>2</v>
      </c>
      <c r="Q42" s="331">
        <v>72</v>
      </c>
      <c r="R42" s="390" t="s">
        <v>215</v>
      </c>
      <c r="S42" s="321">
        <v>13</v>
      </c>
      <c r="T42" s="388">
        <v>0.18055555555555555</v>
      </c>
      <c r="U42" s="321">
        <v>59</v>
      </c>
      <c r="V42" s="388">
        <v>0.81944444444444442</v>
      </c>
      <c r="W42" s="321">
        <v>5</v>
      </c>
      <c r="X42" s="388">
        <v>6.9444444444444448E-2</v>
      </c>
      <c r="Y42" s="321">
        <v>64</v>
      </c>
      <c r="Z42" s="388">
        <v>0.88888888888888884</v>
      </c>
      <c r="AA42" s="321">
        <v>3</v>
      </c>
      <c r="AB42" s="388">
        <v>4.1666666666666664E-2</v>
      </c>
      <c r="AC42" s="331">
        <v>72</v>
      </c>
      <c r="AD42" s="389"/>
      <c r="AE42" s="389"/>
      <c r="AF42" s="389"/>
    </row>
    <row r="43" spans="1:32" ht="11.25" customHeight="1" thickBot="1" x14ac:dyDescent="0.2">
      <c r="A43" s="317"/>
      <c r="B43" s="318"/>
      <c r="C43" s="319"/>
      <c r="D43" s="320"/>
      <c r="E43" s="318"/>
      <c r="F43" s="319"/>
      <c r="G43" s="320"/>
      <c r="H43" s="318"/>
      <c r="I43" s="319"/>
      <c r="J43" s="320"/>
      <c r="K43" s="318"/>
      <c r="L43" s="319"/>
      <c r="M43" s="320"/>
      <c r="N43" s="318"/>
      <c r="O43" s="319"/>
      <c r="P43" s="320"/>
      <c r="Q43" s="317"/>
      <c r="R43" s="318"/>
      <c r="S43" s="318"/>
      <c r="T43" s="320"/>
      <c r="U43" s="318"/>
      <c r="V43" s="320"/>
      <c r="W43" s="318"/>
      <c r="X43" s="320"/>
      <c r="Y43" s="318"/>
      <c r="Z43" s="320"/>
      <c r="AA43" s="318"/>
      <c r="AB43" s="320"/>
      <c r="AC43" s="317"/>
      <c r="AD43" s="386"/>
      <c r="AE43" s="386"/>
      <c r="AF43" s="386"/>
    </row>
    <row r="44" spans="1:32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70" t="s">
        <v>303</v>
      </c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</row>
    <row r="45" spans="1:32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</row>
    <row r="46" spans="1:32" ht="11.25" customHeight="1" x14ac:dyDescent="0.15">
      <c r="A46" s="286" t="s">
        <v>193</v>
      </c>
      <c r="B46" s="467" t="s">
        <v>388</v>
      </c>
      <c r="C46" s="468"/>
      <c r="D46" s="469"/>
      <c r="E46" s="467" t="s">
        <v>389</v>
      </c>
      <c r="F46" s="468"/>
      <c r="G46" s="469"/>
      <c r="H46" s="467" t="s">
        <v>390</v>
      </c>
      <c r="I46" s="468"/>
      <c r="J46" s="469"/>
      <c r="K46" s="467" t="s">
        <v>391</v>
      </c>
      <c r="L46" s="468"/>
      <c r="M46" s="469"/>
      <c r="N46" s="467" t="s">
        <v>392</v>
      </c>
      <c r="O46" s="468"/>
      <c r="P46" s="469"/>
      <c r="Q46" s="458" t="s">
        <v>198</v>
      </c>
      <c r="R46" s="379" t="s">
        <v>62</v>
      </c>
      <c r="S46" s="471" t="s">
        <v>58</v>
      </c>
      <c r="T46" s="469"/>
      <c r="U46" s="471" t="s">
        <v>56</v>
      </c>
      <c r="V46" s="469"/>
      <c r="W46" s="471" t="s">
        <v>57</v>
      </c>
      <c r="X46" s="469"/>
      <c r="Y46" s="471" t="s">
        <v>55</v>
      </c>
      <c r="Z46" s="469"/>
      <c r="AA46" s="471" t="s">
        <v>59</v>
      </c>
      <c r="AB46" s="469"/>
      <c r="AC46" s="472" t="s">
        <v>63</v>
      </c>
      <c r="AD46" s="380"/>
      <c r="AE46" s="380"/>
      <c r="AF46" s="380"/>
    </row>
    <row r="47" spans="1:32" ht="27" thickBot="1" x14ac:dyDescent="0.2">
      <c r="A47" s="291" t="s">
        <v>199</v>
      </c>
      <c r="B47" s="292" t="s">
        <v>200</v>
      </c>
      <c r="C47" s="293" t="s">
        <v>202</v>
      </c>
      <c r="D47" s="294" t="s">
        <v>156</v>
      </c>
      <c r="E47" s="292" t="s">
        <v>393</v>
      </c>
      <c r="F47" s="293" t="s">
        <v>394</v>
      </c>
      <c r="G47" s="294" t="s">
        <v>156</v>
      </c>
      <c r="H47" s="292" t="s">
        <v>200</v>
      </c>
      <c r="I47" s="370" t="s">
        <v>202</v>
      </c>
      <c r="J47" s="294" t="s">
        <v>156</v>
      </c>
      <c r="K47" s="292" t="s">
        <v>200</v>
      </c>
      <c r="L47" s="293" t="s">
        <v>202</v>
      </c>
      <c r="M47" s="294" t="s">
        <v>156</v>
      </c>
      <c r="N47" s="292" t="s">
        <v>393</v>
      </c>
      <c r="O47" s="293" t="s">
        <v>394</v>
      </c>
      <c r="P47" s="294" t="s">
        <v>156</v>
      </c>
      <c r="Q47" s="459"/>
      <c r="R47" s="381" t="s">
        <v>64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382" t="s">
        <v>65</v>
      </c>
      <c r="X47" s="383" t="s">
        <v>66</v>
      </c>
      <c r="Y47" s="382" t="s">
        <v>65</v>
      </c>
      <c r="Z47" s="383" t="s">
        <v>66</v>
      </c>
      <c r="AA47" s="382" t="s">
        <v>65</v>
      </c>
      <c r="AB47" s="383" t="s">
        <v>66</v>
      </c>
      <c r="AC47" s="459"/>
      <c r="AD47" s="380"/>
      <c r="AE47" s="380"/>
      <c r="AF47" s="380"/>
    </row>
    <row r="48" spans="1:32" ht="11.25" customHeight="1" x14ac:dyDescent="0.15">
      <c r="A48" s="296"/>
      <c r="B48" s="297"/>
      <c r="C48" s="298"/>
      <c r="D48" s="299"/>
      <c r="E48" s="297"/>
      <c r="F48" s="298"/>
      <c r="G48" s="299"/>
      <c r="H48" s="297"/>
      <c r="I48" s="298"/>
      <c r="J48" s="299"/>
      <c r="K48" s="297"/>
      <c r="L48" s="298"/>
      <c r="M48" s="299"/>
      <c r="N48" s="297"/>
      <c r="O48" s="298"/>
      <c r="P48" s="299"/>
      <c r="Q48" s="300"/>
      <c r="R48" s="296"/>
      <c r="S48" s="384"/>
      <c r="T48" s="385"/>
      <c r="U48" s="384"/>
      <c r="V48" s="385"/>
      <c r="W48" s="384"/>
      <c r="X48" s="385"/>
      <c r="Y48" s="384"/>
      <c r="Z48" s="385"/>
      <c r="AA48" s="384"/>
      <c r="AB48" s="385"/>
      <c r="AC48" s="300"/>
      <c r="AD48" s="386"/>
      <c r="AE48" s="386"/>
      <c r="AF48" s="386"/>
    </row>
    <row r="49" spans="1:32" ht="11.25" customHeight="1" x14ac:dyDescent="0.15">
      <c r="A49" s="301" t="s">
        <v>203</v>
      </c>
      <c r="B49" s="321">
        <v>0</v>
      </c>
      <c r="C49" s="322">
        <v>4</v>
      </c>
      <c r="D49" s="323">
        <v>2</v>
      </c>
      <c r="E49" s="321">
        <v>0</v>
      </c>
      <c r="F49" s="322">
        <v>0</v>
      </c>
      <c r="G49" s="323">
        <v>0</v>
      </c>
      <c r="H49" s="321">
        <v>18</v>
      </c>
      <c r="I49" s="357">
        <v>0</v>
      </c>
      <c r="J49" s="323">
        <v>15</v>
      </c>
      <c r="K49" s="321">
        <v>18</v>
      </c>
      <c r="L49" s="357">
        <v>0</v>
      </c>
      <c r="M49" s="323">
        <v>15</v>
      </c>
      <c r="N49" s="321">
        <v>0</v>
      </c>
      <c r="O49" s="322">
        <v>0</v>
      </c>
      <c r="P49" s="323">
        <v>0</v>
      </c>
      <c r="Q49" s="331">
        <v>18</v>
      </c>
      <c r="R49" s="301" t="s">
        <v>203</v>
      </c>
      <c r="S49" s="321">
        <v>2</v>
      </c>
      <c r="T49" s="388">
        <v>0.1111111111111111</v>
      </c>
      <c r="U49" s="321">
        <v>16</v>
      </c>
      <c r="V49" s="388">
        <v>0.88888888888888884</v>
      </c>
      <c r="W49" s="321">
        <v>0</v>
      </c>
      <c r="X49" s="388">
        <v>0</v>
      </c>
      <c r="Y49" s="321">
        <v>15</v>
      </c>
      <c r="Z49" s="388">
        <v>0.83333333333333337</v>
      </c>
      <c r="AA49" s="321">
        <v>3</v>
      </c>
      <c r="AB49" s="388">
        <v>0.16666666666666666</v>
      </c>
      <c r="AC49" s="331">
        <v>18</v>
      </c>
      <c r="AD49" s="389"/>
      <c r="AE49" s="389"/>
      <c r="AF49" s="389"/>
    </row>
    <row r="50" spans="1:32" ht="11.25" customHeight="1" x14ac:dyDescent="0.15">
      <c r="A50" s="301" t="s">
        <v>204</v>
      </c>
      <c r="B50" s="321">
        <v>1</v>
      </c>
      <c r="C50" s="322">
        <v>2</v>
      </c>
      <c r="D50" s="323">
        <v>2</v>
      </c>
      <c r="E50" s="321">
        <v>2</v>
      </c>
      <c r="F50" s="322">
        <v>0</v>
      </c>
      <c r="G50" s="323">
        <v>2</v>
      </c>
      <c r="H50" s="321">
        <v>12</v>
      </c>
      <c r="I50" s="357">
        <v>0</v>
      </c>
      <c r="J50" s="323">
        <v>9</v>
      </c>
      <c r="K50" s="321">
        <v>12</v>
      </c>
      <c r="L50" s="357">
        <v>0</v>
      </c>
      <c r="M50" s="323">
        <v>9</v>
      </c>
      <c r="N50" s="321">
        <v>0</v>
      </c>
      <c r="O50" s="322">
        <v>0</v>
      </c>
      <c r="P50" s="323">
        <v>0</v>
      </c>
      <c r="Q50" s="331">
        <v>14</v>
      </c>
      <c r="R50" s="301" t="s">
        <v>204</v>
      </c>
      <c r="S50" s="321">
        <v>0</v>
      </c>
      <c r="T50" s="388">
        <v>0</v>
      </c>
      <c r="U50" s="321">
        <v>14</v>
      </c>
      <c r="V50" s="388">
        <v>1</v>
      </c>
      <c r="W50" s="321">
        <v>0</v>
      </c>
      <c r="X50" s="388">
        <v>0</v>
      </c>
      <c r="Y50" s="321">
        <v>14</v>
      </c>
      <c r="Z50" s="388">
        <v>1</v>
      </c>
      <c r="AA50" s="321">
        <v>0</v>
      </c>
      <c r="AB50" s="388">
        <v>0</v>
      </c>
      <c r="AC50" s="331">
        <v>14</v>
      </c>
      <c r="AD50" s="389"/>
      <c r="AE50" s="389"/>
      <c r="AF50" s="389"/>
    </row>
    <row r="51" spans="1:32" ht="11.25" customHeight="1" x14ac:dyDescent="0.15">
      <c r="A51" s="301" t="s">
        <v>205</v>
      </c>
      <c r="B51" s="321">
        <v>3</v>
      </c>
      <c r="C51" s="322">
        <v>3</v>
      </c>
      <c r="D51" s="323">
        <v>6</v>
      </c>
      <c r="E51" s="321">
        <v>1</v>
      </c>
      <c r="F51" s="322">
        <v>0</v>
      </c>
      <c r="G51" s="323">
        <v>1</v>
      </c>
      <c r="H51" s="321">
        <v>17</v>
      </c>
      <c r="I51" s="357">
        <v>0</v>
      </c>
      <c r="J51" s="323">
        <v>17</v>
      </c>
      <c r="K51" s="321">
        <v>17</v>
      </c>
      <c r="L51" s="357">
        <v>0</v>
      </c>
      <c r="M51" s="323">
        <v>17</v>
      </c>
      <c r="N51" s="321">
        <v>0</v>
      </c>
      <c r="O51" s="322">
        <v>0</v>
      </c>
      <c r="P51" s="323">
        <v>0</v>
      </c>
      <c r="Q51" s="331">
        <v>25</v>
      </c>
      <c r="R51" s="301" t="s">
        <v>205</v>
      </c>
      <c r="S51" s="321">
        <v>6</v>
      </c>
      <c r="T51" s="388">
        <v>0.24</v>
      </c>
      <c r="U51" s="321">
        <v>19</v>
      </c>
      <c r="V51" s="388">
        <v>0.76</v>
      </c>
      <c r="W51" s="321">
        <v>0</v>
      </c>
      <c r="X51" s="388">
        <v>0</v>
      </c>
      <c r="Y51" s="321">
        <v>24</v>
      </c>
      <c r="Z51" s="388">
        <v>0.96</v>
      </c>
      <c r="AA51" s="321">
        <v>1</v>
      </c>
      <c r="AB51" s="388">
        <v>0.04</v>
      </c>
      <c r="AC51" s="331">
        <v>25</v>
      </c>
      <c r="AD51" s="389"/>
      <c r="AE51" s="389"/>
      <c r="AF51" s="389"/>
    </row>
    <row r="52" spans="1:32" ht="11.25" customHeight="1" x14ac:dyDescent="0.15">
      <c r="A52" s="301" t="s">
        <v>206</v>
      </c>
      <c r="B52" s="321">
        <v>0</v>
      </c>
      <c r="C52" s="322">
        <v>1</v>
      </c>
      <c r="D52" s="323">
        <v>1</v>
      </c>
      <c r="E52" s="321">
        <v>1</v>
      </c>
      <c r="F52" s="322">
        <v>0</v>
      </c>
      <c r="G52" s="323">
        <v>1</v>
      </c>
      <c r="H52" s="321">
        <v>17</v>
      </c>
      <c r="I52" s="357">
        <v>0</v>
      </c>
      <c r="J52" s="323">
        <v>17</v>
      </c>
      <c r="K52" s="321">
        <v>17</v>
      </c>
      <c r="L52" s="357">
        <v>0</v>
      </c>
      <c r="M52" s="323">
        <v>17</v>
      </c>
      <c r="N52" s="321">
        <v>0</v>
      </c>
      <c r="O52" s="322">
        <v>0</v>
      </c>
      <c r="P52" s="323">
        <v>0</v>
      </c>
      <c r="Q52" s="331">
        <v>22</v>
      </c>
      <c r="R52" s="301" t="s">
        <v>206</v>
      </c>
      <c r="S52" s="321">
        <v>5</v>
      </c>
      <c r="T52" s="388">
        <v>0.22727272727272727</v>
      </c>
      <c r="U52" s="321">
        <v>17</v>
      </c>
      <c r="V52" s="388">
        <v>0.77272727272727271</v>
      </c>
      <c r="W52" s="321">
        <v>0</v>
      </c>
      <c r="X52" s="388">
        <v>0</v>
      </c>
      <c r="Y52" s="321">
        <v>21</v>
      </c>
      <c r="Z52" s="388">
        <v>0.95454545454545459</v>
      </c>
      <c r="AA52" s="321">
        <v>1</v>
      </c>
      <c r="AB52" s="388">
        <v>4.5454545454545456E-2</v>
      </c>
      <c r="AC52" s="331">
        <v>22</v>
      </c>
      <c r="AD52" s="389"/>
      <c r="AE52" s="389"/>
      <c r="AF52" s="389"/>
    </row>
    <row r="53" spans="1:32" ht="11.25" customHeight="1" x14ac:dyDescent="0.15">
      <c r="A53" s="301" t="s">
        <v>207</v>
      </c>
      <c r="B53" s="321">
        <v>2</v>
      </c>
      <c r="C53" s="322">
        <v>9</v>
      </c>
      <c r="D53" s="323">
        <v>11</v>
      </c>
      <c r="E53" s="321">
        <v>1</v>
      </c>
      <c r="F53" s="322">
        <v>0</v>
      </c>
      <c r="G53" s="323">
        <v>1</v>
      </c>
      <c r="H53" s="321">
        <v>14</v>
      </c>
      <c r="I53" s="357">
        <v>0</v>
      </c>
      <c r="J53" s="323">
        <v>14</v>
      </c>
      <c r="K53" s="321">
        <v>14</v>
      </c>
      <c r="L53" s="357">
        <v>0</v>
      </c>
      <c r="M53" s="323">
        <v>14</v>
      </c>
      <c r="N53" s="321">
        <v>0</v>
      </c>
      <c r="O53" s="322">
        <v>0</v>
      </c>
      <c r="P53" s="323">
        <v>0</v>
      </c>
      <c r="Q53" s="331">
        <v>29</v>
      </c>
      <c r="R53" s="301" t="s">
        <v>207</v>
      </c>
      <c r="S53" s="321">
        <v>4</v>
      </c>
      <c r="T53" s="388">
        <v>0.13793103448275862</v>
      </c>
      <c r="U53" s="321">
        <v>25</v>
      </c>
      <c r="V53" s="388">
        <v>0.86206896551724133</v>
      </c>
      <c r="W53" s="321">
        <v>0</v>
      </c>
      <c r="X53" s="388">
        <v>0</v>
      </c>
      <c r="Y53" s="321">
        <v>29</v>
      </c>
      <c r="Z53" s="388">
        <v>1</v>
      </c>
      <c r="AA53" s="321">
        <v>0</v>
      </c>
      <c r="AB53" s="388">
        <v>0</v>
      </c>
      <c r="AC53" s="331">
        <v>29</v>
      </c>
      <c r="AD53" s="389"/>
      <c r="AE53" s="389"/>
      <c r="AF53" s="389"/>
    </row>
    <row r="54" spans="1:32" ht="11.25" customHeight="1" x14ac:dyDescent="0.15">
      <c r="A54" s="301" t="s">
        <v>208</v>
      </c>
      <c r="B54" s="321">
        <v>2</v>
      </c>
      <c r="C54" s="322">
        <v>2</v>
      </c>
      <c r="D54" s="323">
        <v>4</v>
      </c>
      <c r="E54" s="321">
        <v>2</v>
      </c>
      <c r="F54" s="322">
        <v>0</v>
      </c>
      <c r="G54" s="323">
        <v>2</v>
      </c>
      <c r="H54" s="321">
        <v>10</v>
      </c>
      <c r="I54" s="357">
        <v>0</v>
      </c>
      <c r="J54" s="323">
        <v>10</v>
      </c>
      <c r="K54" s="321">
        <v>10</v>
      </c>
      <c r="L54" s="357">
        <v>0</v>
      </c>
      <c r="M54" s="323">
        <v>10</v>
      </c>
      <c r="N54" s="321">
        <v>0</v>
      </c>
      <c r="O54" s="322">
        <v>0</v>
      </c>
      <c r="P54" s="323">
        <v>0</v>
      </c>
      <c r="Q54" s="331">
        <v>22</v>
      </c>
      <c r="R54" s="301" t="s">
        <v>208</v>
      </c>
      <c r="S54" s="321">
        <v>7</v>
      </c>
      <c r="T54" s="388">
        <v>0.31818181818181818</v>
      </c>
      <c r="U54" s="321">
        <v>15</v>
      </c>
      <c r="V54" s="388">
        <v>0.68181818181818177</v>
      </c>
      <c r="W54" s="321">
        <v>0</v>
      </c>
      <c r="X54" s="388">
        <v>0</v>
      </c>
      <c r="Y54" s="321">
        <v>22</v>
      </c>
      <c r="Z54" s="388">
        <v>1</v>
      </c>
      <c r="AA54" s="321">
        <v>0</v>
      </c>
      <c r="AB54" s="388">
        <v>0</v>
      </c>
      <c r="AC54" s="331">
        <v>22</v>
      </c>
      <c r="AD54" s="389"/>
      <c r="AE54" s="389"/>
      <c r="AF54" s="389"/>
    </row>
    <row r="55" spans="1:32" ht="11.25" customHeight="1" x14ac:dyDescent="0.15">
      <c r="A55" s="301" t="s">
        <v>209</v>
      </c>
      <c r="B55" s="321">
        <v>1</v>
      </c>
      <c r="C55" s="322">
        <v>4</v>
      </c>
      <c r="D55" s="323">
        <v>5</v>
      </c>
      <c r="E55" s="321">
        <v>0</v>
      </c>
      <c r="F55" s="322">
        <v>1</v>
      </c>
      <c r="G55" s="323">
        <v>1</v>
      </c>
      <c r="H55" s="321">
        <v>5</v>
      </c>
      <c r="I55" s="357">
        <v>0</v>
      </c>
      <c r="J55" s="323">
        <v>5</v>
      </c>
      <c r="K55" s="321">
        <v>5</v>
      </c>
      <c r="L55" s="357">
        <v>0</v>
      </c>
      <c r="M55" s="323">
        <v>5</v>
      </c>
      <c r="N55" s="321">
        <v>0</v>
      </c>
      <c r="O55" s="322">
        <v>1</v>
      </c>
      <c r="P55" s="323">
        <v>1</v>
      </c>
      <c r="Q55" s="331">
        <v>16</v>
      </c>
      <c r="R55" s="301" t="s">
        <v>209</v>
      </c>
      <c r="S55" s="321">
        <v>2</v>
      </c>
      <c r="T55" s="388">
        <v>0.125</v>
      </c>
      <c r="U55" s="321">
        <v>14</v>
      </c>
      <c r="V55" s="388">
        <v>0.875</v>
      </c>
      <c r="W55" s="321">
        <v>2</v>
      </c>
      <c r="X55" s="388">
        <v>0.125</v>
      </c>
      <c r="Y55" s="321">
        <v>13</v>
      </c>
      <c r="Z55" s="388">
        <v>0.8125</v>
      </c>
      <c r="AA55" s="321">
        <v>1</v>
      </c>
      <c r="AB55" s="388">
        <v>6.25E-2</v>
      </c>
      <c r="AC55" s="331">
        <v>16</v>
      </c>
      <c r="AD55" s="389"/>
      <c r="AE55" s="389"/>
      <c r="AF55" s="389"/>
    </row>
    <row r="56" spans="1:32" ht="11.25" customHeight="1" x14ac:dyDescent="0.15">
      <c r="A56" s="301" t="s">
        <v>210</v>
      </c>
      <c r="B56" s="321">
        <v>0</v>
      </c>
      <c r="C56" s="322">
        <v>2</v>
      </c>
      <c r="D56" s="323">
        <v>2</v>
      </c>
      <c r="E56" s="321">
        <v>0</v>
      </c>
      <c r="F56" s="322">
        <v>0</v>
      </c>
      <c r="G56" s="323">
        <v>0</v>
      </c>
      <c r="H56" s="321">
        <v>5</v>
      </c>
      <c r="I56" s="357">
        <v>0</v>
      </c>
      <c r="J56" s="323">
        <v>5</v>
      </c>
      <c r="K56" s="321">
        <v>5</v>
      </c>
      <c r="L56" s="357">
        <v>0</v>
      </c>
      <c r="M56" s="323">
        <v>5</v>
      </c>
      <c r="N56" s="321">
        <v>6</v>
      </c>
      <c r="O56" s="322">
        <v>0</v>
      </c>
      <c r="P56" s="323">
        <v>6</v>
      </c>
      <c r="Q56" s="331">
        <v>15</v>
      </c>
      <c r="R56" s="390" t="s">
        <v>210</v>
      </c>
      <c r="S56" s="321">
        <v>1</v>
      </c>
      <c r="T56" s="388">
        <v>6.6666666666666666E-2</v>
      </c>
      <c r="U56" s="321">
        <v>14</v>
      </c>
      <c r="V56" s="388">
        <v>0.93333333333333335</v>
      </c>
      <c r="W56" s="321">
        <v>7</v>
      </c>
      <c r="X56" s="388">
        <v>0.46666666666666667</v>
      </c>
      <c r="Y56" s="321">
        <v>8</v>
      </c>
      <c r="Z56" s="388">
        <v>0.53333333333333333</v>
      </c>
      <c r="AA56" s="321">
        <v>0</v>
      </c>
      <c r="AB56" s="388">
        <v>0</v>
      </c>
      <c r="AC56" s="331">
        <v>15</v>
      </c>
      <c r="AD56" s="389"/>
      <c r="AE56" s="389"/>
      <c r="AF56" s="389"/>
    </row>
    <row r="57" spans="1:32" ht="11.25" customHeight="1" thickBot="1" x14ac:dyDescent="0.2">
      <c r="A57" s="307"/>
      <c r="B57" s="325"/>
      <c r="C57" s="326"/>
      <c r="D57" s="327"/>
      <c r="E57" s="325"/>
      <c r="F57" s="326"/>
      <c r="G57" s="327"/>
      <c r="H57" s="325"/>
      <c r="I57" s="326"/>
      <c r="J57" s="327"/>
      <c r="K57" s="325"/>
      <c r="L57" s="326"/>
      <c r="M57" s="327"/>
      <c r="N57" s="325"/>
      <c r="O57" s="326"/>
      <c r="P57" s="327"/>
      <c r="Q57" s="317"/>
      <c r="R57" s="307"/>
      <c r="S57" s="297"/>
      <c r="T57" s="299"/>
      <c r="U57" s="325"/>
      <c r="V57" s="327"/>
      <c r="W57" s="325"/>
      <c r="X57" s="327"/>
      <c r="Y57" s="325"/>
      <c r="Z57" s="327"/>
      <c r="AA57" s="325"/>
      <c r="AB57" s="327"/>
      <c r="AC57" s="327"/>
      <c r="AD57" s="386"/>
      <c r="AE57" s="386"/>
      <c r="AF57" s="386"/>
    </row>
    <row r="58" spans="1:32" ht="11.25" customHeight="1" x14ac:dyDescent="0.15">
      <c r="A58" s="312"/>
      <c r="B58" s="328"/>
      <c r="C58" s="329"/>
      <c r="D58" s="330"/>
      <c r="E58" s="328"/>
      <c r="F58" s="329"/>
      <c r="G58" s="330"/>
      <c r="H58" s="328"/>
      <c r="I58" s="329"/>
      <c r="J58" s="330"/>
      <c r="K58" s="328"/>
      <c r="L58" s="329"/>
      <c r="M58" s="330"/>
      <c r="N58" s="328"/>
      <c r="O58" s="329"/>
      <c r="P58" s="330"/>
      <c r="Q58" s="312"/>
      <c r="R58" s="384"/>
      <c r="S58" s="391"/>
      <c r="T58" s="392"/>
      <c r="U58" s="391"/>
      <c r="V58" s="392"/>
      <c r="W58" s="391"/>
      <c r="X58" s="392"/>
      <c r="Y58" s="391"/>
      <c r="Z58" s="392"/>
      <c r="AA58" s="391"/>
      <c r="AB58" s="392"/>
      <c r="AC58" s="393"/>
      <c r="AD58" s="386"/>
      <c r="AE58" s="386"/>
      <c r="AF58" s="386"/>
    </row>
    <row r="59" spans="1:32" ht="11.25" customHeight="1" x14ac:dyDescent="0.15">
      <c r="A59" s="301" t="s">
        <v>211</v>
      </c>
      <c r="B59" s="321">
        <v>4</v>
      </c>
      <c r="C59" s="322">
        <v>10</v>
      </c>
      <c r="D59" s="323">
        <v>11</v>
      </c>
      <c r="E59" s="321">
        <v>4</v>
      </c>
      <c r="F59" s="322">
        <v>0</v>
      </c>
      <c r="G59" s="323">
        <v>4</v>
      </c>
      <c r="H59" s="321">
        <v>64</v>
      </c>
      <c r="I59" s="322">
        <v>0</v>
      </c>
      <c r="J59" s="323">
        <v>58</v>
      </c>
      <c r="K59" s="321">
        <v>64</v>
      </c>
      <c r="L59" s="322">
        <v>0</v>
      </c>
      <c r="M59" s="323">
        <v>58</v>
      </c>
      <c r="N59" s="321">
        <v>0</v>
      </c>
      <c r="O59" s="322">
        <v>0</v>
      </c>
      <c r="P59" s="323">
        <v>0</v>
      </c>
      <c r="Q59" s="331">
        <v>79</v>
      </c>
      <c r="R59" s="390" t="s">
        <v>211</v>
      </c>
      <c r="S59" s="321">
        <v>13</v>
      </c>
      <c r="T59" s="388">
        <v>0.16455696202531644</v>
      </c>
      <c r="U59" s="321">
        <v>66</v>
      </c>
      <c r="V59" s="388">
        <v>0.83544303797468356</v>
      </c>
      <c r="W59" s="321">
        <v>0</v>
      </c>
      <c r="X59" s="388">
        <v>0</v>
      </c>
      <c r="Y59" s="321">
        <v>74</v>
      </c>
      <c r="Z59" s="388">
        <v>0.93670886075949367</v>
      </c>
      <c r="AA59" s="321">
        <v>5</v>
      </c>
      <c r="AB59" s="388">
        <v>6.3291139240506333E-2</v>
      </c>
      <c r="AC59" s="331">
        <v>79</v>
      </c>
      <c r="AD59" s="389"/>
      <c r="AE59" s="389"/>
      <c r="AF59" s="389"/>
    </row>
    <row r="60" spans="1:32" ht="11.25" customHeight="1" x14ac:dyDescent="0.15">
      <c r="A60" s="301" t="s">
        <v>212</v>
      </c>
      <c r="B60" s="321">
        <v>6</v>
      </c>
      <c r="C60" s="322">
        <v>15</v>
      </c>
      <c r="D60" s="323">
        <v>20</v>
      </c>
      <c r="E60" s="321">
        <v>5</v>
      </c>
      <c r="F60" s="322">
        <v>0</v>
      </c>
      <c r="G60" s="323">
        <v>5</v>
      </c>
      <c r="H60" s="321">
        <v>60</v>
      </c>
      <c r="I60" s="322">
        <v>0</v>
      </c>
      <c r="J60" s="323">
        <v>57</v>
      </c>
      <c r="K60" s="321">
        <v>60</v>
      </c>
      <c r="L60" s="322">
        <v>0</v>
      </c>
      <c r="M60" s="323">
        <v>57</v>
      </c>
      <c r="N60" s="321">
        <v>0</v>
      </c>
      <c r="O60" s="322">
        <v>0</v>
      </c>
      <c r="P60" s="323">
        <v>0</v>
      </c>
      <c r="Q60" s="331">
        <v>90</v>
      </c>
      <c r="R60" s="390" t="s">
        <v>212</v>
      </c>
      <c r="S60" s="321">
        <v>15</v>
      </c>
      <c r="T60" s="388">
        <v>0.16666666666666666</v>
      </c>
      <c r="U60" s="321">
        <v>75</v>
      </c>
      <c r="V60" s="388">
        <v>0.83333333333333337</v>
      </c>
      <c r="W60" s="321">
        <v>0</v>
      </c>
      <c r="X60" s="388">
        <v>0</v>
      </c>
      <c r="Y60" s="321">
        <v>88</v>
      </c>
      <c r="Z60" s="388">
        <v>0.97777777777777775</v>
      </c>
      <c r="AA60" s="321">
        <v>2</v>
      </c>
      <c r="AB60" s="388">
        <v>2.2222222222222223E-2</v>
      </c>
      <c r="AC60" s="331">
        <v>90</v>
      </c>
      <c r="AD60" s="389"/>
      <c r="AE60" s="389"/>
      <c r="AF60" s="389"/>
    </row>
    <row r="61" spans="1:32" ht="11.25" customHeight="1" x14ac:dyDescent="0.15">
      <c r="A61" s="301" t="s">
        <v>213</v>
      </c>
      <c r="B61" s="321">
        <v>7</v>
      </c>
      <c r="C61" s="322">
        <v>15</v>
      </c>
      <c r="D61" s="323">
        <v>22</v>
      </c>
      <c r="E61" s="321">
        <v>5</v>
      </c>
      <c r="F61" s="322">
        <v>0</v>
      </c>
      <c r="G61" s="323">
        <v>5</v>
      </c>
      <c r="H61" s="321">
        <v>58</v>
      </c>
      <c r="I61" s="322">
        <v>0</v>
      </c>
      <c r="J61" s="323">
        <v>58</v>
      </c>
      <c r="K61" s="321">
        <v>58</v>
      </c>
      <c r="L61" s="322">
        <v>0</v>
      </c>
      <c r="M61" s="323">
        <v>58</v>
      </c>
      <c r="N61" s="321">
        <v>0</v>
      </c>
      <c r="O61" s="322">
        <v>0</v>
      </c>
      <c r="P61" s="323">
        <v>0</v>
      </c>
      <c r="Q61" s="331">
        <v>98</v>
      </c>
      <c r="R61" s="390" t="s">
        <v>213</v>
      </c>
      <c r="S61" s="321">
        <v>22</v>
      </c>
      <c r="T61" s="388">
        <v>0.22448979591836735</v>
      </c>
      <c r="U61" s="321">
        <v>76</v>
      </c>
      <c r="V61" s="388">
        <v>0.77551020408163263</v>
      </c>
      <c r="W61" s="321">
        <v>0</v>
      </c>
      <c r="X61" s="388">
        <v>0</v>
      </c>
      <c r="Y61" s="321">
        <v>96</v>
      </c>
      <c r="Z61" s="388">
        <v>0.97959183673469385</v>
      </c>
      <c r="AA61" s="321">
        <v>2</v>
      </c>
      <c r="AB61" s="388">
        <v>2.0408163265306121E-2</v>
      </c>
      <c r="AC61" s="331">
        <v>98</v>
      </c>
      <c r="AD61" s="389"/>
      <c r="AE61" s="389"/>
      <c r="AF61" s="389"/>
    </row>
    <row r="62" spans="1:32" ht="11.25" customHeight="1" x14ac:dyDescent="0.15">
      <c r="A62" s="301" t="s">
        <v>214</v>
      </c>
      <c r="B62" s="321">
        <v>5</v>
      </c>
      <c r="C62" s="322">
        <v>16</v>
      </c>
      <c r="D62" s="323">
        <v>21</v>
      </c>
      <c r="E62" s="321">
        <v>4</v>
      </c>
      <c r="F62" s="322">
        <v>1</v>
      </c>
      <c r="G62" s="323">
        <v>5</v>
      </c>
      <c r="H62" s="321">
        <v>46</v>
      </c>
      <c r="I62" s="322">
        <v>0</v>
      </c>
      <c r="J62" s="323">
        <v>46</v>
      </c>
      <c r="K62" s="321">
        <v>46</v>
      </c>
      <c r="L62" s="322">
        <v>0</v>
      </c>
      <c r="M62" s="323">
        <v>46</v>
      </c>
      <c r="N62" s="321">
        <v>0</v>
      </c>
      <c r="O62" s="322">
        <v>1</v>
      </c>
      <c r="P62" s="323">
        <v>1</v>
      </c>
      <c r="Q62" s="331">
        <v>89</v>
      </c>
      <c r="R62" s="390" t="s">
        <v>214</v>
      </c>
      <c r="S62" s="321">
        <v>18</v>
      </c>
      <c r="T62" s="388">
        <v>0.20224719101123595</v>
      </c>
      <c r="U62" s="321">
        <v>71</v>
      </c>
      <c r="V62" s="388">
        <v>0.797752808988764</v>
      </c>
      <c r="W62" s="321">
        <v>2</v>
      </c>
      <c r="X62" s="388">
        <v>2.247191011235955E-2</v>
      </c>
      <c r="Y62" s="321">
        <v>85</v>
      </c>
      <c r="Z62" s="388">
        <v>0.9550561797752809</v>
      </c>
      <c r="AA62" s="321">
        <v>2</v>
      </c>
      <c r="AB62" s="388">
        <v>2.247191011235955E-2</v>
      </c>
      <c r="AC62" s="331">
        <v>89</v>
      </c>
      <c r="AD62" s="389"/>
      <c r="AE62" s="389"/>
      <c r="AF62" s="389"/>
    </row>
    <row r="63" spans="1:32" ht="11.25" customHeight="1" x14ac:dyDescent="0.15">
      <c r="A63" s="301" t="s">
        <v>215</v>
      </c>
      <c r="B63" s="321">
        <v>5</v>
      </c>
      <c r="C63" s="322">
        <v>17</v>
      </c>
      <c r="D63" s="323">
        <v>22</v>
      </c>
      <c r="E63" s="321">
        <v>3</v>
      </c>
      <c r="F63" s="322">
        <v>1</v>
      </c>
      <c r="G63" s="323">
        <v>4</v>
      </c>
      <c r="H63" s="321">
        <v>34</v>
      </c>
      <c r="I63" s="322">
        <v>0</v>
      </c>
      <c r="J63" s="323">
        <v>34</v>
      </c>
      <c r="K63" s="321">
        <v>34</v>
      </c>
      <c r="L63" s="322">
        <v>0</v>
      </c>
      <c r="M63" s="323">
        <v>34</v>
      </c>
      <c r="N63" s="321">
        <v>6</v>
      </c>
      <c r="O63" s="322">
        <v>1</v>
      </c>
      <c r="P63" s="323">
        <v>7</v>
      </c>
      <c r="Q63" s="331">
        <v>82</v>
      </c>
      <c r="R63" s="390" t="s">
        <v>215</v>
      </c>
      <c r="S63" s="321">
        <v>14</v>
      </c>
      <c r="T63" s="388">
        <v>0.17073170731707318</v>
      </c>
      <c r="U63" s="321">
        <v>68</v>
      </c>
      <c r="V63" s="388">
        <v>0.82926829268292679</v>
      </c>
      <c r="W63" s="321">
        <v>9</v>
      </c>
      <c r="X63" s="388">
        <v>0.10975609756097561</v>
      </c>
      <c r="Y63" s="321">
        <v>72</v>
      </c>
      <c r="Z63" s="388">
        <v>0.87804878048780488</v>
      </c>
      <c r="AA63" s="321">
        <v>1</v>
      </c>
      <c r="AB63" s="388">
        <v>1.2195121951219513E-2</v>
      </c>
      <c r="AC63" s="331">
        <v>82</v>
      </c>
      <c r="AD63" s="389"/>
      <c r="AE63" s="389"/>
      <c r="AF63" s="389"/>
    </row>
    <row r="64" spans="1:32" ht="11.25" customHeight="1" thickBot="1" x14ac:dyDescent="0.2">
      <c r="A64" s="317"/>
      <c r="B64" s="318"/>
      <c r="C64" s="319"/>
      <c r="D64" s="320"/>
      <c r="E64" s="318"/>
      <c r="F64" s="319"/>
      <c r="G64" s="320"/>
      <c r="H64" s="318"/>
      <c r="I64" s="319"/>
      <c r="J64" s="320"/>
      <c r="K64" s="318"/>
      <c r="L64" s="319"/>
      <c r="M64" s="320"/>
      <c r="N64" s="318"/>
      <c r="O64" s="319"/>
      <c r="P64" s="320"/>
      <c r="Q64" s="317"/>
      <c r="R64" s="318"/>
      <c r="S64" s="318"/>
      <c r="T64" s="320"/>
      <c r="U64" s="318"/>
      <c r="V64" s="320"/>
      <c r="W64" s="318"/>
      <c r="X64" s="320"/>
      <c r="Y64" s="318"/>
      <c r="Z64" s="320"/>
      <c r="AA64" s="318"/>
      <c r="AB64" s="320"/>
      <c r="AC64" s="317"/>
      <c r="AD64" s="386"/>
      <c r="AE64" s="386"/>
      <c r="AF64" s="386"/>
    </row>
    <row r="65" spans="1:32" ht="12.75" customHeight="1" x14ac:dyDescent="0.15">
      <c r="A65" s="460" t="s">
        <v>387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0" t="s">
        <v>387</v>
      </c>
      <c r="S65" s="461"/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</row>
    <row r="66" spans="1:32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70" t="s">
        <v>315</v>
      </c>
      <c r="S66" s="461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</row>
    <row r="67" spans="1:32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</row>
    <row r="68" spans="1:32" ht="13" x14ac:dyDescent="0.15">
      <c r="A68" s="416" t="s">
        <v>193</v>
      </c>
      <c r="B68" s="475" t="s">
        <v>388</v>
      </c>
      <c r="C68" s="476"/>
      <c r="D68" s="477"/>
      <c r="E68" s="475" t="s">
        <v>389</v>
      </c>
      <c r="F68" s="476"/>
      <c r="G68" s="477"/>
      <c r="H68" s="475" t="s">
        <v>390</v>
      </c>
      <c r="I68" s="476"/>
      <c r="J68" s="477"/>
      <c r="K68" s="475" t="s">
        <v>391</v>
      </c>
      <c r="L68" s="476"/>
      <c r="M68" s="477"/>
      <c r="N68" s="475" t="s">
        <v>392</v>
      </c>
      <c r="O68" s="476"/>
      <c r="P68" s="477"/>
      <c r="Q68" s="458" t="s">
        <v>198</v>
      </c>
      <c r="R68" s="379" t="s">
        <v>62</v>
      </c>
      <c r="S68" s="471" t="s">
        <v>58</v>
      </c>
      <c r="T68" s="477"/>
      <c r="U68" s="471" t="s">
        <v>56</v>
      </c>
      <c r="V68" s="477"/>
      <c r="W68" s="471" t="s">
        <v>57</v>
      </c>
      <c r="X68" s="477"/>
      <c r="Y68" s="471" t="s">
        <v>55</v>
      </c>
      <c r="Z68" s="477"/>
      <c r="AA68" s="471" t="s">
        <v>59</v>
      </c>
      <c r="AB68" s="477"/>
      <c r="AC68" s="472" t="s">
        <v>63</v>
      </c>
      <c r="AD68" s="380"/>
      <c r="AE68" s="380"/>
      <c r="AF68" s="380"/>
    </row>
    <row r="69" spans="1:32" ht="27" thickBot="1" x14ac:dyDescent="0.2">
      <c r="A69" s="417" t="s">
        <v>199</v>
      </c>
      <c r="B69" s="418" t="s">
        <v>200</v>
      </c>
      <c r="C69" s="419" t="s">
        <v>202</v>
      </c>
      <c r="D69" s="420" t="s">
        <v>156</v>
      </c>
      <c r="E69" s="418" t="s">
        <v>393</v>
      </c>
      <c r="F69" s="419" t="s">
        <v>394</v>
      </c>
      <c r="G69" s="420" t="s">
        <v>156</v>
      </c>
      <c r="H69" s="418" t="s">
        <v>200</v>
      </c>
      <c r="I69" s="421" t="s">
        <v>202</v>
      </c>
      <c r="J69" s="420" t="s">
        <v>156</v>
      </c>
      <c r="K69" s="418" t="s">
        <v>200</v>
      </c>
      <c r="L69" s="419" t="s">
        <v>202</v>
      </c>
      <c r="M69" s="420" t="s">
        <v>156</v>
      </c>
      <c r="N69" s="418" t="s">
        <v>393</v>
      </c>
      <c r="O69" s="419" t="s">
        <v>394</v>
      </c>
      <c r="P69" s="420" t="s">
        <v>156</v>
      </c>
      <c r="Q69" s="474"/>
      <c r="R69" s="381" t="s">
        <v>64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382" t="s">
        <v>65</v>
      </c>
      <c r="X69" s="383" t="s">
        <v>66</v>
      </c>
      <c r="Y69" s="382" t="s">
        <v>65</v>
      </c>
      <c r="Z69" s="383" t="s">
        <v>66</v>
      </c>
      <c r="AA69" s="382" t="s">
        <v>65</v>
      </c>
      <c r="AB69" s="383" t="s">
        <v>66</v>
      </c>
      <c r="AC69" s="474"/>
      <c r="AD69" s="380"/>
      <c r="AE69" s="380"/>
      <c r="AF69" s="380"/>
    </row>
    <row r="70" spans="1:32" ht="11.25" customHeight="1" x14ac:dyDescent="0.15">
      <c r="A70" s="296"/>
      <c r="B70" s="297"/>
      <c r="C70" s="298"/>
      <c r="D70" s="299"/>
      <c r="E70" s="297"/>
      <c r="F70" s="298"/>
      <c r="G70" s="299"/>
      <c r="H70" s="297"/>
      <c r="I70" s="298"/>
      <c r="J70" s="299"/>
      <c r="K70" s="297"/>
      <c r="L70" s="298"/>
      <c r="M70" s="299"/>
      <c r="N70" s="297"/>
      <c r="O70" s="298"/>
      <c r="P70" s="299"/>
      <c r="Q70" s="300"/>
      <c r="R70" s="296"/>
      <c r="S70" s="384"/>
      <c r="T70" s="385"/>
      <c r="U70" s="384"/>
      <c r="V70" s="385"/>
      <c r="W70" s="384"/>
      <c r="X70" s="385"/>
      <c r="Y70" s="384"/>
      <c r="Z70" s="385"/>
      <c r="AA70" s="384"/>
      <c r="AB70" s="385"/>
      <c r="AC70" s="300"/>
      <c r="AD70" s="386"/>
      <c r="AE70" s="386"/>
      <c r="AF70" s="386"/>
    </row>
    <row r="71" spans="1:32" ht="11.25" customHeight="1" x14ac:dyDescent="0.15">
      <c r="A71" s="301" t="s">
        <v>203</v>
      </c>
      <c r="B71" s="321">
        <v>1</v>
      </c>
      <c r="C71" s="322">
        <v>2</v>
      </c>
      <c r="D71" s="323">
        <v>3</v>
      </c>
      <c r="E71" s="321">
        <v>1</v>
      </c>
      <c r="F71" s="322">
        <v>0</v>
      </c>
      <c r="G71" s="323">
        <v>1</v>
      </c>
      <c r="H71" s="321">
        <v>19</v>
      </c>
      <c r="I71" s="357">
        <v>0</v>
      </c>
      <c r="J71" s="323">
        <v>19</v>
      </c>
      <c r="K71" s="321">
        <v>19</v>
      </c>
      <c r="L71" s="357">
        <v>0</v>
      </c>
      <c r="M71" s="323">
        <v>19</v>
      </c>
      <c r="N71" s="321">
        <v>0</v>
      </c>
      <c r="O71" s="322">
        <v>0</v>
      </c>
      <c r="P71" s="323">
        <v>0</v>
      </c>
      <c r="Q71" s="331">
        <v>25</v>
      </c>
      <c r="R71" s="301" t="s">
        <v>203</v>
      </c>
      <c r="S71" s="321">
        <v>5</v>
      </c>
      <c r="T71" s="388">
        <v>0.2</v>
      </c>
      <c r="U71" s="321">
        <v>20</v>
      </c>
      <c r="V71" s="388">
        <v>0.8</v>
      </c>
      <c r="W71" s="321">
        <v>0</v>
      </c>
      <c r="X71" s="388">
        <v>0</v>
      </c>
      <c r="Y71" s="321">
        <v>25</v>
      </c>
      <c r="Z71" s="388">
        <v>1</v>
      </c>
      <c r="AA71" s="321">
        <v>0</v>
      </c>
      <c r="AB71" s="388">
        <v>0</v>
      </c>
      <c r="AC71" s="331">
        <v>25</v>
      </c>
      <c r="AD71" s="389"/>
      <c r="AE71" s="389"/>
      <c r="AF71" s="389"/>
    </row>
    <row r="72" spans="1:32" ht="11.25" customHeight="1" x14ac:dyDescent="0.15">
      <c r="A72" s="301" t="s">
        <v>204</v>
      </c>
      <c r="B72" s="321">
        <v>0</v>
      </c>
      <c r="C72" s="322">
        <v>1</v>
      </c>
      <c r="D72" s="323">
        <v>1</v>
      </c>
      <c r="E72" s="321">
        <v>1</v>
      </c>
      <c r="F72" s="322">
        <v>0</v>
      </c>
      <c r="G72" s="323">
        <v>1</v>
      </c>
      <c r="H72" s="321">
        <v>8</v>
      </c>
      <c r="I72" s="357">
        <v>0</v>
      </c>
      <c r="J72" s="323">
        <v>8</v>
      </c>
      <c r="K72" s="321">
        <v>8</v>
      </c>
      <c r="L72" s="357">
        <v>0</v>
      </c>
      <c r="M72" s="323">
        <v>8</v>
      </c>
      <c r="N72" s="321">
        <v>0</v>
      </c>
      <c r="O72" s="322">
        <v>0</v>
      </c>
      <c r="P72" s="323">
        <v>0</v>
      </c>
      <c r="Q72" s="331">
        <v>10</v>
      </c>
      <c r="R72" s="301" t="s">
        <v>204</v>
      </c>
      <c r="S72" s="321">
        <v>3</v>
      </c>
      <c r="T72" s="388">
        <v>0.3</v>
      </c>
      <c r="U72" s="321">
        <v>7</v>
      </c>
      <c r="V72" s="388">
        <v>0.7</v>
      </c>
      <c r="W72" s="321">
        <v>0</v>
      </c>
      <c r="X72" s="388">
        <v>0</v>
      </c>
      <c r="Y72" s="321">
        <v>9</v>
      </c>
      <c r="Z72" s="388">
        <v>0.9</v>
      </c>
      <c r="AA72" s="321">
        <v>1</v>
      </c>
      <c r="AB72" s="388">
        <v>0.1</v>
      </c>
      <c r="AC72" s="331">
        <v>10</v>
      </c>
      <c r="AD72" s="389"/>
      <c r="AE72" s="389"/>
      <c r="AF72" s="389"/>
    </row>
    <row r="73" spans="1:32" ht="11.25" customHeight="1" x14ac:dyDescent="0.15">
      <c r="A73" s="301" t="s">
        <v>205</v>
      </c>
      <c r="B73" s="321">
        <v>2</v>
      </c>
      <c r="C73" s="322">
        <v>0</v>
      </c>
      <c r="D73" s="323">
        <v>2</v>
      </c>
      <c r="E73" s="321">
        <v>1</v>
      </c>
      <c r="F73" s="322">
        <v>0</v>
      </c>
      <c r="G73" s="323">
        <v>1</v>
      </c>
      <c r="H73" s="321">
        <v>9</v>
      </c>
      <c r="I73" s="357">
        <v>0</v>
      </c>
      <c r="J73" s="323">
        <v>9</v>
      </c>
      <c r="K73" s="321">
        <v>9</v>
      </c>
      <c r="L73" s="357">
        <v>0</v>
      </c>
      <c r="M73" s="323">
        <v>9</v>
      </c>
      <c r="N73" s="321">
        <v>0</v>
      </c>
      <c r="O73" s="322">
        <v>0</v>
      </c>
      <c r="P73" s="323">
        <v>0</v>
      </c>
      <c r="Q73" s="331">
        <v>16</v>
      </c>
      <c r="R73" s="301" t="s">
        <v>205</v>
      </c>
      <c r="S73" s="321">
        <v>3</v>
      </c>
      <c r="T73" s="388">
        <v>0.1875</v>
      </c>
      <c r="U73" s="321">
        <v>13</v>
      </c>
      <c r="V73" s="388">
        <v>0.8125</v>
      </c>
      <c r="W73" s="321">
        <v>0</v>
      </c>
      <c r="X73" s="388">
        <v>0</v>
      </c>
      <c r="Y73" s="321">
        <v>15</v>
      </c>
      <c r="Z73" s="388">
        <v>0.9375</v>
      </c>
      <c r="AA73" s="321">
        <v>1</v>
      </c>
      <c r="AB73" s="388">
        <v>6.25E-2</v>
      </c>
      <c r="AC73" s="331">
        <v>16</v>
      </c>
      <c r="AD73" s="389"/>
      <c r="AE73" s="389"/>
      <c r="AF73" s="389"/>
    </row>
    <row r="74" spans="1:32" ht="11.25" customHeight="1" x14ac:dyDescent="0.15">
      <c r="A74" s="301" t="s">
        <v>206</v>
      </c>
      <c r="B74" s="321">
        <v>1</v>
      </c>
      <c r="C74" s="322">
        <v>4</v>
      </c>
      <c r="D74" s="323">
        <v>5</v>
      </c>
      <c r="E74" s="321">
        <v>0</v>
      </c>
      <c r="F74" s="322">
        <v>1</v>
      </c>
      <c r="G74" s="323">
        <v>1</v>
      </c>
      <c r="H74" s="321">
        <v>13</v>
      </c>
      <c r="I74" s="357">
        <v>0</v>
      </c>
      <c r="J74" s="323">
        <v>13</v>
      </c>
      <c r="K74" s="321">
        <v>13</v>
      </c>
      <c r="L74" s="357">
        <v>0</v>
      </c>
      <c r="M74" s="323">
        <v>13</v>
      </c>
      <c r="N74" s="321">
        <v>0</v>
      </c>
      <c r="O74" s="322">
        <v>0</v>
      </c>
      <c r="P74" s="323">
        <v>0</v>
      </c>
      <c r="Q74" s="331">
        <v>22</v>
      </c>
      <c r="R74" s="301" t="s">
        <v>206</v>
      </c>
      <c r="S74" s="321">
        <v>9</v>
      </c>
      <c r="T74" s="388">
        <v>0.40909090909090912</v>
      </c>
      <c r="U74" s="321">
        <v>13</v>
      </c>
      <c r="V74" s="388">
        <v>0.59090909090909094</v>
      </c>
      <c r="W74" s="321">
        <v>0</v>
      </c>
      <c r="X74" s="388">
        <v>0</v>
      </c>
      <c r="Y74" s="321">
        <v>22</v>
      </c>
      <c r="Z74" s="388">
        <v>1</v>
      </c>
      <c r="AA74" s="321">
        <v>0</v>
      </c>
      <c r="AB74" s="388">
        <v>0</v>
      </c>
      <c r="AC74" s="331">
        <v>22</v>
      </c>
      <c r="AD74" s="389"/>
      <c r="AE74" s="389"/>
      <c r="AF74" s="389"/>
    </row>
    <row r="75" spans="1:32" ht="11.25" customHeight="1" x14ac:dyDescent="0.15">
      <c r="A75" s="301" t="s">
        <v>207</v>
      </c>
      <c r="B75" s="321">
        <v>0</v>
      </c>
      <c r="C75" s="322">
        <v>4</v>
      </c>
      <c r="D75" s="323">
        <v>0</v>
      </c>
      <c r="E75" s="321">
        <v>0</v>
      </c>
      <c r="F75" s="322">
        <v>2</v>
      </c>
      <c r="G75" s="323">
        <v>0</v>
      </c>
      <c r="H75" s="321">
        <v>12</v>
      </c>
      <c r="I75" s="357">
        <v>1</v>
      </c>
      <c r="J75" s="323">
        <v>13</v>
      </c>
      <c r="K75" s="321">
        <v>12</v>
      </c>
      <c r="L75" s="357">
        <v>1</v>
      </c>
      <c r="M75" s="323">
        <v>13</v>
      </c>
      <c r="N75" s="321">
        <v>0</v>
      </c>
      <c r="O75" s="322">
        <v>0</v>
      </c>
      <c r="P75" s="323">
        <v>0</v>
      </c>
      <c r="Q75" s="331">
        <v>13</v>
      </c>
      <c r="R75" s="301" t="s">
        <v>207</v>
      </c>
      <c r="S75" s="321">
        <v>3</v>
      </c>
      <c r="T75" s="388">
        <v>0.23076923076923078</v>
      </c>
      <c r="U75" s="321">
        <v>10</v>
      </c>
      <c r="V75" s="388">
        <v>0.76923076923076927</v>
      </c>
      <c r="W75" s="321">
        <v>0</v>
      </c>
      <c r="X75" s="388">
        <v>0</v>
      </c>
      <c r="Y75" s="321">
        <v>13</v>
      </c>
      <c r="Z75" s="388">
        <v>1</v>
      </c>
      <c r="AA75" s="321">
        <v>0</v>
      </c>
      <c r="AB75" s="388">
        <v>0</v>
      </c>
      <c r="AC75" s="331">
        <v>13</v>
      </c>
      <c r="AD75" s="389"/>
      <c r="AE75" s="389"/>
      <c r="AF75" s="389"/>
    </row>
    <row r="76" spans="1:32" ht="11.25" customHeight="1" x14ac:dyDescent="0.15">
      <c r="A76" s="301" t="s">
        <v>208</v>
      </c>
      <c r="B76" s="321">
        <v>2</v>
      </c>
      <c r="C76" s="322">
        <v>2</v>
      </c>
      <c r="D76" s="323">
        <v>4</v>
      </c>
      <c r="E76" s="321">
        <v>1</v>
      </c>
      <c r="F76" s="322">
        <v>0</v>
      </c>
      <c r="G76" s="323">
        <v>1</v>
      </c>
      <c r="H76" s="321">
        <v>12</v>
      </c>
      <c r="I76" s="357">
        <v>0</v>
      </c>
      <c r="J76" s="323">
        <v>12</v>
      </c>
      <c r="K76" s="321">
        <v>12</v>
      </c>
      <c r="L76" s="357">
        <v>0</v>
      </c>
      <c r="M76" s="323">
        <v>12</v>
      </c>
      <c r="N76" s="321">
        <v>0</v>
      </c>
      <c r="O76" s="322">
        <v>0</v>
      </c>
      <c r="P76" s="323">
        <v>0</v>
      </c>
      <c r="Q76" s="331">
        <v>22</v>
      </c>
      <c r="R76" s="301" t="s">
        <v>208</v>
      </c>
      <c r="S76" s="321">
        <v>5</v>
      </c>
      <c r="T76" s="388">
        <v>0.22727272727272727</v>
      </c>
      <c r="U76" s="321">
        <v>17</v>
      </c>
      <c r="V76" s="388">
        <v>0.77272727272727271</v>
      </c>
      <c r="W76" s="321">
        <v>1</v>
      </c>
      <c r="X76" s="388">
        <v>4.5454545454545456E-2</v>
      </c>
      <c r="Y76" s="321">
        <v>20</v>
      </c>
      <c r="Z76" s="388">
        <v>0.90909090909090906</v>
      </c>
      <c r="AA76" s="321">
        <v>1</v>
      </c>
      <c r="AB76" s="388">
        <v>4.5454545454545456E-2</v>
      </c>
      <c r="AC76" s="331">
        <v>22</v>
      </c>
      <c r="AD76" s="389"/>
      <c r="AE76" s="389"/>
      <c r="AF76" s="389"/>
    </row>
    <row r="77" spans="1:32" ht="11.25" customHeight="1" x14ac:dyDescent="0.15">
      <c r="A77" s="301" t="s">
        <v>209</v>
      </c>
      <c r="B77" s="321">
        <v>4</v>
      </c>
      <c r="C77" s="322">
        <v>5</v>
      </c>
      <c r="D77" s="323">
        <v>9</v>
      </c>
      <c r="E77" s="321">
        <v>0</v>
      </c>
      <c r="F77" s="322">
        <v>0</v>
      </c>
      <c r="G77" s="323">
        <v>0</v>
      </c>
      <c r="H77" s="321">
        <v>8</v>
      </c>
      <c r="I77" s="357">
        <v>0</v>
      </c>
      <c r="J77" s="323">
        <v>8</v>
      </c>
      <c r="K77" s="321">
        <v>8</v>
      </c>
      <c r="L77" s="357">
        <v>0</v>
      </c>
      <c r="M77" s="323">
        <v>8</v>
      </c>
      <c r="N77" s="321">
        <v>0</v>
      </c>
      <c r="O77" s="322">
        <v>0</v>
      </c>
      <c r="P77" s="323">
        <v>0</v>
      </c>
      <c r="Q77" s="331">
        <v>22</v>
      </c>
      <c r="R77" s="301" t="s">
        <v>209</v>
      </c>
      <c r="S77" s="321">
        <v>7</v>
      </c>
      <c r="T77" s="388">
        <v>0.31818181818181818</v>
      </c>
      <c r="U77" s="321">
        <v>15</v>
      </c>
      <c r="V77" s="388">
        <v>0.68181818181818177</v>
      </c>
      <c r="W77" s="321">
        <v>3</v>
      </c>
      <c r="X77" s="388">
        <v>0.13636363636363635</v>
      </c>
      <c r="Y77" s="321">
        <v>18</v>
      </c>
      <c r="Z77" s="388">
        <v>0.81818181818181823</v>
      </c>
      <c r="AA77" s="321">
        <v>1</v>
      </c>
      <c r="AB77" s="388">
        <v>4.5454545454545456E-2</v>
      </c>
      <c r="AC77" s="331">
        <v>22</v>
      </c>
      <c r="AD77" s="389"/>
      <c r="AE77" s="389"/>
      <c r="AF77" s="389"/>
    </row>
    <row r="78" spans="1:32" ht="11.25" customHeight="1" x14ac:dyDescent="0.15">
      <c r="A78" s="301" t="s">
        <v>210</v>
      </c>
      <c r="B78" s="321">
        <v>2</v>
      </c>
      <c r="C78" s="322">
        <v>3</v>
      </c>
      <c r="D78" s="323">
        <v>5</v>
      </c>
      <c r="E78" s="321">
        <v>0</v>
      </c>
      <c r="F78" s="322">
        <v>0</v>
      </c>
      <c r="G78" s="323">
        <v>0</v>
      </c>
      <c r="H78" s="321">
        <v>1</v>
      </c>
      <c r="I78" s="357">
        <v>0</v>
      </c>
      <c r="J78" s="323">
        <v>1</v>
      </c>
      <c r="K78" s="321">
        <v>1</v>
      </c>
      <c r="L78" s="357">
        <v>0</v>
      </c>
      <c r="M78" s="323">
        <v>1</v>
      </c>
      <c r="N78" s="321">
        <v>0</v>
      </c>
      <c r="O78" s="322">
        <v>0</v>
      </c>
      <c r="P78" s="323">
        <v>0</v>
      </c>
      <c r="Q78" s="331">
        <v>6</v>
      </c>
      <c r="R78" s="390" t="s">
        <v>210</v>
      </c>
      <c r="S78" s="321">
        <v>3</v>
      </c>
      <c r="T78" s="388">
        <v>0.5</v>
      </c>
      <c r="U78" s="321">
        <v>3</v>
      </c>
      <c r="V78" s="388">
        <v>0.5</v>
      </c>
      <c r="W78" s="321">
        <v>0</v>
      </c>
      <c r="X78" s="388">
        <v>0</v>
      </c>
      <c r="Y78" s="321">
        <v>6</v>
      </c>
      <c r="Z78" s="388">
        <v>1</v>
      </c>
      <c r="AA78" s="321">
        <v>0</v>
      </c>
      <c r="AB78" s="388">
        <v>0</v>
      </c>
      <c r="AC78" s="331">
        <v>6</v>
      </c>
      <c r="AD78" s="389"/>
      <c r="AE78" s="389"/>
      <c r="AF78" s="389"/>
    </row>
    <row r="79" spans="1:32" ht="11.25" customHeight="1" thickBot="1" x14ac:dyDescent="0.2">
      <c r="A79" s="307"/>
      <c r="B79" s="325"/>
      <c r="C79" s="326"/>
      <c r="D79" s="327"/>
      <c r="E79" s="325"/>
      <c r="F79" s="326"/>
      <c r="G79" s="327"/>
      <c r="H79" s="325"/>
      <c r="I79" s="326"/>
      <c r="J79" s="327"/>
      <c r="K79" s="325"/>
      <c r="L79" s="326"/>
      <c r="M79" s="327"/>
      <c r="N79" s="325"/>
      <c r="O79" s="326"/>
      <c r="P79" s="327"/>
      <c r="Q79" s="317"/>
      <c r="R79" s="307"/>
      <c r="S79" s="297"/>
      <c r="T79" s="299"/>
      <c r="U79" s="325"/>
      <c r="V79" s="327"/>
      <c r="W79" s="325"/>
      <c r="X79" s="327"/>
      <c r="Y79" s="325"/>
      <c r="Z79" s="327"/>
      <c r="AA79" s="325"/>
      <c r="AB79" s="327"/>
      <c r="AC79" s="327"/>
      <c r="AD79" s="386"/>
      <c r="AE79" s="386"/>
      <c r="AF79" s="386"/>
    </row>
    <row r="80" spans="1:32" ht="11.25" customHeight="1" x14ac:dyDescent="0.15">
      <c r="A80" s="312"/>
      <c r="B80" s="328"/>
      <c r="C80" s="329"/>
      <c r="D80" s="330"/>
      <c r="E80" s="328"/>
      <c r="F80" s="329"/>
      <c r="G80" s="330"/>
      <c r="H80" s="328"/>
      <c r="I80" s="329"/>
      <c r="J80" s="330"/>
      <c r="K80" s="328"/>
      <c r="L80" s="329"/>
      <c r="M80" s="330"/>
      <c r="N80" s="328"/>
      <c r="O80" s="329"/>
      <c r="P80" s="330"/>
      <c r="Q80" s="312"/>
      <c r="R80" s="384"/>
      <c r="S80" s="391"/>
      <c r="T80" s="392"/>
      <c r="U80" s="391"/>
      <c r="V80" s="392"/>
      <c r="W80" s="391"/>
      <c r="X80" s="392"/>
      <c r="Y80" s="391"/>
      <c r="Z80" s="392"/>
      <c r="AA80" s="391"/>
      <c r="AB80" s="392"/>
      <c r="AC80" s="393"/>
      <c r="AD80" s="386"/>
      <c r="AE80" s="386"/>
      <c r="AF80" s="386"/>
    </row>
    <row r="81" spans="1:32" ht="11.25" customHeight="1" x14ac:dyDescent="0.15">
      <c r="A81" s="301" t="s">
        <v>211</v>
      </c>
      <c r="B81" s="321">
        <v>4</v>
      </c>
      <c r="C81" s="322">
        <v>7</v>
      </c>
      <c r="D81" s="323">
        <v>11</v>
      </c>
      <c r="E81" s="321">
        <v>3</v>
      </c>
      <c r="F81" s="322">
        <v>1</v>
      </c>
      <c r="G81" s="323">
        <v>4</v>
      </c>
      <c r="H81" s="321">
        <v>49</v>
      </c>
      <c r="I81" s="322">
        <v>0</v>
      </c>
      <c r="J81" s="323">
        <v>49</v>
      </c>
      <c r="K81" s="321">
        <v>49</v>
      </c>
      <c r="L81" s="322">
        <v>0</v>
      </c>
      <c r="M81" s="323">
        <v>49</v>
      </c>
      <c r="N81" s="321">
        <v>0</v>
      </c>
      <c r="O81" s="322">
        <v>0</v>
      </c>
      <c r="P81" s="323">
        <v>0</v>
      </c>
      <c r="Q81" s="331">
        <v>73</v>
      </c>
      <c r="R81" s="390" t="s">
        <v>211</v>
      </c>
      <c r="S81" s="321">
        <v>20</v>
      </c>
      <c r="T81" s="388">
        <v>0.27397260273972601</v>
      </c>
      <c r="U81" s="321">
        <v>53</v>
      </c>
      <c r="V81" s="388">
        <v>0.72602739726027399</v>
      </c>
      <c r="W81" s="321">
        <v>0</v>
      </c>
      <c r="X81" s="388">
        <v>0</v>
      </c>
      <c r="Y81" s="321">
        <v>71</v>
      </c>
      <c r="Z81" s="388">
        <v>0.9726027397260274</v>
      </c>
      <c r="AA81" s="321">
        <v>2</v>
      </c>
      <c r="AB81" s="388">
        <v>2.7397260273972601E-2</v>
      </c>
      <c r="AC81" s="331">
        <v>73</v>
      </c>
      <c r="AD81" s="389"/>
      <c r="AE81" s="389"/>
      <c r="AF81" s="389"/>
    </row>
    <row r="82" spans="1:32" ht="11.25" customHeight="1" x14ac:dyDescent="0.15">
      <c r="A82" s="301" t="s">
        <v>212</v>
      </c>
      <c r="B82" s="321">
        <v>3</v>
      </c>
      <c r="C82" s="322">
        <v>9</v>
      </c>
      <c r="D82" s="323">
        <v>8</v>
      </c>
      <c r="E82" s="321">
        <v>2</v>
      </c>
      <c r="F82" s="322">
        <v>3</v>
      </c>
      <c r="G82" s="323">
        <v>3</v>
      </c>
      <c r="H82" s="321">
        <v>42</v>
      </c>
      <c r="I82" s="322">
        <v>1</v>
      </c>
      <c r="J82" s="323">
        <v>43</v>
      </c>
      <c r="K82" s="321">
        <v>42</v>
      </c>
      <c r="L82" s="322">
        <v>1</v>
      </c>
      <c r="M82" s="323">
        <v>43</v>
      </c>
      <c r="N82" s="321">
        <v>0</v>
      </c>
      <c r="O82" s="322">
        <v>0</v>
      </c>
      <c r="P82" s="323">
        <v>0</v>
      </c>
      <c r="Q82" s="331">
        <v>61</v>
      </c>
      <c r="R82" s="390" t="s">
        <v>212</v>
      </c>
      <c r="S82" s="321">
        <v>18</v>
      </c>
      <c r="T82" s="388">
        <v>0.29508196721311475</v>
      </c>
      <c r="U82" s="321">
        <v>43</v>
      </c>
      <c r="V82" s="388">
        <v>0.70491803278688525</v>
      </c>
      <c r="W82" s="321">
        <v>0</v>
      </c>
      <c r="X82" s="388">
        <v>0</v>
      </c>
      <c r="Y82" s="321">
        <v>59</v>
      </c>
      <c r="Z82" s="388">
        <v>0.96721311475409832</v>
      </c>
      <c r="AA82" s="321">
        <v>2</v>
      </c>
      <c r="AB82" s="388">
        <v>3.2786885245901641E-2</v>
      </c>
      <c r="AC82" s="331">
        <v>61</v>
      </c>
      <c r="AD82" s="389"/>
      <c r="AE82" s="389"/>
      <c r="AF82" s="389"/>
    </row>
    <row r="83" spans="1:32" ht="11.25" customHeight="1" x14ac:dyDescent="0.15">
      <c r="A83" s="301" t="s">
        <v>213</v>
      </c>
      <c r="B83" s="321">
        <v>5</v>
      </c>
      <c r="C83" s="322">
        <v>10</v>
      </c>
      <c r="D83" s="323">
        <v>11</v>
      </c>
      <c r="E83" s="321">
        <v>2</v>
      </c>
      <c r="F83" s="322">
        <v>3</v>
      </c>
      <c r="G83" s="323">
        <v>3</v>
      </c>
      <c r="H83" s="321">
        <v>46</v>
      </c>
      <c r="I83" s="322">
        <v>1</v>
      </c>
      <c r="J83" s="323">
        <v>47</v>
      </c>
      <c r="K83" s="321">
        <v>46</v>
      </c>
      <c r="L83" s="322">
        <v>1</v>
      </c>
      <c r="M83" s="323">
        <v>47</v>
      </c>
      <c r="N83" s="321">
        <v>0</v>
      </c>
      <c r="O83" s="322">
        <v>0</v>
      </c>
      <c r="P83" s="323">
        <v>0</v>
      </c>
      <c r="Q83" s="331">
        <v>73</v>
      </c>
      <c r="R83" s="390" t="s">
        <v>213</v>
      </c>
      <c r="S83" s="321">
        <v>20</v>
      </c>
      <c r="T83" s="388">
        <v>0.27397260273972601</v>
      </c>
      <c r="U83" s="321">
        <v>53</v>
      </c>
      <c r="V83" s="388">
        <v>0.72602739726027399</v>
      </c>
      <c r="W83" s="321">
        <v>1</v>
      </c>
      <c r="X83" s="388">
        <v>1.3698630136986301E-2</v>
      </c>
      <c r="Y83" s="321">
        <v>70</v>
      </c>
      <c r="Z83" s="388">
        <v>0.95890410958904104</v>
      </c>
      <c r="AA83" s="321">
        <v>2</v>
      </c>
      <c r="AB83" s="388">
        <v>2.7397260273972601E-2</v>
      </c>
      <c r="AC83" s="331">
        <v>73</v>
      </c>
      <c r="AD83" s="389"/>
      <c r="AE83" s="389"/>
      <c r="AF83" s="389"/>
    </row>
    <row r="84" spans="1:32" ht="11.25" customHeight="1" x14ac:dyDescent="0.15">
      <c r="A84" s="301" t="s">
        <v>214</v>
      </c>
      <c r="B84" s="321">
        <v>7</v>
      </c>
      <c r="C84" s="322">
        <v>15</v>
      </c>
      <c r="D84" s="323">
        <v>18</v>
      </c>
      <c r="E84" s="321">
        <v>1</v>
      </c>
      <c r="F84" s="322">
        <v>3</v>
      </c>
      <c r="G84" s="323">
        <v>2</v>
      </c>
      <c r="H84" s="321">
        <v>45</v>
      </c>
      <c r="I84" s="322">
        <v>1</v>
      </c>
      <c r="J84" s="323">
        <v>46</v>
      </c>
      <c r="K84" s="321">
        <v>45</v>
      </c>
      <c r="L84" s="322">
        <v>1</v>
      </c>
      <c r="M84" s="323">
        <v>46</v>
      </c>
      <c r="N84" s="321">
        <v>0</v>
      </c>
      <c r="O84" s="322">
        <v>0</v>
      </c>
      <c r="P84" s="323">
        <v>0</v>
      </c>
      <c r="Q84" s="331">
        <v>79</v>
      </c>
      <c r="R84" s="390" t="s">
        <v>214</v>
      </c>
      <c r="S84" s="321">
        <v>24</v>
      </c>
      <c r="T84" s="388">
        <v>0.30379746835443039</v>
      </c>
      <c r="U84" s="321">
        <v>55</v>
      </c>
      <c r="V84" s="388">
        <v>0.69620253164556967</v>
      </c>
      <c r="W84" s="321">
        <v>4</v>
      </c>
      <c r="X84" s="388">
        <v>5.0632911392405063E-2</v>
      </c>
      <c r="Y84" s="321">
        <v>73</v>
      </c>
      <c r="Z84" s="388">
        <v>0.92405063291139244</v>
      </c>
      <c r="AA84" s="321">
        <v>2</v>
      </c>
      <c r="AB84" s="388">
        <v>2.5316455696202531E-2</v>
      </c>
      <c r="AC84" s="331">
        <v>79</v>
      </c>
      <c r="AD84" s="389"/>
      <c r="AE84" s="389"/>
      <c r="AF84" s="389"/>
    </row>
    <row r="85" spans="1:32" ht="11.25" customHeight="1" x14ac:dyDescent="0.15">
      <c r="A85" s="301" t="s">
        <v>215</v>
      </c>
      <c r="B85" s="321">
        <v>8</v>
      </c>
      <c r="C85" s="322">
        <v>14</v>
      </c>
      <c r="D85" s="323">
        <v>18</v>
      </c>
      <c r="E85" s="321">
        <v>1</v>
      </c>
      <c r="F85" s="322">
        <v>2</v>
      </c>
      <c r="G85" s="323">
        <v>1</v>
      </c>
      <c r="H85" s="321">
        <v>33</v>
      </c>
      <c r="I85" s="322">
        <v>1</v>
      </c>
      <c r="J85" s="323">
        <v>34</v>
      </c>
      <c r="K85" s="321">
        <v>33</v>
      </c>
      <c r="L85" s="322">
        <v>1</v>
      </c>
      <c r="M85" s="323">
        <v>34</v>
      </c>
      <c r="N85" s="321">
        <v>0</v>
      </c>
      <c r="O85" s="322">
        <v>0</v>
      </c>
      <c r="P85" s="323">
        <v>0</v>
      </c>
      <c r="Q85" s="331">
        <v>63</v>
      </c>
      <c r="R85" s="390" t="s">
        <v>215</v>
      </c>
      <c r="S85" s="321">
        <v>18</v>
      </c>
      <c r="T85" s="388">
        <v>0.2857142857142857</v>
      </c>
      <c r="U85" s="321">
        <v>45</v>
      </c>
      <c r="V85" s="388">
        <v>0.7142857142857143</v>
      </c>
      <c r="W85" s="321">
        <v>4</v>
      </c>
      <c r="X85" s="388">
        <v>6.3492063492063489E-2</v>
      </c>
      <c r="Y85" s="321">
        <v>57</v>
      </c>
      <c r="Z85" s="388">
        <v>0.90476190476190477</v>
      </c>
      <c r="AA85" s="321">
        <v>2</v>
      </c>
      <c r="AB85" s="388">
        <v>3.1746031746031744E-2</v>
      </c>
      <c r="AC85" s="331">
        <v>63</v>
      </c>
      <c r="AD85" s="389"/>
      <c r="AE85" s="389"/>
      <c r="AF85" s="389"/>
    </row>
    <row r="86" spans="1:32" ht="11.25" customHeight="1" thickBot="1" x14ac:dyDescent="0.2">
      <c r="A86" s="317"/>
      <c r="B86" s="318"/>
      <c r="C86" s="319"/>
      <c r="D86" s="320"/>
      <c r="E86" s="318"/>
      <c r="F86" s="319"/>
      <c r="G86" s="320"/>
      <c r="H86" s="318"/>
      <c r="I86" s="319"/>
      <c r="J86" s="320"/>
      <c r="K86" s="318"/>
      <c r="L86" s="319"/>
      <c r="M86" s="320"/>
      <c r="N86" s="318"/>
      <c r="O86" s="319"/>
      <c r="P86" s="320"/>
      <c r="Q86" s="317"/>
      <c r="R86" s="318"/>
      <c r="S86" s="318"/>
      <c r="T86" s="320"/>
      <c r="U86" s="318"/>
      <c r="V86" s="320"/>
      <c r="W86" s="318"/>
      <c r="X86" s="320"/>
      <c r="Y86" s="318"/>
      <c r="Z86" s="320"/>
      <c r="AA86" s="318"/>
      <c r="AB86" s="320"/>
      <c r="AC86" s="317"/>
      <c r="AD86" s="386"/>
      <c r="AE86" s="386"/>
      <c r="AF86" s="386"/>
    </row>
    <row r="87" spans="1:32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70" t="s">
        <v>327</v>
      </c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</row>
    <row r="88" spans="1:32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</row>
    <row r="89" spans="1:32" ht="11.25" customHeight="1" x14ac:dyDescent="0.15">
      <c r="A89" s="286" t="s">
        <v>193</v>
      </c>
      <c r="B89" s="467" t="s">
        <v>388</v>
      </c>
      <c r="C89" s="468"/>
      <c r="D89" s="469"/>
      <c r="E89" s="467" t="s">
        <v>389</v>
      </c>
      <c r="F89" s="468"/>
      <c r="G89" s="469"/>
      <c r="H89" s="467" t="s">
        <v>390</v>
      </c>
      <c r="I89" s="468"/>
      <c r="J89" s="469"/>
      <c r="K89" s="467" t="s">
        <v>391</v>
      </c>
      <c r="L89" s="468"/>
      <c r="M89" s="469"/>
      <c r="N89" s="467" t="s">
        <v>392</v>
      </c>
      <c r="O89" s="468"/>
      <c r="P89" s="469"/>
      <c r="Q89" s="458" t="s">
        <v>198</v>
      </c>
      <c r="R89" s="379" t="s">
        <v>62</v>
      </c>
      <c r="S89" s="471" t="s">
        <v>58</v>
      </c>
      <c r="T89" s="469"/>
      <c r="U89" s="471" t="s">
        <v>56</v>
      </c>
      <c r="V89" s="469"/>
      <c r="W89" s="471" t="s">
        <v>57</v>
      </c>
      <c r="X89" s="469"/>
      <c r="Y89" s="471" t="s">
        <v>55</v>
      </c>
      <c r="Z89" s="469"/>
      <c r="AA89" s="471" t="s">
        <v>59</v>
      </c>
      <c r="AB89" s="469"/>
      <c r="AC89" s="472" t="s">
        <v>63</v>
      </c>
      <c r="AD89" s="380"/>
      <c r="AE89" s="380"/>
      <c r="AF89" s="380"/>
    </row>
    <row r="90" spans="1:32" ht="27" thickBot="1" x14ac:dyDescent="0.2">
      <c r="A90" s="291" t="s">
        <v>199</v>
      </c>
      <c r="B90" s="292" t="s">
        <v>200</v>
      </c>
      <c r="C90" s="293" t="s">
        <v>202</v>
      </c>
      <c r="D90" s="294" t="s">
        <v>156</v>
      </c>
      <c r="E90" s="292" t="s">
        <v>393</v>
      </c>
      <c r="F90" s="293" t="s">
        <v>394</v>
      </c>
      <c r="G90" s="294" t="s">
        <v>156</v>
      </c>
      <c r="H90" s="292" t="s">
        <v>200</v>
      </c>
      <c r="I90" s="370" t="s">
        <v>202</v>
      </c>
      <c r="J90" s="294" t="s">
        <v>156</v>
      </c>
      <c r="K90" s="292" t="s">
        <v>200</v>
      </c>
      <c r="L90" s="293" t="s">
        <v>202</v>
      </c>
      <c r="M90" s="294" t="s">
        <v>156</v>
      </c>
      <c r="N90" s="292" t="s">
        <v>393</v>
      </c>
      <c r="O90" s="293" t="s">
        <v>394</v>
      </c>
      <c r="P90" s="294" t="s">
        <v>156</v>
      </c>
      <c r="Q90" s="459"/>
      <c r="R90" s="381" t="s">
        <v>64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382" t="s">
        <v>65</v>
      </c>
      <c r="X90" s="383" t="s">
        <v>66</v>
      </c>
      <c r="Y90" s="382" t="s">
        <v>65</v>
      </c>
      <c r="Z90" s="383" t="s">
        <v>66</v>
      </c>
      <c r="AA90" s="382" t="s">
        <v>65</v>
      </c>
      <c r="AB90" s="383" t="s">
        <v>66</v>
      </c>
      <c r="AC90" s="459"/>
      <c r="AD90" s="380"/>
      <c r="AE90" s="380"/>
      <c r="AF90" s="380"/>
    </row>
    <row r="91" spans="1:32" ht="11.25" customHeight="1" x14ac:dyDescent="0.15">
      <c r="A91" s="296"/>
      <c r="B91" s="297"/>
      <c r="C91" s="298"/>
      <c r="D91" s="299"/>
      <c r="E91" s="297"/>
      <c r="F91" s="298"/>
      <c r="G91" s="299"/>
      <c r="H91" s="297"/>
      <c r="I91" s="298"/>
      <c r="J91" s="299"/>
      <c r="K91" s="297"/>
      <c r="L91" s="298"/>
      <c r="M91" s="299"/>
      <c r="N91" s="297"/>
      <c r="O91" s="298"/>
      <c r="P91" s="299"/>
      <c r="Q91" s="300"/>
      <c r="R91" s="296"/>
      <c r="S91" s="384"/>
      <c r="T91" s="385"/>
      <c r="U91" s="384"/>
      <c r="V91" s="385"/>
      <c r="W91" s="384"/>
      <c r="X91" s="385"/>
      <c r="Y91" s="384"/>
      <c r="Z91" s="385"/>
      <c r="AA91" s="384"/>
      <c r="AB91" s="385"/>
      <c r="AC91" s="300"/>
      <c r="AD91" s="386"/>
      <c r="AE91" s="386"/>
      <c r="AF91" s="386"/>
    </row>
    <row r="92" spans="1:32" ht="11.25" customHeight="1" x14ac:dyDescent="0.15">
      <c r="A92" s="301" t="s">
        <v>203</v>
      </c>
      <c r="B92" s="321">
        <v>1</v>
      </c>
      <c r="C92" s="322">
        <v>0</v>
      </c>
      <c r="D92" s="323">
        <v>1</v>
      </c>
      <c r="E92" s="321">
        <v>0</v>
      </c>
      <c r="F92" s="322">
        <v>0</v>
      </c>
      <c r="G92" s="323">
        <v>0</v>
      </c>
      <c r="H92" s="321">
        <v>16</v>
      </c>
      <c r="I92" s="357">
        <v>0</v>
      </c>
      <c r="J92" s="323">
        <v>16</v>
      </c>
      <c r="K92" s="321">
        <v>16</v>
      </c>
      <c r="L92" s="357">
        <v>0</v>
      </c>
      <c r="M92" s="323">
        <v>16</v>
      </c>
      <c r="N92" s="321">
        <v>0</v>
      </c>
      <c r="O92" s="322">
        <v>0</v>
      </c>
      <c r="P92" s="323">
        <v>0</v>
      </c>
      <c r="Q92" s="331">
        <v>19</v>
      </c>
      <c r="R92" s="301" t="s">
        <v>203</v>
      </c>
      <c r="S92" s="321">
        <v>1</v>
      </c>
      <c r="T92" s="388">
        <v>5.2631578947368418E-2</v>
      </c>
      <c r="U92" s="321">
        <v>18</v>
      </c>
      <c r="V92" s="388">
        <v>0.94736842105263153</v>
      </c>
      <c r="W92" s="321">
        <v>0</v>
      </c>
      <c r="X92" s="388">
        <v>0</v>
      </c>
      <c r="Y92" s="321">
        <v>19</v>
      </c>
      <c r="Z92" s="388">
        <v>1</v>
      </c>
      <c r="AA92" s="321">
        <v>0</v>
      </c>
      <c r="AB92" s="388">
        <v>0</v>
      </c>
      <c r="AC92" s="331">
        <v>19</v>
      </c>
      <c r="AD92" s="389"/>
      <c r="AE92" s="389"/>
      <c r="AF92" s="389"/>
    </row>
    <row r="93" spans="1:32" ht="11.25" customHeight="1" x14ac:dyDescent="0.15">
      <c r="A93" s="301" t="s">
        <v>204</v>
      </c>
      <c r="B93" s="321">
        <v>2</v>
      </c>
      <c r="C93" s="322">
        <v>1</v>
      </c>
      <c r="D93" s="323">
        <v>3</v>
      </c>
      <c r="E93" s="321">
        <v>0</v>
      </c>
      <c r="F93" s="322">
        <v>0</v>
      </c>
      <c r="G93" s="323">
        <v>0</v>
      </c>
      <c r="H93" s="321">
        <v>3</v>
      </c>
      <c r="I93" s="357">
        <v>0</v>
      </c>
      <c r="J93" s="323">
        <v>3</v>
      </c>
      <c r="K93" s="321">
        <v>3</v>
      </c>
      <c r="L93" s="357">
        <v>0</v>
      </c>
      <c r="M93" s="323">
        <v>3</v>
      </c>
      <c r="N93" s="321">
        <v>0</v>
      </c>
      <c r="O93" s="322">
        <v>0</v>
      </c>
      <c r="P93" s="323">
        <v>0</v>
      </c>
      <c r="Q93" s="331">
        <v>9</v>
      </c>
      <c r="R93" s="301" t="s">
        <v>204</v>
      </c>
      <c r="S93" s="321">
        <v>2</v>
      </c>
      <c r="T93" s="388">
        <v>0.22222222222222221</v>
      </c>
      <c r="U93" s="321">
        <v>7</v>
      </c>
      <c r="V93" s="388">
        <v>0.77777777777777779</v>
      </c>
      <c r="W93" s="321">
        <v>0</v>
      </c>
      <c r="X93" s="388">
        <v>0</v>
      </c>
      <c r="Y93" s="321">
        <v>9</v>
      </c>
      <c r="Z93" s="388">
        <v>1</v>
      </c>
      <c r="AA93" s="321">
        <v>0</v>
      </c>
      <c r="AB93" s="388">
        <v>0</v>
      </c>
      <c r="AC93" s="331">
        <v>9</v>
      </c>
      <c r="AD93" s="389"/>
      <c r="AE93" s="389"/>
      <c r="AF93" s="389"/>
    </row>
    <row r="94" spans="1:32" ht="11.25" customHeight="1" x14ac:dyDescent="0.15">
      <c r="A94" s="301" t="s">
        <v>205</v>
      </c>
      <c r="B94" s="321">
        <v>2</v>
      </c>
      <c r="C94" s="322">
        <v>2</v>
      </c>
      <c r="D94" s="323">
        <v>4</v>
      </c>
      <c r="E94" s="321">
        <v>0</v>
      </c>
      <c r="F94" s="322">
        <v>1</v>
      </c>
      <c r="G94" s="323">
        <v>1</v>
      </c>
      <c r="H94" s="321">
        <v>13</v>
      </c>
      <c r="I94" s="357">
        <v>0</v>
      </c>
      <c r="J94" s="323">
        <v>13</v>
      </c>
      <c r="K94" s="321">
        <v>13</v>
      </c>
      <c r="L94" s="357">
        <v>0</v>
      </c>
      <c r="M94" s="323">
        <v>13</v>
      </c>
      <c r="N94" s="321">
        <v>0</v>
      </c>
      <c r="O94" s="322">
        <v>1</v>
      </c>
      <c r="P94" s="323">
        <v>1</v>
      </c>
      <c r="Q94" s="331">
        <v>19</v>
      </c>
      <c r="R94" s="301" t="s">
        <v>205</v>
      </c>
      <c r="S94" s="321">
        <v>5</v>
      </c>
      <c r="T94" s="388">
        <v>0.26315789473684209</v>
      </c>
      <c r="U94" s="321">
        <v>14</v>
      </c>
      <c r="V94" s="388">
        <v>0.73684210526315785</v>
      </c>
      <c r="W94" s="321">
        <v>0</v>
      </c>
      <c r="X94" s="388">
        <v>0</v>
      </c>
      <c r="Y94" s="321">
        <v>18</v>
      </c>
      <c r="Z94" s="388">
        <v>0.94736842105263153</v>
      </c>
      <c r="AA94" s="321">
        <v>1</v>
      </c>
      <c r="AB94" s="388">
        <v>5.2631578947368418E-2</v>
      </c>
      <c r="AC94" s="331">
        <v>19</v>
      </c>
      <c r="AD94" s="389"/>
      <c r="AE94" s="389"/>
      <c r="AF94" s="389"/>
    </row>
    <row r="95" spans="1:32" ht="11.25" customHeight="1" x14ac:dyDescent="0.15">
      <c r="A95" s="301" t="s">
        <v>206</v>
      </c>
      <c r="B95" s="321">
        <v>2</v>
      </c>
      <c r="C95" s="322">
        <v>1</v>
      </c>
      <c r="D95" s="323">
        <v>3</v>
      </c>
      <c r="E95" s="321">
        <v>0</v>
      </c>
      <c r="F95" s="322">
        <v>1</v>
      </c>
      <c r="G95" s="323">
        <v>1</v>
      </c>
      <c r="H95" s="321">
        <v>16</v>
      </c>
      <c r="I95" s="357">
        <v>0</v>
      </c>
      <c r="J95" s="323">
        <v>16</v>
      </c>
      <c r="K95" s="321">
        <v>16</v>
      </c>
      <c r="L95" s="357">
        <v>0</v>
      </c>
      <c r="M95" s="323">
        <v>16</v>
      </c>
      <c r="N95" s="321">
        <v>0</v>
      </c>
      <c r="O95" s="322">
        <v>0</v>
      </c>
      <c r="P95" s="323">
        <v>0</v>
      </c>
      <c r="Q95" s="331">
        <v>24</v>
      </c>
      <c r="R95" s="301" t="s">
        <v>206</v>
      </c>
      <c r="S95" s="321">
        <v>7</v>
      </c>
      <c r="T95" s="388">
        <v>0.29166666666666669</v>
      </c>
      <c r="U95" s="321">
        <v>17</v>
      </c>
      <c r="V95" s="388">
        <v>0.70833333333333337</v>
      </c>
      <c r="W95" s="321">
        <v>0</v>
      </c>
      <c r="X95" s="388">
        <v>0</v>
      </c>
      <c r="Y95" s="321">
        <v>21</v>
      </c>
      <c r="Z95" s="388">
        <v>0.875</v>
      </c>
      <c r="AA95" s="321">
        <v>3</v>
      </c>
      <c r="AB95" s="388">
        <v>0.125</v>
      </c>
      <c r="AC95" s="331">
        <v>24</v>
      </c>
      <c r="AD95" s="389"/>
      <c r="AE95" s="389"/>
      <c r="AF95" s="389"/>
    </row>
    <row r="96" spans="1:32" ht="11.25" customHeight="1" x14ac:dyDescent="0.15">
      <c r="A96" s="301" t="s">
        <v>207</v>
      </c>
      <c r="B96" s="321">
        <v>1</v>
      </c>
      <c r="C96" s="322">
        <v>5</v>
      </c>
      <c r="D96" s="323">
        <v>6</v>
      </c>
      <c r="E96" s="321">
        <v>0</v>
      </c>
      <c r="F96" s="322">
        <v>1</v>
      </c>
      <c r="G96" s="323">
        <v>1</v>
      </c>
      <c r="H96" s="321">
        <v>15</v>
      </c>
      <c r="I96" s="357">
        <v>0</v>
      </c>
      <c r="J96" s="323">
        <v>15</v>
      </c>
      <c r="K96" s="321">
        <v>15</v>
      </c>
      <c r="L96" s="357">
        <v>0</v>
      </c>
      <c r="M96" s="323">
        <v>15</v>
      </c>
      <c r="N96" s="321">
        <v>1</v>
      </c>
      <c r="O96" s="322">
        <v>0</v>
      </c>
      <c r="P96" s="323">
        <v>1</v>
      </c>
      <c r="Q96" s="331">
        <v>24</v>
      </c>
      <c r="R96" s="301" t="s">
        <v>207</v>
      </c>
      <c r="S96" s="321">
        <v>3</v>
      </c>
      <c r="T96" s="388">
        <v>0.125</v>
      </c>
      <c r="U96" s="321">
        <v>21</v>
      </c>
      <c r="V96" s="388">
        <v>0.875</v>
      </c>
      <c r="W96" s="321">
        <v>0</v>
      </c>
      <c r="X96" s="388">
        <v>0</v>
      </c>
      <c r="Y96" s="321">
        <v>22</v>
      </c>
      <c r="Z96" s="388">
        <v>0.91666666666666663</v>
      </c>
      <c r="AA96" s="321">
        <v>2</v>
      </c>
      <c r="AB96" s="388">
        <v>8.3333333333333329E-2</v>
      </c>
      <c r="AC96" s="331">
        <v>24</v>
      </c>
      <c r="AD96" s="389"/>
      <c r="AE96" s="389"/>
      <c r="AF96" s="389"/>
    </row>
    <row r="97" spans="1:32" ht="11.25" customHeight="1" x14ac:dyDescent="0.15">
      <c r="A97" s="301" t="s">
        <v>208</v>
      </c>
      <c r="B97" s="321">
        <v>1</v>
      </c>
      <c r="C97" s="322">
        <v>6</v>
      </c>
      <c r="D97" s="323">
        <v>7</v>
      </c>
      <c r="E97" s="321">
        <v>0</v>
      </c>
      <c r="F97" s="322">
        <v>1</v>
      </c>
      <c r="G97" s="323">
        <v>1</v>
      </c>
      <c r="H97" s="321">
        <v>10</v>
      </c>
      <c r="I97" s="357">
        <v>0</v>
      </c>
      <c r="J97" s="323">
        <v>10</v>
      </c>
      <c r="K97" s="321">
        <v>10</v>
      </c>
      <c r="L97" s="357">
        <v>0</v>
      </c>
      <c r="M97" s="323">
        <v>10</v>
      </c>
      <c r="N97" s="321">
        <v>0</v>
      </c>
      <c r="O97" s="322">
        <v>0</v>
      </c>
      <c r="P97" s="323">
        <v>0</v>
      </c>
      <c r="Q97" s="331">
        <v>21</v>
      </c>
      <c r="R97" s="301" t="s">
        <v>208</v>
      </c>
      <c r="S97" s="321">
        <v>1</v>
      </c>
      <c r="T97" s="388">
        <v>4.7619047619047616E-2</v>
      </c>
      <c r="U97" s="321">
        <v>20</v>
      </c>
      <c r="V97" s="388">
        <v>0.95238095238095233</v>
      </c>
      <c r="W97" s="321">
        <v>1</v>
      </c>
      <c r="X97" s="388">
        <v>4.7619047619047616E-2</v>
      </c>
      <c r="Y97" s="321">
        <v>19</v>
      </c>
      <c r="Z97" s="388">
        <v>0.90476190476190477</v>
      </c>
      <c r="AA97" s="321">
        <v>1</v>
      </c>
      <c r="AB97" s="388">
        <v>4.7619047619047616E-2</v>
      </c>
      <c r="AC97" s="331">
        <v>21</v>
      </c>
      <c r="AD97" s="389"/>
      <c r="AE97" s="389"/>
      <c r="AF97" s="389"/>
    </row>
    <row r="98" spans="1:32" ht="11.25" customHeight="1" x14ac:dyDescent="0.15">
      <c r="A98" s="301" t="s">
        <v>209</v>
      </c>
      <c r="B98" s="321">
        <v>0</v>
      </c>
      <c r="C98" s="322">
        <v>3</v>
      </c>
      <c r="D98" s="323">
        <v>3</v>
      </c>
      <c r="E98" s="321">
        <v>0</v>
      </c>
      <c r="F98" s="322">
        <v>0</v>
      </c>
      <c r="G98" s="323">
        <v>0</v>
      </c>
      <c r="H98" s="321">
        <v>8</v>
      </c>
      <c r="I98" s="357">
        <v>0</v>
      </c>
      <c r="J98" s="323">
        <v>8</v>
      </c>
      <c r="K98" s="321">
        <v>8</v>
      </c>
      <c r="L98" s="357">
        <v>0</v>
      </c>
      <c r="M98" s="323">
        <v>8</v>
      </c>
      <c r="N98" s="321">
        <v>0</v>
      </c>
      <c r="O98" s="322">
        <v>0</v>
      </c>
      <c r="P98" s="323">
        <v>0</v>
      </c>
      <c r="Q98" s="331">
        <v>12</v>
      </c>
      <c r="R98" s="301" t="s">
        <v>209</v>
      </c>
      <c r="S98" s="321">
        <v>3</v>
      </c>
      <c r="T98" s="388">
        <v>0.25</v>
      </c>
      <c r="U98" s="321">
        <v>9</v>
      </c>
      <c r="V98" s="388">
        <v>0.75</v>
      </c>
      <c r="W98" s="321">
        <v>3</v>
      </c>
      <c r="X98" s="388">
        <v>0.25</v>
      </c>
      <c r="Y98" s="321">
        <v>9</v>
      </c>
      <c r="Z98" s="388">
        <v>0.75</v>
      </c>
      <c r="AA98" s="321">
        <v>0</v>
      </c>
      <c r="AB98" s="388">
        <v>0</v>
      </c>
      <c r="AC98" s="331">
        <v>12</v>
      </c>
      <c r="AD98" s="389"/>
      <c r="AE98" s="389"/>
      <c r="AF98" s="389"/>
    </row>
    <row r="99" spans="1:32" ht="11.25" customHeight="1" x14ac:dyDescent="0.15">
      <c r="A99" s="301" t="s">
        <v>210</v>
      </c>
      <c r="B99" s="321">
        <v>3</v>
      </c>
      <c r="C99" s="322">
        <v>2</v>
      </c>
      <c r="D99" s="323">
        <v>5</v>
      </c>
      <c r="E99" s="321">
        <v>0</v>
      </c>
      <c r="F99" s="322">
        <v>0</v>
      </c>
      <c r="G99" s="323">
        <v>0</v>
      </c>
      <c r="H99" s="321">
        <v>2</v>
      </c>
      <c r="I99" s="357">
        <v>0</v>
      </c>
      <c r="J99" s="323">
        <v>2</v>
      </c>
      <c r="K99" s="321">
        <v>2</v>
      </c>
      <c r="L99" s="357">
        <v>0</v>
      </c>
      <c r="M99" s="323">
        <v>2</v>
      </c>
      <c r="N99" s="321">
        <v>0</v>
      </c>
      <c r="O99" s="322">
        <v>0</v>
      </c>
      <c r="P99" s="323">
        <v>0</v>
      </c>
      <c r="Q99" s="331">
        <v>7</v>
      </c>
      <c r="R99" s="390" t="s">
        <v>210</v>
      </c>
      <c r="S99" s="321">
        <v>2</v>
      </c>
      <c r="T99" s="388">
        <v>0.2857142857142857</v>
      </c>
      <c r="U99" s="321">
        <v>5</v>
      </c>
      <c r="V99" s="388">
        <v>0.7142857142857143</v>
      </c>
      <c r="W99" s="321">
        <v>1</v>
      </c>
      <c r="X99" s="388">
        <v>0.14285714285714285</v>
      </c>
      <c r="Y99" s="321">
        <v>5</v>
      </c>
      <c r="Z99" s="388">
        <v>0.7142857142857143</v>
      </c>
      <c r="AA99" s="321">
        <v>1</v>
      </c>
      <c r="AB99" s="388">
        <v>0.14285714285714285</v>
      </c>
      <c r="AC99" s="331">
        <v>7</v>
      </c>
      <c r="AD99" s="389"/>
      <c r="AE99" s="389"/>
      <c r="AF99" s="389"/>
    </row>
    <row r="100" spans="1:32" ht="11.25" customHeight="1" thickBot="1" x14ac:dyDescent="0.2">
      <c r="A100" s="307"/>
      <c r="B100" s="325"/>
      <c r="C100" s="326"/>
      <c r="D100" s="327"/>
      <c r="E100" s="325"/>
      <c r="F100" s="326"/>
      <c r="G100" s="327"/>
      <c r="H100" s="325"/>
      <c r="I100" s="326"/>
      <c r="J100" s="327"/>
      <c r="K100" s="325"/>
      <c r="L100" s="326"/>
      <c r="M100" s="327"/>
      <c r="N100" s="325"/>
      <c r="O100" s="326"/>
      <c r="P100" s="327"/>
      <c r="Q100" s="317"/>
      <c r="R100" s="307"/>
      <c r="S100" s="297"/>
      <c r="T100" s="299"/>
      <c r="U100" s="325"/>
      <c r="V100" s="327"/>
      <c r="W100" s="325"/>
      <c r="X100" s="327"/>
      <c r="Y100" s="325"/>
      <c r="Z100" s="327"/>
      <c r="AA100" s="325"/>
      <c r="AB100" s="327"/>
      <c r="AC100" s="327"/>
      <c r="AD100" s="386"/>
      <c r="AE100" s="386"/>
      <c r="AF100" s="386"/>
    </row>
    <row r="101" spans="1:32" ht="11.25" customHeight="1" x14ac:dyDescent="0.15">
      <c r="A101" s="312"/>
      <c r="B101" s="328"/>
      <c r="C101" s="329"/>
      <c r="D101" s="330"/>
      <c r="E101" s="328"/>
      <c r="F101" s="329"/>
      <c r="G101" s="330"/>
      <c r="H101" s="328"/>
      <c r="I101" s="329"/>
      <c r="J101" s="330"/>
      <c r="K101" s="328"/>
      <c r="L101" s="329"/>
      <c r="M101" s="330"/>
      <c r="N101" s="328"/>
      <c r="O101" s="329"/>
      <c r="P101" s="330"/>
      <c r="Q101" s="312"/>
      <c r="R101" s="384"/>
      <c r="S101" s="391"/>
      <c r="T101" s="392"/>
      <c r="U101" s="391"/>
      <c r="V101" s="392"/>
      <c r="W101" s="391"/>
      <c r="X101" s="392"/>
      <c r="Y101" s="391"/>
      <c r="Z101" s="392"/>
      <c r="AA101" s="391"/>
      <c r="AB101" s="392"/>
      <c r="AC101" s="393"/>
      <c r="AD101" s="386"/>
      <c r="AE101" s="386"/>
      <c r="AF101" s="386"/>
    </row>
    <row r="102" spans="1:32" ht="11.25" customHeight="1" x14ac:dyDescent="0.15">
      <c r="A102" s="301" t="s">
        <v>211</v>
      </c>
      <c r="B102" s="321">
        <v>7</v>
      </c>
      <c r="C102" s="322">
        <v>4</v>
      </c>
      <c r="D102" s="323">
        <v>11</v>
      </c>
      <c r="E102" s="321">
        <v>0</v>
      </c>
      <c r="F102" s="322">
        <v>2</v>
      </c>
      <c r="G102" s="323">
        <v>2</v>
      </c>
      <c r="H102" s="321">
        <v>48</v>
      </c>
      <c r="I102" s="322">
        <v>0</v>
      </c>
      <c r="J102" s="323">
        <v>48</v>
      </c>
      <c r="K102" s="321">
        <v>48</v>
      </c>
      <c r="L102" s="322">
        <v>0</v>
      </c>
      <c r="M102" s="323">
        <v>48</v>
      </c>
      <c r="N102" s="321">
        <v>0</v>
      </c>
      <c r="O102" s="322">
        <v>1</v>
      </c>
      <c r="P102" s="323">
        <v>1</v>
      </c>
      <c r="Q102" s="331">
        <v>71</v>
      </c>
      <c r="R102" s="390" t="s">
        <v>211</v>
      </c>
      <c r="S102" s="321">
        <v>15</v>
      </c>
      <c r="T102" s="388">
        <v>0.21126760563380281</v>
      </c>
      <c r="U102" s="321">
        <v>56</v>
      </c>
      <c r="V102" s="388">
        <v>0.78873239436619713</v>
      </c>
      <c r="W102" s="321">
        <v>0</v>
      </c>
      <c r="X102" s="388">
        <v>0</v>
      </c>
      <c r="Y102" s="321">
        <v>67</v>
      </c>
      <c r="Z102" s="388">
        <v>0.94366197183098588</v>
      </c>
      <c r="AA102" s="321">
        <v>4</v>
      </c>
      <c r="AB102" s="388">
        <v>5.6338028169014086E-2</v>
      </c>
      <c r="AC102" s="331">
        <v>71</v>
      </c>
      <c r="AD102" s="389"/>
      <c r="AE102" s="389"/>
      <c r="AF102" s="389"/>
    </row>
    <row r="103" spans="1:32" ht="11.25" customHeight="1" x14ac:dyDescent="0.15">
      <c r="A103" s="301" t="s">
        <v>212</v>
      </c>
      <c r="B103" s="321">
        <v>7</v>
      </c>
      <c r="C103" s="322">
        <v>9</v>
      </c>
      <c r="D103" s="323">
        <v>16</v>
      </c>
      <c r="E103" s="321">
        <v>0</v>
      </c>
      <c r="F103" s="322">
        <v>3</v>
      </c>
      <c r="G103" s="323">
        <v>3</v>
      </c>
      <c r="H103" s="321">
        <v>47</v>
      </c>
      <c r="I103" s="322">
        <v>0</v>
      </c>
      <c r="J103" s="323">
        <v>47</v>
      </c>
      <c r="K103" s="321">
        <v>47</v>
      </c>
      <c r="L103" s="322">
        <v>0</v>
      </c>
      <c r="M103" s="323">
        <v>47</v>
      </c>
      <c r="N103" s="321">
        <v>1</v>
      </c>
      <c r="O103" s="322">
        <v>1</v>
      </c>
      <c r="P103" s="323">
        <v>2</v>
      </c>
      <c r="Q103" s="331">
        <v>76</v>
      </c>
      <c r="R103" s="390" t="s">
        <v>212</v>
      </c>
      <c r="S103" s="321">
        <v>17</v>
      </c>
      <c r="T103" s="388">
        <v>0.22368421052631579</v>
      </c>
      <c r="U103" s="321">
        <v>59</v>
      </c>
      <c r="V103" s="388">
        <v>0.77631578947368418</v>
      </c>
      <c r="W103" s="321">
        <v>0</v>
      </c>
      <c r="X103" s="388">
        <v>0</v>
      </c>
      <c r="Y103" s="321">
        <v>70</v>
      </c>
      <c r="Z103" s="388">
        <v>0.92105263157894735</v>
      </c>
      <c r="AA103" s="321">
        <v>6</v>
      </c>
      <c r="AB103" s="388">
        <v>7.8947368421052627E-2</v>
      </c>
      <c r="AC103" s="331">
        <v>76</v>
      </c>
      <c r="AD103" s="389"/>
      <c r="AE103" s="389"/>
      <c r="AF103" s="389"/>
    </row>
    <row r="104" spans="1:32" ht="11.25" customHeight="1" x14ac:dyDescent="0.15">
      <c r="A104" s="301" t="s">
        <v>213</v>
      </c>
      <c r="B104" s="321">
        <v>6</v>
      </c>
      <c r="C104" s="322">
        <v>14</v>
      </c>
      <c r="D104" s="323">
        <v>20</v>
      </c>
      <c r="E104" s="321">
        <v>0</v>
      </c>
      <c r="F104" s="322">
        <v>4</v>
      </c>
      <c r="G104" s="323">
        <v>4</v>
      </c>
      <c r="H104" s="321">
        <v>54</v>
      </c>
      <c r="I104" s="322">
        <v>0</v>
      </c>
      <c r="J104" s="323">
        <v>54</v>
      </c>
      <c r="K104" s="321">
        <v>54</v>
      </c>
      <c r="L104" s="322">
        <v>0</v>
      </c>
      <c r="M104" s="323">
        <v>54</v>
      </c>
      <c r="N104" s="321">
        <v>1</v>
      </c>
      <c r="O104" s="322">
        <v>1</v>
      </c>
      <c r="P104" s="323">
        <v>2</v>
      </c>
      <c r="Q104" s="331">
        <v>88</v>
      </c>
      <c r="R104" s="390" t="s">
        <v>213</v>
      </c>
      <c r="S104" s="321">
        <v>16</v>
      </c>
      <c r="T104" s="388">
        <v>0.18181818181818182</v>
      </c>
      <c r="U104" s="321">
        <v>72</v>
      </c>
      <c r="V104" s="388">
        <v>0.81818181818181823</v>
      </c>
      <c r="W104" s="321">
        <v>1</v>
      </c>
      <c r="X104" s="388">
        <v>1.1363636363636364E-2</v>
      </c>
      <c r="Y104" s="321">
        <v>80</v>
      </c>
      <c r="Z104" s="388">
        <v>0.90909090909090906</v>
      </c>
      <c r="AA104" s="321">
        <v>7</v>
      </c>
      <c r="AB104" s="388">
        <v>7.9545454545454544E-2</v>
      </c>
      <c r="AC104" s="331">
        <v>88</v>
      </c>
      <c r="AD104" s="389"/>
      <c r="AE104" s="389"/>
      <c r="AF104" s="389"/>
    </row>
    <row r="105" spans="1:32" ht="11.25" customHeight="1" x14ac:dyDescent="0.15">
      <c r="A105" s="301" t="s">
        <v>214</v>
      </c>
      <c r="B105" s="321">
        <v>4</v>
      </c>
      <c r="C105" s="322">
        <v>15</v>
      </c>
      <c r="D105" s="323">
        <v>19</v>
      </c>
      <c r="E105" s="321">
        <v>0</v>
      </c>
      <c r="F105" s="322">
        <v>3</v>
      </c>
      <c r="G105" s="323">
        <v>3</v>
      </c>
      <c r="H105" s="321">
        <v>49</v>
      </c>
      <c r="I105" s="322">
        <v>0</v>
      </c>
      <c r="J105" s="323">
        <v>49</v>
      </c>
      <c r="K105" s="321">
        <v>49</v>
      </c>
      <c r="L105" s="322">
        <v>0</v>
      </c>
      <c r="M105" s="323">
        <v>49</v>
      </c>
      <c r="N105" s="321">
        <v>1</v>
      </c>
      <c r="O105" s="322">
        <v>0</v>
      </c>
      <c r="P105" s="323">
        <v>1</v>
      </c>
      <c r="Q105" s="331">
        <v>81</v>
      </c>
      <c r="R105" s="390" t="s">
        <v>214</v>
      </c>
      <c r="S105" s="321">
        <v>14</v>
      </c>
      <c r="T105" s="388">
        <v>0.1728395061728395</v>
      </c>
      <c r="U105" s="321">
        <v>67</v>
      </c>
      <c r="V105" s="388">
        <v>0.8271604938271605</v>
      </c>
      <c r="W105" s="321">
        <v>4</v>
      </c>
      <c r="X105" s="388">
        <v>4.9382716049382713E-2</v>
      </c>
      <c r="Y105" s="321">
        <v>71</v>
      </c>
      <c r="Z105" s="388">
        <v>0.87654320987654322</v>
      </c>
      <c r="AA105" s="321">
        <v>6</v>
      </c>
      <c r="AB105" s="388">
        <v>7.407407407407407E-2</v>
      </c>
      <c r="AC105" s="331">
        <v>81</v>
      </c>
      <c r="AD105" s="389"/>
      <c r="AE105" s="389"/>
      <c r="AF105" s="389"/>
    </row>
    <row r="106" spans="1:32" ht="11.25" customHeight="1" x14ac:dyDescent="0.15">
      <c r="A106" s="301" t="s">
        <v>215</v>
      </c>
      <c r="B106" s="321">
        <v>5</v>
      </c>
      <c r="C106" s="322">
        <v>16</v>
      </c>
      <c r="D106" s="323">
        <v>21</v>
      </c>
      <c r="E106" s="321">
        <v>0</v>
      </c>
      <c r="F106" s="322">
        <v>2</v>
      </c>
      <c r="G106" s="323">
        <v>2</v>
      </c>
      <c r="H106" s="321">
        <v>35</v>
      </c>
      <c r="I106" s="322">
        <v>0</v>
      </c>
      <c r="J106" s="323">
        <v>35</v>
      </c>
      <c r="K106" s="321">
        <v>35</v>
      </c>
      <c r="L106" s="322">
        <v>0</v>
      </c>
      <c r="M106" s="323">
        <v>35</v>
      </c>
      <c r="N106" s="321">
        <v>1</v>
      </c>
      <c r="O106" s="322">
        <v>0</v>
      </c>
      <c r="P106" s="323">
        <v>1</v>
      </c>
      <c r="Q106" s="331">
        <v>64</v>
      </c>
      <c r="R106" s="390" t="s">
        <v>215</v>
      </c>
      <c r="S106" s="321">
        <v>9</v>
      </c>
      <c r="T106" s="388">
        <v>0.140625</v>
      </c>
      <c r="U106" s="321">
        <v>55</v>
      </c>
      <c r="V106" s="388">
        <v>0.859375</v>
      </c>
      <c r="W106" s="321">
        <v>5</v>
      </c>
      <c r="X106" s="388">
        <v>7.8125E-2</v>
      </c>
      <c r="Y106" s="321">
        <v>55</v>
      </c>
      <c r="Z106" s="388">
        <v>0.859375</v>
      </c>
      <c r="AA106" s="321">
        <v>4</v>
      </c>
      <c r="AB106" s="388">
        <v>6.25E-2</v>
      </c>
      <c r="AC106" s="331">
        <v>64</v>
      </c>
      <c r="AD106" s="389"/>
      <c r="AE106" s="389"/>
      <c r="AF106" s="389"/>
    </row>
    <row r="107" spans="1:32" ht="11.25" customHeight="1" thickBot="1" x14ac:dyDescent="0.2">
      <c r="A107" s="317"/>
      <c r="B107" s="318"/>
      <c r="C107" s="319"/>
      <c r="D107" s="320"/>
      <c r="E107" s="318"/>
      <c r="F107" s="319"/>
      <c r="G107" s="320"/>
      <c r="H107" s="318"/>
      <c r="I107" s="319"/>
      <c r="J107" s="320"/>
      <c r="K107" s="318"/>
      <c r="L107" s="319"/>
      <c r="M107" s="320"/>
      <c r="N107" s="318"/>
      <c r="O107" s="319"/>
      <c r="P107" s="320"/>
      <c r="Q107" s="317"/>
      <c r="R107" s="318"/>
      <c r="S107" s="318"/>
      <c r="T107" s="320"/>
      <c r="U107" s="318"/>
      <c r="V107" s="320"/>
      <c r="W107" s="318"/>
      <c r="X107" s="320"/>
      <c r="Y107" s="318"/>
      <c r="Z107" s="320"/>
      <c r="AA107" s="318"/>
      <c r="AB107" s="320"/>
      <c r="AC107" s="317"/>
      <c r="AD107" s="386"/>
      <c r="AE107" s="386"/>
      <c r="AF107" s="386"/>
    </row>
  </sheetData>
  <mergeCells count="74">
    <mergeCell ref="W89:X89"/>
    <mergeCell ref="Y89:Z89"/>
    <mergeCell ref="AA89:AB89"/>
    <mergeCell ref="AC89:AC90"/>
    <mergeCell ref="A87:Q88"/>
    <mergeCell ref="R87:AF88"/>
    <mergeCell ref="B89:D89"/>
    <mergeCell ref="E89:G89"/>
    <mergeCell ref="H89:J89"/>
    <mergeCell ref="K89:M89"/>
    <mergeCell ref="N89:P89"/>
    <mergeCell ref="Q89:Q90"/>
    <mergeCell ref="S89:T89"/>
    <mergeCell ref="U89:V89"/>
    <mergeCell ref="AC68:AC69"/>
    <mergeCell ref="A65:Q65"/>
    <mergeCell ref="R65:AF65"/>
    <mergeCell ref="A66:Q67"/>
    <mergeCell ref="R66:AF67"/>
    <mergeCell ref="B68:D68"/>
    <mergeCell ref="E68:G68"/>
    <mergeCell ref="H68:J68"/>
    <mergeCell ref="K68:M68"/>
    <mergeCell ref="N68:P68"/>
    <mergeCell ref="Q68:Q69"/>
    <mergeCell ref="S68:T68"/>
    <mergeCell ref="U68:V68"/>
    <mergeCell ref="W68:X68"/>
    <mergeCell ref="Y68:Z68"/>
    <mergeCell ref="AA68:AB68"/>
    <mergeCell ref="A44:Q45"/>
    <mergeCell ref="R44:AF45"/>
    <mergeCell ref="AC46:AC47"/>
    <mergeCell ref="B46:D46"/>
    <mergeCell ref="E46:G46"/>
    <mergeCell ref="H46:J46"/>
    <mergeCell ref="K46:M46"/>
    <mergeCell ref="N46:P46"/>
    <mergeCell ref="Q46:Q47"/>
    <mergeCell ref="S46:T46"/>
    <mergeCell ref="U46:V46"/>
    <mergeCell ref="W46:X46"/>
    <mergeCell ref="Y46:Z46"/>
    <mergeCell ref="AA46:AB46"/>
    <mergeCell ref="A23:Q24"/>
    <mergeCell ref="R23:AF24"/>
    <mergeCell ref="B25:D25"/>
    <mergeCell ref="E25:G25"/>
    <mergeCell ref="H25:J25"/>
    <mergeCell ref="K25:M25"/>
    <mergeCell ref="N25:P25"/>
    <mergeCell ref="Q25:Q26"/>
    <mergeCell ref="S25:T25"/>
    <mergeCell ref="U25:V25"/>
    <mergeCell ref="W25:X25"/>
    <mergeCell ref="Y25:Z25"/>
    <mergeCell ref="AA25:AB25"/>
    <mergeCell ref="AC25:AC26"/>
    <mergeCell ref="AC4:AC5"/>
    <mergeCell ref="A1:Q1"/>
    <mergeCell ref="R1:AF1"/>
    <mergeCell ref="A2:Q3"/>
    <mergeCell ref="R2:AF3"/>
    <mergeCell ref="B4:D4"/>
    <mergeCell ref="E4:G4"/>
    <mergeCell ref="H4:J4"/>
    <mergeCell ref="K4:M4"/>
    <mergeCell ref="N4:P4"/>
    <mergeCell ref="Q4:Q5"/>
    <mergeCell ref="S4:T4"/>
    <mergeCell ref="U4:V4"/>
    <mergeCell ref="W4:X4"/>
    <mergeCell ref="Y4:Z4"/>
    <mergeCell ref="AA4:AB4"/>
  </mergeCells>
  <pageMargins left="0.7" right="0.7" top="0.75" bottom="0.75" header="0" footer="0"/>
  <pageSetup scale="66" orientation="landscape" r:id="rId1"/>
  <rowBreaks count="1" manualBreakCount="1">
    <brk id="64" max="16383" man="1"/>
  </rowBreaks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G111"/>
  <sheetViews>
    <sheetView topLeftCell="A73"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6.33203125" style="285" customWidth="1"/>
    <col min="20" max="29" width="5.6640625" style="285" customWidth="1"/>
    <col min="30" max="30" width="6.83203125" style="285" customWidth="1"/>
    <col min="31" max="33" width="4.6640625" style="285" hidden="1" customWidth="1"/>
    <col min="34" max="16384" width="14.5" style="285"/>
  </cols>
  <sheetData>
    <row r="1" spans="1:33" ht="19.5" customHeight="1" x14ac:dyDescent="0.15">
      <c r="A1" s="460" t="s">
        <v>395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0" t="s">
        <v>395</v>
      </c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</row>
    <row r="2" spans="1:33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274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15">
      <c r="A4" s="286" t="s">
        <v>193</v>
      </c>
      <c r="B4" s="467" t="s">
        <v>396</v>
      </c>
      <c r="C4" s="468"/>
      <c r="D4" s="468"/>
      <c r="E4" s="469"/>
      <c r="F4" s="467" t="s">
        <v>397</v>
      </c>
      <c r="G4" s="468"/>
      <c r="H4" s="468"/>
      <c r="I4" s="469"/>
      <c r="J4" s="467" t="s">
        <v>398</v>
      </c>
      <c r="K4" s="468"/>
      <c r="L4" s="468"/>
      <c r="M4" s="469"/>
      <c r="N4" s="467" t="s">
        <v>399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380"/>
      <c r="AF4" s="380"/>
      <c r="AG4" s="380"/>
    </row>
    <row r="5" spans="1:33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0"/>
      <c r="AF5" s="380"/>
      <c r="AG5" s="380"/>
    </row>
    <row r="6" spans="1:3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384"/>
      <c r="U6" s="385"/>
      <c r="V6" s="384"/>
      <c r="W6" s="385"/>
      <c r="X6" s="384"/>
      <c r="Y6" s="385"/>
      <c r="Z6" s="384"/>
      <c r="AA6" s="385"/>
      <c r="AB6" s="384"/>
      <c r="AC6" s="385"/>
      <c r="AD6" s="300"/>
      <c r="AE6" s="386"/>
      <c r="AF6" s="386"/>
      <c r="AG6" s="386"/>
    </row>
    <row r="7" spans="1:33" ht="11.25" customHeight="1" x14ac:dyDescent="0.15">
      <c r="A7" s="301" t="s">
        <v>203</v>
      </c>
      <c r="B7" s="302">
        <v>0</v>
      </c>
      <c r="C7" s="303">
        <v>1</v>
      </c>
      <c r="D7" s="303">
        <v>2</v>
      </c>
      <c r="E7" s="304">
        <v>3</v>
      </c>
      <c r="F7" s="302">
        <v>1.25</v>
      </c>
      <c r="G7" s="303">
        <v>0</v>
      </c>
      <c r="H7" s="303">
        <v>0</v>
      </c>
      <c r="I7" s="304">
        <v>1.25</v>
      </c>
      <c r="J7" s="302">
        <v>0</v>
      </c>
      <c r="K7" s="303">
        <v>0.75</v>
      </c>
      <c r="L7" s="303">
        <v>0</v>
      </c>
      <c r="M7" s="304">
        <v>0.75</v>
      </c>
      <c r="N7" s="302">
        <v>0.5</v>
      </c>
      <c r="O7" s="303">
        <v>0.25</v>
      </c>
      <c r="P7" s="303">
        <v>0</v>
      </c>
      <c r="Q7" s="304">
        <v>0.75</v>
      </c>
      <c r="R7" s="306">
        <v>5.75</v>
      </c>
      <c r="S7" s="301" t="s">
        <v>203</v>
      </c>
      <c r="T7" s="302">
        <v>1.5</v>
      </c>
      <c r="U7" s="388">
        <v>0.2608695652173913</v>
      </c>
      <c r="V7" s="302">
        <v>4.25</v>
      </c>
      <c r="W7" s="388">
        <v>0.73913043478260865</v>
      </c>
      <c r="X7" s="302">
        <v>0</v>
      </c>
      <c r="Y7" s="388">
        <v>0</v>
      </c>
      <c r="Z7" s="302">
        <v>5.5</v>
      </c>
      <c r="AA7" s="388">
        <v>0.95652173913043481</v>
      </c>
      <c r="AB7" s="302">
        <v>0.25</v>
      </c>
      <c r="AC7" s="388">
        <v>4.3478260869565216E-2</v>
      </c>
      <c r="AD7" s="306">
        <v>5.75</v>
      </c>
      <c r="AE7" s="389"/>
      <c r="AF7" s="389"/>
      <c r="AG7" s="389"/>
    </row>
    <row r="8" spans="1:33" ht="11.25" customHeight="1" x14ac:dyDescent="0.15">
      <c r="A8" s="301" t="s">
        <v>204</v>
      </c>
      <c r="B8" s="302">
        <v>0</v>
      </c>
      <c r="C8" s="303">
        <v>2.25</v>
      </c>
      <c r="D8" s="303">
        <v>1.75</v>
      </c>
      <c r="E8" s="304">
        <v>4</v>
      </c>
      <c r="F8" s="302">
        <v>0.75</v>
      </c>
      <c r="G8" s="303">
        <v>0.5</v>
      </c>
      <c r="H8" s="303">
        <v>0</v>
      </c>
      <c r="I8" s="304">
        <v>1.25</v>
      </c>
      <c r="J8" s="302">
        <v>0</v>
      </c>
      <c r="K8" s="303">
        <v>0</v>
      </c>
      <c r="L8" s="303">
        <v>0.5</v>
      </c>
      <c r="M8" s="304">
        <v>0.5</v>
      </c>
      <c r="N8" s="302">
        <v>0</v>
      </c>
      <c r="O8" s="303">
        <v>0</v>
      </c>
      <c r="P8" s="303">
        <v>0</v>
      </c>
      <c r="Q8" s="304">
        <v>0</v>
      </c>
      <c r="R8" s="306">
        <v>5.75</v>
      </c>
      <c r="S8" s="301" t="s">
        <v>204</v>
      </c>
      <c r="T8" s="302">
        <v>3</v>
      </c>
      <c r="U8" s="388">
        <v>0.52173913043478259</v>
      </c>
      <c r="V8" s="302">
        <v>2.75</v>
      </c>
      <c r="W8" s="388">
        <v>0.47826086956521741</v>
      </c>
      <c r="X8" s="302">
        <v>0</v>
      </c>
      <c r="Y8" s="388">
        <v>0</v>
      </c>
      <c r="Z8" s="302">
        <v>5.75</v>
      </c>
      <c r="AA8" s="388">
        <v>1</v>
      </c>
      <c r="AB8" s="302">
        <v>0</v>
      </c>
      <c r="AC8" s="388">
        <v>0</v>
      </c>
      <c r="AD8" s="306">
        <v>5.75</v>
      </c>
      <c r="AE8" s="389"/>
      <c r="AF8" s="389"/>
      <c r="AG8" s="389"/>
    </row>
    <row r="9" spans="1:33" ht="11.25" customHeight="1" x14ac:dyDescent="0.15">
      <c r="A9" s="301" t="s">
        <v>205</v>
      </c>
      <c r="B9" s="302">
        <v>0</v>
      </c>
      <c r="C9" s="303">
        <v>2.75</v>
      </c>
      <c r="D9" s="303">
        <v>2.25</v>
      </c>
      <c r="E9" s="304">
        <v>5</v>
      </c>
      <c r="F9" s="302">
        <v>0.75</v>
      </c>
      <c r="G9" s="303">
        <v>0</v>
      </c>
      <c r="H9" s="303">
        <v>0.25</v>
      </c>
      <c r="I9" s="304">
        <v>1</v>
      </c>
      <c r="J9" s="302">
        <v>0</v>
      </c>
      <c r="K9" s="303">
        <v>0</v>
      </c>
      <c r="L9" s="303">
        <v>0</v>
      </c>
      <c r="M9" s="304">
        <v>0</v>
      </c>
      <c r="N9" s="302">
        <v>0</v>
      </c>
      <c r="O9" s="303">
        <v>0.75</v>
      </c>
      <c r="P9" s="303">
        <v>0</v>
      </c>
      <c r="Q9" s="304">
        <v>0.75</v>
      </c>
      <c r="R9" s="306">
        <v>6.75</v>
      </c>
      <c r="S9" s="301" t="s">
        <v>205</v>
      </c>
      <c r="T9" s="302">
        <v>1.75</v>
      </c>
      <c r="U9" s="388">
        <v>0.25925925925925924</v>
      </c>
      <c r="V9" s="302">
        <v>5</v>
      </c>
      <c r="W9" s="388">
        <v>0.7407407407407407</v>
      </c>
      <c r="X9" s="302">
        <v>0</v>
      </c>
      <c r="Y9" s="388">
        <v>0</v>
      </c>
      <c r="Z9" s="302">
        <v>6.5</v>
      </c>
      <c r="AA9" s="388">
        <v>0.96296296296296291</v>
      </c>
      <c r="AB9" s="302">
        <v>0.25</v>
      </c>
      <c r="AC9" s="388">
        <v>3.7037037037037035E-2</v>
      </c>
      <c r="AD9" s="306">
        <v>6.75</v>
      </c>
      <c r="AE9" s="389"/>
      <c r="AF9" s="389"/>
      <c r="AG9" s="389"/>
    </row>
    <row r="10" spans="1:33" ht="11.25" customHeight="1" x14ac:dyDescent="0.15">
      <c r="A10" s="301" t="s">
        <v>206</v>
      </c>
      <c r="B10" s="302">
        <v>0</v>
      </c>
      <c r="C10" s="303">
        <v>5</v>
      </c>
      <c r="D10" s="303">
        <v>3.75</v>
      </c>
      <c r="E10" s="304">
        <v>8.75</v>
      </c>
      <c r="F10" s="302">
        <v>1.25</v>
      </c>
      <c r="G10" s="303">
        <v>0.25</v>
      </c>
      <c r="H10" s="303">
        <v>1</v>
      </c>
      <c r="I10" s="304">
        <v>2.5</v>
      </c>
      <c r="J10" s="302">
        <v>0</v>
      </c>
      <c r="K10" s="303">
        <v>0.25</v>
      </c>
      <c r="L10" s="303">
        <v>0.25</v>
      </c>
      <c r="M10" s="304">
        <v>0.5</v>
      </c>
      <c r="N10" s="302">
        <v>0</v>
      </c>
      <c r="O10" s="303">
        <v>1.25</v>
      </c>
      <c r="P10" s="303">
        <v>0</v>
      </c>
      <c r="Q10" s="304">
        <v>1.25</v>
      </c>
      <c r="R10" s="306">
        <v>13</v>
      </c>
      <c r="S10" s="301" t="s">
        <v>206</v>
      </c>
      <c r="T10" s="302">
        <v>1.25</v>
      </c>
      <c r="U10" s="388">
        <v>9.6153846153846159E-2</v>
      </c>
      <c r="V10" s="302">
        <v>11.75</v>
      </c>
      <c r="W10" s="388">
        <v>0.90384615384615385</v>
      </c>
      <c r="X10" s="302">
        <v>0.25</v>
      </c>
      <c r="Y10" s="388">
        <v>1.9230769230769232E-2</v>
      </c>
      <c r="Z10" s="302">
        <v>12.5</v>
      </c>
      <c r="AA10" s="388">
        <v>0.96153846153846156</v>
      </c>
      <c r="AB10" s="302">
        <v>0.25</v>
      </c>
      <c r="AC10" s="388">
        <v>1.9230769230769232E-2</v>
      </c>
      <c r="AD10" s="306">
        <v>13</v>
      </c>
      <c r="AE10" s="389"/>
      <c r="AF10" s="389"/>
      <c r="AG10" s="389"/>
    </row>
    <row r="11" spans="1:33" ht="11.25" customHeight="1" x14ac:dyDescent="0.15">
      <c r="A11" s="301" t="s">
        <v>207</v>
      </c>
      <c r="B11" s="302">
        <v>0</v>
      </c>
      <c r="C11" s="303">
        <v>3</v>
      </c>
      <c r="D11" s="303">
        <v>2.5</v>
      </c>
      <c r="E11" s="304">
        <v>5.5</v>
      </c>
      <c r="F11" s="302">
        <v>0.25</v>
      </c>
      <c r="G11" s="303">
        <v>0.75</v>
      </c>
      <c r="H11" s="303">
        <v>0.75</v>
      </c>
      <c r="I11" s="304">
        <v>1.75</v>
      </c>
      <c r="J11" s="302">
        <v>0</v>
      </c>
      <c r="K11" s="303">
        <v>0.5</v>
      </c>
      <c r="L11" s="303">
        <v>0</v>
      </c>
      <c r="M11" s="304">
        <v>0.5</v>
      </c>
      <c r="N11" s="302">
        <v>0</v>
      </c>
      <c r="O11" s="303">
        <v>1.5</v>
      </c>
      <c r="P11" s="303">
        <v>0</v>
      </c>
      <c r="Q11" s="304">
        <v>1.5</v>
      </c>
      <c r="R11" s="306">
        <v>9.25</v>
      </c>
      <c r="S11" s="301" t="s">
        <v>207</v>
      </c>
      <c r="T11" s="302">
        <v>3</v>
      </c>
      <c r="U11" s="388">
        <v>0.32432432432432434</v>
      </c>
      <c r="V11" s="302">
        <v>6.25</v>
      </c>
      <c r="W11" s="388">
        <v>0.67567567567567566</v>
      </c>
      <c r="X11" s="302">
        <v>1</v>
      </c>
      <c r="Y11" s="388">
        <v>0.10810810810810811</v>
      </c>
      <c r="Z11" s="302">
        <v>7.75</v>
      </c>
      <c r="AA11" s="388">
        <v>0.83783783783783783</v>
      </c>
      <c r="AB11" s="302">
        <v>0.5</v>
      </c>
      <c r="AC11" s="388">
        <v>5.4054054054054057E-2</v>
      </c>
      <c r="AD11" s="306">
        <v>9.25</v>
      </c>
      <c r="AE11" s="389"/>
      <c r="AF11" s="389"/>
      <c r="AG11" s="389"/>
    </row>
    <row r="12" spans="1:33" ht="11.25" customHeight="1" x14ac:dyDescent="0.15">
      <c r="A12" s="301" t="s">
        <v>208</v>
      </c>
      <c r="B12" s="302">
        <v>0</v>
      </c>
      <c r="C12" s="303">
        <v>5</v>
      </c>
      <c r="D12" s="303">
        <v>4</v>
      </c>
      <c r="E12" s="304">
        <v>9</v>
      </c>
      <c r="F12" s="302">
        <v>0.75</v>
      </c>
      <c r="G12" s="303">
        <v>1</v>
      </c>
      <c r="H12" s="303">
        <v>1.25</v>
      </c>
      <c r="I12" s="304">
        <v>3</v>
      </c>
      <c r="J12" s="302">
        <v>0</v>
      </c>
      <c r="K12" s="303">
        <v>0.25</v>
      </c>
      <c r="L12" s="303">
        <v>0.25</v>
      </c>
      <c r="M12" s="304">
        <v>0.5</v>
      </c>
      <c r="N12" s="302">
        <v>0.25</v>
      </c>
      <c r="O12" s="303">
        <v>0.75</v>
      </c>
      <c r="P12" s="303">
        <v>0</v>
      </c>
      <c r="Q12" s="304">
        <v>1</v>
      </c>
      <c r="R12" s="306">
        <v>13.5</v>
      </c>
      <c r="S12" s="301" t="s">
        <v>208</v>
      </c>
      <c r="T12" s="302">
        <v>4.25</v>
      </c>
      <c r="U12" s="388">
        <v>0.31481481481481483</v>
      </c>
      <c r="V12" s="302">
        <v>9.25</v>
      </c>
      <c r="W12" s="388">
        <v>0.68518518518518523</v>
      </c>
      <c r="X12" s="302">
        <v>1.25</v>
      </c>
      <c r="Y12" s="388">
        <v>9.2592592592592587E-2</v>
      </c>
      <c r="Z12" s="302">
        <v>12.25</v>
      </c>
      <c r="AA12" s="388">
        <v>0.90740740740740744</v>
      </c>
      <c r="AB12" s="302">
        <v>0</v>
      </c>
      <c r="AC12" s="388">
        <v>0</v>
      </c>
      <c r="AD12" s="306">
        <v>13.5</v>
      </c>
      <c r="AE12" s="389"/>
      <c r="AF12" s="389"/>
      <c r="AG12" s="389"/>
    </row>
    <row r="13" spans="1:33" ht="11.25" customHeight="1" x14ac:dyDescent="0.15">
      <c r="A13" s="301" t="s">
        <v>209</v>
      </c>
      <c r="B13" s="302">
        <v>0</v>
      </c>
      <c r="C13" s="303">
        <v>3.25</v>
      </c>
      <c r="D13" s="303">
        <v>1.5</v>
      </c>
      <c r="E13" s="304">
        <v>4.75</v>
      </c>
      <c r="F13" s="302">
        <v>0.5</v>
      </c>
      <c r="G13" s="303">
        <v>0</v>
      </c>
      <c r="H13" s="303">
        <v>1.25</v>
      </c>
      <c r="I13" s="304">
        <v>1.75</v>
      </c>
      <c r="J13" s="302">
        <v>0.25</v>
      </c>
      <c r="K13" s="303">
        <v>0.25</v>
      </c>
      <c r="L13" s="303">
        <v>0</v>
      </c>
      <c r="M13" s="304">
        <v>0.5</v>
      </c>
      <c r="N13" s="302">
        <v>0.25</v>
      </c>
      <c r="O13" s="303">
        <v>1</v>
      </c>
      <c r="P13" s="303">
        <v>0</v>
      </c>
      <c r="Q13" s="304">
        <v>1.25</v>
      </c>
      <c r="R13" s="306">
        <v>8.25</v>
      </c>
      <c r="S13" s="301" t="s">
        <v>209</v>
      </c>
      <c r="T13" s="302">
        <v>2</v>
      </c>
      <c r="U13" s="388">
        <v>0.24242424242424243</v>
      </c>
      <c r="V13" s="302">
        <v>6.25</v>
      </c>
      <c r="W13" s="388">
        <v>0.75757575757575757</v>
      </c>
      <c r="X13" s="302">
        <v>1.75</v>
      </c>
      <c r="Y13" s="388">
        <v>0.21212121212121213</v>
      </c>
      <c r="Z13" s="302">
        <v>6.5</v>
      </c>
      <c r="AA13" s="388">
        <v>0.78787878787878785</v>
      </c>
      <c r="AB13" s="302">
        <v>0</v>
      </c>
      <c r="AC13" s="388">
        <v>0</v>
      </c>
      <c r="AD13" s="306">
        <v>8.25</v>
      </c>
      <c r="AE13" s="389"/>
      <c r="AF13" s="389"/>
      <c r="AG13" s="389"/>
    </row>
    <row r="14" spans="1:33" ht="11.25" customHeight="1" x14ac:dyDescent="0.15">
      <c r="A14" s="301" t="s">
        <v>210</v>
      </c>
      <c r="B14" s="302">
        <v>0</v>
      </c>
      <c r="C14" s="303">
        <v>2</v>
      </c>
      <c r="D14" s="303">
        <v>3</v>
      </c>
      <c r="E14" s="304">
        <v>5</v>
      </c>
      <c r="F14" s="302">
        <v>0.5</v>
      </c>
      <c r="G14" s="303">
        <v>1.5</v>
      </c>
      <c r="H14" s="303">
        <v>0</v>
      </c>
      <c r="I14" s="304">
        <v>2</v>
      </c>
      <c r="J14" s="302">
        <v>0</v>
      </c>
      <c r="K14" s="303">
        <v>0.75</v>
      </c>
      <c r="L14" s="303">
        <v>0.5</v>
      </c>
      <c r="M14" s="304">
        <v>1.25</v>
      </c>
      <c r="N14" s="302">
        <v>0.25</v>
      </c>
      <c r="O14" s="303">
        <v>0.75</v>
      </c>
      <c r="P14" s="303">
        <v>0</v>
      </c>
      <c r="Q14" s="304">
        <v>1</v>
      </c>
      <c r="R14" s="306">
        <v>9.25</v>
      </c>
      <c r="S14" s="390" t="s">
        <v>210</v>
      </c>
      <c r="T14" s="302">
        <v>3.5</v>
      </c>
      <c r="U14" s="388">
        <v>0.3783783783783784</v>
      </c>
      <c r="V14" s="302">
        <v>5.75</v>
      </c>
      <c r="W14" s="388">
        <v>0.6216216216216216</v>
      </c>
      <c r="X14" s="302">
        <v>1</v>
      </c>
      <c r="Y14" s="388">
        <v>0.10810810810810811</v>
      </c>
      <c r="Z14" s="302">
        <v>8.25</v>
      </c>
      <c r="AA14" s="388">
        <v>0.89189189189189189</v>
      </c>
      <c r="AB14" s="302">
        <v>0</v>
      </c>
      <c r="AC14" s="388">
        <v>0</v>
      </c>
      <c r="AD14" s="306">
        <v>9.25</v>
      </c>
      <c r="AE14" s="389"/>
      <c r="AF14" s="389"/>
      <c r="AG14" s="389"/>
    </row>
    <row r="15" spans="1:33" ht="11.25" customHeight="1" thickBot="1" x14ac:dyDescent="0.2">
      <c r="A15" s="307"/>
      <c r="B15" s="422"/>
      <c r="C15" s="423"/>
      <c r="D15" s="423"/>
      <c r="E15" s="424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1"/>
      <c r="S15" s="307"/>
      <c r="T15" s="400"/>
      <c r="U15" s="299"/>
      <c r="V15" s="400"/>
      <c r="W15" s="327"/>
      <c r="X15" s="400"/>
      <c r="Y15" s="327"/>
      <c r="Z15" s="400"/>
      <c r="AA15" s="327"/>
      <c r="AB15" s="400"/>
      <c r="AC15" s="327"/>
      <c r="AD15" s="310"/>
      <c r="AE15" s="386"/>
      <c r="AF15" s="386"/>
      <c r="AG15" s="386"/>
    </row>
    <row r="16" spans="1:33" ht="11.25" customHeight="1" x14ac:dyDescent="0.15">
      <c r="A16" s="312"/>
      <c r="B16" s="425"/>
      <c r="C16" s="426"/>
      <c r="D16" s="426"/>
      <c r="E16" s="427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6"/>
      <c r="S16" s="384"/>
      <c r="T16" s="401"/>
      <c r="U16" s="392"/>
      <c r="V16" s="401"/>
      <c r="W16" s="392"/>
      <c r="X16" s="401"/>
      <c r="Y16" s="392"/>
      <c r="Z16" s="401"/>
      <c r="AA16" s="392"/>
      <c r="AB16" s="401"/>
      <c r="AC16" s="392"/>
      <c r="AD16" s="409"/>
      <c r="AE16" s="386"/>
      <c r="AF16" s="386"/>
      <c r="AG16" s="386"/>
    </row>
    <row r="17" spans="1:33" ht="11.25" customHeight="1" x14ac:dyDescent="0.15">
      <c r="A17" s="301" t="s">
        <v>211</v>
      </c>
      <c r="B17" s="302">
        <v>0</v>
      </c>
      <c r="C17" s="303">
        <v>11</v>
      </c>
      <c r="D17" s="303">
        <v>9.75</v>
      </c>
      <c r="E17" s="304">
        <v>20.75</v>
      </c>
      <c r="F17" s="302">
        <v>4</v>
      </c>
      <c r="G17" s="303">
        <v>0.75</v>
      </c>
      <c r="H17" s="303">
        <v>1.25</v>
      </c>
      <c r="I17" s="304">
        <v>6</v>
      </c>
      <c r="J17" s="302">
        <v>0</v>
      </c>
      <c r="K17" s="303">
        <v>1</v>
      </c>
      <c r="L17" s="303">
        <v>0.75</v>
      </c>
      <c r="M17" s="304">
        <v>1.75</v>
      </c>
      <c r="N17" s="302">
        <v>0.5</v>
      </c>
      <c r="O17" s="303">
        <v>2.25</v>
      </c>
      <c r="P17" s="303">
        <v>0</v>
      </c>
      <c r="Q17" s="304">
        <v>2.75</v>
      </c>
      <c r="R17" s="306">
        <v>31.25</v>
      </c>
      <c r="S17" s="390" t="s">
        <v>211</v>
      </c>
      <c r="T17" s="302">
        <v>7.5</v>
      </c>
      <c r="U17" s="388">
        <v>0.24</v>
      </c>
      <c r="V17" s="302">
        <v>23.75</v>
      </c>
      <c r="W17" s="388">
        <v>0.76</v>
      </c>
      <c r="X17" s="302">
        <v>0.25</v>
      </c>
      <c r="Y17" s="388">
        <v>8.0000000000000002E-3</v>
      </c>
      <c r="Z17" s="302">
        <v>30.25</v>
      </c>
      <c r="AA17" s="388">
        <v>0.96799999999999997</v>
      </c>
      <c r="AB17" s="302">
        <v>0.75</v>
      </c>
      <c r="AC17" s="388">
        <v>2.4E-2</v>
      </c>
      <c r="AD17" s="306">
        <v>31.25</v>
      </c>
      <c r="AE17" s="389"/>
      <c r="AF17" s="389"/>
      <c r="AG17" s="389"/>
    </row>
    <row r="18" spans="1:33" ht="11.25" customHeight="1" x14ac:dyDescent="0.15">
      <c r="A18" s="301" t="s">
        <v>212</v>
      </c>
      <c r="B18" s="302">
        <v>0</v>
      </c>
      <c r="C18" s="303">
        <v>13</v>
      </c>
      <c r="D18" s="303">
        <v>10.25</v>
      </c>
      <c r="E18" s="304">
        <v>23.25</v>
      </c>
      <c r="F18" s="302">
        <v>3</v>
      </c>
      <c r="G18" s="303">
        <v>1.5</v>
      </c>
      <c r="H18" s="303">
        <v>2</v>
      </c>
      <c r="I18" s="304">
        <v>6.5</v>
      </c>
      <c r="J18" s="302">
        <v>0</v>
      </c>
      <c r="K18" s="303">
        <v>0.75</v>
      </c>
      <c r="L18" s="303">
        <v>0.75</v>
      </c>
      <c r="M18" s="304">
        <v>1.5</v>
      </c>
      <c r="N18" s="302">
        <v>0</v>
      </c>
      <c r="O18" s="303">
        <v>3.5</v>
      </c>
      <c r="P18" s="303">
        <v>0</v>
      </c>
      <c r="Q18" s="304">
        <v>3.5</v>
      </c>
      <c r="R18" s="306">
        <v>34.75</v>
      </c>
      <c r="S18" s="390" t="s">
        <v>212</v>
      </c>
      <c r="T18" s="302">
        <v>9</v>
      </c>
      <c r="U18" s="388">
        <v>0.25899280575539568</v>
      </c>
      <c r="V18" s="302">
        <v>25.75</v>
      </c>
      <c r="W18" s="388">
        <v>0.74100719424460426</v>
      </c>
      <c r="X18" s="302">
        <v>1.25</v>
      </c>
      <c r="Y18" s="388">
        <v>3.5971223021582732E-2</v>
      </c>
      <c r="Z18" s="302">
        <v>32.5</v>
      </c>
      <c r="AA18" s="388">
        <v>0.93525179856115104</v>
      </c>
      <c r="AB18" s="302">
        <v>1</v>
      </c>
      <c r="AC18" s="388">
        <v>2.8776978417266189E-2</v>
      </c>
      <c r="AD18" s="306">
        <v>34.75</v>
      </c>
      <c r="AE18" s="389"/>
      <c r="AF18" s="389"/>
      <c r="AG18" s="389"/>
    </row>
    <row r="19" spans="1:33" ht="11.25" customHeight="1" x14ac:dyDescent="0.15">
      <c r="A19" s="301" t="s">
        <v>213</v>
      </c>
      <c r="B19" s="302">
        <v>0</v>
      </c>
      <c r="C19" s="303">
        <v>15.75</v>
      </c>
      <c r="D19" s="303">
        <v>12.5</v>
      </c>
      <c r="E19" s="304">
        <v>28.25</v>
      </c>
      <c r="F19" s="302">
        <v>3</v>
      </c>
      <c r="G19" s="303">
        <v>2</v>
      </c>
      <c r="H19" s="303">
        <v>3.25</v>
      </c>
      <c r="I19" s="304">
        <v>8.25</v>
      </c>
      <c r="J19" s="302">
        <v>0</v>
      </c>
      <c r="K19" s="303">
        <v>1</v>
      </c>
      <c r="L19" s="303">
        <v>0.5</v>
      </c>
      <c r="M19" s="304">
        <v>1.5</v>
      </c>
      <c r="N19" s="302">
        <v>0.25</v>
      </c>
      <c r="O19" s="303">
        <v>4.25</v>
      </c>
      <c r="P19" s="303">
        <v>0</v>
      </c>
      <c r="Q19" s="304">
        <v>4.5</v>
      </c>
      <c r="R19" s="306">
        <v>42.5</v>
      </c>
      <c r="S19" s="390" t="s">
        <v>213</v>
      </c>
      <c r="T19" s="302">
        <v>10.25</v>
      </c>
      <c r="U19" s="388">
        <v>0.2411764705882353</v>
      </c>
      <c r="V19" s="302">
        <v>32.25</v>
      </c>
      <c r="W19" s="388">
        <v>0.75882352941176467</v>
      </c>
      <c r="X19" s="302">
        <v>2.5</v>
      </c>
      <c r="Y19" s="388">
        <v>5.8823529411764705E-2</v>
      </c>
      <c r="Z19" s="302">
        <v>39</v>
      </c>
      <c r="AA19" s="388">
        <v>0.91764705882352937</v>
      </c>
      <c r="AB19" s="302">
        <v>1</v>
      </c>
      <c r="AC19" s="388">
        <v>2.3529411764705882E-2</v>
      </c>
      <c r="AD19" s="306">
        <v>42.5</v>
      </c>
      <c r="AE19" s="389"/>
      <c r="AF19" s="389"/>
      <c r="AG19" s="389"/>
    </row>
    <row r="20" spans="1:33" ht="11.25" customHeight="1" x14ac:dyDescent="0.15">
      <c r="A20" s="301" t="s">
        <v>214</v>
      </c>
      <c r="B20" s="302">
        <v>0</v>
      </c>
      <c r="C20" s="303">
        <v>16.25</v>
      </c>
      <c r="D20" s="303">
        <v>11.75</v>
      </c>
      <c r="E20" s="304">
        <v>28</v>
      </c>
      <c r="F20" s="302">
        <v>2.75</v>
      </c>
      <c r="G20" s="303">
        <v>2</v>
      </c>
      <c r="H20" s="303">
        <v>4.25</v>
      </c>
      <c r="I20" s="304">
        <v>9</v>
      </c>
      <c r="J20" s="302">
        <v>0.25</v>
      </c>
      <c r="K20" s="303">
        <v>1.25</v>
      </c>
      <c r="L20" s="303">
        <v>0.5</v>
      </c>
      <c r="M20" s="304">
        <v>2</v>
      </c>
      <c r="N20" s="302">
        <v>0.5</v>
      </c>
      <c r="O20" s="303">
        <v>4.5</v>
      </c>
      <c r="P20" s="303">
        <v>0</v>
      </c>
      <c r="Q20" s="304">
        <v>5</v>
      </c>
      <c r="R20" s="306">
        <v>44</v>
      </c>
      <c r="S20" s="390" t="s">
        <v>214</v>
      </c>
      <c r="T20" s="302">
        <v>10.5</v>
      </c>
      <c r="U20" s="388">
        <v>0.23863636363636365</v>
      </c>
      <c r="V20" s="302">
        <v>33.5</v>
      </c>
      <c r="W20" s="388">
        <v>0.76136363636363635</v>
      </c>
      <c r="X20" s="302">
        <v>4.25</v>
      </c>
      <c r="Y20" s="388">
        <v>9.6590909090909088E-2</v>
      </c>
      <c r="Z20" s="302">
        <v>39</v>
      </c>
      <c r="AA20" s="388">
        <v>0.88636363636363635</v>
      </c>
      <c r="AB20" s="302">
        <v>0.75</v>
      </c>
      <c r="AC20" s="388">
        <v>1.7045454545454544E-2</v>
      </c>
      <c r="AD20" s="306">
        <v>44</v>
      </c>
      <c r="AE20" s="389"/>
      <c r="AF20" s="389"/>
      <c r="AG20" s="389"/>
    </row>
    <row r="21" spans="1:33" ht="11.25" customHeight="1" x14ac:dyDescent="0.15">
      <c r="A21" s="301" t="s">
        <v>215</v>
      </c>
      <c r="B21" s="302">
        <v>0</v>
      </c>
      <c r="C21" s="303">
        <v>13.25</v>
      </c>
      <c r="D21" s="303">
        <v>11</v>
      </c>
      <c r="E21" s="304">
        <v>24.25</v>
      </c>
      <c r="F21" s="302">
        <v>2</v>
      </c>
      <c r="G21" s="303">
        <v>3.25</v>
      </c>
      <c r="H21" s="303">
        <v>3.25</v>
      </c>
      <c r="I21" s="304">
        <v>8.5</v>
      </c>
      <c r="J21" s="302">
        <v>0.25</v>
      </c>
      <c r="K21" s="303">
        <v>1.75</v>
      </c>
      <c r="L21" s="303">
        <v>0.75</v>
      </c>
      <c r="M21" s="304">
        <v>2.75</v>
      </c>
      <c r="N21" s="302">
        <v>0.75</v>
      </c>
      <c r="O21" s="303">
        <v>4</v>
      </c>
      <c r="P21" s="303">
        <v>0</v>
      </c>
      <c r="Q21" s="304">
        <v>4.75</v>
      </c>
      <c r="R21" s="306">
        <v>40.25</v>
      </c>
      <c r="S21" s="390" t="s">
        <v>215</v>
      </c>
      <c r="T21" s="302">
        <v>12.75</v>
      </c>
      <c r="U21" s="388">
        <v>0.31677018633540371</v>
      </c>
      <c r="V21" s="302">
        <v>27.5</v>
      </c>
      <c r="W21" s="388">
        <v>0.68322981366459623</v>
      </c>
      <c r="X21" s="302">
        <v>5</v>
      </c>
      <c r="Y21" s="388">
        <v>0.12422360248447205</v>
      </c>
      <c r="Z21" s="302">
        <v>34.75</v>
      </c>
      <c r="AA21" s="388">
        <v>0.86335403726708071</v>
      </c>
      <c r="AB21" s="302">
        <v>0.5</v>
      </c>
      <c r="AC21" s="388">
        <v>1.2422360248447204E-2</v>
      </c>
      <c r="AD21" s="306">
        <v>40.25</v>
      </c>
      <c r="AE21" s="389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396</v>
      </c>
      <c r="C25" s="468"/>
      <c r="D25" s="468"/>
      <c r="E25" s="469"/>
      <c r="F25" s="467" t="s">
        <v>397</v>
      </c>
      <c r="G25" s="468"/>
      <c r="H25" s="468"/>
      <c r="I25" s="469"/>
      <c r="J25" s="467" t="s">
        <v>398</v>
      </c>
      <c r="K25" s="468"/>
      <c r="L25" s="468"/>
      <c r="M25" s="469"/>
      <c r="N25" s="467" t="s">
        <v>399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0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6"/>
      <c r="AF27" s="386"/>
      <c r="AG27" s="386"/>
    </row>
    <row r="28" spans="1:33" ht="11.25" customHeight="1" x14ac:dyDescent="0.15">
      <c r="A28" s="301" t="s">
        <v>203</v>
      </c>
      <c r="B28" s="321">
        <v>0</v>
      </c>
      <c r="C28" s="322">
        <v>1</v>
      </c>
      <c r="D28" s="322">
        <v>2</v>
      </c>
      <c r="E28" s="323">
        <v>3</v>
      </c>
      <c r="F28" s="321">
        <v>1</v>
      </c>
      <c r="G28" s="322">
        <v>0</v>
      </c>
      <c r="H28" s="322">
        <v>0</v>
      </c>
      <c r="I28" s="323">
        <v>1</v>
      </c>
      <c r="J28" s="321">
        <v>0</v>
      </c>
      <c r="K28" s="322">
        <v>0</v>
      </c>
      <c r="L28" s="322">
        <v>0</v>
      </c>
      <c r="M28" s="323">
        <v>0</v>
      </c>
      <c r="N28" s="321">
        <v>1</v>
      </c>
      <c r="O28" s="322">
        <v>0</v>
      </c>
      <c r="P28" s="322">
        <v>0</v>
      </c>
      <c r="Q28" s="323">
        <v>1</v>
      </c>
      <c r="R28" s="331">
        <v>5</v>
      </c>
      <c r="S28" s="301" t="s">
        <v>203</v>
      </c>
      <c r="T28" s="321">
        <v>0</v>
      </c>
      <c r="U28" s="388">
        <v>0</v>
      </c>
      <c r="V28" s="321">
        <v>5</v>
      </c>
      <c r="W28" s="388">
        <v>1</v>
      </c>
      <c r="X28" s="321">
        <v>0</v>
      </c>
      <c r="Y28" s="388">
        <v>0</v>
      </c>
      <c r="Z28" s="321">
        <v>5</v>
      </c>
      <c r="AA28" s="388">
        <v>1</v>
      </c>
      <c r="AB28" s="321">
        <v>0</v>
      </c>
      <c r="AC28" s="388">
        <v>0</v>
      </c>
      <c r="AD28" s="331">
        <v>5</v>
      </c>
      <c r="AE28" s="389"/>
      <c r="AF28" s="389"/>
      <c r="AG28" s="389"/>
    </row>
    <row r="29" spans="1:33" ht="11.25" customHeight="1" x14ac:dyDescent="0.15">
      <c r="A29" s="301" t="s">
        <v>204</v>
      </c>
      <c r="B29" s="321">
        <v>0</v>
      </c>
      <c r="C29" s="322">
        <v>1</v>
      </c>
      <c r="D29" s="322">
        <v>3</v>
      </c>
      <c r="E29" s="323">
        <v>4</v>
      </c>
      <c r="F29" s="321">
        <v>2</v>
      </c>
      <c r="G29" s="322">
        <v>0</v>
      </c>
      <c r="H29" s="322">
        <v>0</v>
      </c>
      <c r="I29" s="323">
        <v>2</v>
      </c>
      <c r="J29" s="321">
        <v>0</v>
      </c>
      <c r="K29" s="322">
        <v>0</v>
      </c>
      <c r="L29" s="322">
        <v>1</v>
      </c>
      <c r="M29" s="323">
        <v>1</v>
      </c>
      <c r="N29" s="321">
        <v>0</v>
      </c>
      <c r="O29" s="322">
        <v>0</v>
      </c>
      <c r="P29" s="322">
        <v>0</v>
      </c>
      <c r="Q29" s="323">
        <v>0</v>
      </c>
      <c r="R29" s="331">
        <v>7</v>
      </c>
      <c r="S29" s="301" t="s">
        <v>204</v>
      </c>
      <c r="T29" s="321">
        <v>5</v>
      </c>
      <c r="U29" s="388">
        <v>0.7142857142857143</v>
      </c>
      <c r="V29" s="321">
        <v>2</v>
      </c>
      <c r="W29" s="388">
        <v>0.2857142857142857</v>
      </c>
      <c r="X29" s="321">
        <v>0</v>
      </c>
      <c r="Y29" s="388">
        <v>0</v>
      </c>
      <c r="Z29" s="321">
        <v>7</v>
      </c>
      <c r="AA29" s="388">
        <v>1</v>
      </c>
      <c r="AB29" s="321">
        <v>0</v>
      </c>
      <c r="AC29" s="388">
        <v>0</v>
      </c>
      <c r="AD29" s="331">
        <v>7</v>
      </c>
      <c r="AE29" s="389"/>
      <c r="AF29" s="389"/>
      <c r="AG29" s="389"/>
    </row>
    <row r="30" spans="1:33" ht="11.25" customHeight="1" x14ac:dyDescent="0.15">
      <c r="A30" s="301" t="s">
        <v>205</v>
      </c>
      <c r="B30" s="321">
        <v>0</v>
      </c>
      <c r="C30" s="322">
        <v>2</v>
      </c>
      <c r="D30" s="322">
        <v>2</v>
      </c>
      <c r="E30" s="323">
        <v>4</v>
      </c>
      <c r="F30" s="321">
        <v>1</v>
      </c>
      <c r="G30" s="322">
        <v>0</v>
      </c>
      <c r="H30" s="322">
        <v>0</v>
      </c>
      <c r="I30" s="323">
        <v>1</v>
      </c>
      <c r="J30" s="321">
        <v>0</v>
      </c>
      <c r="K30" s="322">
        <v>0</v>
      </c>
      <c r="L30" s="322">
        <v>0</v>
      </c>
      <c r="M30" s="323">
        <v>0</v>
      </c>
      <c r="N30" s="321">
        <v>0</v>
      </c>
      <c r="O30" s="322">
        <v>0</v>
      </c>
      <c r="P30" s="322">
        <v>0</v>
      </c>
      <c r="Q30" s="323">
        <v>0</v>
      </c>
      <c r="R30" s="331">
        <v>5</v>
      </c>
      <c r="S30" s="301" t="s">
        <v>205</v>
      </c>
      <c r="T30" s="321">
        <v>1</v>
      </c>
      <c r="U30" s="388">
        <v>0.2</v>
      </c>
      <c r="V30" s="321">
        <v>4</v>
      </c>
      <c r="W30" s="388">
        <v>0.8</v>
      </c>
      <c r="X30" s="321">
        <v>0</v>
      </c>
      <c r="Y30" s="388">
        <v>0</v>
      </c>
      <c r="Z30" s="321">
        <v>5</v>
      </c>
      <c r="AA30" s="388">
        <v>1</v>
      </c>
      <c r="AB30" s="321">
        <v>0</v>
      </c>
      <c r="AC30" s="388">
        <v>0</v>
      </c>
      <c r="AD30" s="331">
        <v>5</v>
      </c>
      <c r="AE30" s="389"/>
      <c r="AF30" s="389"/>
      <c r="AG30" s="389"/>
    </row>
    <row r="31" spans="1:33" ht="11.25" customHeight="1" x14ac:dyDescent="0.15">
      <c r="A31" s="301" t="s">
        <v>206</v>
      </c>
      <c r="B31" s="321">
        <v>0</v>
      </c>
      <c r="C31" s="322">
        <v>4</v>
      </c>
      <c r="D31" s="322">
        <v>4</v>
      </c>
      <c r="E31" s="323">
        <v>8</v>
      </c>
      <c r="F31" s="321">
        <v>1</v>
      </c>
      <c r="G31" s="322">
        <v>0</v>
      </c>
      <c r="H31" s="322">
        <v>0</v>
      </c>
      <c r="I31" s="323">
        <v>1</v>
      </c>
      <c r="J31" s="321">
        <v>0</v>
      </c>
      <c r="K31" s="322">
        <v>0</v>
      </c>
      <c r="L31" s="322">
        <v>1</v>
      </c>
      <c r="M31" s="323">
        <v>1</v>
      </c>
      <c r="N31" s="321">
        <v>0</v>
      </c>
      <c r="O31" s="322">
        <v>2</v>
      </c>
      <c r="P31" s="322">
        <v>0</v>
      </c>
      <c r="Q31" s="323">
        <v>2</v>
      </c>
      <c r="R31" s="331">
        <v>12</v>
      </c>
      <c r="S31" s="301" t="s">
        <v>206</v>
      </c>
      <c r="T31" s="321">
        <v>1</v>
      </c>
      <c r="U31" s="388">
        <v>8.3333333333333329E-2</v>
      </c>
      <c r="V31" s="321">
        <v>11</v>
      </c>
      <c r="W31" s="388">
        <v>0.91666666666666663</v>
      </c>
      <c r="X31" s="321">
        <v>0</v>
      </c>
      <c r="Y31" s="388">
        <v>0</v>
      </c>
      <c r="Z31" s="321">
        <v>12</v>
      </c>
      <c r="AA31" s="388">
        <v>1</v>
      </c>
      <c r="AB31" s="321">
        <v>0</v>
      </c>
      <c r="AC31" s="388">
        <v>0</v>
      </c>
      <c r="AD31" s="331">
        <v>12</v>
      </c>
      <c r="AE31" s="389"/>
      <c r="AF31" s="389"/>
      <c r="AG31" s="389"/>
    </row>
    <row r="32" spans="1:33" ht="11.25" customHeight="1" x14ac:dyDescent="0.15">
      <c r="A32" s="301" t="s">
        <v>207</v>
      </c>
      <c r="B32" s="321">
        <v>0</v>
      </c>
      <c r="C32" s="322">
        <v>7</v>
      </c>
      <c r="D32" s="322">
        <v>2</v>
      </c>
      <c r="E32" s="323">
        <v>9</v>
      </c>
      <c r="F32" s="321">
        <v>0</v>
      </c>
      <c r="G32" s="322">
        <v>1</v>
      </c>
      <c r="H32" s="322">
        <v>0</v>
      </c>
      <c r="I32" s="323">
        <v>1</v>
      </c>
      <c r="J32" s="321">
        <v>0</v>
      </c>
      <c r="K32" s="322">
        <v>0</v>
      </c>
      <c r="L32" s="322">
        <v>0</v>
      </c>
      <c r="M32" s="323">
        <v>0</v>
      </c>
      <c r="N32" s="321">
        <v>0</v>
      </c>
      <c r="O32" s="322">
        <v>1</v>
      </c>
      <c r="P32" s="322">
        <v>0</v>
      </c>
      <c r="Q32" s="323">
        <v>1</v>
      </c>
      <c r="R32" s="331">
        <v>11</v>
      </c>
      <c r="S32" s="301" t="s">
        <v>207</v>
      </c>
      <c r="T32" s="321">
        <v>3</v>
      </c>
      <c r="U32" s="388">
        <v>0.27272727272727271</v>
      </c>
      <c r="V32" s="321">
        <v>8</v>
      </c>
      <c r="W32" s="388">
        <v>0.72727272727272729</v>
      </c>
      <c r="X32" s="321">
        <v>1</v>
      </c>
      <c r="Y32" s="388">
        <v>9.0909090909090912E-2</v>
      </c>
      <c r="Z32" s="321">
        <v>10</v>
      </c>
      <c r="AA32" s="388">
        <v>0.90909090909090906</v>
      </c>
      <c r="AB32" s="321">
        <v>0</v>
      </c>
      <c r="AC32" s="388">
        <v>0</v>
      </c>
      <c r="AD32" s="331">
        <v>11</v>
      </c>
      <c r="AE32" s="389"/>
      <c r="AF32" s="389"/>
      <c r="AG32" s="389"/>
    </row>
    <row r="33" spans="1:33" ht="11.25" customHeight="1" x14ac:dyDescent="0.15">
      <c r="A33" s="301" t="s">
        <v>208</v>
      </c>
      <c r="B33" s="321">
        <v>0</v>
      </c>
      <c r="C33" s="322">
        <v>3</v>
      </c>
      <c r="D33" s="322">
        <v>4</v>
      </c>
      <c r="E33" s="323">
        <v>7</v>
      </c>
      <c r="F33" s="321">
        <v>0</v>
      </c>
      <c r="G33" s="322">
        <v>0</v>
      </c>
      <c r="H33" s="322">
        <v>1</v>
      </c>
      <c r="I33" s="323">
        <v>1</v>
      </c>
      <c r="J33" s="321">
        <v>0</v>
      </c>
      <c r="K33" s="322">
        <v>0</v>
      </c>
      <c r="L33" s="322">
        <v>1</v>
      </c>
      <c r="M33" s="323">
        <v>1</v>
      </c>
      <c r="N33" s="321">
        <v>1</v>
      </c>
      <c r="O33" s="322">
        <v>2</v>
      </c>
      <c r="P33" s="322">
        <v>0</v>
      </c>
      <c r="Q33" s="323">
        <v>3</v>
      </c>
      <c r="R33" s="331">
        <v>12</v>
      </c>
      <c r="S33" s="301" t="s">
        <v>208</v>
      </c>
      <c r="T33" s="321">
        <v>7</v>
      </c>
      <c r="U33" s="388">
        <v>0.58333333333333337</v>
      </c>
      <c r="V33" s="321">
        <v>5</v>
      </c>
      <c r="W33" s="388">
        <v>0.41666666666666669</v>
      </c>
      <c r="X33" s="321">
        <v>0</v>
      </c>
      <c r="Y33" s="388">
        <v>0</v>
      </c>
      <c r="Z33" s="321">
        <v>12</v>
      </c>
      <c r="AA33" s="388">
        <v>1</v>
      </c>
      <c r="AB33" s="321">
        <v>0</v>
      </c>
      <c r="AC33" s="388">
        <v>0</v>
      </c>
      <c r="AD33" s="331">
        <v>12</v>
      </c>
      <c r="AE33" s="389"/>
      <c r="AF33" s="389"/>
      <c r="AG33" s="389"/>
    </row>
    <row r="34" spans="1:33" ht="11.25" customHeight="1" x14ac:dyDescent="0.15">
      <c r="A34" s="301" t="s">
        <v>209</v>
      </c>
      <c r="B34" s="321">
        <v>0</v>
      </c>
      <c r="C34" s="322">
        <v>2</v>
      </c>
      <c r="D34" s="322">
        <v>2</v>
      </c>
      <c r="E34" s="323">
        <v>4</v>
      </c>
      <c r="F34" s="321">
        <v>0</v>
      </c>
      <c r="G34" s="322">
        <v>0</v>
      </c>
      <c r="H34" s="322">
        <v>0</v>
      </c>
      <c r="I34" s="323">
        <v>0</v>
      </c>
      <c r="J34" s="321">
        <v>0</v>
      </c>
      <c r="K34" s="322">
        <v>0</v>
      </c>
      <c r="L34" s="322">
        <v>0</v>
      </c>
      <c r="M34" s="323">
        <v>0</v>
      </c>
      <c r="N34" s="321">
        <v>0</v>
      </c>
      <c r="O34" s="322">
        <v>0</v>
      </c>
      <c r="P34" s="322">
        <v>0</v>
      </c>
      <c r="Q34" s="323">
        <v>0</v>
      </c>
      <c r="R34" s="331">
        <v>4</v>
      </c>
      <c r="S34" s="301" t="s">
        <v>209</v>
      </c>
      <c r="T34" s="321">
        <v>0</v>
      </c>
      <c r="U34" s="388">
        <v>0</v>
      </c>
      <c r="V34" s="321">
        <v>4</v>
      </c>
      <c r="W34" s="388">
        <v>1</v>
      </c>
      <c r="X34" s="321">
        <v>0</v>
      </c>
      <c r="Y34" s="388">
        <v>0</v>
      </c>
      <c r="Z34" s="321">
        <v>4</v>
      </c>
      <c r="AA34" s="388">
        <v>1</v>
      </c>
      <c r="AB34" s="321">
        <v>0</v>
      </c>
      <c r="AC34" s="388">
        <v>0</v>
      </c>
      <c r="AD34" s="331">
        <v>4</v>
      </c>
      <c r="AE34" s="389"/>
      <c r="AF34" s="389"/>
      <c r="AG34" s="389"/>
    </row>
    <row r="35" spans="1:33" ht="11.25" customHeight="1" x14ac:dyDescent="0.15">
      <c r="A35" s="301" t="s">
        <v>210</v>
      </c>
      <c r="B35" s="321">
        <v>0</v>
      </c>
      <c r="C35" s="322">
        <v>1</v>
      </c>
      <c r="D35" s="322">
        <v>2</v>
      </c>
      <c r="E35" s="323">
        <v>3</v>
      </c>
      <c r="F35" s="321">
        <v>0</v>
      </c>
      <c r="G35" s="322">
        <v>1</v>
      </c>
      <c r="H35" s="322">
        <v>0</v>
      </c>
      <c r="I35" s="323">
        <v>1</v>
      </c>
      <c r="J35" s="321">
        <v>0</v>
      </c>
      <c r="K35" s="322">
        <v>2</v>
      </c>
      <c r="L35" s="322">
        <v>1</v>
      </c>
      <c r="M35" s="323">
        <v>3</v>
      </c>
      <c r="N35" s="321">
        <v>1</v>
      </c>
      <c r="O35" s="322">
        <v>0</v>
      </c>
      <c r="P35" s="322">
        <v>0</v>
      </c>
      <c r="Q35" s="323">
        <v>1</v>
      </c>
      <c r="R35" s="331">
        <v>8</v>
      </c>
      <c r="S35" s="390" t="s">
        <v>210</v>
      </c>
      <c r="T35" s="321">
        <v>5</v>
      </c>
      <c r="U35" s="388">
        <v>0.625</v>
      </c>
      <c r="V35" s="321">
        <v>3</v>
      </c>
      <c r="W35" s="388">
        <v>0.375</v>
      </c>
      <c r="X35" s="321">
        <v>0</v>
      </c>
      <c r="Y35" s="388">
        <v>0</v>
      </c>
      <c r="Z35" s="321">
        <v>8</v>
      </c>
      <c r="AA35" s="388">
        <v>1</v>
      </c>
      <c r="AB35" s="321">
        <v>0</v>
      </c>
      <c r="AC35" s="388">
        <v>0</v>
      </c>
      <c r="AD35" s="331">
        <v>8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6"/>
      <c r="AF37" s="386"/>
      <c r="AG37" s="386"/>
    </row>
    <row r="38" spans="1:33" ht="11.25" customHeight="1" x14ac:dyDescent="0.15">
      <c r="A38" s="301" t="s">
        <v>211</v>
      </c>
      <c r="B38" s="321">
        <v>0</v>
      </c>
      <c r="C38" s="322">
        <v>8</v>
      </c>
      <c r="D38" s="322">
        <v>11</v>
      </c>
      <c r="E38" s="323">
        <v>19</v>
      </c>
      <c r="F38" s="321">
        <v>5</v>
      </c>
      <c r="G38" s="322">
        <v>0</v>
      </c>
      <c r="H38" s="322">
        <v>0</v>
      </c>
      <c r="I38" s="323">
        <v>5</v>
      </c>
      <c r="J38" s="321">
        <v>0</v>
      </c>
      <c r="K38" s="322">
        <v>0</v>
      </c>
      <c r="L38" s="322">
        <v>2</v>
      </c>
      <c r="M38" s="323">
        <v>2</v>
      </c>
      <c r="N38" s="321">
        <v>1</v>
      </c>
      <c r="O38" s="322">
        <v>2</v>
      </c>
      <c r="P38" s="322">
        <v>0</v>
      </c>
      <c r="Q38" s="323">
        <v>3</v>
      </c>
      <c r="R38" s="331">
        <v>29</v>
      </c>
      <c r="S38" s="390" t="s">
        <v>211</v>
      </c>
      <c r="T38" s="321">
        <v>7</v>
      </c>
      <c r="U38" s="388">
        <v>0.2413793103448276</v>
      </c>
      <c r="V38" s="321">
        <v>22</v>
      </c>
      <c r="W38" s="388">
        <v>0.75862068965517238</v>
      </c>
      <c r="X38" s="321">
        <v>0</v>
      </c>
      <c r="Y38" s="388">
        <v>0</v>
      </c>
      <c r="Z38" s="321">
        <v>29</v>
      </c>
      <c r="AA38" s="388">
        <v>1</v>
      </c>
      <c r="AB38" s="321">
        <v>0</v>
      </c>
      <c r="AC38" s="388">
        <v>0</v>
      </c>
      <c r="AD38" s="331">
        <v>29</v>
      </c>
      <c r="AE38" s="389"/>
      <c r="AF38" s="389"/>
      <c r="AG38" s="389"/>
    </row>
    <row r="39" spans="1:33" ht="11.25" customHeight="1" x14ac:dyDescent="0.15">
      <c r="A39" s="301" t="s">
        <v>212</v>
      </c>
      <c r="B39" s="321">
        <v>0</v>
      </c>
      <c r="C39" s="322">
        <v>14</v>
      </c>
      <c r="D39" s="322">
        <v>11</v>
      </c>
      <c r="E39" s="323">
        <v>25</v>
      </c>
      <c r="F39" s="321">
        <v>4</v>
      </c>
      <c r="G39" s="322">
        <v>1</v>
      </c>
      <c r="H39" s="322">
        <v>0</v>
      </c>
      <c r="I39" s="323">
        <v>5</v>
      </c>
      <c r="J39" s="321">
        <v>0</v>
      </c>
      <c r="K39" s="322">
        <v>0</v>
      </c>
      <c r="L39" s="322">
        <v>2</v>
      </c>
      <c r="M39" s="323">
        <v>2</v>
      </c>
      <c r="N39" s="321">
        <v>0</v>
      </c>
      <c r="O39" s="322">
        <v>3</v>
      </c>
      <c r="P39" s="322">
        <v>0</v>
      </c>
      <c r="Q39" s="323">
        <v>3</v>
      </c>
      <c r="R39" s="331">
        <v>35</v>
      </c>
      <c r="S39" s="390" t="s">
        <v>212</v>
      </c>
      <c r="T39" s="321">
        <v>10</v>
      </c>
      <c r="U39" s="388">
        <v>0.2857142857142857</v>
      </c>
      <c r="V39" s="321">
        <v>25</v>
      </c>
      <c r="W39" s="388">
        <v>0.7142857142857143</v>
      </c>
      <c r="X39" s="321">
        <v>1</v>
      </c>
      <c r="Y39" s="388">
        <v>2.8571428571428571E-2</v>
      </c>
      <c r="Z39" s="321">
        <v>34</v>
      </c>
      <c r="AA39" s="388">
        <v>0.97142857142857142</v>
      </c>
      <c r="AB39" s="321">
        <v>0</v>
      </c>
      <c r="AC39" s="388">
        <v>0</v>
      </c>
      <c r="AD39" s="331">
        <v>35</v>
      </c>
      <c r="AE39" s="389"/>
      <c r="AF39" s="389"/>
      <c r="AG39" s="389"/>
    </row>
    <row r="40" spans="1:33" ht="11.25" customHeight="1" x14ac:dyDescent="0.15">
      <c r="A40" s="301" t="s">
        <v>213</v>
      </c>
      <c r="B40" s="321">
        <v>0</v>
      </c>
      <c r="C40" s="322">
        <v>16</v>
      </c>
      <c r="D40" s="322">
        <v>12</v>
      </c>
      <c r="E40" s="323">
        <v>28</v>
      </c>
      <c r="F40" s="321">
        <v>2</v>
      </c>
      <c r="G40" s="322">
        <v>1</v>
      </c>
      <c r="H40" s="322">
        <v>1</v>
      </c>
      <c r="I40" s="323">
        <v>4</v>
      </c>
      <c r="J40" s="321">
        <v>0</v>
      </c>
      <c r="K40" s="322">
        <v>0</v>
      </c>
      <c r="L40" s="322">
        <v>2</v>
      </c>
      <c r="M40" s="323">
        <v>2</v>
      </c>
      <c r="N40" s="321">
        <v>1</v>
      </c>
      <c r="O40" s="322">
        <v>5</v>
      </c>
      <c r="P40" s="322">
        <v>0</v>
      </c>
      <c r="Q40" s="323">
        <v>6</v>
      </c>
      <c r="R40" s="331">
        <v>40</v>
      </c>
      <c r="S40" s="390" t="s">
        <v>213</v>
      </c>
      <c r="T40" s="321">
        <v>12</v>
      </c>
      <c r="U40" s="388">
        <v>0.3</v>
      </c>
      <c r="V40" s="321">
        <v>28</v>
      </c>
      <c r="W40" s="388">
        <v>0.7</v>
      </c>
      <c r="X40" s="321">
        <v>1</v>
      </c>
      <c r="Y40" s="388">
        <v>2.5000000000000001E-2</v>
      </c>
      <c r="Z40" s="321">
        <v>39</v>
      </c>
      <c r="AA40" s="388">
        <v>0.97499999999999998</v>
      </c>
      <c r="AB40" s="321">
        <v>0</v>
      </c>
      <c r="AC40" s="388">
        <v>0</v>
      </c>
      <c r="AD40" s="331">
        <v>40</v>
      </c>
      <c r="AE40" s="389"/>
      <c r="AF40" s="389"/>
      <c r="AG40" s="389"/>
    </row>
    <row r="41" spans="1:33" ht="11.25" customHeight="1" x14ac:dyDescent="0.15">
      <c r="A41" s="301" t="s">
        <v>214</v>
      </c>
      <c r="B41" s="321">
        <v>0</v>
      </c>
      <c r="C41" s="322">
        <v>16</v>
      </c>
      <c r="D41" s="322">
        <v>12</v>
      </c>
      <c r="E41" s="323">
        <v>28</v>
      </c>
      <c r="F41" s="321">
        <v>1</v>
      </c>
      <c r="G41" s="322">
        <v>1</v>
      </c>
      <c r="H41" s="322">
        <v>1</v>
      </c>
      <c r="I41" s="323">
        <v>3</v>
      </c>
      <c r="J41" s="321">
        <v>0</v>
      </c>
      <c r="K41" s="322">
        <v>0</v>
      </c>
      <c r="L41" s="322">
        <v>2</v>
      </c>
      <c r="M41" s="323">
        <v>2</v>
      </c>
      <c r="N41" s="321">
        <v>1</v>
      </c>
      <c r="O41" s="322">
        <v>5</v>
      </c>
      <c r="P41" s="322">
        <v>0</v>
      </c>
      <c r="Q41" s="323">
        <v>6</v>
      </c>
      <c r="R41" s="331">
        <v>39</v>
      </c>
      <c r="S41" s="390" t="s">
        <v>214</v>
      </c>
      <c r="T41" s="321">
        <v>11</v>
      </c>
      <c r="U41" s="388">
        <v>0.28205128205128205</v>
      </c>
      <c r="V41" s="321">
        <v>28</v>
      </c>
      <c r="W41" s="388">
        <v>0.71794871794871795</v>
      </c>
      <c r="X41" s="321">
        <v>1</v>
      </c>
      <c r="Y41" s="388">
        <v>2.564102564102564E-2</v>
      </c>
      <c r="Z41" s="321">
        <v>38</v>
      </c>
      <c r="AA41" s="388">
        <v>0.97435897435897434</v>
      </c>
      <c r="AB41" s="321">
        <v>0</v>
      </c>
      <c r="AC41" s="388">
        <v>0</v>
      </c>
      <c r="AD41" s="331">
        <v>39</v>
      </c>
      <c r="AE41" s="389"/>
      <c r="AF41" s="389"/>
      <c r="AG41" s="389"/>
    </row>
    <row r="42" spans="1:33" ht="11.25" customHeight="1" x14ac:dyDescent="0.15">
      <c r="A42" s="301" t="s">
        <v>215</v>
      </c>
      <c r="B42" s="321">
        <v>0</v>
      </c>
      <c r="C42" s="322">
        <v>13</v>
      </c>
      <c r="D42" s="322">
        <v>10</v>
      </c>
      <c r="E42" s="323">
        <v>23</v>
      </c>
      <c r="F42" s="321">
        <v>0</v>
      </c>
      <c r="G42" s="322">
        <v>2</v>
      </c>
      <c r="H42" s="322">
        <v>1</v>
      </c>
      <c r="I42" s="323">
        <v>3</v>
      </c>
      <c r="J42" s="321">
        <v>0</v>
      </c>
      <c r="K42" s="322">
        <v>2</v>
      </c>
      <c r="L42" s="322">
        <v>2</v>
      </c>
      <c r="M42" s="323">
        <v>4</v>
      </c>
      <c r="N42" s="321">
        <v>2</v>
      </c>
      <c r="O42" s="322">
        <v>3</v>
      </c>
      <c r="P42" s="322">
        <v>0</v>
      </c>
      <c r="Q42" s="323">
        <v>5</v>
      </c>
      <c r="R42" s="331">
        <v>35</v>
      </c>
      <c r="S42" s="390" t="s">
        <v>215</v>
      </c>
      <c r="T42" s="321">
        <v>15</v>
      </c>
      <c r="U42" s="388">
        <v>0.42857142857142855</v>
      </c>
      <c r="V42" s="321">
        <v>20</v>
      </c>
      <c r="W42" s="388">
        <v>0.5714285714285714</v>
      </c>
      <c r="X42" s="321">
        <v>1</v>
      </c>
      <c r="Y42" s="388">
        <v>2.8571428571428571E-2</v>
      </c>
      <c r="Z42" s="321">
        <v>34</v>
      </c>
      <c r="AA42" s="388">
        <v>0.97142857142857142</v>
      </c>
      <c r="AB42" s="321">
        <v>0</v>
      </c>
      <c r="AC42" s="388">
        <v>0</v>
      </c>
      <c r="AD42" s="331">
        <v>35</v>
      </c>
      <c r="AE42" s="389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396</v>
      </c>
      <c r="C46" s="468"/>
      <c r="D46" s="468"/>
      <c r="E46" s="469"/>
      <c r="F46" s="467" t="s">
        <v>397</v>
      </c>
      <c r="G46" s="468"/>
      <c r="H46" s="468"/>
      <c r="I46" s="469"/>
      <c r="J46" s="467" t="s">
        <v>398</v>
      </c>
      <c r="K46" s="468"/>
      <c r="L46" s="468"/>
      <c r="M46" s="469"/>
      <c r="N46" s="467" t="s">
        <v>399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0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6"/>
      <c r="AF48" s="386"/>
      <c r="AG48" s="386"/>
    </row>
    <row r="49" spans="1:33" ht="11.25" customHeight="1" x14ac:dyDescent="0.15">
      <c r="A49" s="301" t="s">
        <v>203</v>
      </c>
      <c r="B49" s="321">
        <v>0</v>
      </c>
      <c r="C49" s="322">
        <v>2</v>
      </c>
      <c r="D49" s="322">
        <v>2</v>
      </c>
      <c r="E49" s="323">
        <v>4</v>
      </c>
      <c r="F49" s="321">
        <v>4</v>
      </c>
      <c r="G49" s="322">
        <v>0</v>
      </c>
      <c r="H49" s="322">
        <v>0</v>
      </c>
      <c r="I49" s="323">
        <v>4</v>
      </c>
      <c r="J49" s="321">
        <v>0</v>
      </c>
      <c r="K49" s="322">
        <v>0</v>
      </c>
      <c r="L49" s="322">
        <v>0</v>
      </c>
      <c r="M49" s="323">
        <v>0</v>
      </c>
      <c r="N49" s="321">
        <v>0</v>
      </c>
      <c r="O49" s="322">
        <v>1</v>
      </c>
      <c r="P49" s="322">
        <v>0</v>
      </c>
      <c r="Q49" s="323">
        <v>1</v>
      </c>
      <c r="R49" s="331">
        <v>9</v>
      </c>
      <c r="S49" s="301" t="s">
        <v>203</v>
      </c>
      <c r="T49" s="321">
        <v>2</v>
      </c>
      <c r="U49" s="388">
        <v>0.22222222222222221</v>
      </c>
      <c r="V49" s="321">
        <v>7</v>
      </c>
      <c r="W49" s="388">
        <v>0.77777777777777779</v>
      </c>
      <c r="X49" s="321">
        <v>0</v>
      </c>
      <c r="Y49" s="388">
        <v>0</v>
      </c>
      <c r="Z49" s="321">
        <v>9</v>
      </c>
      <c r="AA49" s="388">
        <v>1</v>
      </c>
      <c r="AB49" s="321">
        <v>0</v>
      </c>
      <c r="AC49" s="388">
        <v>0</v>
      </c>
      <c r="AD49" s="331">
        <v>9</v>
      </c>
      <c r="AE49" s="389"/>
      <c r="AF49" s="389"/>
      <c r="AG49" s="389"/>
    </row>
    <row r="50" spans="1:33" ht="11.25" customHeight="1" x14ac:dyDescent="0.15">
      <c r="A50" s="301" t="s">
        <v>204</v>
      </c>
      <c r="B50" s="321">
        <v>0</v>
      </c>
      <c r="C50" s="322">
        <v>5</v>
      </c>
      <c r="D50" s="322">
        <v>2</v>
      </c>
      <c r="E50" s="323">
        <v>7</v>
      </c>
      <c r="F50" s="321">
        <v>0</v>
      </c>
      <c r="G50" s="322">
        <v>1</v>
      </c>
      <c r="H50" s="322">
        <v>0</v>
      </c>
      <c r="I50" s="323">
        <v>1</v>
      </c>
      <c r="J50" s="321">
        <v>0</v>
      </c>
      <c r="K50" s="322">
        <v>0</v>
      </c>
      <c r="L50" s="322">
        <v>0</v>
      </c>
      <c r="M50" s="323">
        <v>0</v>
      </c>
      <c r="N50" s="321">
        <v>0</v>
      </c>
      <c r="O50" s="322">
        <v>0</v>
      </c>
      <c r="P50" s="322">
        <v>0</v>
      </c>
      <c r="Q50" s="323">
        <v>0</v>
      </c>
      <c r="R50" s="331">
        <v>8</v>
      </c>
      <c r="S50" s="301" t="s">
        <v>204</v>
      </c>
      <c r="T50" s="321">
        <v>3</v>
      </c>
      <c r="U50" s="388">
        <v>0.375</v>
      </c>
      <c r="V50" s="321">
        <v>5</v>
      </c>
      <c r="W50" s="388">
        <v>0.625</v>
      </c>
      <c r="X50" s="321">
        <v>0</v>
      </c>
      <c r="Y50" s="388">
        <v>0</v>
      </c>
      <c r="Z50" s="321">
        <v>8</v>
      </c>
      <c r="AA50" s="388">
        <v>1</v>
      </c>
      <c r="AB50" s="321">
        <v>0</v>
      </c>
      <c r="AC50" s="388">
        <v>0</v>
      </c>
      <c r="AD50" s="331">
        <v>8</v>
      </c>
      <c r="AE50" s="389"/>
      <c r="AF50" s="389"/>
      <c r="AG50" s="389"/>
    </row>
    <row r="51" spans="1:33" ht="11.25" customHeight="1" x14ac:dyDescent="0.15">
      <c r="A51" s="301" t="s">
        <v>205</v>
      </c>
      <c r="B51" s="321">
        <v>0</v>
      </c>
      <c r="C51" s="322">
        <v>4</v>
      </c>
      <c r="D51" s="322">
        <v>2</v>
      </c>
      <c r="E51" s="323">
        <v>6</v>
      </c>
      <c r="F51" s="321">
        <v>2</v>
      </c>
      <c r="G51" s="322">
        <v>0</v>
      </c>
      <c r="H51" s="322">
        <v>0</v>
      </c>
      <c r="I51" s="323">
        <v>2</v>
      </c>
      <c r="J51" s="321">
        <v>0</v>
      </c>
      <c r="K51" s="322">
        <v>0</v>
      </c>
      <c r="L51" s="322">
        <v>0</v>
      </c>
      <c r="M51" s="323">
        <v>0</v>
      </c>
      <c r="N51" s="321">
        <v>0</v>
      </c>
      <c r="O51" s="322">
        <v>2</v>
      </c>
      <c r="P51" s="322">
        <v>0</v>
      </c>
      <c r="Q51" s="323">
        <v>2</v>
      </c>
      <c r="R51" s="331">
        <v>10</v>
      </c>
      <c r="S51" s="301" t="s">
        <v>205</v>
      </c>
      <c r="T51" s="321">
        <v>3</v>
      </c>
      <c r="U51" s="388">
        <v>0.3</v>
      </c>
      <c r="V51" s="321">
        <v>7</v>
      </c>
      <c r="W51" s="388">
        <v>0.7</v>
      </c>
      <c r="X51" s="321">
        <v>0</v>
      </c>
      <c r="Y51" s="388">
        <v>0</v>
      </c>
      <c r="Z51" s="321">
        <v>10</v>
      </c>
      <c r="AA51" s="388">
        <v>1</v>
      </c>
      <c r="AB51" s="321">
        <v>0</v>
      </c>
      <c r="AC51" s="388">
        <v>0</v>
      </c>
      <c r="AD51" s="331">
        <v>10</v>
      </c>
      <c r="AE51" s="389"/>
      <c r="AF51" s="389"/>
      <c r="AG51" s="389"/>
    </row>
    <row r="52" spans="1:33" ht="11.25" customHeight="1" x14ac:dyDescent="0.15">
      <c r="A52" s="301" t="s">
        <v>206</v>
      </c>
      <c r="B52" s="321">
        <v>0</v>
      </c>
      <c r="C52" s="322">
        <v>4</v>
      </c>
      <c r="D52" s="322">
        <v>2</v>
      </c>
      <c r="E52" s="323">
        <v>6</v>
      </c>
      <c r="F52" s="321">
        <v>1</v>
      </c>
      <c r="G52" s="322">
        <v>0</v>
      </c>
      <c r="H52" s="322">
        <v>1</v>
      </c>
      <c r="I52" s="323">
        <v>2</v>
      </c>
      <c r="J52" s="321">
        <v>0</v>
      </c>
      <c r="K52" s="322">
        <v>0</v>
      </c>
      <c r="L52" s="322">
        <v>0</v>
      </c>
      <c r="M52" s="323">
        <v>0</v>
      </c>
      <c r="N52" s="321">
        <v>0</v>
      </c>
      <c r="O52" s="322">
        <v>1</v>
      </c>
      <c r="P52" s="322">
        <v>0</v>
      </c>
      <c r="Q52" s="323">
        <v>1</v>
      </c>
      <c r="R52" s="331">
        <v>9</v>
      </c>
      <c r="S52" s="301" t="s">
        <v>206</v>
      </c>
      <c r="T52" s="321">
        <v>0</v>
      </c>
      <c r="U52" s="388">
        <v>0</v>
      </c>
      <c r="V52" s="321">
        <v>9</v>
      </c>
      <c r="W52" s="388">
        <v>1</v>
      </c>
      <c r="X52" s="321">
        <v>0</v>
      </c>
      <c r="Y52" s="388">
        <v>0</v>
      </c>
      <c r="Z52" s="321">
        <v>9</v>
      </c>
      <c r="AA52" s="388">
        <v>1</v>
      </c>
      <c r="AB52" s="321">
        <v>0</v>
      </c>
      <c r="AC52" s="388">
        <v>0</v>
      </c>
      <c r="AD52" s="331">
        <v>9</v>
      </c>
      <c r="AE52" s="389"/>
      <c r="AF52" s="389"/>
      <c r="AG52" s="389"/>
    </row>
    <row r="53" spans="1:33" ht="11.25" customHeight="1" x14ac:dyDescent="0.15">
      <c r="A53" s="301" t="s">
        <v>207</v>
      </c>
      <c r="B53" s="321">
        <v>0</v>
      </c>
      <c r="C53" s="322">
        <v>3</v>
      </c>
      <c r="D53" s="322">
        <v>3</v>
      </c>
      <c r="E53" s="323">
        <v>6</v>
      </c>
      <c r="F53" s="321">
        <v>0</v>
      </c>
      <c r="G53" s="322">
        <v>0</v>
      </c>
      <c r="H53" s="322">
        <v>1</v>
      </c>
      <c r="I53" s="323">
        <v>1</v>
      </c>
      <c r="J53" s="321">
        <v>0</v>
      </c>
      <c r="K53" s="322">
        <v>2</v>
      </c>
      <c r="L53" s="322">
        <v>0</v>
      </c>
      <c r="M53" s="323">
        <v>2</v>
      </c>
      <c r="N53" s="321">
        <v>0</v>
      </c>
      <c r="O53" s="322">
        <v>4</v>
      </c>
      <c r="P53" s="322">
        <v>0</v>
      </c>
      <c r="Q53" s="323">
        <v>4</v>
      </c>
      <c r="R53" s="331">
        <v>13</v>
      </c>
      <c r="S53" s="301" t="s">
        <v>207</v>
      </c>
      <c r="T53" s="321">
        <v>4</v>
      </c>
      <c r="U53" s="388">
        <v>0.30769230769230771</v>
      </c>
      <c r="V53" s="321">
        <v>9</v>
      </c>
      <c r="W53" s="388">
        <v>0.69230769230769229</v>
      </c>
      <c r="X53" s="321">
        <v>1</v>
      </c>
      <c r="Y53" s="388">
        <v>7.6923076923076927E-2</v>
      </c>
      <c r="Z53" s="321">
        <v>11</v>
      </c>
      <c r="AA53" s="388">
        <v>0.84615384615384615</v>
      </c>
      <c r="AB53" s="321">
        <v>1</v>
      </c>
      <c r="AC53" s="388">
        <v>7.6923076923076927E-2</v>
      </c>
      <c r="AD53" s="331">
        <v>13</v>
      </c>
      <c r="AE53" s="389"/>
      <c r="AF53" s="389"/>
      <c r="AG53" s="389"/>
    </row>
    <row r="54" spans="1:33" ht="11.25" customHeight="1" x14ac:dyDescent="0.15">
      <c r="A54" s="301" t="s">
        <v>208</v>
      </c>
      <c r="B54" s="321">
        <v>0</v>
      </c>
      <c r="C54" s="322">
        <v>9</v>
      </c>
      <c r="D54" s="322">
        <v>3</v>
      </c>
      <c r="E54" s="323">
        <v>12</v>
      </c>
      <c r="F54" s="321">
        <v>0</v>
      </c>
      <c r="G54" s="322">
        <v>2</v>
      </c>
      <c r="H54" s="322">
        <v>3</v>
      </c>
      <c r="I54" s="323">
        <v>5</v>
      </c>
      <c r="J54" s="321">
        <v>0</v>
      </c>
      <c r="K54" s="322">
        <v>1</v>
      </c>
      <c r="L54" s="322">
        <v>0</v>
      </c>
      <c r="M54" s="323">
        <v>1</v>
      </c>
      <c r="N54" s="321">
        <v>0</v>
      </c>
      <c r="O54" s="322">
        <v>0</v>
      </c>
      <c r="P54" s="322">
        <v>0</v>
      </c>
      <c r="Q54" s="323">
        <v>0</v>
      </c>
      <c r="R54" s="331">
        <v>18</v>
      </c>
      <c r="S54" s="301" t="s">
        <v>208</v>
      </c>
      <c r="T54" s="321">
        <v>5</v>
      </c>
      <c r="U54" s="388">
        <v>0.27777777777777779</v>
      </c>
      <c r="V54" s="321">
        <v>13</v>
      </c>
      <c r="W54" s="388">
        <v>0.72222222222222221</v>
      </c>
      <c r="X54" s="321">
        <v>4</v>
      </c>
      <c r="Y54" s="388">
        <v>0.22222222222222221</v>
      </c>
      <c r="Z54" s="321">
        <v>14</v>
      </c>
      <c r="AA54" s="388">
        <v>0.77777777777777779</v>
      </c>
      <c r="AB54" s="321">
        <v>0</v>
      </c>
      <c r="AC54" s="388">
        <v>0</v>
      </c>
      <c r="AD54" s="331">
        <v>18</v>
      </c>
      <c r="AE54" s="389"/>
      <c r="AF54" s="389"/>
      <c r="AG54" s="389"/>
    </row>
    <row r="55" spans="1:33" ht="11.25" customHeight="1" x14ac:dyDescent="0.15">
      <c r="A55" s="301" t="s">
        <v>209</v>
      </c>
      <c r="B55" s="321">
        <v>0</v>
      </c>
      <c r="C55" s="322">
        <v>4</v>
      </c>
      <c r="D55" s="322">
        <v>3</v>
      </c>
      <c r="E55" s="323">
        <v>7</v>
      </c>
      <c r="F55" s="321">
        <v>1</v>
      </c>
      <c r="G55" s="322">
        <v>0</v>
      </c>
      <c r="H55" s="322">
        <v>2</v>
      </c>
      <c r="I55" s="323">
        <v>3</v>
      </c>
      <c r="J55" s="321">
        <v>1</v>
      </c>
      <c r="K55" s="322">
        <v>0</v>
      </c>
      <c r="L55" s="322">
        <v>0</v>
      </c>
      <c r="M55" s="323">
        <v>1</v>
      </c>
      <c r="N55" s="321">
        <v>0</v>
      </c>
      <c r="O55" s="322">
        <v>4</v>
      </c>
      <c r="P55" s="322">
        <v>0</v>
      </c>
      <c r="Q55" s="323">
        <v>4</v>
      </c>
      <c r="R55" s="331">
        <v>15</v>
      </c>
      <c r="S55" s="301" t="s">
        <v>209</v>
      </c>
      <c r="T55" s="321">
        <v>3</v>
      </c>
      <c r="U55" s="388">
        <v>0.2</v>
      </c>
      <c r="V55" s="321">
        <v>12</v>
      </c>
      <c r="W55" s="388">
        <v>0.8</v>
      </c>
      <c r="X55" s="321">
        <v>5</v>
      </c>
      <c r="Y55" s="388">
        <v>0.33333333333333331</v>
      </c>
      <c r="Z55" s="321">
        <v>10</v>
      </c>
      <c r="AA55" s="388">
        <v>0.66666666666666663</v>
      </c>
      <c r="AB55" s="321">
        <v>0</v>
      </c>
      <c r="AC55" s="388">
        <v>0</v>
      </c>
      <c r="AD55" s="331">
        <v>15</v>
      </c>
      <c r="AE55" s="389"/>
      <c r="AF55" s="389"/>
      <c r="AG55" s="389"/>
    </row>
    <row r="56" spans="1:33" ht="11.25" customHeight="1" x14ac:dyDescent="0.15">
      <c r="A56" s="301" t="s">
        <v>210</v>
      </c>
      <c r="B56" s="321">
        <v>0</v>
      </c>
      <c r="C56" s="322">
        <v>1</v>
      </c>
      <c r="D56" s="322">
        <v>2</v>
      </c>
      <c r="E56" s="323">
        <v>3</v>
      </c>
      <c r="F56" s="321">
        <v>0</v>
      </c>
      <c r="G56" s="322">
        <v>1</v>
      </c>
      <c r="H56" s="322">
        <v>0</v>
      </c>
      <c r="I56" s="323">
        <v>1</v>
      </c>
      <c r="J56" s="321">
        <v>0</v>
      </c>
      <c r="K56" s="322">
        <v>1</v>
      </c>
      <c r="L56" s="322">
        <v>0</v>
      </c>
      <c r="M56" s="323">
        <v>1</v>
      </c>
      <c r="N56" s="321">
        <v>0</v>
      </c>
      <c r="O56" s="322">
        <v>0</v>
      </c>
      <c r="P56" s="322">
        <v>0</v>
      </c>
      <c r="Q56" s="323">
        <v>0</v>
      </c>
      <c r="R56" s="331">
        <v>5</v>
      </c>
      <c r="S56" s="390" t="s">
        <v>210</v>
      </c>
      <c r="T56" s="321">
        <v>1</v>
      </c>
      <c r="U56" s="388">
        <v>0.2</v>
      </c>
      <c r="V56" s="321">
        <v>4</v>
      </c>
      <c r="W56" s="388">
        <v>0.8</v>
      </c>
      <c r="X56" s="321">
        <v>0</v>
      </c>
      <c r="Y56" s="388">
        <v>0</v>
      </c>
      <c r="Z56" s="321">
        <v>5</v>
      </c>
      <c r="AA56" s="388">
        <v>1</v>
      </c>
      <c r="AB56" s="321">
        <v>0</v>
      </c>
      <c r="AC56" s="388">
        <v>0</v>
      </c>
      <c r="AD56" s="331">
        <v>5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6"/>
      <c r="AF58" s="386"/>
      <c r="AG58" s="386"/>
    </row>
    <row r="59" spans="1:33" ht="11.25" customHeight="1" x14ac:dyDescent="0.15">
      <c r="A59" s="301" t="s">
        <v>211</v>
      </c>
      <c r="B59" s="321">
        <v>0</v>
      </c>
      <c r="C59" s="322">
        <v>15</v>
      </c>
      <c r="D59" s="322">
        <v>8</v>
      </c>
      <c r="E59" s="323">
        <v>23</v>
      </c>
      <c r="F59" s="321">
        <v>7</v>
      </c>
      <c r="G59" s="322">
        <v>1</v>
      </c>
      <c r="H59" s="322">
        <v>1</v>
      </c>
      <c r="I59" s="323">
        <v>9</v>
      </c>
      <c r="J59" s="321">
        <v>0</v>
      </c>
      <c r="K59" s="322">
        <v>0</v>
      </c>
      <c r="L59" s="322">
        <v>0</v>
      </c>
      <c r="M59" s="323">
        <v>0</v>
      </c>
      <c r="N59" s="321">
        <v>0</v>
      </c>
      <c r="O59" s="322">
        <v>4</v>
      </c>
      <c r="P59" s="322">
        <v>0</v>
      </c>
      <c r="Q59" s="323">
        <v>4</v>
      </c>
      <c r="R59" s="331">
        <v>36</v>
      </c>
      <c r="S59" s="390" t="s">
        <v>211</v>
      </c>
      <c r="T59" s="321">
        <v>8</v>
      </c>
      <c r="U59" s="388">
        <v>0.22222222222222221</v>
      </c>
      <c r="V59" s="321">
        <v>28</v>
      </c>
      <c r="W59" s="388">
        <v>0.77777777777777779</v>
      </c>
      <c r="X59" s="321">
        <v>0</v>
      </c>
      <c r="Y59" s="388">
        <v>0</v>
      </c>
      <c r="Z59" s="321">
        <v>36</v>
      </c>
      <c r="AA59" s="388">
        <v>1</v>
      </c>
      <c r="AB59" s="321">
        <v>0</v>
      </c>
      <c r="AC59" s="388">
        <v>0</v>
      </c>
      <c r="AD59" s="331">
        <v>36</v>
      </c>
      <c r="AE59" s="389"/>
      <c r="AF59" s="389"/>
      <c r="AG59" s="389"/>
    </row>
    <row r="60" spans="1:33" ht="11.25" customHeight="1" x14ac:dyDescent="0.15">
      <c r="A60" s="301" t="s">
        <v>212</v>
      </c>
      <c r="B60" s="321">
        <v>0</v>
      </c>
      <c r="C60" s="322">
        <v>16</v>
      </c>
      <c r="D60" s="322">
        <v>9</v>
      </c>
      <c r="E60" s="323">
        <v>25</v>
      </c>
      <c r="F60" s="321">
        <v>3</v>
      </c>
      <c r="G60" s="322">
        <v>1</v>
      </c>
      <c r="H60" s="322">
        <v>2</v>
      </c>
      <c r="I60" s="323">
        <v>6</v>
      </c>
      <c r="J60" s="321">
        <v>0</v>
      </c>
      <c r="K60" s="322">
        <v>2</v>
      </c>
      <c r="L60" s="322">
        <v>0</v>
      </c>
      <c r="M60" s="323">
        <v>2</v>
      </c>
      <c r="N60" s="321">
        <v>0</v>
      </c>
      <c r="O60" s="322">
        <v>7</v>
      </c>
      <c r="P60" s="322">
        <v>0</v>
      </c>
      <c r="Q60" s="323">
        <v>7</v>
      </c>
      <c r="R60" s="331">
        <v>40</v>
      </c>
      <c r="S60" s="390" t="s">
        <v>212</v>
      </c>
      <c r="T60" s="321">
        <v>10</v>
      </c>
      <c r="U60" s="388">
        <v>0.25</v>
      </c>
      <c r="V60" s="321">
        <v>30</v>
      </c>
      <c r="W60" s="388">
        <v>0.75</v>
      </c>
      <c r="X60" s="321">
        <v>1</v>
      </c>
      <c r="Y60" s="388">
        <v>2.5000000000000001E-2</v>
      </c>
      <c r="Z60" s="321">
        <v>38</v>
      </c>
      <c r="AA60" s="388">
        <v>0.95</v>
      </c>
      <c r="AB60" s="321">
        <v>1</v>
      </c>
      <c r="AC60" s="388">
        <v>2.5000000000000001E-2</v>
      </c>
      <c r="AD60" s="331">
        <v>40</v>
      </c>
      <c r="AE60" s="389"/>
      <c r="AF60" s="389"/>
      <c r="AG60" s="389"/>
    </row>
    <row r="61" spans="1:33" ht="11.25" customHeight="1" x14ac:dyDescent="0.15">
      <c r="A61" s="301" t="s">
        <v>213</v>
      </c>
      <c r="B61" s="321">
        <v>0</v>
      </c>
      <c r="C61" s="322">
        <v>20</v>
      </c>
      <c r="D61" s="322">
        <v>10</v>
      </c>
      <c r="E61" s="323">
        <v>30</v>
      </c>
      <c r="F61" s="321">
        <v>3</v>
      </c>
      <c r="G61" s="322">
        <v>2</v>
      </c>
      <c r="H61" s="322">
        <v>5</v>
      </c>
      <c r="I61" s="323">
        <v>10</v>
      </c>
      <c r="J61" s="321">
        <v>0</v>
      </c>
      <c r="K61" s="322">
        <v>3</v>
      </c>
      <c r="L61" s="322">
        <v>0</v>
      </c>
      <c r="M61" s="323">
        <v>3</v>
      </c>
      <c r="N61" s="321">
        <v>0</v>
      </c>
      <c r="O61" s="322">
        <v>7</v>
      </c>
      <c r="P61" s="322">
        <v>0</v>
      </c>
      <c r="Q61" s="323">
        <v>7</v>
      </c>
      <c r="R61" s="331">
        <v>50</v>
      </c>
      <c r="S61" s="390" t="s">
        <v>213</v>
      </c>
      <c r="T61" s="321">
        <v>12</v>
      </c>
      <c r="U61" s="388">
        <v>0.24</v>
      </c>
      <c r="V61" s="321">
        <v>38</v>
      </c>
      <c r="W61" s="388">
        <v>0.76</v>
      </c>
      <c r="X61" s="321">
        <v>5</v>
      </c>
      <c r="Y61" s="388">
        <v>0.1</v>
      </c>
      <c r="Z61" s="321">
        <v>44</v>
      </c>
      <c r="AA61" s="388">
        <v>0.88</v>
      </c>
      <c r="AB61" s="321">
        <v>1</v>
      </c>
      <c r="AC61" s="388">
        <v>0.02</v>
      </c>
      <c r="AD61" s="331">
        <v>50</v>
      </c>
      <c r="AE61" s="389"/>
      <c r="AF61" s="389"/>
      <c r="AG61" s="389"/>
    </row>
    <row r="62" spans="1:33" ht="11.25" customHeight="1" x14ac:dyDescent="0.15">
      <c r="A62" s="301" t="s">
        <v>214</v>
      </c>
      <c r="B62" s="321">
        <v>0</v>
      </c>
      <c r="C62" s="322">
        <v>20</v>
      </c>
      <c r="D62" s="322">
        <v>11</v>
      </c>
      <c r="E62" s="323">
        <v>31</v>
      </c>
      <c r="F62" s="321">
        <v>2</v>
      </c>
      <c r="G62" s="322">
        <v>2</v>
      </c>
      <c r="H62" s="322">
        <v>7</v>
      </c>
      <c r="I62" s="323">
        <v>11</v>
      </c>
      <c r="J62" s="321">
        <v>1</v>
      </c>
      <c r="K62" s="322">
        <v>3</v>
      </c>
      <c r="L62" s="322">
        <v>0</v>
      </c>
      <c r="M62" s="323">
        <v>4</v>
      </c>
      <c r="N62" s="321">
        <v>0</v>
      </c>
      <c r="O62" s="322">
        <v>9</v>
      </c>
      <c r="P62" s="322">
        <v>0</v>
      </c>
      <c r="Q62" s="323">
        <v>9</v>
      </c>
      <c r="R62" s="331">
        <v>55</v>
      </c>
      <c r="S62" s="390" t="s">
        <v>214</v>
      </c>
      <c r="T62" s="321">
        <v>12</v>
      </c>
      <c r="U62" s="388">
        <v>0.21818181818181817</v>
      </c>
      <c r="V62" s="321">
        <v>43</v>
      </c>
      <c r="W62" s="388">
        <v>0.78181818181818186</v>
      </c>
      <c r="X62" s="321">
        <v>10</v>
      </c>
      <c r="Y62" s="388">
        <v>0.18181818181818182</v>
      </c>
      <c r="Z62" s="321">
        <v>44</v>
      </c>
      <c r="AA62" s="388">
        <v>0.8</v>
      </c>
      <c r="AB62" s="321">
        <v>1</v>
      </c>
      <c r="AC62" s="388">
        <v>1.8181818181818181E-2</v>
      </c>
      <c r="AD62" s="331">
        <v>55</v>
      </c>
      <c r="AE62" s="389"/>
      <c r="AF62" s="389"/>
      <c r="AG62" s="389"/>
    </row>
    <row r="63" spans="1:33" ht="11.25" customHeight="1" x14ac:dyDescent="0.15">
      <c r="A63" s="301" t="s">
        <v>215</v>
      </c>
      <c r="B63" s="321">
        <v>0</v>
      </c>
      <c r="C63" s="322">
        <v>17</v>
      </c>
      <c r="D63" s="322">
        <v>11</v>
      </c>
      <c r="E63" s="323">
        <v>28</v>
      </c>
      <c r="F63" s="321">
        <v>1</v>
      </c>
      <c r="G63" s="322">
        <v>3</v>
      </c>
      <c r="H63" s="322">
        <v>6</v>
      </c>
      <c r="I63" s="323">
        <v>10</v>
      </c>
      <c r="J63" s="321">
        <v>1</v>
      </c>
      <c r="K63" s="322">
        <v>4</v>
      </c>
      <c r="L63" s="322">
        <v>0</v>
      </c>
      <c r="M63" s="323">
        <v>5</v>
      </c>
      <c r="N63" s="321">
        <v>0</v>
      </c>
      <c r="O63" s="322">
        <v>8</v>
      </c>
      <c r="P63" s="322">
        <v>0</v>
      </c>
      <c r="Q63" s="323">
        <v>8</v>
      </c>
      <c r="R63" s="331">
        <v>51</v>
      </c>
      <c r="S63" s="390" t="s">
        <v>215</v>
      </c>
      <c r="T63" s="321">
        <v>13</v>
      </c>
      <c r="U63" s="388">
        <v>0.25490196078431371</v>
      </c>
      <c r="V63" s="321">
        <v>38</v>
      </c>
      <c r="W63" s="388">
        <v>0.74509803921568629</v>
      </c>
      <c r="X63" s="321">
        <v>10</v>
      </c>
      <c r="Y63" s="388">
        <v>0.19607843137254902</v>
      </c>
      <c r="Z63" s="321">
        <v>40</v>
      </c>
      <c r="AA63" s="388">
        <v>0.78431372549019607</v>
      </c>
      <c r="AB63" s="321">
        <v>1</v>
      </c>
      <c r="AC63" s="388">
        <v>1.9607843137254902E-2</v>
      </c>
      <c r="AD63" s="331">
        <v>51</v>
      </c>
      <c r="AE63" s="389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395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395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396</v>
      </c>
      <c r="C68" s="468"/>
      <c r="D68" s="468"/>
      <c r="E68" s="469"/>
      <c r="F68" s="467" t="s">
        <v>397</v>
      </c>
      <c r="G68" s="468"/>
      <c r="H68" s="468"/>
      <c r="I68" s="469"/>
      <c r="J68" s="467" t="s">
        <v>398</v>
      </c>
      <c r="K68" s="468"/>
      <c r="L68" s="468"/>
      <c r="M68" s="469"/>
      <c r="N68" s="467" t="s">
        <v>399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0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6"/>
      <c r="AF70" s="386"/>
      <c r="AG70" s="386"/>
    </row>
    <row r="71" spans="1:33" ht="11.25" customHeight="1" x14ac:dyDescent="0.15">
      <c r="A71" s="301" t="s">
        <v>203</v>
      </c>
      <c r="B71" s="321">
        <v>0</v>
      </c>
      <c r="C71" s="322">
        <v>1</v>
      </c>
      <c r="D71" s="322">
        <v>2</v>
      </c>
      <c r="E71" s="323">
        <v>3</v>
      </c>
      <c r="F71" s="321">
        <v>0</v>
      </c>
      <c r="G71" s="322">
        <v>0</v>
      </c>
      <c r="H71" s="322">
        <v>0</v>
      </c>
      <c r="I71" s="323">
        <v>0</v>
      </c>
      <c r="J71" s="321">
        <v>0</v>
      </c>
      <c r="K71" s="322">
        <v>1</v>
      </c>
      <c r="L71" s="322">
        <v>0</v>
      </c>
      <c r="M71" s="323">
        <v>1</v>
      </c>
      <c r="N71" s="321">
        <v>1</v>
      </c>
      <c r="O71" s="322">
        <v>0</v>
      </c>
      <c r="P71" s="322">
        <v>0</v>
      </c>
      <c r="Q71" s="323">
        <v>1</v>
      </c>
      <c r="R71" s="331">
        <v>5</v>
      </c>
      <c r="S71" s="301" t="s">
        <v>203</v>
      </c>
      <c r="T71" s="321">
        <v>2</v>
      </c>
      <c r="U71" s="388">
        <v>0.4</v>
      </c>
      <c r="V71" s="321">
        <v>3</v>
      </c>
      <c r="W71" s="388">
        <v>0.6</v>
      </c>
      <c r="X71" s="321">
        <v>0</v>
      </c>
      <c r="Y71" s="388">
        <v>0</v>
      </c>
      <c r="Z71" s="321">
        <v>5</v>
      </c>
      <c r="AA71" s="388">
        <v>1</v>
      </c>
      <c r="AB71" s="321">
        <v>0</v>
      </c>
      <c r="AC71" s="388">
        <v>0</v>
      </c>
      <c r="AD71" s="331">
        <v>5</v>
      </c>
      <c r="AE71" s="389"/>
      <c r="AF71" s="389"/>
      <c r="AG71" s="389"/>
    </row>
    <row r="72" spans="1:33" ht="11.25" customHeight="1" x14ac:dyDescent="0.15">
      <c r="A72" s="301" t="s">
        <v>204</v>
      </c>
      <c r="B72" s="321">
        <v>0</v>
      </c>
      <c r="C72" s="322">
        <v>2</v>
      </c>
      <c r="D72" s="322">
        <v>2</v>
      </c>
      <c r="E72" s="323">
        <v>4</v>
      </c>
      <c r="F72" s="321">
        <v>0</v>
      </c>
      <c r="G72" s="322">
        <v>0</v>
      </c>
      <c r="H72" s="322">
        <v>0</v>
      </c>
      <c r="I72" s="323">
        <v>0</v>
      </c>
      <c r="J72" s="321">
        <v>0</v>
      </c>
      <c r="K72" s="322">
        <v>0</v>
      </c>
      <c r="L72" s="322">
        <v>1</v>
      </c>
      <c r="M72" s="323">
        <v>1</v>
      </c>
      <c r="N72" s="321">
        <v>0</v>
      </c>
      <c r="O72" s="322">
        <v>0</v>
      </c>
      <c r="P72" s="322">
        <v>0</v>
      </c>
      <c r="Q72" s="323">
        <v>0</v>
      </c>
      <c r="R72" s="331">
        <v>5</v>
      </c>
      <c r="S72" s="301" t="s">
        <v>204</v>
      </c>
      <c r="T72" s="321">
        <v>3</v>
      </c>
      <c r="U72" s="388">
        <v>0.6</v>
      </c>
      <c r="V72" s="321">
        <v>2</v>
      </c>
      <c r="W72" s="388">
        <v>0.4</v>
      </c>
      <c r="X72" s="321">
        <v>0</v>
      </c>
      <c r="Y72" s="388">
        <v>0</v>
      </c>
      <c r="Z72" s="321">
        <v>5</v>
      </c>
      <c r="AA72" s="388">
        <v>1</v>
      </c>
      <c r="AB72" s="321">
        <v>0</v>
      </c>
      <c r="AC72" s="388">
        <v>0</v>
      </c>
      <c r="AD72" s="331">
        <v>5</v>
      </c>
      <c r="AE72" s="389"/>
      <c r="AF72" s="389"/>
      <c r="AG72" s="389"/>
    </row>
    <row r="73" spans="1:33" ht="11.25" customHeight="1" x14ac:dyDescent="0.15">
      <c r="A73" s="301" t="s">
        <v>205</v>
      </c>
      <c r="B73" s="321">
        <v>0</v>
      </c>
      <c r="C73" s="322">
        <v>1</v>
      </c>
      <c r="D73" s="322">
        <v>4</v>
      </c>
      <c r="E73" s="323">
        <v>5</v>
      </c>
      <c r="F73" s="321">
        <v>0</v>
      </c>
      <c r="G73" s="322">
        <v>0</v>
      </c>
      <c r="H73" s="322">
        <v>1</v>
      </c>
      <c r="I73" s="323">
        <v>1</v>
      </c>
      <c r="J73" s="321">
        <v>0</v>
      </c>
      <c r="K73" s="322">
        <v>0</v>
      </c>
      <c r="L73" s="322">
        <v>0</v>
      </c>
      <c r="M73" s="323">
        <v>0</v>
      </c>
      <c r="N73" s="321">
        <v>0</v>
      </c>
      <c r="O73" s="322">
        <v>1</v>
      </c>
      <c r="P73" s="322">
        <v>0</v>
      </c>
      <c r="Q73" s="323">
        <v>1</v>
      </c>
      <c r="R73" s="331">
        <v>7</v>
      </c>
      <c r="S73" s="301" t="s">
        <v>205</v>
      </c>
      <c r="T73" s="321">
        <v>1</v>
      </c>
      <c r="U73" s="388">
        <v>0.14285714285714285</v>
      </c>
      <c r="V73" s="321">
        <v>6</v>
      </c>
      <c r="W73" s="388">
        <v>0.8571428571428571</v>
      </c>
      <c r="X73" s="321">
        <v>0</v>
      </c>
      <c r="Y73" s="388">
        <v>0</v>
      </c>
      <c r="Z73" s="321">
        <v>6</v>
      </c>
      <c r="AA73" s="388">
        <v>0.8571428571428571</v>
      </c>
      <c r="AB73" s="321">
        <v>1</v>
      </c>
      <c r="AC73" s="388">
        <v>0.14285714285714285</v>
      </c>
      <c r="AD73" s="331">
        <v>7</v>
      </c>
      <c r="AE73" s="389"/>
      <c r="AF73" s="389"/>
      <c r="AG73" s="389"/>
    </row>
    <row r="74" spans="1:33" ht="11.25" customHeight="1" x14ac:dyDescent="0.15">
      <c r="A74" s="301" t="s">
        <v>206</v>
      </c>
      <c r="B74" s="321">
        <v>0</v>
      </c>
      <c r="C74" s="322">
        <v>6</v>
      </c>
      <c r="D74" s="322">
        <v>7</v>
      </c>
      <c r="E74" s="323">
        <v>13</v>
      </c>
      <c r="F74" s="321">
        <v>2</v>
      </c>
      <c r="G74" s="322">
        <v>1</v>
      </c>
      <c r="H74" s="322">
        <v>1</v>
      </c>
      <c r="I74" s="323">
        <v>4</v>
      </c>
      <c r="J74" s="321">
        <v>0</v>
      </c>
      <c r="K74" s="322">
        <v>0</v>
      </c>
      <c r="L74" s="322">
        <v>0</v>
      </c>
      <c r="M74" s="323">
        <v>0</v>
      </c>
      <c r="N74" s="321">
        <v>0</v>
      </c>
      <c r="O74" s="322">
        <v>0</v>
      </c>
      <c r="P74" s="322">
        <v>0</v>
      </c>
      <c r="Q74" s="323">
        <v>0</v>
      </c>
      <c r="R74" s="331">
        <v>17</v>
      </c>
      <c r="S74" s="301" t="s">
        <v>206</v>
      </c>
      <c r="T74" s="321">
        <v>3</v>
      </c>
      <c r="U74" s="388">
        <v>0.17647058823529413</v>
      </c>
      <c r="V74" s="321">
        <v>14</v>
      </c>
      <c r="W74" s="388">
        <v>0.82352941176470584</v>
      </c>
      <c r="X74" s="321">
        <v>1</v>
      </c>
      <c r="Y74" s="388">
        <v>5.8823529411764705E-2</v>
      </c>
      <c r="Z74" s="321">
        <v>16</v>
      </c>
      <c r="AA74" s="388">
        <v>0.94117647058823528</v>
      </c>
      <c r="AB74" s="321">
        <v>0</v>
      </c>
      <c r="AC74" s="388">
        <v>0</v>
      </c>
      <c r="AD74" s="331">
        <v>17</v>
      </c>
      <c r="AE74" s="389"/>
      <c r="AF74" s="389"/>
      <c r="AG74" s="389"/>
    </row>
    <row r="75" spans="1:33" ht="11.25" customHeight="1" x14ac:dyDescent="0.15">
      <c r="A75" s="301" t="s">
        <v>207</v>
      </c>
      <c r="B75" s="321">
        <v>0</v>
      </c>
      <c r="C75" s="322">
        <v>1</v>
      </c>
      <c r="D75" s="322">
        <v>3</v>
      </c>
      <c r="E75" s="323">
        <v>4</v>
      </c>
      <c r="F75" s="321">
        <v>0</v>
      </c>
      <c r="G75" s="322">
        <v>1</v>
      </c>
      <c r="H75" s="322">
        <v>1</v>
      </c>
      <c r="I75" s="323">
        <v>2</v>
      </c>
      <c r="J75" s="321">
        <v>0</v>
      </c>
      <c r="K75" s="322">
        <v>0</v>
      </c>
      <c r="L75" s="322">
        <v>0</v>
      </c>
      <c r="M75" s="323">
        <v>0</v>
      </c>
      <c r="N75" s="321">
        <v>0</v>
      </c>
      <c r="O75" s="322">
        <v>0</v>
      </c>
      <c r="P75" s="322">
        <v>0</v>
      </c>
      <c r="Q75" s="323">
        <v>0</v>
      </c>
      <c r="R75" s="331">
        <v>6</v>
      </c>
      <c r="S75" s="301" t="s">
        <v>207</v>
      </c>
      <c r="T75" s="321">
        <v>2</v>
      </c>
      <c r="U75" s="388">
        <v>0.33333333333333331</v>
      </c>
      <c r="V75" s="321">
        <v>4</v>
      </c>
      <c r="W75" s="388">
        <v>0.66666666666666663</v>
      </c>
      <c r="X75" s="321">
        <v>1</v>
      </c>
      <c r="Y75" s="388">
        <v>0.16666666666666666</v>
      </c>
      <c r="Z75" s="321">
        <v>5</v>
      </c>
      <c r="AA75" s="388">
        <v>0.83333333333333337</v>
      </c>
      <c r="AB75" s="321">
        <v>0</v>
      </c>
      <c r="AC75" s="388">
        <v>0</v>
      </c>
      <c r="AD75" s="331">
        <v>6</v>
      </c>
      <c r="AE75" s="389"/>
      <c r="AF75" s="389"/>
      <c r="AG75" s="389"/>
    </row>
    <row r="76" spans="1:33" ht="11.25" customHeight="1" x14ac:dyDescent="0.15">
      <c r="A76" s="301" t="s">
        <v>208</v>
      </c>
      <c r="B76" s="321">
        <v>0</v>
      </c>
      <c r="C76" s="322">
        <v>6</v>
      </c>
      <c r="D76" s="322">
        <v>5</v>
      </c>
      <c r="E76" s="323">
        <v>11</v>
      </c>
      <c r="F76" s="321">
        <v>1</v>
      </c>
      <c r="G76" s="322">
        <v>0</v>
      </c>
      <c r="H76" s="322">
        <v>1</v>
      </c>
      <c r="I76" s="323">
        <v>2</v>
      </c>
      <c r="J76" s="321">
        <v>0</v>
      </c>
      <c r="K76" s="322">
        <v>0</v>
      </c>
      <c r="L76" s="322">
        <v>0</v>
      </c>
      <c r="M76" s="323">
        <v>0</v>
      </c>
      <c r="N76" s="321">
        <v>0</v>
      </c>
      <c r="O76" s="322">
        <v>0</v>
      </c>
      <c r="P76" s="322">
        <v>0</v>
      </c>
      <c r="Q76" s="323">
        <v>0</v>
      </c>
      <c r="R76" s="331">
        <v>13</v>
      </c>
      <c r="S76" s="301" t="s">
        <v>208</v>
      </c>
      <c r="T76" s="321">
        <v>4</v>
      </c>
      <c r="U76" s="388">
        <v>0.30769230769230771</v>
      </c>
      <c r="V76" s="321">
        <v>9</v>
      </c>
      <c r="W76" s="388">
        <v>0.69230769230769229</v>
      </c>
      <c r="X76" s="321">
        <v>0</v>
      </c>
      <c r="Y76" s="388">
        <v>0</v>
      </c>
      <c r="Z76" s="321">
        <v>13</v>
      </c>
      <c r="AA76" s="388">
        <v>1</v>
      </c>
      <c r="AB76" s="321">
        <v>0</v>
      </c>
      <c r="AC76" s="388">
        <v>0</v>
      </c>
      <c r="AD76" s="331">
        <v>13</v>
      </c>
      <c r="AE76" s="389"/>
      <c r="AF76" s="389"/>
      <c r="AG76" s="389"/>
    </row>
    <row r="77" spans="1:33" ht="11.25" customHeight="1" x14ac:dyDescent="0.15">
      <c r="A77" s="301" t="s">
        <v>209</v>
      </c>
      <c r="B77" s="321">
        <v>0</v>
      </c>
      <c r="C77" s="322">
        <v>3</v>
      </c>
      <c r="D77" s="322">
        <v>0</v>
      </c>
      <c r="E77" s="323">
        <v>3</v>
      </c>
      <c r="F77" s="321">
        <v>1</v>
      </c>
      <c r="G77" s="322">
        <v>0</v>
      </c>
      <c r="H77" s="322">
        <v>2</v>
      </c>
      <c r="I77" s="323">
        <v>3</v>
      </c>
      <c r="J77" s="321">
        <v>0</v>
      </c>
      <c r="K77" s="322">
        <v>1</v>
      </c>
      <c r="L77" s="322">
        <v>0</v>
      </c>
      <c r="M77" s="323">
        <v>1</v>
      </c>
      <c r="N77" s="321">
        <v>0</v>
      </c>
      <c r="O77" s="322">
        <v>0</v>
      </c>
      <c r="P77" s="322">
        <v>0</v>
      </c>
      <c r="Q77" s="323">
        <v>0</v>
      </c>
      <c r="R77" s="331">
        <v>7</v>
      </c>
      <c r="S77" s="301" t="s">
        <v>209</v>
      </c>
      <c r="T77" s="321">
        <v>2</v>
      </c>
      <c r="U77" s="388">
        <v>0.2857142857142857</v>
      </c>
      <c r="V77" s="321">
        <v>5</v>
      </c>
      <c r="W77" s="388">
        <v>0.7142857142857143</v>
      </c>
      <c r="X77" s="321">
        <v>0</v>
      </c>
      <c r="Y77" s="388">
        <v>0</v>
      </c>
      <c r="Z77" s="321">
        <v>7</v>
      </c>
      <c r="AA77" s="388">
        <v>1</v>
      </c>
      <c r="AB77" s="321">
        <v>0</v>
      </c>
      <c r="AC77" s="388">
        <v>0</v>
      </c>
      <c r="AD77" s="331">
        <v>7</v>
      </c>
      <c r="AE77" s="389"/>
      <c r="AF77" s="389"/>
      <c r="AG77" s="389"/>
    </row>
    <row r="78" spans="1:33" ht="11.25" customHeight="1" x14ac:dyDescent="0.15">
      <c r="A78" s="301" t="s">
        <v>210</v>
      </c>
      <c r="B78" s="321">
        <v>0</v>
      </c>
      <c r="C78" s="322">
        <v>4</v>
      </c>
      <c r="D78" s="322">
        <v>6</v>
      </c>
      <c r="E78" s="323">
        <v>10</v>
      </c>
      <c r="F78" s="321">
        <v>1</v>
      </c>
      <c r="G78" s="322">
        <v>2</v>
      </c>
      <c r="H78" s="322">
        <v>0</v>
      </c>
      <c r="I78" s="323">
        <v>3</v>
      </c>
      <c r="J78" s="321">
        <v>0</v>
      </c>
      <c r="K78" s="322">
        <v>0</v>
      </c>
      <c r="L78" s="322">
        <v>1</v>
      </c>
      <c r="M78" s="323">
        <v>1</v>
      </c>
      <c r="N78" s="321">
        <v>0</v>
      </c>
      <c r="O78" s="322">
        <v>2</v>
      </c>
      <c r="P78" s="322">
        <v>0</v>
      </c>
      <c r="Q78" s="323">
        <v>2</v>
      </c>
      <c r="R78" s="331">
        <v>16</v>
      </c>
      <c r="S78" s="390" t="s">
        <v>210</v>
      </c>
      <c r="T78" s="321">
        <v>7</v>
      </c>
      <c r="U78" s="388">
        <v>0.4375</v>
      </c>
      <c r="V78" s="321">
        <v>9</v>
      </c>
      <c r="W78" s="388">
        <v>0.5625</v>
      </c>
      <c r="X78" s="321">
        <v>2</v>
      </c>
      <c r="Y78" s="388">
        <v>0.125</v>
      </c>
      <c r="Z78" s="321">
        <v>14</v>
      </c>
      <c r="AA78" s="388">
        <v>0.875</v>
      </c>
      <c r="AB78" s="321">
        <v>0</v>
      </c>
      <c r="AC78" s="388">
        <v>0</v>
      </c>
      <c r="AD78" s="331">
        <v>16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6"/>
      <c r="AF80" s="386"/>
      <c r="AG80" s="386"/>
    </row>
    <row r="81" spans="1:33" ht="11.25" customHeight="1" x14ac:dyDescent="0.15">
      <c r="A81" s="301" t="s">
        <v>211</v>
      </c>
      <c r="B81" s="321">
        <v>0</v>
      </c>
      <c r="C81" s="322">
        <v>10</v>
      </c>
      <c r="D81" s="322">
        <v>15</v>
      </c>
      <c r="E81" s="323">
        <v>25</v>
      </c>
      <c r="F81" s="321">
        <v>2</v>
      </c>
      <c r="G81" s="322">
        <v>1</v>
      </c>
      <c r="H81" s="322">
        <v>2</v>
      </c>
      <c r="I81" s="323">
        <v>5</v>
      </c>
      <c r="J81" s="321">
        <v>0</v>
      </c>
      <c r="K81" s="322">
        <v>1</v>
      </c>
      <c r="L81" s="322">
        <v>1</v>
      </c>
      <c r="M81" s="323">
        <v>2</v>
      </c>
      <c r="N81" s="321">
        <v>1</v>
      </c>
      <c r="O81" s="322">
        <v>1</v>
      </c>
      <c r="P81" s="322">
        <v>0</v>
      </c>
      <c r="Q81" s="323">
        <v>2</v>
      </c>
      <c r="R81" s="331">
        <v>34</v>
      </c>
      <c r="S81" s="390" t="s">
        <v>211</v>
      </c>
      <c r="T81" s="321">
        <v>9</v>
      </c>
      <c r="U81" s="388">
        <v>0.26470588235294118</v>
      </c>
      <c r="V81" s="321">
        <v>25</v>
      </c>
      <c r="W81" s="388">
        <v>0.73529411764705888</v>
      </c>
      <c r="X81" s="321">
        <v>1</v>
      </c>
      <c r="Y81" s="388">
        <v>2.9411764705882353E-2</v>
      </c>
      <c r="Z81" s="321">
        <v>32</v>
      </c>
      <c r="AA81" s="388">
        <v>0.94117647058823528</v>
      </c>
      <c r="AB81" s="321">
        <v>1</v>
      </c>
      <c r="AC81" s="388">
        <v>2.9411764705882353E-2</v>
      </c>
      <c r="AD81" s="331">
        <v>34</v>
      </c>
      <c r="AE81" s="389"/>
      <c r="AF81" s="389"/>
      <c r="AG81" s="389"/>
    </row>
    <row r="82" spans="1:33" ht="11.25" customHeight="1" x14ac:dyDescent="0.15">
      <c r="A82" s="301" t="s">
        <v>212</v>
      </c>
      <c r="B82" s="321">
        <v>0</v>
      </c>
      <c r="C82" s="322">
        <v>10</v>
      </c>
      <c r="D82" s="322">
        <v>16</v>
      </c>
      <c r="E82" s="323">
        <v>26</v>
      </c>
      <c r="F82" s="321">
        <v>2</v>
      </c>
      <c r="G82" s="322">
        <v>2</v>
      </c>
      <c r="H82" s="322">
        <v>3</v>
      </c>
      <c r="I82" s="323">
        <v>7</v>
      </c>
      <c r="J82" s="321">
        <v>0</v>
      </c>
      <c r="K82" s="322">
        <v>0</v>
      </c>
      <c r="L82" s="322">
        <v>1</v>
      </c>
      <c r="M82" s="323">
        <v>1</v>
      </c>
      <c r="N82" s="321">
        <v>0</v>
      </c>
      <c r="O82" s="322">
        <v>1</v>
      </c>
      <c r="P82" s="322">
        <v>0</v>
      </c>
      <c r="Q82" s="323">
        <v>1</v>
      </c>
      <c r="R82" s="331">
        <v>35</v>
      </c>
      <c r="S82" s="390" t="s">
        <v>212</v>
      </c>
      <c r="T82" s="321">
        <v>9</v>
      </c>
      <c r="U82" s="388">
        <v>0.25714285714285712</v>
      </c>
      <c r="V82" s="321">
        <v>26</v>
      </c>
      <c r="W82" s="388">
        <v>0.74285714285714288</v>
      </c>
      <c r="X82" s="321">
        <v>2</v>
      </c>
      <c r="Y82" s="388">
        <v>5.7142857142857141E-2</v>
      </c>
      <c r="Z82" s="321">
        <v>32</v>
      </c>
      <c r="AA82" s="388">
        <v>0.91428571428571426</v>
      </c>
      <c r="AB82" s="321">
        <v>1</v>
      </c>
      <c r="AC82" s="388">
        <v>2.8571428571428571E-2</v>
      </c>
      <c r="AD82" s="331">
        <v>35</v>
      </c>
      <c r="AE82" s="389"/>
      <c r="AF82" s="389"/>
      <c r="AG82" s="389"/>
    </row>
    <row r="83" spans="1:33" ht="11.25" customHeight="1" x14ac:dyDescent="0.15">
      <c r="A83" s="301" t="s">
        <v>213</v>
      </c>
      <c r="B83" s="321">
        <v>0</v>
      </c>
      <c r="C83" s="322">
        <v>14</v>
      </c>
      <c r="D83" s="322">
        <v>19</v>
      </c>
      <c r="E83" s="323">
        <v>33</v>
      </c>
      <c r="F83" s="321">
        <v>3</v>
      </c>
      <c r="G83" s="322">
        <v>2</v>
      </c>
      <c r="H83" s="322">
        <v>4</v>
      </c>
      <c r="I83" s="323">
        <v>9</v>
      </c>
      <c r="J83" s="321">
        <v>0</v>
      </c>
      <c r="K83" s="322">
        <v>0</v>
      </c>
      <c r="L83" s="322">
        <v>0</v>
      </c>
      <c r="M83" s="323">
        <v>0</v>
      </c>
      <c r="N83" s="321">
        <v>0</v>
      </c>
      <c r="O83" s="322">
        <v>1</v>
      </c>
      <c r="P83" s="322">
        <v>0</v>
      </c>
      <c r="Q83" s="323">
        <v>1</v>
      </c>
      <c r="R83" s="331">
        <v>43</v>
      </c>
      <c r="S83" s="390" t="s">
        <v>213</v>
      </c>
      <c r="T83" s="321">
        <v>10</v>
      </c>
      <c r="U83" s="388">
        <v>0.23255813953488372</v>
      </c>
      <c r="V83" s="321">
        <v>33</v>
      </c>
      <c r="W83" s="388">
        <v>0.76744186046511631</v>
      </c>
      <c r="X83" s="321">
        <v>2</v>
      </c>
      <c r="Y83" s="388">
        <v>4.6511627906976744E-2</v>
      </c>
      <c r="Z83" s="321">
        <v>40</v>
      </c>
      <c r="AA83" s="388">
        <v>0.93023255813953487</v>
      </c>
      <c r="AB83" s="321">
        <v>1</v>
      </c>
      <c r="AC83" s="388">
        <v>2.3255813953488372E-2</v>
      </c>
      <c r="AD83" s="331">
        <v>43</v>
      </c>
      <c r="AE83" s="389"/>
      <c r="AF83" s="389"/>
      <c r="AG83" s="389"/>
    </row>
    <row r="84" spans="1:33" ht="11.25" customHeight="1" x14ac:dyDescent="0.15">
      <c r="A84" s="301" t="s">
        <v>214</v>
      </c>
      <c r="B84" s="321">
        <v>0</v>
      </c>
      <c r="C84" s="322">
        <v>16</v>
      </c>
      <c r="D84" s="322">
        <v>15</v>
      </c>
      <c r="E84" s="323">
        <v>31</v>
      </c>
      <c r="F84" s="321">
        <v>4</v>
      </c>
      <c r="G84" s="322">
        <v>2</v>
      </c>
      <c r="H84" s="322">
        <v>5</v>
      </c>
      <c r="I84" s="323">
        <v>11</v>
      </c>
      <c r="J84" s="321">
        <v>0</v>
      </c>
      <c r="K84" s="322">
        <v>1</v>
      </c>
      <c r="L84" s="322">
        <v>0</v>
      </c>
      <c r="M84" s="323">
        <v>1</v>
      </c>
      <c r="N84" s="321">
        <v>0</v>
      </c>
      <c r="O84" s="322">
        <v>0</v>
      </c>
      <c r="P84" s="322">
        <v>0</v>
      </c>
      <c r="Q84" s="323">
        <v>0</v>
      </c>
      <c r="R84" s="331">
        <v>43</v>
      </c>
      <c r="S84" s="390" t="s">
        <v>214</v>
      </c>
      <c r="T84" s="321">
        <v>11</v>
      </c>
      <c r="U84" s="388">
        <v>0.2558139534883721</v>
      </c>
      <c r="V84" s="321">
        <v>32</v>
      </c>
      <c r="W84" s="388">
        <v>0.7441860465116279</v>
      </c>
      <c r="X84" s="321">
        <v>2</v>
      </c>
      <c r="Y84" s="388">
        <v>4.6511627906976744E-2</v>
      </c>
      <c r="Z84" s="321">
        <v>41</v>
      </c>
      <c r="AA84" s="388">
        <v>0.95348837209302328</v>
      </c>
      <c r="AB84" s="321">
        <v>0</v>
      </c>
      <c r="AC84" s="388">
        <v>0</v>
      </c>
      <c r="AD84" s="331">
        <v>43</v>
      </c>
      <c r="AE84" s="389"/>
      <c r="AF84" s="389"/>
      <c r="AG84" s="389"/>
    </row>
    <row r="85" spans="1:33" ht="11.25" customHeight="1" x14ac:dyDescent="0.15">
      <c r="A85" s="301" t="s">
        <v>215</v>
      </c>
      <c r="B85" s="321">
        <v>0</v>
      </c>
      <c r="C85" s="322">
        <v>14</v>
      </c>
      <c r="D85" s="322">
        <v>14</v>
      </c>
      <c r="E85" s="323">
        <v>28</v>
      </c>
      <c r="F85" s="321">
        <v>3</v>
      </c>
      <c r="G85" s="322">
        <v>3</v>
      </c>
      <c r="H85" s="322">
        <v>4</v>
      </c>
      <c r="I85" s="323">
        <v>10</v>
      </c>
      <c r="J85" s="321">
        <v>0</v>
      </c>
      <c r="K85" s="322">
        <v>1</v>
      </c>
      <c r="L85" s="322">
        <v>1</v>
      </c>
      <c r="M85" s="323">
        <v>2</v>
      </c>
      <c r="N85" s="321">
        <v>0</v>
      </c>
      <c r="O85" s="322">
        <v>2</v>
      </c>
      <c r="P85" s="322">
        <v>0</v>
      </c>
      <c r="Q85" s="323">
        <v>2</v>
      </c>
      <c r="R85" s="331">
        <v>42</v>
      </c>
      <c r="S85" s="390" t="s">
        <v>215</v>
      </c>
      <c r="T85" s="321">
        <v>15</v>
      </c>
      <c r="U85" s="388">
        <v>0.35714285714285715</v>
      </c>
      <c r="V85" s="321">
        <v>27</v>
      </c>
      <c r="W85" s="388">
        <v>0.6428571428571429</v>
      </c>
      <c r="X85" s="321">
        <v>3</v>
      </c>
      <c r="Y85" s="388">
        <v>7.1428571428571425E-2</v>
      </c>
      <c r="Z85" s="321">
        <v>39</v>
      </c>
      <c r="AA85" s="388">
        <v>0.9285714285714286</v>
      </c>
      <c r="AB85" s="321">
        <v>0</v>
      </c>
      <c r="AC85" s="388">
        <v>0</v>
      </c>
      <c r="AD85" s="331">
        <v>42</v>
      </c>
      <c r="AE85" s="389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396</v>
      </c>
      <c r="C89" s="468"/>
      <c r="D89" s="468"/>
      <c r="E89" s="469"/>
      <c r="F89" s="467" t="s">
        <v>397</v>
      </c>
      <c r="G89" s="468"/>
      <c r="H89" s="468"/>
      <c r="I89" s="469"/>
      <c r="J89" s="467" t="s">
        <v>398</v>
      </c>
      <c r="K89" s="468"/>
      <c r="L89" s="468"/>
      <c r="M89" s="469"/>
      <c r="N89" s="467" t="s">
        <v>399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0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6"/>
      <c r="AF91" s="386"/>
      <c r="AG91" s="386"/>
    </row>
    <row r="92" spans="1:33" ht="11.25" customHeight="1" x14ac:dyDescent="0.15">
      <c r="A92" s="301" t="s">
        <v>203</v>
      </c>
      <c r="B92" s="321">
        <v>0</v>
      </c>
      <c r="C92" s="322">
        <v>0</v>
      </c>
      <c r="D92" s="322">
        <v>2</v>
      </c>
      <c r="E92" s="323">
        <v>2</v>
      </c>
      <c r="F92" s="321">
        <v>0</v>
      </c>
      <c r="G92" s="322">
        <v>0</v>
      </c>
      <c r="H92" s="322">
        <v>0</v>
      </c>
      <c r="I92" s="323">
        <v>0</v>
      </c>
      <c r="J92" s="321">
        <v>0</v>
      </c>
      <c r="K92" s="322">
        <v>2</v>
      </c>
      <c r="L92" s="322">
        <v>0</v>
      </c>
      <c r="M92" s="323">
        <v>2</v>
      </c>
      <c r="N92" s="321">
        <v>0</v>
      </c>
      <c r="O92" s="322">
        <v>0</v>
      </c>
      <c r="P92" s="322">
        <v>0</v>
      </c>
      <c r="Q92" s="323">
        <v>0</v>
      </c>
      <c r="R92" s="331">
        <v>4</v>
      </c>
      <c r="S92" s="301" t="s">
        <v>203</v>
      </c>
      <c r="T92" s="321">
        <v>2</v>
      </c>
      <c r="U92" s="388">
        <v>0.5</v>
      </c>
      <c r="V92" s="321">
        <v>2</v>
      </c>
      <c r="W92" s="388">
        <v>0.5</v>
      </c>
      <c r="X92" s="321">
        <v>0</v>
      </c>
      <c r="Y92" s="388">
        <v>0</v>
      </c>
      <c r="Z92" s="321">
        <v>3</v>
      </c>
      <c r="AA92" s="388">
        <v>0.75</v>
      </c>
      <c r="AB92" s="321">
        <v>1</v>
      </c>
      <c r="AC92" s="388">
        <v>0.25</v>
      </c>
      <c r="AD92" s="331">
        <v>4</v>
      </c>
      <c r="AE92" s="389"/>
      <c r="AF92" s="389"/>
      <c r="AG92" s="389"/>
    </row>
    <row r="93" spans="1:33" ht="11.25" customHeight="1" x14ac:dyDescent="0.15">
      <c r="A93" s="301" t="s">
        <v>204</v>
      </c>
      <c r="B93" s="321">
        <v>0</v>
      </c>
      <c r="C93" s="322">
        <v>1</v>
      </c>
      <c r="D93" s="322">
        <v>0</v>
      </c>
      <c r="E93" s="323">
        <v>1</v>
      </c>
      <c r="F93" s="321">
        <v>1</v>
      </c>
      <c r="G93" s="322">
        <v>1</v>
      </c>
      <c r="H93" s="322">
        <v>0</v>
      </c>
      <c r="I93" s="323">
        <v>2</v>
      </c>
      <c r="J93" s="321">
        <v>0</v>
      </c>
      <c r="K93" s="322">
        <v>0</v>
      </c>
      <c r="L93" s="322">
        <v>0</v>
      </c>
      <c r="M93" s="323">
        <v>0</v>
      </c>
      <c r="N93" s="321">
        <v>0</v>
      </c>
      <c r="O93" s="322">
        <v>0</v>
      </c>
      <c r="P93" s="322">
        <v>0</v>
      </c>
      <c r="Q93" s="323">
        <v>0</v>
      </c>
      <c r="R93" s="331">
        <v>3</v>
      </c>
      <c r="S93" s="301" t="s">
        <v>204</v>
      </c>
      <c r="T93" s="321">
        <v>1</v>
      </c>
      <c r="U93" s="388">
        <v>0.33333333333333331</v>
      </c>
      <c r="V93" s="321">
        <v>2</v>
      </c>
      <c r="W93" s="388">
        <v>0.66666666666666663</v>
      </c>
      <c r="X93" s="321">
        <v>0</v>
      </c>
      <c r="Y93" s="388">
        <v>0</v>
      </c>
      <c r="Z93" s="321">
        <v>3</v>
      </c>
      <c r="AA93" s="388">
        <v>1</v>
      </c>
      <c r="AB93" s="321">
        <v>0</v>
      </c>
      <c r="AC93" s="388">
        <v>0</v>
      </c>
      <c r="AD93" s="331">
        <v>3</v>
      </c>
      <c r="AE93" s="389"/>
      <c r="AF93" s="389"/>
      <c r="AG93" s="389"/>
    </row>
    <row r="94" spans="1:33" ht="11.25" customHeight="1" x14ac:dyDescent="0.15">
      <c r="A94" s="301" t="s">
        <v>205</v>
      </c>
      <c r="B94" s="321">
        <v>0</v>
      </c>
      <c r="C94" s="322">
        <v>4</v>
      </c>
      <c r="D94" s="322">
        <v>1</v>
      </c>
      <c r="E94" s="323">
        <v>5</v>
      </c>
      <c r="F94" s="321">
        <v>0</v>
      </c>
      <c r="G94" s="322">
        <v>0</v>
      </c>
      <c r="H94" s="322">
        <v>0</v>
      </c>
      <c r="I94" s="323">
        <v>0</v>
      </c>
      <c r="J94" s="321">
        <v>0</v>
      </c>
      <c r="K94" s="322">
        <v>0</v>
      </c>
      <c r="L94" s="322">
        <v>0</v>
      </c>
      <c r="M94" s="323">
        <v>0</v>
      </c>
      <c r="N94" s="321">
        <v>0</v>
      </c>
      <c r="O94" s="322">
        <v>0</v>
      </c>
      <c r="P94" s="322">
        <v>0</v>
      </c>
      <c r="Q94" s="323">
        <v>0</v>
      </c>
      <c r="R94" s="331">
        <v>5</v>
      </c>
      <c r="S94" s="301" t="s">
        <v>205</v>
      </c>
      <c r="T94" s="321">
        <v>2</v>
      </c>
      <c r="U94" s="388">
        <v>0.4</v>
      </c>
      <c r="V94" s="321">
        <v>3</v>
      </c>
      <c r="W94" s="388">
        <v>0.6</v>
      </c>
      <c r="X94" s="321">
        <v>0</v>
      </c>
      <c r="Y94" s="388">
        <v>0</v>
      </c>
      <c r="Z94" s="321">
        <v>5</v>
      </c>
      <c r="AA94" s="388">
        <v>1</v>
      </c>
      <c r="AB94" s="321">
        <v>0</v>
      </c>
      <c r="AC94" s="388">
        <v>0</v>
      </c>
      <c r="AD94" s="331">
        <v>5</v>
      </c>
      <c r="AE94" s="389"/>
      <c r="AF94" s="389"/>
      <c r="AG94" s="389"/>
    </row>
    <row r="95" spans="1:33" ht="11.25" customHeight="1" x14ac:dyDescent="0.15">
      <c r="A95" s="301" t="s">
        <v>206</v>
      </c>
      <c r="B95" s="321">
        <v>0</v>
      </c>
      <c r="C95" s="322">
        <v>6</v>
      </c>
      <c r="D95" s="322">
        <v>2</v>
      </c>
      <c r="E95" s="323">
        <v>8</v>
      </c>
      <c r="F95" s="321">
        <v>1</v>
      </c>
      <c r="G95" s="322">
        <v>0</v>
      </c>
      <c r="H95" s="322">
        <v>2</v>
      </c>
      <c r="I95" s="323">
        <v>3</v>
      </c>
      <c r="J95" s="321">
        <v>0</v>
      </c>
      <c r="K95" s="322">
        <v>1</v>
      </c>
      <c r="L95" s="322">
        <v>0</v>
      </c>
      <c r="M95" s="323">
        <v>1</v>
      </c>
      <c r="N95" s="321">
        <v>0</v>
      </c>
      <c r="O95" s="322">
        <v>2</v>
      </c>
      <c r="P95" s="322">
        <v>0</v>
      </c>
      <c r="Q95" s="323">
        <v>2</v>
      </c>
      <c r="R95" s="331">
        <v>14</v>
      </c>
      <c r="S95" s="301" t="s">
        <v>206</v>
      </c>
      <c r="T95" s="321">
        <v>1</v>
      </c>
      <c r="U95" s="388">
        <v>7.1428571428571425E-2</v>
      </c>
      <c r="V95" s="321">
        <v>13</v>
      </c>
      <c r="W95" s="388">
        <v>0.9285714285714286</v>
      </c>
      <c r="X95" s="321">
        <v>0</v>
      </c>
      <c r="Y95" s="388">
        <v>0</v>
      </c>
      <c r="Z95" s="321">
        <v>13</v>
      </c>
      <c r="AA95" s="388">
        <v>0.9285714285714286</v>
      </c>
      <c r="AB95" s="321">
        <v>1</v>
      </c>
      <c r="AC95" s="388">
        <v>7.1428571428571425E-2</v>
      </c>
      <c r="AD95" s="331">
        <v>14</v>
      </c>
      <c r="AE95" s="389"/>
      <c r="AF95" s="389"/>
      <c r="AG95" s="389"/>
    </row>
    <row r="96" spans="1:33" ht="11.25" customHeight="1" x14ac:dyDescent="0.15">
      <c r="A96" s="301" t="s">
        <v>207</v>
      </c>
      <c r="B96" s="321">
        <v>0</v>
      </c>
      <c r="C96" s="322">
        <v>1</v>
      </c>
      <c r="D96" s="322">
        <v>2</v>
      </c>
      <c r="E96" s="323">
        <v>3</v>
      </c>
      <c r="F96" s="321">
        <v>1</v>
      </c>
      <c r="G96" s="322">
        <v>1</v>
      </c>
      <c r="H96" s="322">
        <v>1</v>
      </c>
      <c r="I96" s="323">
        <v>3</v>
      </c>
      <c r="J96" s="321">
        <v>0</v>
      </c>
      <c r="K96" s="322">
        <v>0</v>
      </c>
      <c r="L96" s="322">
        <v>0</v>
      </c>
      <c r="M96" s="323">
        <v>0</v>
      </c>
      <c r="N96" s="321">
        <v>0</v>
      </c>
      <c r="O96" s="322">
        <v>1</v>
      </c>
      <c r="P96" s="322">
        <v>0</v>
      </c>
      <c r="Q96" s="323">
        <v>1</v>
      </c>
      <c r="R96" s="331">
        <v>7</v>
      </c>
      <c r="S96" s="301" t="s">
        <v>207</v>
      </c>
      <c r="T96" s="321">
        <v>3</v>
      </c>
      <c r="U96" s="388">
        <v>0.42857142857142855</v>
      </c>
      <c r="V96" s="321">
        <v>4</v>
      </c>
      <c r="W96" s="388">
        <v>0.5714285714285714</v>
      </c>
      <c r="X96" s="321">
        <v>1</v>
      </c>
      <c r="Y96" s="388">
        <v>0.14285714285714285</v>
      </c>
      <c r="Z96" s="321">
        <v>5</v>
      </c>
      <c r="AA96" s="388">
        <v>0.7142857142857143</v>
      </c>
      <c r="AB96" s="321">
        <v>1</v>
      </c>
      <c r="AC96" s="388">
        <v>0.14285714285714285</v>
      </c>
      <c r="AD96" s="331">
        <v>7</v>
      </c>
      <c r="AE96" s="389"/>
      <c r="AF96" s="389"/>
      <c r="AG96" s="389"/>
    </row>
    <row r="97" spans="1:33" ht="11.25" customHeight="1" x14ac:dyDescent="0.15">
      <c r="A97" s="301" t="s">
        <v>208</v>
      </c>
      <c r="B97" s="321">
        <v>0</v>
      </c>
      <c r="C97" s="322">
        <v>2</v>
      </c>
      <c r="D97" s="322">
        <v>4</v>
      </c>
      <c r="E97" s="323">
        <v>6</v>
      </c>
      <c r="F97" s="321">
        <v>2</v>
      </c>
      <c r="G97" s="322">
        <v>2</v>
      </c>
      <c r="H97" s="322">
        <v>0</v>
      </c>
      <c r="I97" s="323">
        <v>4</v>
      </c>
      <c r="J97" s="321">
        <v>0</v>
      </c>
      <c r="K97" s="322">
        <v>0</v>
      </c>
      <c r="L97" s="322">
        <v>0</v>
      </c>
      <c r="M97" s="323">
        <v>0</v>
      </c>
      <c r="N97" s="321">
        <v>0</v>
      </c>
      <c r="O97" s="322">
        <v>1</v>
      </c>
      <c r="P97" s="322">
        <v>0</v>
      </c>
      <c r="Q97" s="323">
        <v>1</v>
      </c>
      <c r="R97" s="331">
        <v>11</v>
      </c>
      <c r="S97" s="301" t="s">
        <v>208</v>
      </c>
      <c r="T97" s="321">
        <v>1</v>
      </c>
      <c r="U97" s="388">
        <v>9.0909090909090912E-2</v>
      </c>
      <c r="V97" s="321">
        <v>10</v>
      </c>
      <c r="W97" s="388">
        <v>0.90909090909090906</v>
      </c>
      <c r="X97" s="321">
        <v>1</v>
      </c>
      <c r="Y97" s="388">
        <v>9.0909090909090912E-2</v>
      </c>
      <c r="Z97" s="321">
        <v>10</v>
      </c>
      <c r="AA97" s="388">
        <v>0.90909090909090906</v>
      </c>
      <c r="AB97" s="321">
        <v>0</v>
      </c>
      <c r="AC97" s="388">
        <v>0</v>
      </c>
      <c r="AD97" s="331">
        <v>11</v>
      </c>
      <c r="AE97" s="389"/>
      <c r="AF97" s="389"/>
      <c r="AG97" s="389"/>
    </row>
    <row r="98" spans="1:33" ht="11.25" customHeight="1" x14ac:dyDescent="0.15">
      <c r="A98" s="301" t="s">
        <v>209</v>
      </c>
      <c r="B98" s="321">
        <v>0</v>
      </c>
      <c r="C98" s="322">
        <v>4</v>
      </c>
      <c r="D98" s="322">
        <v>1</v>
      </c>
      <c r="E98" s="323">
        <v>5</v>
      </c>
      <c r="F98" s="321">
        <v>0</v>
      </c>
      <c r="G98" s="322">
        <v>0</v>
      </c>
      <c r="H98" s="322">
        <v>1</v>
      </c>
      <c r="I98" s="323">
        <v>1</v>
      </c>
      <c r="J98" s="321">
        <v>0</v>
      </c>
      <c r="K98" s="322">
        <v>0</v>
      </c>
      <c r="L98" s="322">
        <v>0</v>
      </c>
      <c r="M98" s="323">
        <v>0</v>
      </c>
      <c r="N98" s="321">
        <v>1</v>
      </c>
      <c r="O98" s="322">
        <v>0</v>
      </c>
      <c r="P98" s="322">
        <v>0</v>
      </c>
      <c r="Q98" s="323">
        <v>1</v>
      </c>
      <c r="R98" s="331">
        <v>7</v>
      </c>
      <c r="S98" s="301" t="s">
        <v>209</v>
      </c>
      <c r="T98" s="321">
        <v>3</v>
      </c>
      <c r="U98" s="388">
        <v>0.42857142857142855</v>
      </c>
      <c r="V98" s="321">
        <v>4</v>
      </c>
      <c r="W98" s="388">
        <v>0.5714285714285714</v>
      </c>
      <c r="X98" s="321">
        <v>2</v>
      </c>
      <c r="Y98" s="388">
        <v>0.2857142857142857</v>
      </c>
      <c r="Z98" s="321">
        <v>5</v>
      </c>
      <c r="AA98" s="388">
        <v>0.7142857142857143</v>
      </c>
      <c r="AB98" s="321">
        <v>0</v>
      </c>
      <c r="AC98" s="388">
        <v>0</v>
      </c>
      <c r="AD98" s="331">
        <v>7</v>
      </c>
      <c r="AE98" s="389"/>
      <c r="AF98" s="389"/>
      <c r="AG98" s="389"/>
    </row>
    <row r="99" spans="1:33" ht="11.25" customHeight="1" x14ac:dyDescent="0.15">
      <c r="A99" s="301" t="s">
        <v>210</v>
      </c>
      <c r="B99" s="321">
        <v>0</v>
      </c>
      <c r="C99" s="322">
        <v>2</v>
      </c>
      <c r="D99" s="322">
        <v>2</v>
      </c>
      <c r="E99" s="323">
        <v>4</v>
      </c>
      <c r="F99" s="321">
        <v>1</v>
      </c>
      <c r="G99" s="322">
        <v>2</v>
      </c>
      <c r="H99" s="322">
        <v>0</v>
      </c>
      <c r="I99" s="323">
        <v>3</v>
      </c>
      <c r="J99" s="321">
        <v>0</v>
      </c>
      <c r="K99" s="322">
        <v>0</v>
      </c>
      <c r="L99" s="322">
        <v>0</v>
      </c>
      <c r="M99" s="323">
        <v>0</v>
      </c>
      <c r="N99" s="321">
        <v>0</v>
      </c>
      <c r="O99" s="322">
        <v>1</v>
      </c>
      <c r="P99" s="322">
        <v>0</v>
      </c>
      <c r="Q99" s="323">
        <v>1</v>
      </c>
      <c r="R99" s="331">
        <v>8</v>
      </c>
      <c r="S99" s="390" t="s">
        <v>210</v>
      </c>
      <c r="T99" s="321">
        <v>1</v>
      </c>
      <c r="U99" s="388">
        <v>0.125</v>
      </c>
      <c r="V99" s="321">
        <v>7</v>
      </c>
      <c r="W99" s="388">
        <v>0.875</v>
      </c>
      <c r="X99" s="321">
        <v>2</v>
      </c>
      <c r="Y99" s="388">
        <v>0.25</v>
      </c>
      <c r="Z99" s="321">
        <v>6</v>
      </c>
      <c r="AA99" s="388">
        <v>0.75</v>
      </c>
      <c r="AB99" s="321">
        <v>0</v>
      </c>
      <c r="AC99" s="388">
        <v>0</v>
      </c>
      <c r="AD99" s="331">
        <v>8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6"/>
      <c r="AF101" s="386"/>
      <c r="AG101" s="386"/>
    </row>
    <row r="102" spans="1:33" ht="11.25" customHeight="1" x14ac:dyDescent="0.15">
      <c r="A102" s="301" t="s">
        <v>211</v>
      </c>
      <c r="B102" s="321">
        <v>0</v>
      </c>
      <c r="C102" s="322">
        <v>11</v>
      </c>
      <c r="D102" s="322">
        <v>5</v>
      </c>
      <c r="E102" s="323">
        <v>16</v>
      </c>
      <c r="F102" s="321">
        <v>2</v>
      </c>
      <c r="G102" s="322">
        <v>1</v>
      </c>
      <c r="H102" s="322">
        <v>2</v>
      </c>
      <c r="I102" s="323">
        <v>5</v>
      </c>
      <c r="J102" s="321">
        <v>0</v>
      </c>
      <c r="K102" s="322">
        <v>3</v>
      </c>
      <c r="L102" s="322">
        <v>0</v>
      </c>
      <c r="M102" s="323">
        <v>3</v>
      </c>
      <c r="N102" s="321">
        <v>0</v>
      </c>
      <c r="O102" s="322">
        <v>2</v>
      </c>
      <c r="P102" s="322">
        <v>0</v>
      </c>
      <c r="Q102" s="323">
        <v>2</v>
      </c>
      <c r="R102" s="331">
        <v>26</v>
      </c>
      <c r="S102" s="390" t="s">
        <v>211</v>
      </c>
      <c r="T102" s="321">
        <v>6</v>
      </c>
      <c r="U102" s="388">
        <v>0.23076923076923078</v>
      </c>
      <c r="V102" s="321">
        <v>20</v>
      </c>
      <c r="W102" s="388">
        <v>0.76923076923076927</v>
      </c>
      <c r="X102" s="321">
        <v>0</v>
      </c>
      <c r="Y102" s="388">
        <v>0</v>
      </c>
      <c r="Z102" s="321">
        <v>24</v>
      </c>
      <c r="AA102" s="388">
        <v>0.92307692307692313</v>
      </c>
      <c r="AB102" s="321">
        <v>2</v>
      </c>
      <c r="AC102" s="388">
        <v>7.6923076923076927E-2</v>
      </c>
      <c r="AD102" s="331">
        <v>26</v>
      </c>
      <c r="AE102" s="389"/>
      <c r="AF102" s="389"/>
      <c r="AG102" s="389"/>
    </row>
    <row r="103" spans="1:33" ht="11.25" customHeight="1" x14ac:dyDescent="0.15">
      <c r="A103" s="301" t="s">
        <v>212</v>
      </c>
      <c r="B103" s="321">
        <v>0</v>
      </c>
      <c r="C103" s="322">
        <v>12</v>
      </c>
      <c r="D103" s="322">
        <v>5</v>
      </c>
      <c r="E103" s="323">
        <v>17</v>
      </c>
      <c r="F103" s="321">
        <v>3</v>
      </c>
      <c r="G103" s="322">
        <v>2</v>
      </c>
      <c r="H103" s="322">
        <v>3</v>
      </c>
      <c r="I103" s="323">
        <v>8</v>
      </c>
      <c r="J103" s="321">
        <v>0</v>
      </c>
      <c r="K103" s="322">
        <v>1</v>
      </c>
      <c r="L103" s="322">
        <v>0</v>
      </c>
      <c r="M103" s="323">
        <v>1</v>
      </c>
      <c r="N103" s="321">
        <v>0</v>
      </c>
      <c r="O103" s="322">
        <v>3</v>
      </c>
      <c r="P103" s="322">
        <v>0</v>
      </c>
      <c r="Q103" s="323">
        <v>3</v>
      </c>
      <c r="R103" s="331">
        <v>29</v>
      </c>
      <c r="S103" s="390" t="s">
        <v>212</v>
      </c>
      <c r="T103" s="321">
        <v>7</v>
      </c>
      <c r="U103" s="388">
        <v>0.2413793103448276</v>
      </c>
      <c r="V103" s="321">
        <v>22</v>
      </c>
      <c r="W103" s="388">
        <v>0.75862068965517238</v>
      </c>
      <c r="X103" s="321">
        <v>1</v>
      </c>
      <c r="Y103" s="388">
        <v>3.4482758620689655E-2</v>
      </c>
      <c r="Z103" s="321">
        <v>26</v>
      </c>
      <c r="AA103" s="388">
        <v>0.89655172413793105</v>
      </c>
      <c r="AB103" s="321">
        <v>2</v>
      </c>
      <c r="AC103" s="388">
        <v>6.8965517241379309E-2</v>
      </c>
      <c r="AD103" s="331">
        <v>29</v>
      </c>
      <c r="AE103" s="389"/>
      <c r="AF103" s="389"/>
      <c r="AG103" s="389"/>
    </row>
    <row r="104" spans="1:33" ht="11.25" customHeight="1" x14ac:dyDescent="0.15">
      <c r="A104" s="301" t="s">
        <v>213</v>
      </c>
      <c r="B104" s="321">
        <v>0</v>
      </c>
      <c r="C104" s="322">
        <v>13</v>
      </c>
      <c r="D104" s="322">
        <v>9</v>
      </c>
      <c r="E104" s="323">
        <v>22</v>
      </c>
      <c r="F104" s="321">
        <v>4</v>
      </c>
      <c r="G104" s="322">
        <v>3</v>
      </c>
      <c r="H104" s="322">
        <v>3</v>
      </c>
      <c r="I104" s="323">
        <v>10</v>
      </c>
      <c r="J104" s="321">
        <v>0</v>
      </c>
      <c r="K104" s="322">
        <v>1</v>
      </c>
      <c r="L104" s="322">
        <v>0</v>
      </c>
      <c r="M104" s="323">
        <v>1</v>
      </c>
      <c r="N104" s="321">
        <v>0</v>
      </c>
      <c r="O104" s="322">
        <v>4</v>
      </c>
      <c r="P104" s="322">
        <v>0</v>
      </c>
      <c r="Q104" s="323">
        <v>4</v>
      </c>
      <c r="R104" s="331">
        <v>37</v>
      </c>
      <c r="S104" s="390" t="s">
        <v>213</v>
      </c>
      <c r="T104" s="321">
        <v>7</v>
      </c>
      <c r="U104" s="388">
        <v>0.1891891891891892</v>
      </c>
      <c r="V104" s="321">
        <v>30</v>
      </c>
      <c r="W104" s="388">
        <v>0.81081081081081086</v>
      </c>
      <c r="X104" s="321">
        <v>2</v>
      </c>
      <c r="Y104" s="388">
        <v>5.4054054054054057E-2</v>
      </c>
      <c r="Z104" s="321">
        <v>33</v>
      </c>
      <c r="AA104" s="388">
        <v>0.89189189189189189</v>
      </c>
      <c r="AB104" s="321">
        <v>2</v>
      </c>
      <c r="AC104" s="388">
        <v>5.4054054054054057E-2</v>
      </c>
      <c r="AD104" s="331">
        <v>37</v>
      </c>
      <c r="AE104" s="389"/>
      <c r="AF104" s="389"/>
      <c r="AG104" s="389"/>
    </row>
    <row r="105" spans="1:33" ht="11.25" customHeight="1" x14ac:dyDescent="0.15">
      <c r="A105" s="301" t="s">
        <v>214</v>
      </c>
      <c r="B105" s="321">
        <v>0</v>
      </c>
      <c r="C105" s="322">
        <v>13</v>
      </c>
      <c r="D105" s="322">
        <v>9</v>
      </c>
      <c r="E105" s="323">
        <v>22</v>
      </c>
      <c r="F105" s="321">
        <v>4</v>
      </c>
      <c r="G105" s="322">
        <v>3</v>
      </c>
      <c r="H105" s="322">
        <v>4</v>
      </c>
      <c r="I105" s="323">
        <v>11</v>
      </c>
      <c r="J105" s="321">
        <v>0</v>
      </c>
      <c r="K105" s="322">
        <v>1</v>
      </c>
      <c r="L105" s="322">
        <v>0</v>
      </c>
      <c r="M105" s="323">
        <v>1</v>
      </c>
      <c r="N105" s="321">
        <v>1</v>
      </c>
      <c r="O105" s="322">
        <v>4</v>
      </c>
      <c r="P105" s="322">
        <v>0</v>
      </c>
      <c r="Q105" s="323">
        <v>5</v>
      </c>
      <c r="R105" s="331">
        <v>39</v>
      </c>
      <c r="S105" s="390" t="s">
        <v>214</v>
      </c>
      <c r="T105" s="321">
        <v>8</v>
      </c>
      <c r="U105" s="388">
        <v>0.20512820512820512</v>
      </c>
      <c r="V105" s="321">
        <v>31</v>
      </c>
      <c r="W105" s="388">
        <v>0.79487179487179482</v>
      </c>
      <c r="X105" s="321">
        <v>4</v>
      </c>
      <c r="Y105" s="388">
        <v>0.10256410256410256</v>
      </c>
      <c r="Z105" s="321">
        <v>33</v>
      </c>
      <c r="AA105" s="388">
        <v>0.84615384615384615</v>
      </c>
      <c r="AB105" s="321">
        <v>2</v>
      </c>
      <c r="AC105" s="388">
        <v>5.128205128205128E-2</v>
      </c>
      <c r="AD105" s="331">
        <v>39</v>
      </c>
      <c r="AE105" s="389"/>
      <c r="AF105" s="389"/>
      <c r="AG105" s="389"/>
    </row>
    <row r="106" spans="1:33" ht="11.25" customHeight="1" x14ac:dyDescent="0.15">
      <c r="A106" s="301" t="s">
        <v>215</v>
      </c>
      <c r="B106" s="321">
        <v>0</v>
      </c>
      <c r="C106" s="322">
        <v>9</v>
      </c>
      <c r="D106" s="322">
        <v>9</v>
      </c>
      <c r="E106" s="323">
        <v>18</v>
      </c>
      <c r="F106" s="321">
        <v>4</v>
      </c>
      <c r="G106" s="322">
        <v>5</v>
      </c>
      <c r="H106" s="322">
        <v>2</v>
      </c>
      <c r="I106" s="323">
        <v>11</v>
      </c>
      <c r="J106" s="321">
        <v>0</v>
      </c>
      <c r="K106" s="322">
        <v>0</v>
      </c>
      <c r="L106" s="322">
        <v>0</v>
      </c>
      <c r="M106" s="323">
        <v>0</v>
      </c>
      <c r="N106" s="321">
        <v>1</v>
      </c>
      <c r="O106" s="322">
        <v>3</v>
      </c>
      <c r="P106" s="322">
        <v>0</v>
      </c>
      <c r="Q106" s="323">
        <v>4</v>
      </c>
      <c r="R106" s="331">
        <v>33</v>
      </c>
      <c r="S106" s="390" t="s">
        <v>215</v>
      </c>
      <c r="T106" s="321">
        <v>8</v>
      </c>
      <c r="U106" s="388">
        <v>0.24242424242424243</v>
      </c>
      <c r="V106" s="321">
        <v>25</v>
      </c>
      <c r="W106" s="388">
        <v>0.75757575757575757</v>
      </c>
      <c r="X106" s="321">
        <v>6</v>
      </c>
      <c r="Y106" s="388">
        <v>0.18181818181818182</v>
      </c>
      <c r="Z106" s="321">
        <v>26</v>
      </c>
      <c r="AA106" s="388">
        <v>0.78787878787878785</v>
      </c>
      <c r="AB106" s="321">
        <v>1</v>
      </c>
      <c r="AC106" s="388">
        <v>3.0303030303030304E-2</v>
      </c>
      <c r="AD106" s="331">
        <v>33</v>
      </c>
      <c r="AE106" s="389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5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</row>
    <row r="109" spans="1:33" ht="1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</row>
    <row r="110" spans="1:33" ht="15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</row>
    <row r="111" spans="1:33" ht="1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</row>
  </sheetData>
  <mergeCells count="69">
    <mergeCell ref="AD89:AD90"/>
    <mergeCell ref="Z68:AA68"/>
    <mergeCell ref="AB68:AC68"/>
    <mergeCell ref="AD68:AD69"/>
    <mergeCell ref="A87:R88"/>
    <mergeCell ref="S87:AG88"/>
    <mergeCell ref="B89:E89"/>
    <mergeCell ref="F89:I89"/>
    <mergeCell ref="J89:M89"/>
    <mergeCell ref="N89:Q89"/>
    <mergeCell ref="R89:R90"/>
    <mergeCell ref="T89:U89"/>
    <mergeCell ref="V89:W89"/>
    <mergeCell ref="X89:Y89"/>
    <mergeCell ref="Z89:AA89"/>
    <mergeCell ref="AB89:AC89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A23:R24"/>
    <mergeCell ref="S23:AG24"/>
    <mergeCell ref="A65:R65"/>
    <mergeCell ref="S65:AG65"/>
    <mergeCell ref="B46:E46"/>
    <mergeCell ref="F46:I46"/>
    <mergeCell ref="J46:M46"/>
    <mergeCell ref="N46:Q46"/>
    <mergeCell ref="R46:R47"/>
    <mergeCell ref="T46:U46"/>
    <mergeCell ref="V46:W46"/>
    <mergeCell ref="X46:Y46"/>
    <mergeCell ref="Z46:AA46"/>
    <mergeCell ref="AB46:AC46"/>
    <mergeCell ref="AD46:AD47"/>
    <mergeCell ref="A44:R45"/>
    <mergeCell ref="S44:AG45"/>
    <mergeCell ref="B25:E25"/>
    <mergeCell ref="F25:I25"/>
    <mergeCell ref="J25:M25"/>
    <mergeCell ref="N25:Q25"/>
    <mergeCell ref="R25:R26"/>
    <mergeCell ref="T25:U25"/>
    <mergeCell ref="V25:W25"/>
    <mergeCell ref="X25:Y25"/>
    <mergeCell ref="Z25:AA25"/>
    <mergeCell ref="AB25:AC25"/>
    <mergeCell ref="AD25:AD26"/>
    <mergeCell ref="A1:R1"/>
    <mergeCell ref="S1:AG1"/>
    <mergeCell ref="A2:R3"/>
    <mergeCell ref="S2:AG3"/>
    <mergeCell ref="B4:E4"/>
    <mergeCell ref="F4:I4"/>
    <mergeCell ref="J4:M4"/>
    <mergeCell ref="N4:Q4"/>
    <mergeCell ref="R4:R5"/>
    <mergeCell ref="T4:U4"/>
    <mergeCell ref="V4:W4"/>
    <mergeCell ref="X4:Y4"/>
    <mergeCell ref="Z4:AA4"/>
    <mergeCell ref="AB4:AC4"/>
    <mergeCell ref="AD4:AD5"/>
  </mergeCells>
  <pageMargins left="0.7" right="0.7" top="0.75" bottom="0.75" header="0" footer="0"/>
  <pageSetup scale="66" orientation="landscape" r:id="rId1"/>
  <rowBreaks count="1" manualBreakCount="1">
    <brk id="64" max="16383" man="1"/>
  </rowBreaks>
  <colBreaks count="1" manualBreakCount="1">
    <brk id="3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C309"/>
  <sheetViews>
    <sheetView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8.5" style="285" customWidth="1"/>
    <col min="3" max="3" width="10.6640625" style="285" customWidth="1"/>
    <col min="4" max="13" width="4.6640625" style="285" customWidth="1"/>
    <col min="14" max="14" width="10.5" style="285" customWidth="1"/>
    <col min="15" max="15" width="17.33203125" style="285" customWidth="1"/>
    <col min="16" max="25" width="5.6640625" style="285" customWidth="1"/>
    <col min="26" max="26" width="10.6640625" style="285" customWidth="1"/>
    <col min="27" max="29" width="4.6640625" style="285" hidden="1" customWidth="1"/>
    <col min="30" max="16384" width="14.5" style="285"/>
  </cols>
  <sheetData>
    <row r="1" spans="1:29" ht="12.75" customHeight="1" x14ac:dyDescent="0.15">
      <c r="A1" s="460" t="s">
        <v>400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0" t="s">
        <v>400</v>
      </c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</row>
    <row r="2" spans="1:29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70" t="s">
        <v>274</v>
      </c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</row>
    <row r="3" spans="1:29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</row>
    <row r="4" spans="1:29" ht="11.25" customHeight="1" x14ac:dyDescent="0.15">
      <c r="A4" s="286" t="s">
        <v>193</v>
      </c>
      <c r="B4" s="467" t="s">
        <v>401</v>
      </c>
      <c r="C4" s="468"/>
      <c r="D4" s="469"/>
      <c r="E4" s="467" t="s">
        <v>402</v>
      </c>
      <c r="F4" s="468"/>
      <c r="G4" s="469"/>
      <c r="H4" s="467" t="s">
        <v>403</v>
      </c>
      <c r="I4" s="468"/>
      <c r="J4" s="469"/>
      <c r="K4" s="467" t="s">
        <v>404</v>
      </c>
      <c r="L4" s="468"/>
      <c r="M4" s="469"/>
      <c r="N4" s="458" t="s">
        <v>198</v>
      </c>
      <c r="O4" s="379" t="s">
        <v>62</v>
      </c>
      <c r="P4" s="471" t="s">
        <v>58</v>
      </c>
      <c r="Q4" s="469"/>
      <c r="R4" s="471" t="s">
        <v>56</v>
      </c>
      <c r="S4" s="469"/>
      <c r="T4" s="471" t="s">
        <v>57</v>
      </c>
      <c r="U4" s="469"/>
      <c r="V4" s="471" t="s">
        <v>55</v>
      </c>
      <c r="W4" s="469"/>
      <c r="X4" s="471" t="s">
        <v>59</v>
      </c>
      <c r="Y4" s="469"/>
      <c r="Z4" s="472" t="s">
        <v>63</v>
      </c>
      <c r="AA4" s="380"/>
      <c r="AB4" s="380"/>
      <c r="AC4" s="380"/>
    </row>
    <row r="5" spans="1:29" ht="11.25" customHeight="1" thickBot="1" x14ac:dyDescent="0.2">
      <c r="A5" s="291" t="s">
        <v>199</v>
      </c>
      <c r="B5" s="292" t="s">
        <v>405</v>
      </c>
      <c r="C5" s="293" t="s">
        <v>406</v>
      </c>
      <c r="D5" s="294" t="s">
        <v>156</v>
      </c>
      <c r="E5" s="292" t="s">
        <v>200</v>
      </c>
      <c r="F5" s="293" t="s">
        <v>201</v>
      </c>
      <c r="G5" s="294" t="s">
        <v>156</v>
      </c>
      <c r="H5" s="292" t="s">
        <v>200</v>
      </c>
      <c r="I5" s="293" t="s">
        <v>202</v>
      </c>
      <c r="J5" s="294" t="s">
        <v>156</v>
      </c>
      <c r="K5" s="292" t="s">
        <v>201</v>
      </c>
      <c r="L5" s="293" t="s">
        <v>202</v>
      </c>
      <c r="M5" s="294" t="s">
        <v>156</v>
      </c>
      <c r="N5" s="459"/>
      <c r="O5" s="381" t="s">
        <v>64</v>
      </c>
      <c r="P5" s="382" t="s">
        <v>65</v>
      </c>
      <c r="Q5" s="383" t="s">
        <v>66</v>
      </c>
      <c r="R5" s="382" t="s">
        <v>65</v>
      </c>
      <c r="S5" s="383" t="s">
        <v>66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459"/>
      <c r="AA5" s="380"/>
      <c r="AB5" s="380"/>
      <c r="AC5" s="380"/>
    </row>
    <row r="6" spans="1:29" ht="11.25" customHeight="1" x14ac:dyDescent="0.15">
      <c r="A6" s="296"/>
      <c r="B6" s="297"/>
      <c r="C6" s="298"/>
      <c r="D6" s="299"/>
      <c r="E6" s="297"/>
      <c r="F6" s="298"/>
      <c r="G6" s="299"/>
      <c r="H6" s="297"/>
      <c r="I6" s="298"/>
      <c r="J6" s="299"/>
      <c r="K6" s="297"/>
      <c r="L6" s="298"/>
      <c r="M6" s="299"/>
      <c r="N6" s="300"/>
      <c r="O6" s="296"/>
      <c r="P6" s="384"/>
      <c r="Q6" s="385"/>
      <c r="R6" s="384"/>
      <c r="S6" s="385"/>
      <c r="T6" s="384"/>
      <c r="U6" s="385"/>
      <c r="V6" s="384"/>
      <c r="W6" s="385"/>
      <c r="X6" s="384"/>
      <c r="Y6" s="385"/>
      <c r="Z6" s="300"/>
      <c r="AA6" s="386"/>
      <c r="AB6" s="386"/>
      <c r="AC6" s="386"/>
    </row>
    <row r="7" spans="1:29" ht="11.25" customHeight="1" x14ac:dyDescent="0.15">
      <c r="A7" s="301" t="s">
        <v>203</v>
      </c>
      <c r="B7" s="302">
        <v>0.5</v>
      </c>
      <c r="C7" s="303">
        <v>0</v>
      </c>
      <c r="D7" s="304">
        <v>0.5</v>
      </c>
      <c r="E7" s="302">
        <v>0</v>
      </c>
      <c r="F7" s="303">
        <v>0.25</v>
      </c>
      <c r="G7" s="304">
        <v>0.25</v>
      </c>
      <c r="H7" s="302">
        <v>0.5</v>
      </c>
      <c r="I7" s="356">
        <v>0</v>
      </c>
      <c r="J7" s="304">
        <v>0.5</v>
      </c>
      <c r="K7" s="302">
        <v>0</v>
      </c>
      <c r="L7" s="303">
        <v>0</v>
      </c>
      <c r="M7" s="304">
        <v>0</v>
      </c>
      <c r="N7" s="306">
        <v>1.25</v>
      </c>
      <c r="O7" s="301" t="s">
        <v>203</v>
      </c>
      <c r="P7" s="302">
        <v>0.5</v>
      </c>
      <c r="Q7" s="388">
        <v>0.4</v>
      </c>
      <c r="R7" s="302">
        <v>0.75</v>
      </c>
      <c r="S7" s="388">
        <v>0.6</v>
      </c>
      <c r="T7" s="302">
        <v>0.5</v>
      </c>
      <c r="U7" s="388">
        <v>0.4</v>
      </c>
      <c r="V7" s="302">
        <v>0.5</v>
      </c>
      <c r="W7" s="388">
        <v>0.4</v>
      </c>
      <c r="X7" s="302">
        <v>0.25</v>
      </c>
      <c r="Y7" s="388">
        <v>0.2</v>
      </c>
      <c r="Z7" s="306">
        <v>1.25</v>
      </c>
      <c r="AA7" s="389"/>
      <c r="AB7" s="389"/>
      <c r="AC7" s="389"/>
    </row>
    <row r="8" spans="1:29" ht="11.25" customHeight="1" x14ac:dyDescent="0.15">
      <c r="A8" s="301" t="s">
        <v>204</v>
      </c>
      <c r="B8" s="302">
        <v>0</v>
      </c>
      <c r="C8" s="303">
        <v>0</v>
      </c>
      <c r="D8" s="304">
        <v>0</v>
      </c>
      <c r="E8" s="302">
        <v>0</v>
      </c>
      <c r="F8" s="303">
        <v>0.5</v>
      </c>
      <c r="G8" s="304">
        <v>0.5</v>
      </c>
      <c r="H8" s="302">
        <v>0.25</v>
      </c>
      <c r="I8" s="356">
        <v>0.75</v>
      </c>
      <c r="J8" s="304">
        <v>1</v>
      </c>
      <c r="K8" s="302">
        <v>0.5</v>
      </c>
      <c r="L8" s="303">
        <v>0.25</v>
      </c>
      <c r="M8" s="304">
        <v>0.75</v>
      </c>
      <c r="N8" s="306">
        <v>2.25</v>
      </c>
      <c r="O8" s="301" t="s">
        <v>204</v>
      </c>
      <c r="P8" s="302">
        <v>0.25</v>
      </c>
      <c r="Q8" s="388">
        <v>0.1111111111111111</v>
      </c>
      <c r="R8" s="302">
        <v>2</v>
      </c>
      <c r="S8" s="388">
        <v>0.88888888888888884</v>
      </c>
      <c r="T8" s="302">
        <v>0</v>
      </c>
      <c r="U8" s="388">
        <v>0</v>
      </c>
      <c r="V8" s="302">
        <v>2.25</v>
      </c>
      <c r="W8" s="388">
        <v>1</v>
      </c>
      <c r="X8" s="302">
        <v>0</v>
      </c>
      <c r="Y8" s="388">
        <v>0</v>
      </c>
      <c r="Z8" s="306">
        <v>2.25</v>
      </c>
      <c r="AA8" s="389"/>
      <c r="AB8" s="389"/>
      <c r="AC8" s="389"/>
    </row>
    <row r="9" spans="1:29" ht="11.25" customHeight="1" x14ac:dyDescent="0.15">
      <c r="A9" s="301" t="s">
        <v>205</v>
      </c>
      <c r="B9" s="302">
        <v>0</v>
      </c>
      <c r="C9" s="303">
        <v>0</v>
      </c>
      <c r="D9" s="304">
        <v>0</v>
      </c>
      <c r="E9" s="302">
        <v>0</v>
      </c>
      <c r="F9" s="303">
        <v>0.5</v>
      </c>
      <c r="G9" s="304">
        <v>0.5</v>
      </c>
      <c r="H9" s="302">
        <v>0.5</v>
      </c>
      <c r="I9" s="356">
        <v>0.5</v>
      </c>
      <c r="J9" s="304">
        <v>1</v>
      </c>
      <c r="K9" s="302">
        <v>0</v>
      </c>
      <c r="L9" s="303">
        <v>0.25</v>
      </c>
      <c r="M9" s="304">
        <v>0.25</v>
      </c>
      <c r="N9" s="306">
        <v>1.75</v>
      </c>
      <c r="O9" s="301" t="s">
        <v>205</v>
      </c>
      <c r="P9" s="302">
        <v>0.5</v>
      </c>
      <c r="Q9" s="388">
        <v>0.2857142857142857</v>
      </c>
      <c r="R9" s="302">
        <v>1.25</v>
      </c>
      <c r="S9" s="388">
        <v>0.7142857142857143</v>
      </c>
      <c r="T9" s="302">
        <v>0</v>
      </c>
      <c r="U9" s="388">
        <v>0</v>
      </c>
      <c r="V9" s="302">
        <v>1.25</v>
      </c>
      <c r="W9" s="388">
        <v>0.7142857142857143</v>
      </c>
      <c r="X9" s="302">
        <v>0.5</v>
      </c>
      <c r="Y9" s="388">
        <v>0.2857142857142857</v>
      </c>
      <c r="Z9" s="306">
        <v>1.75</v>
      </c>
      <c r="AA9" s="389"/>
      <c r="AB9" s="389"/>
      <c r="AC9" s="389"/>
    </row>
    <row r="10" spans="1:29" ht="11.25" customHeight="1" x14ac:dyDescent="0.15">
      <c r="A10" s="301" t="s">
        <v>206</v>
      </c>
      <c r="B10" s="302">
        <v>0</v>
      </c>
      <c r="C10" s="303">
        <v>0</v>
      </c>
      <c r="D10" s="304">
        <v>0</v>
      </c>
      <c r="E10" s="302">
        <v>0</v>
      </c>
      <c r="F10" s="303">
        <v>0.75</v>
      </c>
      <c r="G10" s="304">
        <v>0.75</v>
      </c>
      <c r="H10" s="302">
        <v>1</v>
      </c>
      <c r="I10" s="356">
        <v>1.75</v>
      </c>
      <c r="J10" s="304">
        <v>2.75</v>
      </c>
      <c r="K10" s="302">
        <v>1.5</v>
      </c>
      <c r="L10" s="303">
        <v>0</v>
      </c>
      <c r="M10" s="304">
        <v>1.5</v>
      </c>
      <c r="N10" s="306">
        <v>5</v>
      </c>
      <c r="O10" s="301" t="s">
        <v>206</v>
      </c>
      <c r="P10" s="302">
        <v>1</v>
      </c>
      <c r="Q10" s="388">
        <v>0.2</v>
      </c>
      <c r="R10" s="302">
        <v>4</v>
      </c>
      <c r="S10" s="388">
        <v>0.8</v>
      </c>
      <c r="T10" s="302">
        <v>1</v>
      </c>
      <c r="U10" s="388">
        <v>0.2</v>
      </c>
      <c r="V10" s="302">
        <v>3.75</v>
      </c>
      <c r="W10" s="388">
        <v>0.75</v>
      </c>
      <c r="X10" s="302">
        <v>0.25</v>
      </c>
      <c r="Y10" s="388">
        <v>0.05</v>
      </c>
      <c r="Z10" s="306">
        <v>5</v>
      </c>
      <c r="AA10" s="389"/>
      <c r="AB10" s="389"/>
      <c r="AC10" s="389"/>
    </row>
    <row r="11" spans="1:29" ht="11.25" customHeight="1" x14ac:dyDescent="0.15">
      <c r="A11" s="301" t="s">
        <v>207</v>
      </c>
      <c r="B11" s="302">
        <v>0</v>
      </c>
      <c r="C11" s="303">
        <v>0</v>
      </c>
      <c r="D11" s="304">
        <v>0</v>
      </c>
      <c r="E11" s="302">
        <v>0</v>
      </c>
      <c r="F11" s="303">
        <v>1</v>
      </c>
      <c r="G11" s="304">
        <v>1</v>
      </c>
      <c r="H11" s="302">
        <v>0</v>
      </c>
      <c r="I11" s="356">
        <v>1</v>
      </c>
      <c r="J11" s="304">
        <v>0.75</v>
      </c>
      <c r="K11" s="302">
        <v>1</v>
      </c>
      <c r="L11" s="303">
        <v>0.5</v>
      </c>
      <c r="M11" s="304">
        <v>1.5</v>
      </c>
      <c r="N11" s="306">
        <v>3.25</v>
      </c>
      <c r="O11" s="301" t="s">
        <v>207</v>
      </c>
      <c r="P11" s="302">
        <v>1.25</v>
      </c>
      <c r="Q11" s="388">
        <v>0.38461538461538464</v>
      </c>
      <c r="R11" s="302">
        <v>2</v>
      </c>
      <c r="S11" s="388">
        <v>0.61538461538461542</v>
      </c>
      <c r="T11" s="302">
        <v>0.5</v>
      </c>
      <c r="U11" s="388">
        <v>0.15384615384615385</v>
      </c>
      <c r="V11" s="302">
        <v>2.75</v>
      </c>
      <c r="W11" s="388">
        <v>0.84615384615384615</v>
      </c>
      <c r="X11" s="302">
        <v>0</v>
      </c>
      <c r="Y11" s="388">
        <v>0</v>
      </c>
      <c r="Z11" s="306">
        <v>3.25</v>
      </c>
      <c r="AA11" s="389"/>
      <c r="AB11" s="389"/>
      <c r="AC11" s="389"/>
    </row>
    <row r="12" spans="1:29" ht="11.25" customHeight="1" x14ac:dyDescent="0.15">
      <c r="A12" s="301" t="s">
        <v>208</v>
      </c>
      <c r="B12" s="302">
        <v>0.5</v>
      </c>
      <c r="C12" s="303">
        <v>0</v>
      </c>
      <c r="D12" s="304">
        <v>0.5</v>
      </c>
      <c r="E12" s="302">
        <v>0.5</v>
      </c>
      <c r="F12" s="303">
        <v>1.75</v>
      </c>
      <c r="G12" s="304">
        <v>2.25</v>
      </c>
      <c r="H12" s="302">
        <v>0.5</v>
      </c>
      <c r="I12" s="356">
        <v>1</v>
      </c>
      <c r="J12" s="304">
        <v>1.5</v>
      </c>
      <c r="K12" s="302">
        <v>1.75</v>
      </c>
      <c r="L12" s="303">
        <v>0.5</v>
      </c>
      <c r="M12" s="304">
        <v>2.25</v>
      </c>
      <c r="N12" s="306">
        <v>6.5</v>
      </c>
      <c r="O12" s="301" t="s">
        <v>208</v>
      </c>
      <c r="P12" s="302">
        <v>2.75</v>
      </c>
      <c r="Q12" s="388">
        <v>0.42307692307692307</v>
      </c>
      <c r="R12" s="302">
        <v>3.75</v>
      </c>
      <c r="S12" s="388">
        <v>0.57692307692307687</v>
      </c>
      <c r="T12" s="302">
        <v>2</v>
      </c>
      <c r="U12" s="388">
        <v>0.30769230769230771</v>
      </c>
      <c r="V12" s="302">
        <v>4.5</v>
      </c>
      <c r="W12" s="388">
        <v>0.69230769230769229</v>
      </c>
      <c r="X12" s="302">
        <v>0</v>
      </c>
      <c r="Y12" s="388">
        <v>0</v>
      </c>
      <c r="Z12" s="306">
        <v>6.5</v>
      </c>
      <c r="AA12" s="389"/>
      <c r="AB12" s="389"/>
      <c r="AC12" s="389"/>
    </row>
    <row r="13" spans="1:29" ht="11.25" customHeight="1" x14ac:dyDescent="0.15">
      <c r="A13" s="301" t="s">
        <v>209</v>
      </c>
      <c r="B13" s="302">
        <v>1.5</v>
      </c>
      <c r="C13" s="303">
        <v>0</v>
      </c>
      <c r="D13" s="304">
        <v>1.5</v>
      </c>
      <c r="E13" s="302">
        <v>0</v>
      </c>
      <c r="F13" s="303">
        <v>1.75</v>
      </c>
      <c r="G13" s="304">
        <v>1.75</v>
      </c>
      <c r="H13" s="302">
        <v>0.5</v>
      </c>
      <c r="I13" s="356">
        <v>2.75</v>
      </c>
      <c r="J13" s="304">
        <v>3.25</v>
      </c>
      <c r="K13" s="302">
        <v>1.25</v>
      </c>
      <c r="L13" s="303">
        <v>2.75</v>
      </c>
      <c r="M13" s="304">
        <v>4</v>
      </c>
      <c r="N13" s="306">
        <v>10.5</v>
      </c>
      <c r="O13" s="301" t="s">
        <v>209</v>
      </c>
      <c r="P13" s="302">
        <v>1</v>
      </c>
      <c r="Q13" s="388">
        <v>9.5238095238095233E-2</v>
      </c>
      <c r="R13" s="302">
        <v>9.5</v>
      </c>
      <c r="S13" s="388">
        <v>0.90476190476190477</v>
      </c>
      <c r="T13" s="302">
        <v>3.25</v>
      </c>
      <c r="U13" s="388">
        <v>0.30952380952380953</v>
      </c>
      <c r="V13" s="302">
        <v>7</v>
      </c>
      <c r="W13" s="388">
        <v>0.66666666666666663</v>
      </c>
      <c r="X13" s="302">
        <v>0.25</v>
      </c>
      <c r="Y13" s="388">
        <v>2.3809523809523808E-2</v>
      </c>
      <c r="Z13" s="306">
        <v>10.5</v>
      </c>
      <c r="AA13" s="389"/>
      <c r="AB13" s="389"/>
      <c r="AC13" s="389"/>
    </row>
    <row r="14" spans="1:29" ht="11.25" customHeight="1" x14ac:dyDescent="0.15">
      <c r="A14" s="301" t="s">
        <v>210</v>
      </c>
      <c r="B14" s="302">
        <v>0</v>
      </c>
      <c r="C14" s="303">
        <v>0</v>
      </c>
      <c r="D14" s="304">
        <v>0</v>
      </c>
      <c r="E14" s="302">
        <v>0</v>
      </c>
      <c r="F14" s="303">
        <v>0.25</v>
      </c>
      <c r="G14" s="304">
        <v>0.25</v>
      </c>
      <c r="H14" s="302">
        <v>0.25</v>
      </c>
      <c r="I14" s="356">
        <v>1.5</v>
      </c>
      <c r="J14" s="304">
        <v>1.75</v>
      </c>
      <c r="K14" s="302">
        <v>1</v>
      </c>
      <c r="L14" s="303">
        <v>0.75</v>
      </c>
      <c r="M14" s="304">
        <v>1.75</v>
      </c>
      <c r="N14" s="306">
        <v>3.75</v>
      </c>
      <c r="O14" s="390" t="s">
        <v>210</v>
      </c>
      <c r="P14" s="302">
        <v>0.25</v>
      </c>
      <c r="Q14" s="388">
        <v>6.6666666666666666E-2</v>
      </c>
      <c r="R14" s="302">
        <v>3.5</v>
      </c>
      <c r="S14" s="388">
        <v>0.93333333333333335</v>
      </c>
      <c r="T14" s="302">
        <v>0.5</v>
      </c>
      <c r="U14" s="388">
        <v>0.13333333333333333</v>
      </c>
      <c r="V14" s="302">
        <v>3.25</v>
      </c>
      <c r="W14" s="388">
        <v>0.8666666666666667</v>
      </c>
      <c r="X14" s="302">
        <v>0</v>
      </c>
      <c r="Y14" s="388">
        <v>0</v>
      </c>
      <c r="Z14" s="306">
        <v>3.75</v>
      </c>
      <c r="AA14" s="389"/>
      <c r="AB14" s="389"/>
      <c r="AC14" s="389"/>
    </row>
    <row r="15" spans="1:29" ht="11.25" customHeight="1" thickBot="1" x14ac:dyDescent="0.2">
      <c r="A15" s="307"/>
      <c r="B15" s="308"/>
      <c r="C15" s="309"/>
      <c r="D15" s="310"/>
      <c r="E15" s="308"/>
      <c r="F15" s="309"/>
      <c r="G15" s="310"/>
      <c r="H15" s="308"/>
      <c r="I15" s="309"/>
      <c r="J15" s="310"/>
      <c r="K15" s="308"/>
      <c r="L15" s="309"/>
      <c r="M15" s="310"/>
      <c r="N15" s="311"/>
      <c r="O15" s="307"/>
      <c r="P15" s="400"/>
      <c r="Q15" s="299"/>
      <c r="R15" s="308"/>
      <c r="S15" s="327"/>
      <c r="T15" s="308"/>
      <c r="U15" s="327"/>
      <c r="V15" s="308"/>
      <c r="W15" s="327"/>
      <c r="X15" s="308"/>
      <c r="Y15" s="327"/>
      <c r="Z15" s="310"/>
      <c r="AA15" s="386"/>
      <c r="AB15" s="386"/>
      <c r="AC15" s="386"/>
    </row>
    <row r="16" spans="1:29" ht="11.25" customHeight="1" x14ac:dyDescent="0.15">
      <c r="A16" s="312"/>
      <c r="B16" s="313"/>
      <c r="C16" s="314"/>
      <c r="D16" s="315"/>
      <c r="E16" s="313"/>
      <c r="F16" s="314"/>
      <c r="G16" s="315"/>
      <c r="H16" s="313"/>
      <c r="I16" s="314"/>
      <c r="J16" s="315"/>
      <c r="K16" s="313"/>
      <c r="L16" s="314"/>
      <c r="M16" s="315"/>
      <c r="N16" s="316"/>
      <c r="O16" s="384"/>
      <c r="P16" s="401"/>
      <c r="Q16" s="392"/>
      <c r="R16" s="401"/>
      <c r="S16" s="392"/>
      <c r="T16" s="401"/>
      <c r="U16" s="392"/>
      <c r="V16" s="401"/>
      <c r="W16" s="392"/>
      <c r="X16" s="401"/>
      <c r="Y16" s="392"/>
      <c r="Z16" s="409"/>
      <c r="AA16" s="386"/>
      <c r="AB16" s="386"/>
      <c r="AC16" s="386"/>
    </row>
    <row r="17" spans="1:29" ht="11.25" customHeight="1" x14ac:dyDescent="0.15">
      <c r="A17" s="301" t="s">
        <v>211</v>
      </c>
      <c r="B17" s="302">
        <v>0.5</v>
      </c>
      <c r="C17" s="303">
        <v>0</v>
      </c>
      <c r="D17" s="304">
        <v>0.5</v>
      </c>
      <c r="E17" s="302">
        <v>0</v>
      </c>
      <c r="F17" s="303">
        <v>2</v>
      </c>
      <c r="G17" s="304">
        <v>2</v>
      </c>
      <c r="H17" s="302">
        <v>2.25</v>
      </c>
      <c r="I17" s="303">
        <v>3</v>
      </c>
      <c r="J17" s="304">
        <v>5.25</v>
      </c>
      <c r="K17" s="302">
        <v>2</v>
      </c>
      <c r="L17" s="303">
        <v>0.5</v>
      </c>
      <c r="M17" s="304">
        <v>2.5</v>
      </c>
      <c r="N17" s="306">
        <v>10.25</v>
      </c>
      <c r="O17" s="390" t="s">
        <v>211</v>
      </c>
      <c r="P17" s="302">
        <v>2.25</v>
      </c>
      <c r="Q17" s="388">
        <v>0.21951219512195122</v>
      </c>
      <c r="R17" s="302">
        <v>8</v>
      </c>
      <c r="S17" s="388">
        <v>0.78048780487804881</v>
      </c>
      <c r="T17" s="302">
        <v>1.5</v>
      </c>
      <c r="U17" s="388">
        <v>0.14634146341463414</v>
      </c>
      <c r="V17" s="302">
        <v>7.75</v>
      </c>
      <c r="W17" s="388">
        <v>0.75609756097560976</v>
      </c>
      <c r="X17" s="302">
        <v>1</v>
      </c>
      <c r="Y17" s="388">
        <v>9.7560975609756101E-2</v>
      </c>
      <c r="Z17" s="306">
        <v>10.25</v>
      </c>
      <c r="AA17" s="389"/>
      <c r="AB17" s="389"/>
      <c r="AC17" s="389"/>
    </row>
    <row r="18" spans="1:29" ht="11.25" customHeight="1" x14ac:dyDescent="0.15">
      <c r="A18" s="301" t="s">
        <v>212</v>
      </c>
      <c r="B18" s="302">
        <v>0</v>
      </c>
      <c r="C18" s="303">
        <v>0</v>
      </c>
      <c r="D18" s="304">
        <v>0</v>
      </c>
      <c r="E18" s="302">
        <v>0</v>
      </c>
      <c r="F18" s="303">
        <v>2.75</v>
      </c>
      <c r="G18" s="304">
        <v>2.75</v>
      </c>
      <c r="H18" s="302">
        <v>1.75</v>
      </c>
      <c r="I18" s="303">
        <v>4</v>
      </c>
      <c r="J18" s="304">
        <v>5.5</v>
      </c>
      <c r="K18" s="302">
        <v>3</v>
      </c>
      <c r="L18" s="303">
        <v>1</v>
      </c>
      <c r="M18" s="304">
        <v>4</v>
      </c>
      <c r="N18" s="306">
        <v>12.25</v>
      </c>
      <c r="O18" s="390" t="s">
        <v>212</v>
      </c>
      <c r="P18" s="302">
        <v>3</v>
      </c>
      <c r="Q18" s="388">
        <v>0.24489795918367346</v>
      </c>
      <c r="R18" s="302">
        <v>9.25</v>
      </c>
      <c r="S18" s="388">
        <v>0.75510204081632648</v>
      </c>
      <c r="T18" s="302">
        <v>1.5</v>
      </c>
      <c r="U18" s="388">
        <v>0.12244897959183673</v>
      </c>
      <c r="V18" s="302">
        <v>10</v>
      </c>
      <c r="W18" s="388">
        <v>0.81632653061224492</v>
      </c>
      <c r="X18" s="302">
        <v>0.75</v>
      </c>
      <c r="Y18" s="388">
        <v>6.1224489795918366E-2</v>
      </c>
      <c r="Z18" s="306">
        <v>12.25</v>
      </c>
      <c r="AA18" s="389"/>
      <c r="AB18" s="389"/>
      <c r="AC18" s="389"/>
    </row>
    <row r="19" spans="1:29" ht="11.25" customHeight="1" x14ac:dyDescent="0.15">
      <c r="A19" s="301" t="s">
        <v>213</v>
      </c>
      <c r="B19" s="302">
        <v>0.5</v>
      </c>
      <c r="C19" s="303">
        <v>0</v>
      </c>
      <c r="D19" s="304">
        <v>0.5</v>
      </c>
      <c r="E19" s="302">
        <v>0.5</v>
      </c>
      <c r="F19" s="303">
        <v>4</v>
      </c>
      <c r="G19" s="304">
        <v>4.5</v>
      </c>
      <c r="H19" s="302">
        <v>2</v>
      </c>
      <c r="I19" s="303">
        <v>4.25</v>
      </c>
      <c r="J19" s="304">
        <v>6</v>
      </c>
      <c r="K19" s="302">
        <v>4.25</v>
      </c>
      <c r="L19" s="303">
        <v>1.25</v>
      </c>
      <c r="M19" s="304">
        <v>5.5</v>
      </c>
      <c r="N19" s="306">
        <v>16.5</v>
      </c>
      <c r="O19" s="390" t="s">
        <v>213</v>
      </c>
      <c r="P19" s="302">
        <v>5.5</v>
      </c>
      <c r="Q19" s="388">
        <v>0.33333333333333331</v>
      </c>
      <c r="R19" s="302">
        <v>11</v>
      </c>
      <c r="S19" s="388">
        <v>0.66666666666666663</v>
      </c>
      <c r="T19" s="302">
        <v>3.5</v>
      </c>
      <c r="U19" s="388">
        <v>0.21212121212121213</v>
      </c>
      <c r="V19" s="302">
        <v>12.25</v>
      </c>
      <c r="W19" s="388">
        <v>0.74242424242424243</v>
      </c>
      <c r="X19" s="302">
        <v>0.75</v>
      </c>
      <c r="Y19" s="388">
        <v>4.5454545454545456E-2</v>
      </c>
      <c r="Z19" s="306">
        <v>16.5</v>
      </c>
      <c r="AA19" s="389"/>
      <c r="AB19" s="389"/>
      <c r="AC19" s="389"/>
    </row>
    <row r="20" spans="1:29" ht="11.25" customHeight="1" x14ac:dyDescent="0.15">
      <c r="A20" s="301" t="s">
        <v>214</v>
      </c>
      <c r="B20" s="302">
        <v>2</v>
      </c>
      <c r="C20" s="303">
        <v>0</v>
      </c>
      <c r="D20" s="304">
        <v>2</v>
      </c>
      <c r="E20" s="302">
        <v>0.5</v>
      </c>
      <c r="F20" s="303">
        <v>5.25</v>
      </c>
      <c r="G20" s="304">
        <v>5.75</v>
      </c>
      <c r="H20" s="302">
        <v>2</v>
      </c>
      <c r="I20" s="303">
        <v>6.5</v>
      </c>
      <c r="J20" s="304">
        <v>8.25</v>
      </c>
      <c r="K20" s="302">
        <v>5.5</v>
      </c>
      <c r="L20" s="303">
        <v>3.75</v>
      </c>
      <c r="M20" s="304">
        <v>9.25</v>
      </c>
      <c r="N20" s="306">
        <v>25.25</v>
      </c>
      <c r="O20" s="390" t="s">
        <v>214</v>
      </c>
      <c r="P20" s="302">
        <v>6</v>
      </c>
      <c r="Q20" s="388">
        <v>0.23762376237623761</v>
      </c>
      <c r="R20" s="302">
        <v>19.25</v>
      </c>
      <c r="S20" s="388">
        <v>0.76237623762376239</v>
      </c>
      <c r="T20" s="302">
        <v>6.75</v>
      </c>
      <c r="U20" s="388">
        <v>0.26732673267326734</v>
      </c>
      <c r="V20" s="302">
        <v>18</v>
      </c>
      <c r="W20" s="388">
        <v>0.71287128712871284</v>
      </c>
      <c r="X20" s="302">
        <v>0.5</v>
      </c>
      <c r="Y20" s="388">
        <v>1.9801980198019802E-2</v>
      </c>
      <c r="Z20" s="306">
        <v>25.25</v>
      </c>
      <c r="AA20" s="389"/>
      <c r="AB20" s="389"/>
      <c r="AC20" s="389"/>
    </row>
    <row r="21" spans="1:29" ht="11.25" customHeight="1" x14ac:dyDescent="0.15">
      <c r="A21" s="301" t="s">
        <v>215</v>
      </c>
      <c r="B21" s="302">
        <v>2</v>
      </c>
      <c r="C21" s="303">
        <v>0</v>
      </c>
      <c r="D21" s="304">
        <v>2</v>
      </c>
      <c r="E21" s="302">
        <v>0.5</v>
      </c>
      <c r="F21" s="303">
        <v>4.75</v>
      </c>
      <c r="G21" s="304">
        <v>5.25</v>
      </c>
      <c r="H21" s="302">
        <v>1.25</v>
      </c>
      <c r="I21" s="303">
        <v>6.25</v>
      </c>
      <c r="J21" s="304">
        <v>7.25</v>
      </c>
      <c r="K21" s="302">
        <v>5</v>
      </c>
      <c r="L21" s="303">
        <v>4.5</v>
      </c>
      <c r="M21" s="304">
        <v>9.5</v>
      </c>
      <c r="N21" s="306">
        <v>24</v>
      </c>
      <c r="O21" s="390" t="s">
        <v>215</v>
      </c>
      <c r="P21" s="302">
        <v>5.25</v>
      </c>
      <c r="Q21" s="388">
        <v>0.21875</v>
      </c>
      <c r="R21" s="302">
        <v>18.75</v>
      </c>
      <c r="S21" s="388">
        <v>0.78125</v>
      </c>
      <c r="T21" s="302">
        <v>6.25</v>
      </c>
      <c r="U21" s="388">
        <v>0.26041666666666669</v>
      </c>
      <c r="V21" s="302">
        <v>17.5</v>
      </c>
      <c r="W21" s="388">
        <v>0.72916666666666663</v>
      </c>
      <c r="X21" s="302">
        <v>0.25</v>
      </c>
      <c r="Y21" s="388">
        <v>1.0416666666666666E-2</v>
      </c>
      <c r="Z21" s="306">
        <v>24</v>
      </c>
      <c r="AA21" s="389"/>
      <c r="AB21" s="389"/>
      <c r="AC21" s="389"/>
    </row>
    <row r="22" spans="1:29" ht="11.25" customHeight="1" thickBot="1" x14ac:dyDescent="0.2">
      <c r="A22" s="317"/>
      <c r="B22" s="318"/>
      <c r="C22" s="319"/>
      <c r="D22" s="320"/>
      <c r="E22" s="318"/>
      <c r="F22" s="319"/>
      <c r="G22" s="320"/>
      <c r="H22" s="318"/>
      <c r="I22" s="319"/>
      <c r="J22" s="320"/>
      <c r="K22" s="318"/>
      <c r="L22" s="319"/>
      <c r="M22" s="320"/>
      <c r="N22" s="317"/>
      <c r="O22" s="318"/>
      <c r="P22" s="318"/>
      <c r="Q22" s="320"/>
      <c r="R22" s="318"/>
      <c r="S22" s="320"/>
      <c r="T22" s="318"/>
      <c r="U22" s="320"/>
      <c r="V22" s="318"/>
      <c r="W22" s="320"/>
      <c r="X22" s="318"/>
      <c r="Y22" s="320"/>
      <c r="Z22" s="317"/>
      <c r="AA22" s="386"/>
      <c r="AB22" s="386"/>
      <c r="AC22" s="386"/>
    </row>
    <row r="23" spans="1:29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70" t="s">
        <v>291</v>
      </c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29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</row>
    <row r="25" spans="1:29" ht="11.25" customHeight="1" x14ac:dyDescent="0.15">
      <c r="A25" s="286" t="s">
        <v>193</v>
      </c>
      <c r="B25" s="467" t="s">
        <v>401</v>
      </c>
      <c r="C25" s="468"/>
      <c r="D25" s="469"/>
      <c r="E25" s="467" t="s">
        <v>402</v>
      </c>
      <c r="F25" s="468"/>
      <c r="G25" s="469"/>
      <c r="H25" s="467" t="s">
        <v>403</v>
      </c>
      <c r="I25" s="468"/>
      <c r="J25" s="469"/>
      <c r="K25" s="467" t="s">
        <v>404</v>
      </c>
      <c r="L25" s="468"/>
      <c r="M25" s="469"/>
      <c r="N25" s="458" t="s">
        <v>198</v>
      </c>
      <c r="O25" s="379" t="s">
        <v>62</v>
      </c>
      <c r="P25" s="471" t="s">
        <v>58</v>
      </c>
      <c r="Q25" s="469"/>
      <c r="R25" s="471" t="s">
        <v>56</v>
      </c>
      <c r="S25" s="469"/>
      <c r="T25" s="471" t="s">
        <v>57</v>
      </c>
      <c r="U25" s="469"/>
      <c r="V25" s="471" t="s">
        <v>55</v>
      </c>
      <c r="W25" s="469"/>
      <c r="X25" s="471" t="s">
        <v>59</v>
      </c>
      <c r="Y25" s="469"/>
      <c r="Z25" s="472" t="s">
        <v>63</v>
      </c>
      <c r="AA25" s="380"/>
      <c r="AB25" s="380"/>
      <c r="AC25" s="380"/>
    </row>
    <row r="26" spans="1:29" ht="11.25" customHeight="1" thickBot="1" x14ac:dyDescent="0.2">
      <c r="A26" s="291" t="s">
        <v>199</v>
      </c>
      <c r="B26" s="292" t="s">
        <v>405</v>
      </c>
      <c r="C26" s="293" t="s">
        <v>406</v>
      </c>
      <c r="D26" s="294" t="s">
        <v>156</v>
      </c>
      <c r="E26" s="292" t="s">
        <v>200</v>
      </c>
      <c r="F26" s="293" t="s">
        <v>201</v>
      </c>
      <c r="G26" s="294" t="s">
        <v>156</v>
      </c>
      <c r="H26" s="292" t="s">
        <v>200</v>
      </c>
      <c r="I26" s="293" t="s">
        <v>202</v>
      </c>
      <c r="J26" s="294" t="s">
        <v>156</v>
      </c>
      <c r="K26" s="292" t="s">
        <v>201</v>
      </c>
      <c r="L26" s="293" t="s">
        <v>202</v>
      </c>
      <c r="M26" s="294" t="s">
        <v>156</v>
      </c>
      <c r="N26" s="459"/>
      <c r="O26" s="381" t="s">
        <v>64</v>
      </c>
      <c r="P26" s="382" t="s">
        <v>65</v>
      </c>
      <c r="Q26" s="383" t="s">
        <v>66</v>
      </c>
      <c r="R26" s="382" t="s">
        <v>65</v>
      </c>
      <c r="S26" s="383" t="s">
        <v>66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459"/>
      <c r="AA26" s="380"/>
      <c r="AB26" s="380"/>
      <c r="AC26" s="380"/>
    </row>
    <row r="27" spans="1:29" ht="11.25" customHeight="1" x14ac:dyDescent="0.15">
      <c r="A27" s="296"/>
      <c r="B27" s="297"/>
      <c r="C27" s="298"/>
      <c r="D27" s="299"/>
      <c r="E27" s="297"/>
      <c r="F27" s="298"/>
      <c r="G27" s="299"/>
      <c r="H27" s="297"/>
      <c r="I27" s="298"/>
      <c r="J27" s="299"/>
      <c r="K27" s="297"/>
      <c r="L27" s="298"/>
      <c r="M27" s="299"/>
      <c r="N27" s="300"/>
      <c r="O27" s="296"/>
      <c r="P27" s="384"/>
      <c r="Q27" s="385"/>
      <c r="R27" s="384"/>
      <c r="S27" s="385"/>
      <c r="T27" s="384"/>
      <c r="U27" s="385"/>
      <c r="V27" s="384"/>
      <c r="W27" s="385"/>
      <c r="X27" s="384"/>
      <c r="Y27" s="385"/>
      <c r="Z27" s="300"/>
      <c r="AA27" s="386"/>
      <c r="AB27" s="386"/>
      <c r="AC27" s="386"/>
    </row>
    <row r="28" spans="1:29" ht="11.25" customHeight="1" x14ac:dyDescent="0.15">
      <c r="A28" s="301" t="s">
        <v>203</v>
      </c>
      <c r="B28" s="321">
        <v>0</v>
      </c>
      <c r="C28" s="322">
        <v>0</v>
      </c>
      <c r="D28" s="323">
        <v>0</v>
      </c>
      <c r="E28" s="321">
        <v>0</v>
      </c>
      <c r="F28" s="322">
        <v>0</v>
      </c>
      <c r="G28" s="323">
        <v>0</v>
      </c>
      <c r="H28" s="321">
        <v>0</v>
      </c>
      <c r="I28" s="357">
        <v>0</v>
      </c>
      <c r="J28" s="323">
        <v>0</v>
      </c>
      <c r="K28" s="321">
        <v>0</v>
      </c>
      <c r="L28" s="322">
        <v>0</v>
      </c>
      <c r="M28" s="323">
        <v>0</v>
      </c>
      <c r="N28" s="331">
        <v>0</v>
      </c>
      <c r="O28" s="301" t="s">
        <v>203</v>
      </c>
      <c r="P28" s="321">
        <v>0</v>
      </c>
      <c r="Q28" s="388" t="s">
        <v>407</v>
      </c>
      <c r="R28" s="321">
        <v>0</v>
      </c>
      <c r="S28" s="388" t="s">
        <v>407</v>
      </c>
      <c r="T28" s="321">
        <v>0</v>
      </c>
      <c r="U28" s="388" t="s">
        <v>407</v>
      </c>
      <c r="V28" s="321">
        <v>0</v>
      </c>
      <c r="W28" s="388" t="s">
        <v>407</v>
      </c>
      <c r="X28" s="321">
        <v>0</v>
      </c>
      <c r="Y28" s="388" t="s">
        <v>407</v>
      </c>
      <c r="Z28" s="331">
        <v>0</v>
      </c>
      <c r="AA28" s="389"/>
      <c r="AB28" s="389"/>
      <c r="AC28" s="389"/>
    </row>
    <row r="29" spans="1:29" ht="11.25" customHeight="1" x14ac:dyDescent="0.15">
      <c r="A29" s="301" t="s">
        <v>204</v>
      </c>
      <c r="B29" s="321">
        <v>0</v>
      </c>
      <c r="C29" s="322">
        <v>0</v>
      </c>
      <c r="D29" s="323">
        <v>0</v>
      </c>
      <c r="E29" s="321">
        <v>0</v>
      </c>
      <c r="F29" s="322">
        <v>0</v>
      </c>
      <c r="G29" s="323">
        <v>0</v>
      </c>
      <c r="H29" s="321">
        <v>0</v>
      </c>
      <c r="I29" s="357">
        <v>0</v>
      </c>
      <c r="J29" s="323">
        <v>0</v>
      </c>
      <c r="K29" s="321">
        <v>1</v>
      </c>
      <c r="L29" s="322">
        <v>0</v>
      </c>
      <c r="M29" s="323">
        <v>1</v>
      </c>
      <c r="N29" s="331">
        <v>1</v>
      </c>
      <c r="O29" s="301" t="s">
        <v>204</v>
      </c>
      <c r="P29" s="321">
        <v>1</v>
      </c>
      <c r="Q29" s="388">
        <v>1</v>
      </c>
      <c r="R29" s="321">
        <v>0</v>
      </c>
      <c r="S29" s="388">
        <v>0</v>
      </c>
      <c r="T29" s="321">
        <v>0</v>
      </c>
      <c r="U29" s="388">
        <v>0</v>
      </c>
      <c r="V29" s="321">
        <v>1</v>
      </c>
      <c r="W29" s="388">
        <v>1</v>
      </c>
      <c r="X29" s="321">
        <v>0</v>
      </c>
      <c r="Y29" s="388">
        <v>0</v>
      </c>
      <c r="Z29" s="331">
        <v>1</v>
      </c>
      <c r="AA29" s="389"/>
      <c r="AB29" s="389"/>
      <c r="AC29" s="389"/>
    </row>
    <row r="30" spans="1:29" ht="11.25" customHeight="1" x14ac:dyDescent="0.15">
      <c r="A30" s="301" t="s">
        <v>205</v>
      </c>
      <c r="B30" s="321">
        <v>0</v>
      </c>
      <c r="C30" s="322">
        <v>0</v>
      </c>
      <c r="D30" s="323">
        <v>0</v>
      </c>
      <c r="E30" s="321">
        <v>0</v>
      </c>
      <c r="F30" s="322">
        <v>0</v>
      </c>
      <c r="G30" s="323">
        <v>0</v>
      </c>
      <c r="H30" s="321">
        <v>1</v>
      </c>
      <c r="I30" s="357">
        <v>1</v>
      </c>
      <c r="J30" s="323">
        <v>2</v>
      </c>
      <c r="K30" s="321">
        <v>0</v>
      </c>
      <c r="L30" s="322">
        <v>1</v>
      </c>
      <c r="M30" s="323">
        <v>1</v>
      </c>
      <c r="N30" s="331">
        <v>3</v>
      </c>
      <c r="O30" s="301" t="s">
        <v>205</v>
      </c>
      <c r="P30" s="321">
        <v>1</v>
      </c>
      <c r="Q30" s="388">
        <v>0.33333333333333331</v>
      </c>
      <c r="R30" s="321">
        <v>2</v>
      </c>
      <c r="S30" s="388">
        <v>0.66666666666666663</v>
      </c>
      <c r="T30" s="321">
        <v>0</v>
      </c>
      <c r="U30" s="388">
        <v>0</v>
      </c>
      <c r="V30" s="321">
        <v>3</v>
      </c>
      <c r="W30" s="388" t="s">
        <v>407</v>
      </c>
      <c r="X30" s="321">
        <v>0</v>
      </c>
      <c r="Y30" s="388">
        <v>0</v>
      </c>
      <c r="Z30" s="331">
        <v>3</v>
      </c>
      <c r="AA30" s="389"/>
      <c r="AB30" s="389"/>
      <c r="AC30" s="389"/>
    </row>
    <row r="31" spans="1:29" ht="11.25" customHeight="1" x14ac:dyDescent="0.15">
      <c r="A31" s="301" t="s">
        <v>206</v>
      </c>
      <c r="B31" s="321">
        <v>0</v>
      </c>
      <c r="C31" s="322">
        <v>0</v>
      </c>
      <c r="D31" s="323">
        <v>0</v>
      </c>
      <c r="E31" s="321">
        <v>0</v>
      </c>
      <c r="F31" s="322">
        <v>1</v>
      </c>
      <c r="G31" s="323">
        <v>1</v>
      </c>
      <c r="H31" s="321">
        <v>0</v>
      </c>
      <c r="I31" s="357">
        <v>1</v>
      </c>
      <c r="J31" s="323">
        <v>1</v>
      </c>
      <c r="K31" s="321">
        <v>2</v>
      </c>
      <c r="L31" s="322">
        <v>0</v>
      </c>
      <c r="M31" s="323">
        <v>2</v>
      </c>
      <c r="N31" s="331">
        <v>4</v>
      </c>
      <c r="O31" s="301" t="s">
        <v>206</v>
      </c>
      <c r="P31" s="321">
        <v>0</v>
      </c>
      <c r="Q31" s="388">
        <v>0</v>
      </c>
      <c r="R31" s="321">
        <v>4</v>
      </c>
      <c r="S31" s="388">
        <v>1</v>
      </c>
      <c r="T31" s="321">
        <v>0</v>
      </c>
      <c r="U31" s="388">
        <v>0</v>
      </c>
      <c r="V31" s="321">
        <v>4</v>
      </c>
      <c r="W31" s="388">
        <v>1</v>
      </c>
      <c r="X31" s="321">
        <v>0</v>
      </c>
      <c r="Y31" s="388">
        <v>0</v>
      </c>
      <c r="Z31" s="331">
        <v>4</v>
      </c>
      <c r="AA31" s="389"/>
      <c r="AB31" s="389"/>
      <c r="AC31" s="389"/>
    </row>
    <row r="32" spans="1:29" ht="11.25" customHeight="1" x14ac:dyDescent="0.15">
      <c r="A32" s="301" t="s">
        <v>207</v>
      </c>
      <c r="B32" s="321">
        <v>0</v>
      </c>
      <c r="C32" s="322">
        <v>0</v>
      </c>
      <c r="D32" s="323">
        <v>0</v>
      </c>
      <c r="E32" s="321">
        <v>0</v>
      </c>
      <c r="F32" s="322">
        <v>1</v>
      </c>
      <c r="G32" s="323">
        <v>1</v>
      </c>
      <c r="H32" s="321">
        <v>0</v>
      </c>
      <c r="I32" s="357">
        <v>0</v>
      </c>
      <c r="J32" s="323">
        <v>0</v>
      </c>
      <c r="K32" s="321">
        <v>0</v>
      </c>
      <c r="L32" s="322">
        <v>1</v>
      </c>
      <c r="M32" s="323">
        <v>1</v>
      </c>
      <c r="N32" s="331">
        <v>2</v>
      </c>
      <c r="O32" s="301" t="s">
        <v>207</v>
      </c>
      <c r="P32" s="321">
        <v>0</v>
      </c>
      <c r="Q32" s="388">
        <v>0</v>
      </c>
      <c r="R32" s="321">
        <v>2</v>
      </c>
      <c r="S32" s="388">
        <v>1</v>
      </c>
      <c r="T32" s="321">
        <v>0</v>
      </c>
      <c r="U32" s="388">
        <v>0</v>
      </c>
      <c r="V32" s="321">
        <v>2</v>
      </c>
      <c r="W32" s="388" t="s">
        <v>407</v>
      </c>
      <c r="X32" s="321">
        <v>0</v>
      </c>
      <c r="Y32" s="388">
        <v>0</v>
      </c>
      <c r="Z32" s="331">
        <v>2</v>
      </c>
      <c r="AA32" s="389"/>
      <c r="AB32" s="389"/>
      <c r="AC32" s="389"/>
    </row>
    <row r="33" spans="1:29" ht="11.25" customHeight="1" x14ac:dyDescent="0.15">
      <c r="A33" s="301" t="s">
        <v>208</v>
      </c>
      <c r="B33" s="321">
        <v>0</v>
      </c>
      <c r="C33" s="322">
        <v>0</v>
      </c>
      <c r="D33" s="323">
        <v>0</v>
      </c>
      <c r="E33" s="321">
        <v>0</v>
      </c>
      <c r="F33" s="322">
        <v>1</v>
      </c>
      <c r="G33" s="323">
        <v>1</v>
      </c>
      <c r="H33" s="321">
        <v>0</v>
      </c>
      <c r="I33" s="357">
        <v>2</v>
      </c>
      <c r="J33" s="323">
        <v>2</v>
      </c>
      <c r="K33" s="321">
        <v>1</v>
      </c>
      <c r="L33" s="322">
        <v>0</v>
      </c>
      <c r="M33" s="323">
        <v>1</v>
      </c>
      <c r="N33" s="331">
        <v>4</v>
      </c>
      <c r="O33" s="301" t="s">
        <v>208</v>
      </c>
      <c r="P33" s="321">
        <v>1</v>
      </c>
      <c r="Q33" s="388">
        <v>0.25</v>
      </c>
      <c r="R33" s="321">
        <v>3</v>
      </c>
      <c r="S33" s="388">
        <v>0.75</v>
      </c>
      <c r="T33" s="321">
        <v>1</v>
      </c>
      <c r="U33" s="388">
        <v>0.25</v>
      </c>
      <c r="V33" s="321">
        <v>3</v>
      </c>
      <c r="W33" s="388">
        <v>0.75</v>
      </c>
      <c r="X33" s="321">
        <v>0</v>
      </c>
      <c r="Y33" s="388">
        <v>0</v>
      </c>
      <c r="Z33" s="331">
        <v>4</v>
      </c>
      <c r="AA33" s="389"/>
      <c r="AB33" s="389"/>
      <c r="AC33" s="389"/>
    </row>
    <row r="34" spans="1:29" ht="11.25" customHeight="1" x14ac:dyDescent="0.15">
      <c r="A34" s="301" t="s">
        <v>209</v>
      </c>
      <c r="B34" s="321">
        <v>6</v>
      </c>
      <c r="C34" s="322">
        <v>0</v>
      </c>
      <c r="D34" s="323">
        <v>6</v>
      </c>
      <c r="E34" s="321">
        <v>0</v>
      </c>
      <c r="F34" s="322">
        <v>5</v>
      </c>
      <c r="G34" s="323">
        <v>5</v>
      </c>
      <c r="H34" s="321">
        <v>2</v>
      </c>
      <c r="I34" s="357">
        <v>2</v>
      </c>
      <c r="J34" s="323">
        <v>4</v>
      </c>
      <c r="K34" s="321">
        <v>0</v>
      </c>
      <c r="L34" s="322">
        <v>4</v>
      </c>
      <c r="M34" s="323">
        <v>4</v>
      </c>
      <c r="N34" s="331">
        <v>19</v>
      </c>
      <c r="O34" s="301" t="s">
        <v>209</v>
      </c>
      <c r="P34" s="321">
        <v>2</v>
      </c>
      <c r="Q34" s="388">
        <v>0.10526315789473684</v>
      </c>
      <c r="R34" s="321">
        <v>17</v>
      </c>
      <c r="S34" s="388">
        <v>0.89473684210526316</v>
      </c>
      <c r="T34" s="321">
        <v>4</v>
      </c>
      <c r="U34" s="388">
        <v>0.21052631578947367</v>
      </c>
      <c r="V34" s="321">
        <v>14</v>
      </c>
      <c r="W34" s="388">
        <v>0.73684210526315785</v>
      </c>
      <c r="X34" s="321">
        <v>1</v>
      </c>
      <c r="Y34" s="388">
        <v>5.2631578947368418E-2</v>
      </c>
      <c r="Z34" s="331">
        <v>19</v>
      </c>
      <c r="AA34" s="389"/>
      <c r="AB34" s="389"/>
      <c r="AC34" s="389"/>
    </row>
    <row r="35" spans="1:29" ht="11.25" customHeight="1" x14ac:dyDescent="0.15">
      <c r="A35" s="301" t="s">
        <v>210</v>
      </c>
      <c r="B35" s="321">
        <v>0</v>
      </c>
      <c r="C35" s="322">
        <v>0</v>
      </c>
      <c r="D35" s="323">
        <v>0</v>
      </c>
      <c r="E35" s="321">
        <v>0</v>
      </c>
      <c r="F35" s="322">
        <v>0</v>
      </c>
      <c r="G35" s="323">
        <v>0</v>
      </c>
      <c r="H35" s="321">
        <v>0</v>
      </c>
      <c r="I35" s="357">
        <v>4</v>
      </c>
      <c r="J35" s="323">
        <v>4</v>
      </c>
      <c r="K35" s="321">
        <v>1</v>
      </c>
      <c r="L35" s="322">
        <v>1</v>
      </c>
      <c r="M35" s="323">
        <v>2</v>
      </c>
      <c r="N35" s="331">
        <v>6</v>
      </c>
      <c r="O35" s="390" t="s">
        <v>210</v>
      </c>
      <c r="P35" s="321">
        <v>0</v>
      </c>
      <c r="Q35" s="388">
        <v>0</v>
      </c>
      <c r="R35" s="321">
        <v>6</v>
      </c>
      <c r="S35" s="388">
        <v>1</v>
      </c>
      <c r="T35" s="321">
        <v>0</v>
      </c>
      <c r="U35" s="388">
        <v>0</v>
      </c>
      <c r="V35" s="321">
        <v>6</v>
      </c>
      <c r="W35" s="388">
        <v>1</v>
      </c>
      <c r="X35" s="321">
        <v>0</v>
      </c>
      <c r="Y35" s="388">
        <v>0</v>
      </c>
      <c r="Z35" s="331">
        <v>6</v>
      </c>
      <c r="AA35" s="389"/>
      <c r="AB35" s="389"/>
      <c r="AC35" s="389"/>
    </row>
    <row r="36" spans="1:29" ht="11.25" customHeight="1" thickBot="1" x14ac:dyDescent="0.2">
      <c r="A36" s="307"/>
      <c r="B36" s="325"/>
      <c r="C36" s="326"/>
      <c r="D36" s="327"/>
      <c r="E36" s="325"/>
      <c r="F36" s="326"/>
      <c r="G36" s="327"/>
      <c r="H36" s="325"/>
      <c r="I36" s="326"/>
      <c r="J36" s="327"/>
      <c r="K36" s="325"/>
      <c r="L36" s="326"/>
      <c r="M36" s="327"/>
      <c r="N36" s="317"/>
      <c r="O36" s="307"/>
      <c r="P36" s="297"/>
      <c r="Q36" s="299"/>
      <c r="R36" s="325"/>
      <c r="S36" s="327"/>
      <c r="T36" s="325"/>
      <c r="U36" s="327"/>
      <c r="V36" s="325"/>
      <c r="W36" s="327"/>
      <c r="X36" s="325"/>
      <c r="Y36" s="327"/>
      <c r="Z36" s="327"/>
      <c r="AA36" s="386"/>
      <c r="AB36" s="386"/>
      <c r="AC36" s="386"/>
    </row>
    <row r="37" spans="1:29" ht="11.25" customHeight="1" x14ac:dyDescent="0.15">
      <c r="A37" s="312"/>
      <c r="B37" s="328"/>
      <c r="C37" s="329"/>
      <c r="D37" s="330"/>
      <c r="E37" s="328"/>
      <c r="F37" s="329"/>
      <c r="G37" s="330"/>
      <c r="H37" s="328"/>
      <c r="I37" s="329"/>
      <c r="J37" s="330"/>
      <c r="K37" s="328"/>
      <c r="L37" s="329"/>
      <c r="M37" s="330"/>
      <c r="N37" s="312"/>
      <c r="O37" s="384"/>
      <c r="P37" s="391"/>
      <c r="Q37" s="392"/>
      <c r="R37" s="391"/>
      <c r="S37" s="392"/>
      <c r="T37" s="391"/>
      <c r="U37" s="392"/>
      <c r="V37" s="391"/>
      <c r="W37" s="392"/>
      <c r="X37" s="391"/>
      <c r="Y37" s="392"/>
      <c r="Z37" s="393"/>
      <c r="AA37" s="386"/>
      <c r="AB37" s="386"/>
      <c r="AC37" s="386"/>
    </row>
    <row r="38" spans="1:29" ht="11.25" customHeight="1" x14ac:dyDescent="0.15">
      <c r="A38" s="301" t="s">
        <v>211</v>
      </c>
      <c r="B38" s="321">
        <v>0</v>
      </c>
      <c r="C38" s="322">
        <v>0</v>
      </c>
      <c r="D38" s="323">
        <v>0</v>
      </c>
      <c r="E38" s="321">
        <v>0</v>
      </c>
      <c r="F38" s="322">
        <v>1</v>
      </c>
      <c r="G38" s="323">
        <v>1</v>
      </c>
      <c r="H38" s="321">
        <v>1</v>
      </c>
      <c r="I38" s="322">
        <v>2</v>
      </c>
      <c r="J38" s="323">
        <v>3</v>
      </c>
      <c r="K38" s="321">
        <v>3</v>
      </c>
      <c r="L38" s="322">
        <v>1</v>
      </c>
      <c r="M38" s="323">
        <v>4</v>
      </c>
      <c r="N38" s="331">
        <v>8</v>
      </c>
      <c r="O38" s="390" t="s">
        <v>211</v>
      </c>
      <c r="P38" s="321">
        <v>2</v>
      </c>
      <c r="Q38" s="388">
        <v>0.25</v>
      </c>
      <c r="R38" s="321">
        <v>6</v>
      </c>
      <c r="S38" s="388">
        <v>0.75</v>
      </c>
      <c r="T38" s="321">
        <v>0</v>
      </c>
      <c r="U38" s="388">
        <v>0</v>
      </c>
      <c r="V38" s="321">
        <v>8</v>
      </c>
      <c r="W38" s="388">
        <v>1</v>
      </c>
      <c r="X38" s="321">
        <v>0</v>
      </c>
      <c r="Y38" s="388">
        <v>0</v>
      </c>
      <c r="Z38" s="331">
        <v>8</v>
      </c>
      <c r="AA38" s="389"/>
      <c r="AB38" s="389"/>
      <c r="AC38" s="389"/>
    </row>
    <row r="39" spans="1:29" ht="11.25" customHeight="1" x14ac:dyDescent="0.15">
      <c r="A39" s="301" t="s">
        <v>212</v>
      </c>
      <c r="B39" s="321">
        <v>0</v>
      </c>
      <c r="C39" s="322">
        <v>0</v>
      </c>
      <c r="D39" s="323">
        <v>0</v>
      </c>
      <c r="E39" s="321">
        <v>0</v>
      </c>
      <c r="F39" s="322">
        <v>2</v>
      </c>
      <c r="G39" s="323">
        <v>2</v>
      </c>
      <c r="H39" s="321">
        <v>1</v>
      </c>
      <c r="I39" s="322">
        <v>2</v>
      </c>
      <c r="J39" s="323">
        <v>3</v>
      </c>
      <c r="K39" s="321">
        <v>3</v>
      </c>
      <c r="L39" s="322">
        <v>2</v>
      </c>
      <c r="M39" s="323">
        <v>5</v>
      </c>
      <c r="N39" s="331">
        <v>10</v>
      </c>
      <c r="O39" s="390" t="s">
        <v>212</v>
      </c>
      <c r="P39" s="321">
        <v>2</v>
      </c>
      <c r="Q39" s="388">
        <v>0.2</v>
      </c>
      <c r="R39" s="321">
        <v>8</v>
      </c>
      <c r="S39" s="388">
        <v>0.8</v>
      </c>
      <c r="T39" s="321">
        <v>0</v>
      </c>
      <c r="U39" s="388">
        <v>0</v>
      </c>
      <c r="V39" s="321">
        <v>10</v>
      </c>
      <c r="W39" s="388">
        <v>1</v>
      </c>
      <c r="X39" s="321">
        <v>0</v>
      </c>
      <c r="Y39" s="388">
        <v>0</v>
      </c>
      <c r="Z39" s="331">
        <v>10</v>
      </c>
      <c r="AA39" s="389"/>
      <c r="AB39" s="389"/>
      <c r="AC39" s="389"/>
    </row>
    <row r="40" spans="1:29" ht="11.25" customHeight="1" x14ac:dyDescent="0.15">
      <c r="A40" s="301" t="s">
        <v>213</v>
      </c>
      <c r="B40" s="321">
        <v>0</v>
      </c>
      <c r="C40" s="322">
        <v>0</v>
      </c>
      <c r="D40" s="323">
        <v>0</v>
      </c>
      <c r="E40" s="321">
        <v>0</v>
      </c>
      <c r="F40" s="322">
        <v>3</v>
      </c>
      <c r="G40" s="323">
        <v>3</v>
      </c>
      <c r="H40" s="321">
        <v>1</v>
      </c>
      <c r="I40" s="322">
        <v>4</v>
      </c>
      <c r="J40" s="323">
        <v>5</v>
      </c>
      <c r="K40" s="321">
        <v>3</v>
      </c>
      <c r="L40" s="322">
        <v>2</v>
      </c>
      <c r="M40" s="323">
        <v>5</v>
      </c>
      <c r="N40" s="331">
        <v>13</v>
      </c>
      <c r="O40" s="390" t="s">
        <v>213</v>
      </c>
      <c r="P40" s="321">
        <v>2</v>
      </c>
      <c r="Q40" s="388">
        <v>0.15384615384615385</v>
      </c>
      <c r="R40" s="321">
        <v>11</v>
      </c>
      <c r="S40" s="388">
        <v>0.84615384615384615</v>
      </c>
      <c r="T40" s="321">
        <v>1</v>
      </c>
      <c r="U40" s="388">
        <v>7.6923076923076927E-2</v>
      </c>
      <c r="V40" s="321">
        <v>12</v>
      </c>
      <c r="W40" s="388">
        <v>0.92307692307692313</v>
      </c>
      <c r="X40" s="321">
        <v>0</v>
      </c>
      <c r="Y40" s="388">
        <v>0</v>
      </c>
      <c r="Z40" s="331">
        <v>13</v>
      </c>
      <c r="AA40" s="389"/>
      <c r="AB40" s="389"/>
      <c r="AC40" s="389"/>
    </row>
    <row r="41" spans="1:29" ht="11.25" customHeight="1" x14ac:dyDescent="0.15">
      <c r="A41" s="301" t="s">
        <v>214</v>
      </c>
      <c r="B41" s="321">
        <v>6</v>
      </c>
      <c r="C41" s="322">
        <v>0</v>
      </c>
      <c r="D41" s="323">
        <v>6</v>
      </c>
      <c r="E41" s="321">
        <v>0</v>
      </c>
      <c r="F41" s="322">
        <v>8</v>
      </c>
      <c r="G41" s="323">
        <v>8</v>
      </c>
      <c r="H41" s="321">
        <v>2</v>
      </c>
      <c r="I41" s="322">
        <v>5</v>
      </c>
      <c r="J41" s="323">
        <v>7</v>
      </c>
      <c r="K41" s="321">
        <v>3</v>
      </c>
      <c r="L41" s="322">
        <v>5</v>
      </c>
      <c r="M41" s="323">
        <v>8</v>
      </c>
      <c r="N41" s="331">
        <v>29</v>
      </c>
      <c r="O41" s="390" t="s">
        <v>214</v>
      </c>
      <c r="P41" s="321">
        <v>3</v>
      </c>
      <c r="Q41" s="388">
        <v>0.10344827586206896</v>
      </c>
      <c r="R41" s="321">
        <v>26</v>
      </c>
      <c r="S41" s="388">
        <v>0.89655172413793105</v>
      </c>
      <c r="T41" s="321">
        <v>5</v>
      </c>
      <c r="U41" s="388">
        <v>0.17241379310344829</v>
      </c>
      <c r="V41" s="321">
        <v>23</v>
      </c>
      <c r="W41" s="388">
        <v>0.7931034482758621</v>
      </c>
      <c r="X41" s="321">
        <v>1</v>
      </c>
      <c r="Y41" s="388">
        <v>3.4482758620689655E-2</v>
      </c>
      <c r="Z41" s="331">
        <v>29</v>
      </c>
      <c r="AA41" s="389"/>
      <c r="AB41" s="389"/>
      <c r="AC41" s="389"/>
    </row>
    <row r="42" spans="1:29" ht="11.25" customHeight="1" x14ac:dyDescent="0.15">
      <c r="A42" s="301" t="s">
        <v>215</v>
      </c>
      <c r="B42" s="321">
        <v>6</v>
      </c>
      <c r="C42" s="322">
        <v>0</v>
      </c>
      <c r="D42" s="323">
        <v>6</v>
      </c>
      <c r="E42" s="321">
        <v>0</v>
      </c>
      <c r="F42" s="322">
        <v>7</v>
      </c>
      <c r="G42" s="323">
        <v>7</v>
      </c>
      <c r="H42" s="321">
        <v>2</v>
      </c>
      <c r="I42" s="322">
        <v>8</v>
      </c>
      <c r="J42" s="323">
        <v>10</v>
      </c>
      <c r="K42" s="321">
        <v>2</v>
      </c>
      <c r="L42" s="322">
        <v>6</v>
      </c>
      <c r="M42" s="323">
        <v>8</v>
      </c>
      <c r="N42" s="331">
        <v>31</v>
      </c>
      <c r="O42" s="390" t="s">
        <v>215</v>
      </c>
      <c r="P42" s="321">
        <v>3</v>
      </c>
      <c r="Q42" s="388">
        <v>9.6774193548387094E-2</v>
      </c>
      <c r="R42" s="321">
        <v>28</v>
      </c>
      <c r="S42" s="388">
        <v>0.90322580645161288</v>
      </c>
      <c r="T42" s="321">
        <v>5</v>
      </c>
      <c r="U42" s="388">
        <v>0.16129032258064516</v>
      </c>
      <c r="V42" s="321">
        <v>25</v>
      </c>
      <c r="W42" s="388">
        <v>0.80645161290322576</v>
      </c>
      <c r="X42" s="321">
        <v>1</v>
      </c>
      <c r="Y42" s="388">
        <v>3.2258064516129031E-2</v>
      </c>
      <c r="Z42" s="331">
        <v>31</v>
      </c>
      <c r="AA42" s="389"/>
      <c r="AB42" s="389"/>
      <c r="AC42" s="389"/>
    </row>
    <row r="43" spans="1:29" ht="11.25" customHeight="1" thickBot="1" x14ac:dyDescent="0.2">
      <c r="A43" s="317"/>
      <c r="B43" s="318"/>
      <c r="C43" s="319"/>
      <c r="D43" s="320"/>
      <c r="E43" s="318"/>
      <c r="F43" s="319"/>
      <c r="G43" s="320"/>
      <c r="H43" s="318"/>
      <c r="I43" s="319"/>
      <c r="J43" s="320"/>
      <c r="K43" s="318"/>
      <c r="L43" s="319"/>
      <c r="M43" s="320"/>
      <c r="N43" s="317"/>
      <c r="O43" s="318"/>
      <c r="P43" s="318"/>
      <c r="Q43" s="320"/>
      <c r="R43" s="318"/>
      <c r="S43" s="320"/>
      <c r="T43" s="318"/>
      <c r="U43" s="320"/>
      <c r="V43" s="318"/>
      <c r="W43" s="320"/>
      <c r="X43" s="318"/>
      <c r="Y43" s="320"/>
      <c r="Z43" s="317"/>
      <c r="AA43" s="386"/>
      <c r="AB43" s="386"/>
      <c r="AC43" s="386"/>
    </row>
    <row r="44" spans="1:29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70" t="s">
        <v>303</v>
      </c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</row>
    <row r="45" spans="1:29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</row>
    <row r="46" spans="1:29" ht="11.25" customHeight="1" x14ac:dyDescent="0.15">
      <c r="A46" s="286" t="s">
        <v>193</v>
      </c>
      <c r="B46" s="467" t="s">
        <v>401</v>
      </c>
      <c r="C46" s="468"/>
      <c r="D46" s="469"/>
      <c r="E46" s="467" t="s">
        <v>402</v>
      </c>
      <c r="F46" s="468"/>
      <c r="G46" s="469"/>
      <c r="H46" s="467" t="s">
        <v>403</v>
      </c>
      <c r="I46" s="468"/>
      <c r="J46" s="469"/>
      <c r="K46" s="467" t="s">
        <v>404</v>
      </c>
      <c r="L46" s="468"/>
      <c r="M46" s="469"/>
      <c r="N46" s="458" t="s">
        <v>198</v>
      </c>
      <c r="O46" s="379" t="s">
        <v>62</v>
      </c>
      <c r="P46" s="471" t="s">
        <v>58</v>
      </c>
      <c r="Q46" s="469"/>
      <c r="R46" s="471" t="s">
        <v>56</v>
      </c>
      <c r="S46" s="469"/>
      <c r="T46" s="471" t="s">
        <v>57</v>
      </c>
      <c r="U46" s="469"/>
      <c r="V46" s="471" t="s">
        <v>55</v>
      </c>
      <c r="W46" s="469"/>
      <c r="X46" s="471" t="s">
        <v>59</v>
      </c>
      <c r="Y46" s="469"/>
      <c r="Z46" s="472" t="s">
        <v>63</v>
      </c>
      <c r="AA46" s="380"/>
      <c r="AB46" s="380"/>
      <c r="AC46" s="380"/>
    </row>
    <row r="47" spans="1:29" ht="11.25" customHeight="1" thickBot="1" x14ac:dyDescent="0.2">
      <c r="A47" s="291" t="s">
        <v>199</v>
      </c>
      <c r="B47" s="292" t="s">
        <v>405</v>
      </c>
      <c r="C47" s="293" t="s">
        <v>406</v>
      </c>
      <c r="D47" s="294" t="s">
        <v>156</v>
      </c>
      <c r="E47" s="292" t="s">
        <v>200</v>
      </c>
      <c r="F47" s="293" t="s">
        <v>201</v>
      </c>
      <c r="G47" s="294" t="s">
        <v>156</v>
      </c>
      <c r="H47" s="292" t="s">
        <v>200</v>
      </c>
      <c r="I47" s="293" t="s">
        <v>202</v>
      </c>
      <c r="J47" s="294" t="s">
        <v>156</v>
      </c>
      <c r="K47" s="292" t="s">
        <v>201</v>
      </c>
      <c r="L47" s="293" t="s">
        <v>202</v>
      </c>
      <c r="M47" s="294" t="s">
        <v>156</v>
      </c>
      <c r="N47" s="459"/>
      <c r="O47" s="381" t="s">
        <v>64</v>
      </c>
      <c r="P47" s="382" t="s">
        <v>65</v>
      </c>
      <c r="Q47" s="383" t="s">
        <v>66</v>
      </c>
      <c r="R47" s="382" t="s">
        <v>65</v>
      </c>
      <c r="S47" s="383" t="s">
        <v>66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459"/>
      <c r="AA47" s="380"/>
      <c r="AB47" s="380"/>
      <c r="AC47" s="380"/>
    </row>
    <row r="48" spans="1:29" ht="11.25" customHeight="1" x14ac:dyDescent="0.15">
      <c r="A48" s="296"/>
      <c r="B48" s="297"/>
      <c r="C48" s="298"/>
      <c r="D48" s="299"/>
      <c r="E48" s="297"/>
      <c r="F48" s="298"/>
      <c r="G48" s="299"/>
      <c r="H48" s="297"/>
      <c r="I48" s="298"/>
      <c r="J48" s="299"/>
      <c r="K48" s="297"/>
      <c r="L48" s="298"/>
      <c r="M48" s="299"/>
      <c r="N48" s="300"/>
      <c r="O48" s="296"/>
      <c r="P48" s="384"/>
      <c r="Q48" s="385"/>
      <c r="R48" s="384"/>
      <c r="S48" s="385"/>
      <c r="T48" s="384"/>
      <c r="U48" s="385"/>
      <c r="V48" s="384"/>
      <c r="W48" s="385"/>
      <c r="X48" s="384"/>
      <c r="Y48" s="385"/>
      <c r="Z48" s="300"/>
      <c r="AA48" s="386"/>
      <c r="AB48" s="386"/>
      <c r="AC48" s="386"/>
    </row>
    <row r="49" spans="1:29" ht="11.25" customHeight="1" x14ac:dyDescent="0.15">
      <c r="A49" s="301" t="s">
        <v>203</v>
      </c>
      <c r="B49" s="321">
        <v>0</v>
      </c>
      <c r="C49" s="322">
        <v>0</v>
      </c>
      <c r="D49" s="323">
        <v>0</v>
      </c>
      <c r="E49" s="321">
        <v>0</v>
      </c>
      <c r="F49" s="322">
        <v>0</v>
      </c>
      <c r="G49" s="323">
        <v>0</v>
      </c>
      <c r="H49" s="321">
        <v>2</v>
      </c>
      <c r="I49" s="357">
        <v>0</v>
      </c>
      <c r="J49" s="323">
        <v>2</v>
      </c>
      <c r="K49" s="321">
        <v>0</v>
      </c>
      <c r="L49" s="322">
        <v>0</v>
      </c>
      <c r="M49" s="323">
        <v>0</v>
      </c>
      <c r="N49" s="331">
        <v>2</v>
      </c>
      <c r="O49" s="301" t="s">
        <v>203</v>
      </c>
      <c r="P49" s="321">
        <v>1</v>
      </c>
      <c r="Q49" s="388">
        <v>0.5</v>
      </c>
      <c r="R49" s="321">
        <v>1</v>
      </c>
      <c r="S49" s="388">
        <v>0.5</v>
      </c>
      <c r="T49" s="321">
        <v>2</v>
      </c>
      <c r="U49" s="388">
        <v>1</v>
      </c>
      <c r="V49" s="321">
        <v>0</v>
      </c>
      <c r="W49" s="388">
        <v>0</v>
      </c>
      <c r="X49" s="321">
        <v>0</v>
      </c>
      <c r="Y49" s="388">
        <v>0</v>
      </c>
      <c r="Z49" s="331">
        <v>2</v>
      </c>
      <c r="AA49" s="389"/>
      <c r="AB49" s="389"/>
      <c r="AC49" s="389"/>
    </row>
    <row r="50" spans="1:29" ht="11.25" customHeight="1" x14ac:dyDescent="0.15">
      <c r="A50" s="301" t="s">
        <v>204</v>
      </c>
      <c r="B50" s="321">
        <v>0</v>
      </c>
      <c r="C50" s="322">
        <v>0</v>
      </c>
      <c r="D50" s="323">
        <v>0</v>
      </c>
      <c r="E50" s="321">
        <v>0</v>
      </c>
      <c r="F50" s="322">
        <v>0</v>
      </c>
      <c r="G50" s="323">
        <v>0</v>
      </c>
      <c r="H50" s="321">
        <v>0</v>
      </c>
      <c r="I50" s="357">
        <v>1</v>
      </c>
      <c r="J50" s="323">
        <v>1</v>
      </c>
      <c r="K50" s="321">
        <v>1</v>
      </c>
      <c r="L50" s="322">
        <v>1</v>
      </c>
      <c r="M50" s="323">
        <v>2</v>
      </c>
      <c r="N50" s="331">
        <v>3</v>
      </c>
      <c r="O50" s="301" t="s">
        <v>204</v>
      </c>
      <c r="P50" s="321">
        <v>0</v>
      </c>
      <c r="Q50" s="388" t="s">
        <v>407</v>
      </c>
      <c r="R50" s="321">
        <v>3</v>
      </c>
      <c r="S50" s="388" t="s">
        <v>407</v>
      </c>
      <c r="T50" s="321">
        <v>0</v>
      </c>
      <c r="U50" s="388" t="s">
        <v>407</v>
      </c>
      <c r="V50" s="321">
        <v>3</v>
      </c>
      <c r="W50" s="388" t="s">
        <v>407</v>
      </c>
      <c r="X50" s="321">
        <v>0</v>
      </c>
      <c r="Y50" s="388" t="s">
        <v>407</v>
      </c>
      <c r="Z50" s="331">
        <v>3</v>
      </c>
      <c r="AA50" s="389"/>
      <c r="AB50" s="389"/>
      <c r="AC50" s="389"/>
    </row>
    <row r="51" spans="1:29" ht="11.25" customHeight="1" x14ac:dyDescent="0.15">
      <c r="A51" s="301" t="s">
        <v>205</v>
      </c>
      <c r="B51" s="321">
        <v>0</v>
      </c>
      <c r="C51" s="322">
        <v>0</v>
      </c>
      <c r="D51" s="323">
        <v>0</v>
      </c>
      <c r="E51" s="321">
        <v>0</v>
      </c>
      <c r="F51" s="322">
        <v>2</v>
      </c>
      <c r="G51" s="323">
        <v>2</v>
      </c>
      <c r="H51" s="321">
        <v>0</v>
      </c>
      <c r="I51" s="357">
        <v>1</v>
      </c>
      <c r="J51" s="323">
        <v>1</v>
      </c>
      <c r="K51" s="321">
        <v>0</v>
      </c>
      <c r="L51" s="322">
        <v>0</v>
      </c>
      <c r="M51" s="323">
        <v>0</v>
      </c>
      <c r="N51" s="331">
        <v>3</v>
      </c>
      <c r="O51" s="301" t="s">
        <v>205</v>
      </c>
      <c r="P51" s="321">
        <v>1</v>
      </c>
      <c r="Q51" s="388">
        <v>0.33333333333333331</v>
      </c>
      <c r="R51" s="321">
        <v>2</v>
      </c>
      <c r="S51" s="388">
        <v>0.66666666666666663</v>
      </c>
      <c r="T51" s="321">
        <v>0</v>
      </c>
      <c r="U51" s="388">
        <v>0</v>
      </c>
      <c r="V51" s="321">
        <v>1</v>
      </c>
      <c r="W51" s="388">
        <v>0.33333333333333331</v>
      </c>
      <c r="X51" s="321">
        <v>2</v>
      </c>
      <c r="Y51" s="388">
        <v>0.66666666666666663</v>
      </c>
      <c r="Z51" s="331">
        <v>3</v>
      </c>
      <c r="AA51" s="389"/>
      <c r="AB51" s="389"/>
      <c r="AC51" s="389"/>
    </row>
    <row r="52" spans="1:29" ht="11.25" customHeight="1" x14ac:dyDescent="0.15">
      <c r="A52" s="301" t="s">
        <v>206</v>
      </c>
      <c r="B52" s="321">
        <v>0</v>
      </c>
      <c r="C52" s="322">
        <v>0</v>
      </c>
      <c r="D52" s="323">
        <v>0</v>
      </c>
      <c r="E52" s="321">
        <v>0</v>
      </c>
      <c r="F52" s="322">
        <v>1</v>
      </c>
      <c r="G52" s="323">
        <v>1</v>
      </c>
      <c r="H52" s="321">
        <v>2</v>
      </c>
      <c r="I52" s="357">
        <v>4</v>
      </c>
      <c r="J52" s="323">
        <v>6</v>
      </c>
      <c r="K52" s="321">
        <v>2</v>
      </c>
      <c r="L52" s="322">
        <v>0</v>
      </c>
      <c r="M52" s="323">
        <v>2</v>
      </c>
      <c r="N52" s="331">
        <v>9</v>
      </c>
      <c r="O52" s="301" t="s">
        <v>206</v>
      </c>
      <c r="P52" s="321">
        <v>2</v>
      </c>
      <c r="Q52" s="388">
        <v>0.22222222222222221</v>
      </c>
      <c r="R52" s="321">
        <v>7</v>
      </c>
      <c r="S52" s="388">
        <v>0.77777777777777779</v>
      </c>
      <c r="T52" s="321">
        <v>3</v>
      </c>
      <c r="U52" s="388">
        <v>0.33333333333333331</v>
      </c>
      <c r="V52" s="321">
        <v>6</v>
      </c>
      <c r="W52" s="388">
        <v>0.66666666666666663</v>
      </c>
      <c r="X52" s="321">
        <v>0</v>
      </c>
      <c r="Y52" s="388">
        <v>0</v>
      </c>
      <c r="Z52" s="331">
        <v>9</v>
      </c>
      <c r="AA52" s="389"/>
      <c r="AB52" s="389"/>
      <c r="AC52" s="389"/>
    </row>
    <row r="53" spans="1:29" ht="11.25" customHeight="1" x14ac:dyDescent="0.15">
      <c r="A53" s="301" t="s">
        <v>207</v>
      </c>
      <c r="B53" s="321">
        <v>0</v>
      </c>
      <c r="C53" s="322">
        <v>0</v>
      </c>
      <c r="D53" s="323">
        <v>0</v>
      </c>
      <c r="E53" s="321">
        <v>0</v>
      </c>
      <c r="F53" s="322">
        <v>0</v>
      </c>
      <c r="G53" s="323">
        <v>0</v>
      </c>
      <c r="H53" s="321">
        <v>0</v>
      </c>
      <c r="I53" s="357">
        <v>1</v>
      </c>
      <c r="J53" s="323">
        <v>1</v>
      </c>
      <c r="K53" s="321">
        <v>1</v>
      </c>
      <c r="L53" s="322">
        <v>0</v>
      </c>
      <c r="M53" s="323">
        <v>1</v>
      </c>
      <c r="N53" s="331">
        <v>2</v>
      </c>
      <c r="O53" s="301" t="s">
        <v>207</v>
      </c>
      <c r="P53" s="321">
        <v>1</v>
      </c>
      <c r="Q53" s="388">
        <v>0.5</v>
      </c>
      <c r="R53" s="321">
        <v>1</v>
      </c>
      <c r="S53" s="388">
        <v>0.5</v>
      </c>
      <c r="T53" s="321">
        <v>0</v>
      </c>
      <c r="U53" s="388">
        <v>0</v>
      </c>
      <c r="V53" s="321">
        <v>2</v>
      </c>
      <c r="W53" s="388">
        <v>1</v>
      </c>
      <c r="X53" s="321">
        <v>0</v>
      </c>
      <c r="Y53" s="388">
        <v>0</v>
      </c>
      <c r="Z53" s="331">
        <v>2</v>
      </c>
      <c r="AA53" s="389"/>
      <c r="AB53" s="389"/>
      <c r="AC53" s="389"/>
    </row>
    <row r="54" spans="1:29" ht="11.25" customHeight="1" x14ac:dyDescent="0.15">
      <c r="A54" s="301" t="s">
        <v>208</v>
      </c>
      <c r="B54" s="321">
        <v>0</v>
      </c>
      <c r="C54" s="322">
        <v>0</v>
      </c>
      <c r="D54" s="323">
        <v>0</v>
      </c>
      <c r="E54" s="321">
        <v>1</v>
      </c>
      <c r="F54" s="322">
        <v>2</v>
      </c>
      <c r="G54" s="323">
        <v>3</v>
      </c>
      <c r="H54" s="321">
        <v>1</v>
      </c>
      <c r="I54" s="357">
        <v>1</v>
      </c>
      <c r="J54" s="323">
        <v>2</v>
      </c>
      <c r="K54" s="321">
        <v>2</v>
      </c>
      <c r="L54" s="322">
        <v>2</v>
      </c>
      <c r="M54" s="323">
        <v>4</v>
      </c>
      <c r="N54" s="331">
        <v>9</v>
      </c>
      <c r="O54" s="301" t="s">
        <v>208</v>
      </c>
      <c r="P54" s="321">
        <v>5</v>
      </c>
      <c r="Q54" s="388">
        <v>0.55555555555555558</v>
      </c>
      <c r="R54" s="321">
        <v>4</v>
      </c>
      <c r="S54" s="388">
        <v>0.44444444444444442</v>
      </c>
      <c r="T54" s="321">
        <v>3</v>
      </c>
      <c r="U54" s="388">
        <v>0.33333333333333331</v>
      </c>
      <c r="V54" s="321">
        <v>6</v>
      </c>
      <c r="W54" s="388">
        <v>0.66666666666666663</v>
      </c>
      <c r="X54" s="321">
        <v>0</v>
      </c>
      <c r="Y54" s="388">
        <v>0</v>
      </c>
      <c r="Z54" s="331">
        <v>9</v>
      </c>
      <c r="AA54" s="389"/>
      <c r="AB54" s="389"/>
      <c r="AC54" s="389"/>
    </row>
    <row r="55" spans="1:29" ht="11.25" customHeight="1" x14ac:dyDescent="0.15">
      <c r="A55" s="301" t="s">
        <v>209</v>
      </c>
      <c r="B55" s="321">
        <v>0</v>
      </c>
      <c r="C55" s="322">
        <v>0</v>
      </c>
      <c r="D55" s="323">
        <v>0</v>
      </c>
      <c r="E55" s="321">
        <v>0</v>
      </c>
      <c r="F55" s="322">
        <v>1</v>
      </c>
      <c r="G55" s="323">
        <v>1</v>
      </c>
      <c r="H55" s="321">
        <v>0</v>
      </c>
      <c r="I55" s="357">
        <v>0</v>
      </c>
      <c r="J55" s="323">
        <v>0</v>
      </c>
      <c r="K55" s="321">
        <v>0</v>
      </c>
      <c r="L55" s="322">
        <v>1</v>
      </c>
      <c r="M55" s="323">
        <v>1</v>
      </c>
      <c r="N55" s="331">
        <v>2</v>
      </c>
      <c r="O55" s="301" t="s">
        <v>209</v>
      </c>
      <c r="P55" s="321">
        <v>0</v>
      </c>
      <c r="Q55" s="388">
        <v>0</v>
      </c>
      <c r="R55" s="321">
        <v>2</v>
      </c>
      <c r="S55" s="388">
        <v>1</v>
      </c>
      <c r="T55" s="321">
        <v>0</v>
      </c>
      <c r="U55" s="388">
        <v>0</v>
      </c>
      <c r="V55" s="321">
        <v>2</v>
      </c>
      <c r="W55" s="388">
        <v>1</v>
      </c>
      <c r="X55" s="321">
        <v>0</v>
      </c>
      <c r="Y55" s="388">
        <v>0</v>
      </c>
      <c r="Z55" s="331">
        <v>2</v>
      </c>
      <c r="AA55" s="389"/>
      <c r="AB55" s="389"/>
      <c r="AC55" s="389"/>
    </row>
    <row r="56" spans="1:29" ht="11.25" customHeight="1" x14ac:dyDescent="0.15">
      <c r="A56" s="301" t="s">
        <v>210</v>
      </c>
      <c r="B56" s="321">
        <v>0</v>
      </c>
      <c r="C56" s="322">
        <v>0</v>
      </c>
      <c r="D56" s="323">
        <v>0</v>
      </c>
      <c r="E56" s="321">
        <v>0</v>
      </c>
      <c r="F56" s="322">
        <v>1</v>
      </c>
      <c r="G56" s="323">
        <v>1</v>
      </c>
      <c r="H56" s="321">
        <v>0</v>
      </c>
      <c r="I56" s="357">
        <v>0</v>
      </c>
      <c r="J56" s="323">
        <v>0</v>
      </c>
      <c r="K56" s="321">
        <v>0</v>
      </c>
      <c r="L56" s="322">
        <v>1</v>
      </c>
      <c r="M56" s="323">
        <v>1</v>
      </c>
      <c r="N56" s="331">
        <v>2</v>
      </c>
      <c r="O56" s="390" t="s">
        <v>210</v>
      </c>
      <c r="P56" s="321">
        <v>1</v>
      </c>
      <c r="Q56" s="388">
        <v>0.5</v>
      </c>
      <c r="R56" s="321">
        <v>1</v>
      </c>
      <c r="S56" s="388">
        <v>0.5</v>
      </c>
      <c r="T56" s="321">
        <v>0</v>
      </c>
      <c r="U56" s="388">
        <v>0</v>
      </c>
      <c r="V56" s="321">
        <v>2</v>
      </c>
      <c r="W56" s="388">
        <v>1</v>
      </c>
      <c r="X56" s="321">
        <v>0</v>
      </c>
      <c r="Y56" s="388">
        <v>0</v>
      </c>
      <c r="Z56" s="331">
        <v>2</v>
      </c>
      <c r="AA56" s="389"/>
      <c r="AB56" s="389"/>
      <c r="AC56" s="389"/>
    </row>
    <row r="57" spans="1:29" ht="11.25" customHeight="1" thickBot="1" x14ac:dyDescent="0.2">
      <c r="A57" s="307"/>
      <c r="B57" s="325"/>
      <c r="C57" s="326"/>
      <c r="D57" s="327"/>
      <c r="E57" s="325"/>
      <c r="F57" s="326"/>
      <c r="G57" s="327"/>
      <c r="H57" s="325"/>
      <c r="I57" s="326"/>
      <c r="J57" s="327"/>
      <c r="K57" s="325"/>
      <c r="L57" s="326"/>
      <c r="M57" s="327"/>
      <c r="N57" s="317"/>
      <c r="O57" s="307"/>
      <c r="P57" s="297"/>
      <c r="Q57" s="299"/>
      <c r="R57" s="325"/>
      <c r="S57" s="327"/>
      <c r="T57" s="325"/>
      <c r="U57" s="327"/>
      <c r="V57" s="325"/>
      <c r="W57" s="327"/>
      <c r="X57" s="325"/>
      <c r="Y57" s="327"/>
      <c r="Z57" s="327"/>
      <c r="AA57" s="386"/>
      <c r="AB57" s="386"/>
      <c r="AC57" s="386"/>
    </row>
    <row r="58" spans="1:29" ht="11.25" customHeight="1" x14ac:dyDescent="0.15">
      <c r="A58" s="312"/>
      <c r="B58" s="328"/>
      <c r="C58" s="329"/>
      <c r="D58" s="330"/>
      <c r="E58" s="328"/>
      <c r="F58" s="329"/>
      <c r="G58" s="330"/>
      <c r="H58" s="328"/>
      <c r="I58" s="329"/>
      <c r="J58" s="330"/>
      <c r="K58" s="328"/>
      <c r="L58" s="329"/>
      <c r="M58" s="330"/>
      <c r="N58" s="312"/>
      <c r="O58" s="384"/>
      <c r="P58" s="391"/>
      <c r="Q58" s="392"/>
      <c r="R58" s="391"/>
      <c r="S58" s="392"/>
      <c r="T58" s="391"/>
      <c r="U58" s="392"/>
      <c r="V58" s="391"/>
      <c r="W58" s="392"/>
      <c r="X58" s="391"/>
      <c r="Y58" s="392"/>
      <c r="Z58" s="393"/>
      <c r="AA58" s="386"/>
      <c r="AB58" s="386"/>
      <c r="AC58" s="386"/>
    </row>
    <row r="59" spans="1:29" ht="11.25" customHeight="1" x14ac:dyDescent="0.15">
      <c r="A59" s="301" t="s">
        <v>211</v>
      </c>
      <c r="B59" s="321">
        <v>0</v>
      </c>
      <c r="C59" s="322">
        <v>0</v>
      </c>
      <c r="D59" s="323">
        <v>0</v>
      </c>
      <c r="E59" s="321">
        <v>0</v>
      </c>
      <c r="F59" s="322">
        <v>3</v>
      </c>
      <c r="G59" s="323">
        <v>3</v>
      </c>
      <c r="H59" s="321">
        <v>4</v>
      </c>
      <c r="I59" s="322">
        <v>6</v>
      </c>
      <c r="J59" s="323">
        <v>10</v>
      </c>
      <c r="K59" s="321">
        <v>3</v>
      </c>
      <c r="L59" s="322">
        <v>1</v>
      </c>
      <c r="M59" s="323">
        <v>4</v>
      </c>
      <c r="N59" s="331">
        <v>17</v>
      </c>
      <c r="O59" s="390" t="s">
        <v>211</v>
      </c>
      <c r="P59" s="321">
        <v>4</v>
      </c>
      <c r="Q59" s="388">
        <v>0.23529411764705882</v>
      </c>
      <c r="R59" s="321">
        <v>13</v>
      </c>
      <c r="S59" s="388">
        <v>0.76470588235294112</v>
      </c>
      <c r="T59" s="321">
        <v>5</v>
      </c>
      <c r="U59" s="388">
        <v>0.29411764705882354</v>
      </c>
      <c r="V59" s="321">
        <v>10</v>
      </c>
      <c r="W59" s="388">
        <v>0.58823529411764708</v>
      </c>
      <c r="X59" s="321">
        <v>2</v>
      </c>
      <c r="Y59" s="388">
        <v>0.11764705882352941</v>
      </c>
      <c r="Z59" s="331">
        <v>17</v>
      </c>
      <c r="AA59" s="389"/>
      <c r="AB59" s="389"/>
      <c r="AC59" s="389"/>
    </row>
    <row r="60" spans="1:29" ht="11.25" customHeight="1" x14ac:dyDescent="0.15">
      <c r="A60" s="301" t="s">
        <v>212</v>
      </c>
      <c r="B60" s="321">
        <v>0</v>
      </c>
      <c r="C60" s="322">
        <v>0</v>
      </c>
      <c r="D60" s="323">
        <v>0</v>
      </c>
      <c r="E60" s="321">
        <v>0</v>
      </c>
      <c r="F60" s="322">
        <v>3</v>
      </c>
      <c r="G60" s="323">
        <v>3</v>
      </c>
      <c r="H60" s="321">
        <v>2</v>
      </c>
      <c r="I60" s="322">
        <v>7</v>
      </c>
      <c r="J60" s="323">
        <v>9</v>
      </c>
      <c r="K60" s="321">
        <v>4</v>
      </c>
      <c r="L60" s="322">
        <v>1</v>
      </c>
      <c r="M60" s="323">
        <v>5</v>
      </c>
      <c r="N60" s="331">
        <v>17</v>
      </c>
      <c r="O60" s="390" t="s">
        <v>212</v>
      </c>
      <c r="P60" s="321">
        <v>4</v>
      </c>
      <c r="Q60" s="388">
        <v>0.23529411764705882</v>
      </c>
      <c r="R60" s="321">
        <v>13</v>
      </c>
      <c r="S60" s="388">
        <v>0.76470588235294112</v>
      </c>
      <c r="T60" s="321">
        <v>3</v>
      </c>
      <c r="U60" s="388">
        <v>0.17647058823529413</v>
      </c>
      <c r="V60" s="321">
        <v>12</v>
      </c>
      <c r="W60" s="388">
        <v>0.70588235294117652</v>
      </c>
      <c r="X60" s="321">
        <v>2</v>
      </c>
      <c r="Y60" s="388">
        <v>0.11764705882352941</v>
      </c>
      <c r="Z60" s="331">
        <v>17</v>
      </c>
      <c r="AA60" s="389"/>
      <c r="AB60" s="389"/>
      <c r="AC60" s="389"/>
    </row>
    <row r="61" spans="1:29" ht="11.25" customHeight="1" x14ac:dyDescent="0.15">
      <c r="A61" s="301" t="s">
        <v>213</v>
      </c>
      <c r="B61" s="321">
        <v>0</v>
      </c>
      <c r="C61" s="322">
        <v>0</v>
      </c>
      <c r="D61" s="323">
        <v>0</v>
      </c>
      <c r="E61" s="321">
        <v>1</v>
      </c>
      <c r="F61" s="322">
        <v>5</v>
      </c>
      <c r="G61" s="323">
        <v>6</v>
      </c>
      <c r="H61" s="321">
        <v>3</v>
      </c>
      <c r="I61" s="322">
        <v>7</v>
      </c>
      <c r="J61" s="323">
        <v>10</v>
      </c>
      <c r="K61" s="321">
        <v>5</v>
      </c>
      <c r="L61" s="322">
        <v>2</v>
      </c>
      <c r="M61" s="323">
        <v>7</v>
      </c>
      <c r="N61" s="331">
        <v>23</v>
      </c>
      <c r="O61" s="390" t="s">
        <v>213</v>
      </c>
      <c r="P61" s="321">
        <v>9</v>
      </c>
      <c r="Q61" s="388">
        <v>0.39130434782608697</v>
      </c>
      <c r="R61" s="321">
        <v>14</v>
      </c>
      <c r="S61" s="388">
        <v>0.60869565217391308</v>
      </c>
      <c r="T61" s="321">
        <v>6</v>
      </c>
      <c r="U61" s="388">
        <v>0.2608695652173913</v>
      </c>
      <c r="V61" s="321">
        <v>15</v>
      </c>
      <c r="W61" s="388">
        <v>0.65217391304347827</v>
      </c>
      <c r="X61" s="321">
        <v>2</v>
      </c>
      <c r="Y61" s="388">
        <v>8.6956521739130432E-2</v>
      </c>
      <c r="Z61" s="331">
        <v>23</v>
      </c>
      <c r="AA61" s="389"/>
      <c r="AB61" s="389"/>
      <c r="AC61" s="389"/>
    </row>
    <row r="62" spans="1:29" ht="11.25" customHeight="1" x14ac:dyDescent="0.15">
      <c r="A62" s="301" t="s">
        <v>214</v>
      </c>
      <c r="B62" s="321">
        <v>0</v>
      </c>
      <c r="C62" s="322">
        <v>0</v>
      </c>
      <c r="D62" s="323">
        <v>0</v>
      </c>
      <c r="E62" s="321">
        <v>1</v>
      </c>
      <c r="F62" s="322">
        <v>4</v>
      </c>
      <c r="G62" s="323">
        <v>5</v>
      </c>
      <c r="H62" s="321">
        <v>3</v>
      </c>
      <c r="I62" s="322">
        <v>6</v>
      </c>
      <c r="J62" s="323">
        <v>9</v>
      </c>
      <c r="K62" s="321">
        <v>5</v>
      </c>
      <c r="L62" s="322">
        <v>3</v>
      </c>
      <c r="M62" s="323">
        <v>8</v>
      </c>
      <c r="N62" s="331">
        <v>22</v>
      </c>
      <c r="O62" s="390" t="s">
        <v>214</v>
      </c>
      <c r="P62" s="321">
        <v>8</v>
      </c>
      <c r="Q62" s="388">
        <v>0.36363636363636365</v>
      </c>
      <c r="R62" s="321">
        <v>14</v>
      </c>
      <c r="S62" s="388">
        <v>0.63636363636363635</v>
      </c>
      <c r="T62" s="321">
        <v>6</v>
      </c>
      <c r="U62" s="388">
        <v>0.27272727272727271</v>
      </c>
      <c r="V62" s="321">
        <v>16</v>
      </c>
      <c r="W62" s="388">
        <v>0.72727272727272729</v>
      </c>
      <c r="X62" s="321">
        <v>0</v>
      </c>
      <c r="Y62" s="388">
        <v>0</v>
      </c>
      <c r="Z62" s="331">
        <v>22</v>
      </c>
      <c r="AA62" s="389"/>
      <c r="AB62" s="389"/>
      <c r="AC62" s="389"/>
    </row>
    <row r="63" spans="1:29" ht="11.25" customHeight="1" x14ac:dyDescent="0.15">
      <c r="A63" s="301" t="s">
        <v>215</v>
      </c>
      <c r="B63" s="321">
        <v>0</v>
      </c>
      <c r="C63" s="322">
        <v>0</v>
      </c>
      <c r="D63" s="323">
        <v>0</v>
      </c>
      <c r="E63" s="321">
        <v>1</v>
      </c>
      <c r="F63" s="322">
        <v>4</v>
      </c>
      <c r="G63" s="323">
        <v>5</v>
      </c>
      <c r="H63" s="321">
        <v>1</v>
      </c>
      <c r="I63" s="322">
        <v>2</v>
      </c>
      <c r="J63" s="323">
        <v>3</v>
      </c>
      <c r="K63" s="321">
        <v>3</v>
      </c>
      <c r="L63" s="322">
        <v>4</v>
      </c>
      <c r="M63" s="323">
        <v>7</v>
      </c>
      <c r="N63" s="331">
        <v>15</v>
      </c>
      <c r="O63" s="390" t="s">
        <v>215</v>
      </c>
      <c r="P63" s="321">
        <v>7</v>
      </c>
      <c r="Q63" s="388">
        <v>0.46666666666666667</v>
      </c>
      <c r="R63" s="321">
        <v>8</v>
      </c>
      <c r="S63" s="388">
        <v>0.53333333333333333</v>
      </c>
      <c r="T63" s="321">
        <v>3</v>
      </c>
      <c r="U63" s="388">
        <v>0.2</v>
      </c>
      <c r="V63" s="321">
        <v>12</v>
      </c>
      <c r="W63" s="388">
        <v>0.8</v>
      </c>
      <c r="X63" s="321">
        <v>0</v>
      </c>
      <c r="Y63" s="388">
        <v>0</v>
      </c>
      <c r="Z63" s="331">
        <v>15</v>
      </c>
      <c r="AA63" s="389"/>
      <c r="AB63" s="389"/>
      <c r="AC63" s="389"/>
    </row>
    <row r="64" spans="1:29" ht="11.25" customHeight="1" thickBot="1" x14ac:dyDescent="0.2">
      <c r="A64" s="317"/>
      <c r="B64" s="318"/>
      <c r="C64" s="319"/>
      <c r="D64" s="320"/>
      <c r="E64" s="318"/>
      <c r="F64" s="319"/>
      <c r="G64" s="320"/>
      <c r="H64" s="318"/>
      <c r="I64" s="319"/>
      <c r="J64" s="320"/>
      <c r="K64" s="318"/>
      <c r="L64" s="319"/>
      <c r="M64" s="320"/>
      <c r="N64" s="317"/>
      <c r="O64" s="318"/>
      <c r="P64" s="318"/>
      <c r="Q64" s="320"/>
      <c r="R64" s="318"/>
      <c r="S64" s="320"/>
      <c r="T64" s="318"/>
      <c r="U64" s="320"/>
      <c r="V64" s="318"/>
      <c r="W64" s="320"/>
      <c r="X64" s="318"/>
      <c r="Y64" s="320"/>
      <c r="Z64" s="317"/>
      <c r="AA64" s="386"/>
      <c r="AB64" s="386"/>
      <c r="AC64" s="386"/>
    </row>
    <row r="65" spans="1:29" ht="12.75" customHeight="1" x14ac:dyDescent="0.15">
      <c r="A65" s="460" t="s">
        <v>400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0" t="s">
        <v>400</v>
      </c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  <c r="AC65" s="461"/>
    </row>
    <row r="66" spans="1:29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70" t="s">
        <v>315</v>
      </c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</row>
    <row r="67" spans="1:29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</row>
    <row r="68" spans="1:29" ht="11.25" customHeight="1" x14ac:dyDescent="0.15">
      <c r="A68" s="286" t="s">
        <v>193</v>
      </c>
      <c r="B68" s="467" t="s">
        <v>401</v>
      </c>
      <c r="C68" s="468"/>
      <c r="D68" s="469"/>
      <c r="E68" s="467" t="s">
        <v>402</v>
      </c>
      <c r="F68" s="468"/>
      <c r="G68" s="469"/>
      <c r="H68" s="467" t="s">
        <v>403</v>
      </c>
      <c r="I68" s="468"/>
      <c r="J68" s="469"/>
      <c r="K68" s="467" t="s">
        <v>404</v>
      </c>
      <c r="L68" s="468"/>
      <c r="M68" s="469"/>
      <c r="N68" s="458" t="s">
        <v>198</v>
      </c>
      <c r="O68" s="379" t="s">
        <v>62</v>
      </c>
      <c r="P68" s="471" t="s">
        <v>58</v>
      </c>
      <c r="Q68" s="469"/>
      <c r="R68" s="471" t="s">
        <v>56</v>
      </c>
      <c r="S68" s="469"/>
      <c r="T68" s="471" t="s">
        <v>57</v>
      </c>
      <c r="U68" s="469"/>
      <c r="V68" s="471" t="s">
        <v>55</v>
      </c>
      <c r="W68" s="469"/>
      <c r="X68" s="471" t="s">
        <v>59</v>
      </c>
      <c r="Y68" s="469"/>
      <c r="Z68" s="472" t="s">
        <v>63</v>
      </c>
      <c r="AA68" s="380"/>
      <c r="AB68" s="380"/>
      <c r="AC68" s="380"/>
    </row>
    <row r="69" spans="1:29" ht="11.25" customHeight="1" thickBot="1" x14ac:dyDescent="0.2">
      <c r="A69" s="291" t="s">
        <v>199</v>
      </c>
      <c r="B69" s="292" t="s">
        <v>405</v>
      </c>
      <c r="C69" s="293" t="s">
        <v>406</v>
      </c>
      <c r="D69" s="294" t="s">
        <v>156</v>
      </c>
      <c r="E69" s="292" t="s">
        <v>200</v>
      </c>
      <c r="F69" s="293" t="s">
        <v>201</v>
      </c>
      <c r="G69" s="294" t="s">
        <v>156</v>
      </c>
      <c r="H69" s="292" t="s">
        <v>200</v>
      </c>
      <c r="I69" s="293" t="s">
        <v>202</v>
      </c>
      <c r="J69" s="294" t="s">
        <v>156</v>
      </c>
      <c r="K69" s="292" t="s">
        <v>201</v>
      </c>
      <c r="L69" s="293" t="s">
        <v>202</v>
      </c>
      <c r="M69" s="294" t="s">
        <v>156</v>
      </c>
      <c r="N69" s="459"/>
      <c r="O69" s="381" t="s">
        <v>64</v>
      </c>
      <c r="P69" s="382" t="s">
        <v>65</v>
      </c>
      <c r="Q69" s="383" t="s">
        <v>66</v>
      </c>
      <c r="R69" s="382" t="s">
        <v>65</v>
      </c>
      <c r="S69" s="383" t="s">
        <v>66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459"/>
      <c r="AA69" s="380"/>
      <c r="AB69" s="380"/>
      <c r="AC69" s="380"/>
    </row>
    <row r="70" spans="1:29" ht="11.25" customHeight="1" x14ac:dyDescent="0.15">
      <c r="A70" s="296"/>
      <c r="B70" s="297"/>
      <c r="C70" s="298"/>
      <c r="D70" s="299"/>
      <c r="E70" s="297"/>
      <c r="F70" s="298"/>
      <c r="G70" s="299"/>
      <c r="H70" s="297"/>
      <c r="I70" s="298"/>
      <c r="J70" s="299"/>
      <c r="K70" s="297"/>
      <c r="L70" s="298"/>
      <c r="M70" s="299"/>
      <c r="N70" s="300"/>
      <c r="O70" s="296"/>
      <c r="P70" s="384"/>
      <c r="Q70" s="385"/>
      <c r="R70" s="384"/>
      <c r="S70" s="385"/>
      <c r="T70" s="384"/>
      <c r="U70" s="385"/>
      <c r="V70" s="384"/>
      <c r="W70" s="385"/>
      <c r="X70" s="384"/>
      <c r="Y70" s="385"/>
      <c r="Z70" s="300"/>
      <c r="AA70" s="386"/>
      <c r="AB70" s="386"/>
      <c r="AC70" s="386"/>
    </row>
    <row r="71" spans="1:29" ht="11.25" customHeight="1" x14ac:dyDescent="0.15">
      <c r="A71" s="301" t="s">
        <v>203</v>
      </c>
      <c r="B71" s="321">
        <v>0</v>
      </c>
      <c r="C71" s="322">
        <v>0</v>
      </c>
      <c r="D71" s="323">
        <v>0</v>
      </c>
      <c r="E71" s="321">
        <v>0</v>
      </c>
      <c r="F71" s="322">
        <v>1</v>
      </c>
      <c r="G71" s="323">
        <v>1</v>
      </c>
      <c r="H71" s="321">
        <v>0</v>
      </c>
      <c r="I71" s="357">
        <v>0</v>
      </c>
      <c r="J71" s="323">
        <v>0</v>
      </c>
      <c r="K71" s="321">
        <v>0</v>
      </c>
      <c r="L71" s="322">
        <v>0</v>
      </c>
      <c r="M71" s="323">
        <v>0</v>
      </c>
      <c r="N71" s="331">
        <v>1</v>
      </c>
      <c r="O71" s="301" t="s">
        <v>203</v>
      </c>
      <c r="P71" s="321">
        <v>0</v>
      </c>
      <c r="Q71" s="388">
        <v>0</v>
      </c>
      <c r="R71" s="321">
        <v>1</v>
      </c>
      <c r="S71" s="388">
        <v>1</v>
      </c>
      <c r="T71" s="321">
        <v>0</v>
      </c>
      <c r="U71" s="388">
        <v>0</v>
      </c>
      <c r="V71" s="321">
        <v>1</v>
      </c>
      <c r="W71" s="388">
        <v>1</v>
      </c>
      <c r="X71" s="321">
        <v>0</v>
      </c>
      <c r="Y71" s="388">
        <v>0</v>
      </c>
      <c r="Z71" s="331">
        <v>1</v>
      </c>
      <c r="AA71" s="389"/>
      <c r="AB71" s="389"/>
      <c r="AC71" s="389"/>
    </row>
    <row r="72" spans="1:29" ht="11.25" customHeight="1" x14ac:dyDescent="0.15">
      <c r="A72" s="301" t="s">
        <v>204</v>
      </c>
      <c r="B72" s="321">
        <v>0</v>
      </c>
      <c r="C72" s="322">
        <v>0</v>
      </c>
      <c r="D72" s="323">
        <v>0</v>
      </c>
      <c r="E72" s="321">
        <v>0</v>
      </c>
      <c r="F72" s="322">
        <v>1</v>
      </c>
      <c r="G72" s="323">
        <v>1</v>
      </c>
      <c r="H72" s="321">
        <v>0</v>
      </c>
      <c r="I72" s="357">
        <v>1</v>
      </c>
      <c r="J72" s="323">
        <v>1</v>
      </c>
      <c r="K72" s="321">
        <v>0</v>
      </c>
      <c r="L72" s="322">
        <v>0</v>
      </c>
      <c r="M72" s="323">
        <v>0</v>
      </c>
      <c r="N72" s="331">
        <v>2</v>
      </c>
      <c r="O72" s="301" t="s">
        <v>204</v>
      </c>
      <c r="P72" s="321">
        <v>0</v>
      </c>
      <c r="Q72" s="388">
        <v>0</v>
      </c>
      <c r="R72" s="321">
        <v>2</v>
      </c>
      <c r="S72" s="388">
        <v>1</v>
      </c>
      <c r="T72" s="321">
        <v>0</v>
      </c>
      <c r="U72" s="388">
        <v>0</v>
      </c>
      <c r="V72" s="321">
        <v>2</v>
      </c>
      <c r="W72" s="388">
        <v>1</v>
      </c>
      <c r="X72" s="321">
        <v>0</v>
      </c>
      <c r="Y72" s="388">
        <v>0</v>
      </c>
      <c r="Z72" s="331">
        <v>2</v>
      </c>
      <c r="AA72" s="389"/>
      <c r="AB72" s="389"/>
      <c r="AC72" s="389"/>
    </row>
    <row r="73" spans="1:29" ht="11.25" customHeight="1" x14ac:dyDescent="0.15">
      <c r="A73" s="301" t="s">
        <v>205</v>
      </c>
      <c r="B73" s="321">
        <v>0</v>
      </c>
      <c r="C73" s="322">
        <v>0</v>
      </c>
      <c r="D73" s="323">
        <v>0</v>
      </c>
      <c r="E73" s="321">
        <v>0</v>
      </c>
      <c r="F73" s="322">
        <v>0</v>
      </c>
      <c r="G73" s="323">
        <v>0</v>
      </c>
      <c r="H73" s="321">
        <v>0</v>
      </c>
      <c r="I73" s="357">
        <v>0</v>
      </c>
      <c r="J73" s="323">
        <v>0</v>
      </c>
      <c r="K73" s="321">
        <v>0</v>
      </c>
      <c r="L73" s="322">
        <v>0</v>
      </c>
      <c r="M73" s="323">
        <v>0</v>
      </c>
      <c r="N73" s="331">
        <v>0</v>
      </c>
      <c r="O73" s="301" t="s">
        <v>205</v>
      </c>
      <c r="P73" s="321">
        <v>0</v>
      </c>
      <c r="Q73" s="388" t="s">
        <v>407</v>
      </c>
      <c r="R73" s="321">
        <v>0</v>
      </c>
      <c r="S73" s="388" t="s">
        <v>407</v>
      </c>
      <c r="T73" s="321">
        <v>0</v>
      </c>
      <c r="U73" s="388" t="s">
        <v>407</v>
      </c>
      <c r="V73" s="321">
        <v>0</v>
      </c>
      <c r="W73" s="388" t="s">
        <v>407</v>
      </c>
      <c r="X73" s="321">
        <v>0</v>
      </c>
      <c r="Y73" s="388" t="s">
        <v>407</v>
      </c>
      <c r="Z73" s="331">
        <v>0</v>
      </c>
      <c r="AA73" s="389"/>
      <c r="AB73" s="389"/>
      <c r="AC73" s="389"/>
    </row>
    <row r="74" spans="1:29" ht="11.25" customHeight="1" x14ac:dyDescent="0.15">
      <c r="A74" s="301" t="s">
        <v>206</v>
      </c>
      <c r="B74" s="321">
        <v>0</v>
      </c>
      <c r="C74" s="322">
        <v>0</v>
      </c>
      <c r="D74" s="323">
        <v>0</v>
      </c>
      <c r="E74" s="321">
        <v>0</v>
      </c>
      <c r="F74" s="322">
        <v>1</v>
      </c>
      <c r="G74" s="323">
        <v>1</v>
      </c>
      <c r="H74" s="321">
        <v>0</v>
      </c>
      <c r="I74" s="357">
        <v>2</v>
      </c>
      <c r="J74" s="323">
        <v>2</v>
      </c>
      <c r="K74" s="321">
        <v>1</v>
      </c>
      <c r="L74" s="322">
        <v>0</v>
      </c>
      <c r="M74" s="323">
        <v>1</v>
      </c>
      <c r="N74" s="331">
        <v>4</v>
      </c>
      <c r="O74" s="301" t="s">
        <v>206</v>
      </c>
      <c r="P74" s="321">
        <v>0</v>
      </c>
      <c r="Q74" s="388">
        <v>0</v>
      </c>
      <c r="R74" s="321">
        <v>4</v>
      </c>
      <c r="S74" s="388">
        <v>1</v>
      </c>
      <c r="T74" s="321">
        <v>1</v>
      </c>
      <c r="U74" s="388">
        <v>0.25</v>
      </c>
      <c r="V74" s="321">
        <v>2</v>
      </c>
      <c r="W74" s="388">
        <v>0.5</v>
      </c>
      <c r="X74" s="321">
        <v>1</v>
      </c>
      <c r="Y74" s="388">
        <v>0.25</v>
      </c>
      <c r="Z74" s="331">
        <v>4</v>
      </c>
      <c r="AA74" s="389"/>
      <c r="AB74" s="389"/>
      <c r="AC74" s="389"/>
    </row>
    <row r="75" spans="1:29" ht="11.25" customHeight="1" x14ac:dyDescent="0.15">
      <c r="A75" s="301" t="s">
        <v>207</v>
      </c>
      <c r="B75" s="321">
        <v>0</v>
      </c>
      <c r="C75" s="322">
        <v>0</v>
      </c>
      <c r="D75" s="323">
        <v>0</v>
      </c>
      <c r="E75" s="321">
        <v>0</v>
      </c>
      <c r="F75" s="322">
        <v>0</v>
      </c>
      <c r="G75" s="323">
        <v>0</v>
      </c>
      <c r="H75" s="321">
        <v>0</v>
      </c>
      <c r="I75" s="357">
        <v>2</v>
      </c>
      <c r="J75" s="323">
        <v>2</v>
      </c>
      <c r="K75" s="321">
        <v>1</v>
      </c>
      <c r="L75" s="322">
        <v>1</v>
      </c>
      <c r="M75" s="323">
        <v>2</v>
      </c>
      <c r="N75" s="331">
        <v>4</v>
      </c>
      <c r="O75" s="301" t="s">
        <v>207</v>
      </c>
      <c r="P75" s="321">
        <v>1</v>
      </c>
      <c r="Q75" s="388">
        <v>0.25</v>
      </c>
      <c r="R75" s="321">
        <v>3</v>
      </c>
      <c r="S75" s="388">
        <v>0.75</v>
      </c>
      <c r="T75" s="321">
        <v>1</v>
      </c>
      <c r="U75" s="388">
        <v>0.25</v>
      </c>
      <c r="V75" s="321">
        <v>3</v>
      </c>
      <c r="W75" s="388">
        <v>0.75</v>
      </c>
      <c r="X75" s="321">
        <v>0</v>
      </c>
      <c r="Y75" s="388">
        <v>0</v>
      </c>
      <c r="Z75" s="331">
        <v>4</v>
      </c>
      <c r="AA75" s="389"/>
      <c r="AB75" s="389"/>
      <c r="AC75" s="389"/>
    </row>
    <row r="76" spans="1:29" ht="11.25" customHeight="1" x14ac:dyDescent="0.15">
      <c r="A76" s="301" t="s">
        <v>208</v>
      </c>
      <c r="B76" s="321">
        <v>1</v>
      </c>
      <c r="C76" s="322">
        <v>0</v>
      </c>
      <c r="D76" s="323">
        <v>1</v>
      </c>
      <c r="E76" s="321">
        <v>0</v>
      </c>
      <c r="F76" s="322">
        <v>3</v>
      </c>
      <c r="G76" s="323">
        <v>3</v>
      </c>
      <c r="H76" s="321">
        <v>1</v>
      </c>
      <c r="I76" s="357">
        <v>0</v>
      </c>
      <c r="J76" s="323">
        <v>1</v>
      </c>
      <c r="K76" s="321">
        <v>2</v>
      </c>
      <c r="L76" s="322">
        <v>0</v>
      </c>
      <c r="M76" s="323">
        <v>2</v>
      </c>
      <c r="N76" s="331">
        <v>7</v>
      </c>
      <c r="O76" s="301" t="s">
        <v>208</v>
      </c>
      <c r="P76" s="321">
        <v>3</v>
      </c>
      <c r="Q76" s="388">
        <v>0.42857142857142855</v>
      </c>
      <c r="R76" s="321">
        <v>4</v>
      </c>
      <c r="S76" s="388">
        <v>0.5714285714285714</v>
      </c>
      <c r="T76" s="321">
        <v>3</v>
      </c>
      <c r="U76" s="388">
        <v>0.42857142857142855</v>
      </c>
      <c r="V76" s="321">
        <v>4</v>
      </c>
      <c r="W76" s="388">
        <v>0.5714285714285714</v>
      </c>
      <c r="X76" s="321">
        <v>0</v>
      </c>
      <c r="Y76" s="388">
        <v>0</v>
      </c>
      <c r="Z76" s="331">
        <v>7</v>
      </c>
      <c r="AA76" s="389"/>
      <c r="AB76" s="389"/>
      <c r="AC76" s="389"/>
    </row>
    <row r="77" spans="1:29" ht="11.25" customHeight="1" x14ac:dyDescent="0.15">
      <c r="A77" s="301" t="s">
        <v>209</v>
      </c>
      <c r="B77" s="321">
        <v>0</v>
      </c>
      <c r="C77" s="322">
        <v>0</v>
      </c>
      <c r="D77" s="323">
        <v>0</v>
      </c>
      <c r="E77" s="321">
        <v>0</v>
      </c>
      <c r="F77" s="322">
        <v>1</v>
      </c>
      <c r="G77" s="323">
        <v>1</v>
      </c>
      <c r="H77" s="321">
        <v>0</v>
      </c>
      <c r="I77" s="357">
        <v>4</v>
      </c>
      <c r="J77" s="323">
        <v>4</v>
      </c>
      <c r="K77" s="321">
        <v>2</v>
      </c>
      <c r="L77" s="322">
        <v>3</v>
      </c>
      <c r="M77" s="323">
        <v>5</v>
      </c>
      <c r="N77" s="331">
        <v>10</v>
      </c>
      <c r="O77" s="301" t="s">
        <v>209</v>
      </c>
      <c r="P77" s="321">
        <v>1</v>
      </c>
      <c r="Q77" s="388">
        <v>0.1</v>
      </c>
      <c r="R77" s="321">
        <v>9</v>
      </c>
      <c r="S77" s="388">
        <v>0.9</v>
      </c>
      <c r="T77" s="321">
        <v>4</v>
      </c>
      <c r="U77" s="388">
        <v>0.4</v>
      </c>
      <c r="V77" s="321">
        <v>6</v>
      </c>
      <c r="W77" s="388">
        <v>0.6</v>
      </c>
      <c r="X77" s="321">
        <v>0</v>
      </c>
      <c r="Y77" s="388">
        <v>0</v>
      </c>
      <c r="Z77" s="331">
        <v>10</v>
      </c>
      <c r="AA77" s="389"/>
      <c r="AB77" s="389"/>
      <c r="AC77" s="389"/>
    </row>
    <row r="78" spans="1:29" ht="11.25" customHeight="1" x14ac:dyDescent="0.15">
      <c r="A78" s="301" t="s">
        <v>210</v>
      </c>
      <c r="B78" s="321">
        <v>0</v>
      </c>
      <c r="C78" s="322">
        <v>0</v>
      </c>
      <c r="D78" s="323">
        <v>0</v>
      </c>
      <c r="E78" s="321">
        <v>0</v>
      </c>
      <c r="F78" s="322">
        <v>0</v>
      </c>
      <c r="G78" s="323">
        <v>0</v>
      </c>
      <c r="H78" s="321">
        <v>0</v>
      </c>
      <c r="I78" s="357">
        <v>1</v>
      </c>
      <c r="J78" s="323">
        <v>1</v>
      </c>
      <c r="K78" s="321">
        <v>2</v>
      </c>
      <c r="L78" s="322">
        <v>1</v>
      </c>
      <c r="M78" s="323">
        <v>3</v>
      </c>
      <c r="N78" s="331">
        <v>4</v>
      </c>
      <c r="O78" s="390" t="s">
        <v>210</v>
      </c>
      <c r="P78" s="321">
        <v>0</v>
      </c>
      <c r="Q78" s="388">
        <v>0</v>
      </c>
      <c r="R78" s="321">
        <v>4</v>
      </c>
      <c r="S78" s="388">
        <v>1</v>
      </c>
      <c r="T78" s="321">
        <v>0</v>
      </c>
      <c r="U78" s="388">
        <v>0</v>
      </c>
      <c r="V78" s="321">
        <v>4</v>
      </c>
      <c r="W78" s="388">
        <v>1</v>
      </c>
      <c r="X78" s="321">
        <v>0</v>
      </c>
      <c r="Y78" s="388">
        <v>0</v>
      </c>
      <c r="Z78" s="331">
        <v>4</v>
      </c>
      <c r="AA78" s="389"/>
      <c r="AB78" s="389"/>
      <c r="AC78" s="389"/>
    </row>
    <row r="79" spans="1:29" ht="11.25" customHeight="1" thickBot="1" x14ac:dyDescent="0.2">
      <c r="A79" s="307"/>
      <c r="B79" s="325"/>
      <c r="C79" s="326"/>
      <c r="D79" s="327"/>
      <c r="E79" s="325"/>
      <c r="F79" s="326"/>
      <c r="G79" s="327"/>
      <c r="H79" s="325"/>
      <c r="I79" s="326"/>
      <c r="J79" s="327"/>
      <c r="K79" s="325"/>
      <c r="L79" s="326"/>
      <c r="M79" s="327"/>
      <c r="N79" s="317"/>
      <c r="O79" s="307"/>
      <c r="P79" s="297"/>
      <c r="Q79" s="299"/>
      <c r="R79" s="325"/>
      <c r="S79" s="327"/>
      <c r="T79" s="325"/>
      <c r="U79" s="327"/>
      <c r="V79" s="325"/>
      <c r="W79" s="327"/>
      <c r="X79" s="325"/>
      <c r="Y79" s="327"/>
      <c r="Z79" s="327"/>
      <c r="AA79" s="386"/>
      <c r="AB79" s="386"/>
      <c r="AC79" s="386"/>
    </row>
    <row r="80" spans="1:29" ht="11.25" customHeight="1" x14ac:dyDescent="0.15">
      <c r="A80" s="312"/>
      <c r="B80" s="328"/>
      <c r="C80" s="329"/>
      <c r="D80" s="330"/>
      <c r="E80" s="328"/>
      <c r="F80" s="329"/>
      <c r="G80" s="330"/>
      <c r="H80" s="328"/>
      <c r="I80" s="329"/>
      <c r="J80" s="330"/>
      <c r="K80" s="328"/>
      <c r="L80" s="329"/>
      <c r="M80" s="330"/>
      <c r="N80" s="312"/>
      <c r="O80" s="384"/>
      <c r="P80" s="391"/>
      <c r="Q80" s="392"/>
      <c r="R80" s="391"/>
      <c r="S80" s="392"/>
      <c r="T80" s="391"/>
      <c r="U80" s="392"/>
      <c r="V80" s="391"/>
      <c r="W80" s="392"/>
      <c r="X80" s="391"/>
      <c r="Y80" s="392"/>
      <c r="Z80" s="393"/>
      <c r="AA80" s="386"/>
      <c r="AB80" s="386"/>
      <c r="AC80" s="386"/>
    </row>
    <row r="81" spans="1:29" ht="11.25" customHeight="1" x14ac:dyDescent="0.15">
      <c r="A81" s="301" t="s">
        <v>211</v>
      </c>
      <c r="B81" s="321">
        <v>0</v>
      </c>
      <c r="C81" s="322">
        <v>0</v>
      </c>
      <c r="D81" s="323">
        <v>0</v>
      </c>
      <c r="E81" s="321">
        <v>0</v>
      </c>
      <c r="F81" s="322">
        <v>3</v>
      </c>
      <c r="G81" s="323">
        <v>3</v>
      </c>
      <c r="H81" s="321">
        <v>0</v>
      </c>
      <c r="I81" s="322">
        <v>3</v>
      </c>
      <c r="J81" s="323">
        <v>3</v>
      </c>
      <c r="K81" s="321">
        <v>1</v>
      </c>
      <c r="L81" s="322">
        <v>0</v>
      </c>
      <c r="M81" s="323">
        <v>1</v>
      </c>
      <c r="N81" s="331">
        <v>7</v>
      </c>
      <c r="O81" s="390" t="s">
        <v>211</v>
      </c>
      <c r="P81" s="321">
        <v>0</v>
      </c>
      <c r="Q81" s="388">
        <v>0</v>
      </c>
      <c r="R81" s="321">
        <v>7</v>
      </c>
      <c r="S81" s="388">
        <v>1</v>
      </c>
      <c r="T81" s="321">
        <v>1</v>
      </c>
      <c r="U81" s="388">
        <v>0.14285714285714285</v>
      </c>
      <c r="V81" s="321">
        <v>5</v>
      </c>
      <c r="W81" s="388">
        <v>0.7142857142857143</v>
      </c>
      <c r="X81" s="321">
        <v>1</v>
      </c>
      <c r="Y81" s="388">
        <v>0.14285714285714285</v>
      </c>
      <c r="Z81" s="331">
        <v>7</v>
      </c>
      <c r="AA81" s="389"/>
      <c r="AB81" s="389"/>
      <c r="AC81" s="389"/>
    </row>
    <row r="82" spans="1:29" ht="11.25" customHeight="1" x14ac:dyDescent="0.15">
      <c r="A82" s="301" t="s">
        <v>212</v>
      </c>
      <c r="B82" s="321">
        <v>0</v>
      </c>
      <c r="C82" s="322">
        <v>0</v>
      </c>
      <c r="D82" s="323">
        <v>0</v>
      </c>
      <c r="E82" s="321">
        <v>0</v>
      </c>
      <c r="F82" s="322">
        <v>2</v>
      </c>
      <c r="G82" s="323">
        <v>2</v>
      </c>
      <c r="H82" s="321">
        <v>0</v>
      </c>
      <c r="I82" s="322">
        <v>5</v>
      </c>
      <c r="J82" s="323">
        <v>5</v>
      </c>
      <c r="K82" s="321">
        <v>2</v>
      </c>
      <c r="L82" s="322">
        <v>1</v>
      </c>
      <c r="M82" s="323">
        <v>3</v>
      </c>
      <c r="N82" s="331">
        <v>10</v>
      </c>
      <c r="O82" s="390" t="s">
        <v>212</v>
      </c>
      <c r="P82" s="321">
        <v>1</v>
      </c>
      <c r="Q82" s="388">
        <v>0.1</v>
      </c>
      <c r="R82" s="321">
        <v>9</v>
      </c>
      <c r="S82" s="388">
        <v>0.9</v>
      </c>
      <c r="T82" s="321">
        <v>2</v>
      </c>
      <c r="U82" s="388">
        <v>0.2</v>
      </c>
      <c r="V82" s="321">
        <v>7</v>
      </c>
      <c r="W82" s="388">
        <v>0.7</v>
      </c>
      <c r="X82" s="321">
        <v>1</v>
      </c>
      <c r="Y82" s="388">
        <v>0.1</v>
      </c>
      <c r="Z82" s="331">
        <v>10</v>
      </c>
      <c r="AA82" s="389"/>
      <c r="AB82" s="389"/>
      <c r="AC82" s="389"/>
    </row>
    <row r="83" spans="1:29" ht="11.25" customHeight="1" x14ac:dyDescent="0.15">
      <c r="A83" s="301" t="s">
        <v>213</v>
      </c>
      <c r="B83" s="321">
        <v>1</v>
      </c>
      <c r="C83" s="322">
        <v>0</v>
      </c>
      <c r="D83" s="323">
        <v>1</v>
      </c>
      <c r="E83" s="321">
        <v>0</v>
      </c>
      <c r="F83" s="322">
        <v>4</v>
      </c>
      <c r="G83" s="323">
        <v>4</v>
      </c>
      <c r="H83" s="321">
        <v>1</v>
      </c>
      <c r="I83" s="322">
        <v>4</v>
      </c>
      <c r="J83" s="323">
        <v>5</v>
      </c>
      <c r="K83" s="321">
        <v>4</v>
      </c>
      <c r="L83" s="322">
        <v>1</v>
      </c>
      <c r="M83" s="323">
        <v>5</v>
      </c>
      <c r="N83" s="331">
        <v>15</v>
      </c>
      <c r="O83" s="390" t="s">
        <v>213</v>
      </c>
      <c r="P83" s="321">
        <v>4</v>
      </c>
      <c r="Q83" s="388">
        <v>0.26666666666666666</v>
      </c>
      <c r="R83" s="321">
        <v>11</v>
      </c>
      <c r="S83" s="388">
        <v>0.73333333333333328</v>
      </c>
      <c r="T83" s="321">
        <v>5</v>
      </c>
      <c r="U83" s="388">
        <v>0.33333333333333331</v>
      </c>
      <c r="V83" s="321">
        <v>9</v>
      </c>
      <c r="W83" s="388">
        <v>0.6</v>
      </c>
      <c r="X83" s="321">
        <v>1</v>
      </c>
      <c r="Y83" s="388">
        <v>6.6666666666666666E-2</v>
      </c>
      <c r="Z83" s="331">
        <v>15</v>
      </c>
      <c r="AA83" s="389"/>
      <c r="AB83" s="389"/>
      <c r="AC83" s="389"/>
    </row>
    <row r="84" spans="1:29" ht="11.25" customHeight="1" x14ac:dyDescent="0.15">
      <c r="A84" s="301" t="s">
        <v>214</v>
      </c>
      <c r="B84" s="321">
        <v>1</v>
      </c>
      <c r="C84" s="322">
        <v>0</v>
      </c>
      <c r="D84" s="323">
        <v>1</v>
      </c>
      <c r="E84" s="321">
        <v>0</v>
      </c>
      <c r="F84" s="322">
        <v>5</v>
      </c>
      <c r="G84" s="323">
        <v>5</v>
      </c>
      <c r="H84" s="321">
        <v>1</v>
      </c>
      <c r="I84" s="322">
        <v>8</v>
      </c>
      <c r="J84" s="323">
        <v>9</v>
      </c>
      <c r="K84" s="321">
        <v>6</v>
      </c>
      <c r="L84" s="322">
        <v>4</v>
      </c>
      <c r="M84" s="323">
        <v>10</v>
      </c>
      <c r="N84" s="331">
        <v>25</v>
      </c>
      <c r="O84" s="390" t="s">
        <v>214</v>
      </c>
      <c r="P84" s="321">
        <v>5</v>
      </c>
      <c r="Q84" s="388">
        <v>0.2</v>
      </c>
      <c r="R84" s="321">
        <v>20</v>
      </c>
      <c r="S84" s="388">
        <v>0.8</v>
      </c>
      <c r="T84" s="321">
        <v>9</v>
      </c>
      <c r="U84" s="388">
        <v>0.36</v>
      </c>
      <c r="V84" s="321">
        <v>15</v>
      </c>
      <c r="W84" s="388">
        <v>0.6</v>
      </c>
      <c r="X84" s="321">
        <v>1</v>
      </c>
      <c r="Y84" s="388">
        <v>0.04</v>
      </c>
      <c r="Z84" s="331">
        <v>25</v>
      </c>
      <c r="AA84" s="389"/>
      <c r="AB84" s="389"/>
      <c r="AC84" s="389"/>
    </row>
    <row r="85" spans="1:29" ht="11.25" customHeight="1" x14ac:dyDescent="0.15">
      <c r="A85" s="301" t="s">
        <v>215</v>
      </c>
      <c r="B85" s="321">
        <v>1</v>
      </c>
      <c r="C85" s="322">
        <v>0</v>
      </c>
      <c r="D85" s="323">
        <v>1</v>
      </c>
      <c r="E85" s="321">
        <v>0</v>
      </c>
      <c r="F85" s="322">
        <v>4</v>
      </c>
      <c r="G85" s="323">
        <v>4</v>
      </c>
      <c r="H85" s="321">
        <v>1</v>
      </c>
      <c r="I85" s="322">
        <v>7</v>
      </c>
      <c r="J85" s="323">
        <v>8</v>
      </c>
      <c r="K85" s="321">
        <v>7</v>
      </c>
      <c r="L85" s="322">
        <v>5</v>
      </c>
      <c r="M85" s="323">
        <v>12</v>
      </c>
      <c r="N85" s="331">
        <v>25</v>
      </c>
      <c r="O85" s="390" t="s">
        <v>215</v>
      </c>
      <c r="P85" s="321">
        <v>5</v>
      </c>
      <c r="Q85" s="388">
        <v>0.2</v>
      </c>
      <c r="R85" s="321">
        <v>20</v>
      </c>
      <c r="S85" s="388">
        <v>0.8</v>
      </c>
      <c r="T85" s="321">
        <v>8</v>
      </c>
      <c r="U85" s="388">
        <v>0.32</v>
      </c>
      <c r="V85" s="321">
        <v>17</v>
      </c>
      <c r="W85" s="388">
        <v>0.68</v>
      </c>
      <c r="X85" s="321">
        <v>0</v>
      </c>
      <c r="Y85" s="388">
        <v>0</v>
      </c>
      <c r="Z85" s="331">
        <v>25</v>
      </c>
      <c r="AA85" s="389"/>
      <c r="AB85" s="389"/>
      <c r="AC85" s="389"/>
    </row>
    <row r="86" spans="1:29" ht="11.25" customHeight="1" thickBot="1" x14ac:dyDescent="0.2">
      <c r="A86" s="317"/>
      <c r="B86" s="318"/>
      <c r="C86" s="319"/>
      <c r="D86" s="320"/>
      <c r="E86" s="318"/>
      <c r="F86" s="319"/>
      <c r="G86" s="320"/>
      <c r="H86" s="318"/>
      <c r="I86" s="319"/>
      <c r="J86" s="320"/>
      <c r="K86" s="318"/>
      <c r="L86" s="319"/>
      <c r="M86" s="320"/>
      <c r="N86" s="317"/>
      <c r="O86" s="318"/>
      <c r="P86" s="318"/>
      <c r="Q86" s="320"/>
      <c r="R86" s="318"/>
      <c r="S86" s="320"/>
      <c r="T86" s="318"/>
      <c r="U86" s="320"/>
      <c r="V86" s="318"/>
      <c r="W86" s="320"/>
      <c r="X86" s="318"/>
      <c r="Y86" s="320"/>
      <c r="Z86" s="317"/>
      <c r="AA86" s="386"/>
      <c r="AB86" s="386"/>
      <c r="AC86" s="386"/>
    </row>
    <row r="87" spans="1:29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70" t="s">
        <v>327</v>
      </c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</row>
    <row r="88" spans="1:29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</row>
    <row r="89" spans="1:29" ht="11.25" customHeight="1" x14ac:dyDescent="0.15">
      <c r="A89" s="286" t="s">
        <v>193</v>
      </c>
      <c r="B89" s="467" t="s">
        <v>401</v>
      </c>
      <c r="C89" s="468"/>
      <c r="D89" s="469"/>
      <c r="E89" s="467" t="s">
        <v>402</v>
      </c>
      <c r="F89" s="468"/>
      <c r="G89" s="469"/>
      <c r="H89" s="467" t="s">
        <v>403</v>
      </c>
      <c r="I89" s="468"/>
      <c r="J89" s="469"/>
      <c r="K89" s="467" t="s">
        <v>404</v>
      </c>
      <c r="L89" s="468"/>
      <c r="M89" s="469"/>
      <c r="N89" s="458" t="s">
        <v>198</v>
      </c>
      <c r="O89" s="379" t="s">
        <v>62</v>
      </c>
      <c r="P89" s="471" t="s">
        <v>58</v>
      </c>
      <c r="Q89" s="469"/>
      <c r="R89" s="471" t="s">
        <v>56</v>
      </c>
      <c r="S89" s="469"/>
      <c r="T89" s="471" t="s">
        <v>57</v>
      </c>
      <c r="U89" s="469"/>
      <c r="V89" s="471" t="s">
        <v>55</v>
      </c>
      <c r="W89" s="469"/>
      <c r="X89" s="471" t="s">
        <v>59</v>
      </c>
      <c r="Y89" s="469"/>
      <c r="Z89" s="472" t="s">
        <v>63</v>
      </c>
      <c r="AA89" s="380"/>
      <c r="AB89" s="380"/>
      <c r="AC89" s="380"/>
    </row>
    <row r="90" spans="1:29" ht="11.25" customHeight="1" thickBot="1" x14ac:dyDescent="0.2">
      <c r="A90" s="291" t="s">
        <v>199</v>
      </c>
      <c r="B90" s="292" t="s">
        <v>405</v>
      </c>
      <c r="C90" s="293" t="s">
        <v>406</v>
      </c>
      <c r="D90" s="294" t="s">
        <v>156</v>
      </c>
      <c r="E90" s="292" t="s">
        <v>200</v>
      </c>
      <c r="F90" s="293" t="s">
        <v>201</v>
      </c>
      <c r="G90" s="294" t="s">
        <v>156</v>
      </c>
      <c r="H90" s="292" t="s">
        <v>200</v>
      </c>
      <c r="I90" s="293" t="s">
        <v>202</v>
      </c>
      <c r="J90" s="294" t="s">
        <v>156</v>
      </c>
      <c r="K90" s="292" t="s">
        <v>201</v>
      </c>
      <c r="L90" s="293" t="s">
        <v>202</v>
      </c>
      <c r="M90" s="294" t="s">
        <v>156</v>
      </c>
      <c r="N90" s="459"/>
      <c r="O90" s="381" t="s">
        <v>64</v>
      </c>
      <c r="P90" s="382" t="s">
        <v>65</v>
      </c>
      <c r="Q90" s="383" t="s">
        <v>66</v>
      </c>
      <c r="R90" s="382" t="s">
        <v>65</v>
      </c>
      <c r="S90" s="383" t="s">
        <v>66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459"/>
      <c r="AA90" s="380"/>
      <c r="AB90" s="380"/>
      <c r="AC90" s="380"/>
    </row>
    <row r="91" spans="1:29" ht="11.25" customHeight="1" x14ac:dyDescent="0.15">
      <c r="A91" s="296"/>
      <c r="B91" s="297"/>
      <c r="C91" s="298"/>
      <c r="D91" s="299"/>
      <c r="E91" s="297"/>
      <c r="F91" s="298"/>
      <c r="G91" s="299"/>
      <c r="H91" s="297"/>
      <c r="I91" s="298"/>
      <c r="J91" s="299"/>
      <c r="K91" s="297"/>
      <c r="L91" s="298"/>
      <c r="M91" s="299"/>
      <c r="N91" s="300"/>
      <c r="O91" s="296"/>
      <c r="P91" s="384"/>
      <c r="Q91" s="385"/>
      <c r="R91" s="384"/>
      <c r="S91" s="385"/>
      <c r="T91" s="384"/>
      <c r="U91" s="385"/>
      <c r="V91" s="384"/>
      <c r="W91" s="385"/>
      <c r="X91" s="384"/>
      <c r="Y91" s="385"/>
      <c r="Z91" s="300"/>
      <c r="AA91" s="386"/>
      <c r="AB91" s="386"/>
      <c r="AC91" s="386"/>
    </row>
    <row r="92" spans="1:29" ht="11.25" customHeight="1" x14ac:dyDescent="0.15">
      <c r="A92" s="301" t="s">
        <v>203</v>
      </c>
      <c r="B92" s="321">
        <v>2</v>
      </c>
      <c r="C92" s="322">
        <v>0</v>
      </c>
      <c r="D92" s="323">
        <v>2</v>
      </c>
      <c r="E92" s="321">
        <v>0</v>
      </c>
      <c r="F92" s="322">
        <v>0</v>
      </c>
      <c r="G92" s="323">
        <v>0</v>
      </c>
      <c r="H92" s="321">
        <v>0</v>
      </c>
      <c r="I92" s="357">
        <v>0</v>
      </c>
      <c r="J92" s="323">
        <v>0</v>
      </c>
      <c r="K92" s="321">
        <v>0</v>
      </c>
      <c r="L92" s="322">
        <v>0</v>
      </c>
      <c r="M92" s="323">
        <v>0</v>
      </c>
      <c r="N92" s="331">
        <v>2</v>
      </c>
      <c r="O92" s="301" t="s">
        <v>203</v>
      </c>
      <c r="P92" s="321">
        <v>1</v>
      </c>
      <c r="Q92" s="388">
        <v>0.5</v>
      </c>
      <c r="R92" s="321">
        <v>1</v>
      </c>
      <c r="S92" s="388">
        <v>0.5</v>
      </c>
      <c r="T92" s="321">
        <v>0</v>
      </c>
      <c r="U92" s="388">
        <v>0</v>
      </c>
      <c r="V92" s="321">
        <v>1</v>
      </c>
      <c r="W92" s="388">
        <v>0.5</v>
      </c>
      <c r="X92" s="321">
        <v>1</v>
      </c>
      <c r="Y92" s="388">
        <v>0.5</v>
      </c>
      <c r="Z92" s="331">
        <v>2</v>
      </c>
      <c r="AA92" s="389"/>
      <c r="AB92" s="389"/>
      <c r="AC92" s="389"/>
    </row>
    <row r="93" spans="1:29" ht="11.25" customHeight="1" x14ac:dyDescent="0.15">
      <c r="A93" s="301" t="s">
        <v>204</v>
      </c>
      <c r="B93" s="321">
        <v>0</v>
      </c>
      <c r="C93" s="322">
        <v>0</v>
      </c>
      <c r="D93" s="323">
        <v>0</v>
      </c>
      <c r="E93" s="321">
        <v>0</v>
      </c>
      <c r="F93" s="322">
        <v>1</v>
      </c>
      <c r="G93" s="323">
        <v>1</v>
      </c>
      <c r="H93" s="321">
        <v>1</v>
      </c>
      <c r="I93" s="357">
        <v>1</v>
      </c>
      <c r="J93" s="323">
        <v>2</v>
      </c>
      <c r="K93" s="321">
        <v>0</v>
      </c>
      <c r="L93" s="322">
        <v>0</v>
      </c>
      <c r="M93" s="323">
        <v>0</v>
      </c>
      <c r="N93" s="331">
        <v>3</v>
      </c>
      <c r="O93" s="301" t="s">
        <v>204</v>
      </c>
      <c r="P93" s="321">
        <v>0</v>
      </c>
      <c r="Q93" s="388" t="s">
        <v>407</v>
      </c>
      <c r="R93" s="321">
        <v>3</v>
      </c>
      <c r="S93" s="388" t="s">
        <v>407</v>
      </c>
      <c r="T93" s="321">
        <v>0</v>
      </c>
      <c r="U93" s="388" t="s">
        <v>407</v>
      </c>
      <c r="V93" s="321">
        <v>3</v>
      </c>
      <c r="W93" s="388" t="s">
        <v>407</v>
      </c>
      <c r="X93" s="321">
        <v>0</v>
      </c>
      <c r="Y93" s="388" t="s">
        <v>407</v>
      </c>
      <c r="Z93" s="331">
        <v>3</v>
      </c>
      <c r="AA93" s="389"/>
      <c r="AB93" s="389"/>
      <c r="AC93" s="389"/>
    </row>
    <row r="94" spans="1:29" ht="11.25" customHeight="1" x14ac:dyDescent="0.15">
      <c r="A94" s="301" t="s">
        <v>205</v>
      </c>
      <c r="B94" s="321">
        <v>0</v>
      </c>
      <c r="C94" s="322">
        <v>0</v>
      </c>
      <c r="D94" s="323">
        <v>0</v>
      </c>
      <c r="E94" s="321">
        <v>0</v>
      </c>
      <c r="F94" s="322">
        <v>0</v>
      </c>
      <c r="G94" s="323">
        <v>0</v>
      </c>
      <c r="H94" s="321">
        <v>1</v>
      </c>
      <c r="I94" s="357">
        <v>0</v>
      </c>
      <c r="J94" s="323">
        <v>1</v>
      </c>
      <c r="K94" s="321">
        <v>0</v>
      </c>
      <c r="L94" s="322">
        <v>0</v>
      </c>
      <c r="M94" s="323">
        <v>0</v>
      </c>
      <c r="N94" s="331">
        <v>1</v>
      </c>
      <c r="O94" s="301" t="s">
        <v>205</v>
      </c>
      <c r="P94" s="321">
        <v>0</v>
      </c>
      <c r="Q94" s="388" t="s">
        <v>407</v>
      </c>
      <c r="R94" s="321">
        <v>1</v>
      </c>
      <c r="S94" s="388" t="s">
        <v>407</v>
      </c>
      <c r="T94" s="321">
        <v>0</v>
      </c>
      <c r="U94" s="388" t="s">
        <v>407</v>
      </c>
      <c r="V94" s="321">
        <v>1</v>
      </c>
      <c r="W94" s="388" t="s">
        <v>407</v>
      </c>
      <c r="X94" s="321">
        <v>0</v>
      </c>
      <c r="Y94" s="388" t="s">
        <v>407</v>
      </c>
      <c r="Z94" s="331">
        <v>1</v>
      </c>
      <c r="AA94" s="389"/>
      <c r="AB94" s="389"/>
      <c r="AC94" s="389"/>
    </row>
    <row r="95" spans="1:29" ht="11.25" customHeight="1" x14ac:dyDescent="0.15">
      <c r="A95" s="301" t="s">
        <v>206</v>
      </c>
      <c r="B95" s="321">
        <v>0</v>
      </c>
      <c r="C95" s="322">
        <v>0</v>
      </c>
      <c r="D95" s="323">
        <v>0</v>
      </c>
      <c r="E95" s="321">
        <v>0</v>
      </c>
      <c r="F95" s="322">
        <v>0</v>
      </c>
      <c r="G95" s="323">
        <v>0</v>
      </c>
      <c r="H95" s="321">
        <v>2</v>
      </c>
      <c r="I95" s="357">
        <v>0</v>
      </c>
      <c r="J95" s="323">
        <v>2</v>
      </c>
      <c r="K95" s="321">
        <v>1</v>
      </c>
      <c r="L95" s="322">
        <v>0</v>
      </c>
      <c r="M95" s="323">
        <v>1</v>
      </c>
      <c r="N95" s="331">
        <v>3</v>
      </c>
      <c r="O95" s="301" t="s">
        <v>206</v>
      </c>
      <c r="P95" s="321">
        <v>2</v>
      </c>
      <c r="Q95" s="388">
        <v>0.66666666666666663</v>
      </c>
      <c r="R95" s="321">
        <v>1</v>
      </c>
      <c r="S95" s="388">
        <v>0.33333333333333331</v>
      </c>
      <c r="T95" s="321">
        <v>0</v>
      </c>
      <c r="U95" s="388">
        <v>0</v>
      </c>
      <c r="V95" s="321">
        <v>3</v>
      </c>
      <c r="W95" s="388">
        <v>1</v>
      </c>
      <c r="X95" s="321">
        <v>0</v>
      </c>
      <c r="Y95" s="388">
        <v>0</v>
      </c>
      <c r="Z95" s="331">
        <v>3</v>
      </c>
      <c r="AA95" s="389"/>
      <c r="AB95" s="389"/>
      <c r="AC95" s="389"/>
    </row>
    <row r="96" spans="1:29" ht="11.25" customHeight="1" x14ac:dyDescent="0.15">
      <c r="A96" s="301" t="s">
        <v>207</v>
      </c>
      <c r="B96" s="321">
        <v>0</v>
      </c>
      <c r="C96" s="322">
        <v>0</v>
      </c>
      <c r="D96" s="323">
        <v>0</v>
      </c>
      <c r="E96" s="321">
        <v>0</v>
      </c>
      <c r="F96" s="322">
        <v>3</v>
      </c>
      <c r="G96" s="323">
        <v>3</v>
      </c>
      <c r="H96" s="321">
        <v>0</v>
      </c>
      <c r="I96" s="357">
        <v>1</v>
      </c>
      <c r="J96" s="323">
        <v>0</v>
      </c>
      <c r="K96" s="321">
        <v>2</v>
      </c>
      <c r="L96" s="322">
        <v>0</v>
      </c>
      <c r="M96" s="323">
        <v>2</v>
      </c>
      <c r="N96" s="331">
        <v>5</v>
      </c>
      <c r="O96" s="301" t="s">
        <v>207</v>
      </c>
      <c r="P96" s="321">
        <v>3</v>
      </c>
      <c r="Q96" s="388">
        <v>0.6</v>
      </c>
      <c r="R96" s="321">
        <v>2</v>
      </c>
      <c r="S96" s="388">
        <v>0.4</v>
      </c>
      <c r="T96" s="321">
        <v>1</v>
      </c>
      <c r="U96" s="388">
        <v>0.2</v>
      </c>
      <c r="V96" s="321">
        <v>4</v>
      </c>
      <c r="W96" s="388">
        <v>0.8</v>
      </c>
      <c r="X96" s="321">
        <v>0</v>
      </c>
      <c r="Y96" s="388">
        <v>0</v>
      </c>
      <c r="Z96" s="331">
        <v>5</v>
      </c>
      <c r="AA96" s="389"/>
      <c r="AB96" s="389"/>
      <c r="AC96" s="389"/>
    </row>
    <row r="97" spans="1:29" ht="11.25" customHeight="1" x14ac:dyDescent="0.15">
      <c r="A97" s="301" t="s">
        <v>208</v>
      </c>
      <c r="B97" s="321">
        <v>1</v>
      </c>
      <c r="C97" s="322">
        <v>0</v>
      </c>
      <c r="D97" s="323">
        <v>1</v>
      </c>
      <c r="E97" s="321">
        <v>1</v>
      </c>
      <c r="F97" s="322">
        <v>1</v>
      </c>
      <c r="G97" s="323">
        <v>2</v>
      </c>
      <c r="H97" s="321">
        <v>0</v>
      </c>
      <c r="I97" s="357">
        <v>1</v>
      </c>
      <c r="J97" s="323">
        <v>1</v>
      </c>
      <c r="K97" s="321">
        <v>2</v>
      </c>
      <c r="L97" s="322">
        <v>0</v>
      </c>
      <c r="M97" s="323">
        <v>2</v>
      </c>
      <c r="N97" s="331">
        <v>6</v>
      </c>
      <c r="O97" s="301" t="s">
        <v>208</v>
      </c>
      <c r="P97" s="321">
        <v>2</v>
      </c>
      <c r="Q97" s="388">
        <v>0.33333333333333331</v>
      </c>
      <c r="R97" s="321">
        <v>4</v>
      </c>
      <c r="S97" s="388">
        <v>0.66666666666666663</v>
      </c>
      <c r="T97" s="321">
        <v>1</v>
      </c>
      <c r="U97" s="388">
        <v>0.16666666666666666</v>
      </c>
      <c r="V97" s="321">
        <v>5</v>
      </c>
      <c r="W97" s="388">
        <v>0.83333333333333337</v>
      </c>
      <c r="X97" s="321">
        <v>0</v>
      </c>
      <c r="Y97" s="388">
        <v>0</v>
      </c>
      <c r="Z97" s="331">
        <v>6</v>
      </c>
      <c r="AA97" s="389"/>
      <c r="AB97" s="389"/>
      <c r="AC97" s="389"/>
    </row>
    <row r="98" spans="1:29" ht="11.25" customHeight="1" x14ac:dyDescent="0.15">
      <c r="A98" s="301" t="s">
        <v>209</v>
      </c>
      <c r="B98" s="321">
        <v>0</v>
      </c>
      <c r="C98" s="322">
        <v>0</v>
      </c>
      <c r="D98" s="323">
        <v>0</v>
      </c>
      <c r="E98" s="321">
        <v>0</v>
      </c>
      <c r="F98" s="322">
        <v>0</v>
      </c>
      <c r="G98" s="323">
        <v>0</v>
      </c>
      <c r="H98" s="321">
        <v>0</v>
      </c>
      <c r="I98" s="357">
        <v>5</v>
      </c>
      <c r="J98" s="323">
        <v>5</v>
      </c>
      <c r="K98" s="321">
        <v>3</v>
      </c>
      <c r="L98" s="322">
        <v>3</v>
      </c>
      <c r="M98" s="323">
        <v>6</v>
      </c>
      <c r="N98" s="331">
        <v>11</v>
      </c>
      <c r="O98" s="301" t="s">
        <v>209</v>
      </c>
      <c r="P98" s="321">
        <v>1</v>
      </c>
      <c r="Q98" s="388">
        <v>9.0909090909090912E-2</v>
      </c>
      <c r="R98" s="321">
        <v>10</v>
      </c>
      <c r="S98" s="388">
        <v>0.90909090909090906</v>
      </c>
      <c r="T98" s="321">
        <v>5</v>
      </c>
      <c r="U98" s="388">
        <v>0.45454545454545453</v>
      </c>
      <c r="V98" s="321">
        <v>6</v>
      </c>
      <c r="W98" s="388">
        <v>0.54545454545454541</v>
      </c>
      <c r="X98" s="321">
        <v>0</v>
      </c>
      <c r="Y98" s="388">
        <v>0</v>
      </c>
      <c r="Z98" s="331">
        <v>11</v>
      </c>
      <c r="AA98" s="389"/>
      <c r="AB98" s="389"/>
      <c r="AC98" s="389"/>
    </row>
    <row r="99" spans="1:29" ht="11.25" customHeight="1" x14ac:dyDescent="0.15">
      <c r="A99" s="301" t="s">
        <v>210</v>
      </c>
      <c r="B99" s="321">
        <v>0</v>
      </c>
      <c r="C99" s="322">
        <v>0</v>
      </c>
      <c r="D99" s="323">
        <v>0</v>
      </c>
      <c r="E99" s="321">
        <v>0</v>
      </c>
      <c r="F99" s="322">
        <v>0</v>
      </c>
      <c r="G99" s="323">
        <v>0</v>
      </c>
      <c r="H99" s="321">
        <v>1</v>
      </c>
      <c r="I99" s="357">
        <v>1</v>
      </c>
      <c r="J99" s="323">
        <v>2</v>
      </c>
      <c r="K99" s="321">
        <v>1</v>
      </c>
      <c r="L99" s="322">
        <v>0</v>
      </c>
      <c r="M99" s="323">
        <v>1</v>
      </c>
      <c r="N99" s="331">
        <v>3</v>
      </c>
      <c r="O99" s="390" t="s">
        <v>210</v>
      </c>
      <c r="P99" s="321">
        <v>0</v>
      </c>
      <c r="Q99" s="388">
        <v>0</v>
      </c>
      <c r="R99" s="321">
        <v>3</v>
      </c>
      <c r="S99" s="388">
        <v>1</v>
      </c>
      <c r="T99" s="321">
        <v>2</v>
      </c>
      <c r="U99" s="388">
        <v>0.66666666666666663</v>
      </c>
      <c r="V99" s="321">
        <v>1</v>
      </c>
      <c r="W99" s="388">
        <v>0.33333333333333331</v>
      </c>
      <c r="X99" s="321">
        <v>0</v>
      </c>
      <c r="Y99" s="388">
        <v>0</v>
      </c>
      <c r="Z99" s="331">
        <v>3</v>
      </c>
      <c r="AA99" s="389"/>
      <c r="AB99" s="389"/>
      <c r="AC99" s="389"/>
    </row>
    <row r="100" spans="1:29" ht="11.25" customHeight="1" thickBot="1" x14ac:dyDescent="0.2">
      <c r="A100" s="307"/>
      <c r="B100" s="325"/>
      <c r="C100" s="326"/>
      <c r="D100" s="327"/>
      <c r="E100" s="325"/>
      <c r="F100" s="326"/>
      <c r="G100" s="327"/>
      <c r="H100" s="325"/>
      <c r="I100" s="326"/>
      <c r="J100" s="327"/>
      <c r="K100" s="325"/>
      <c r="L100" s="326"/>
      <c r="M100" s="327"/>
      <c r="N100" s="317"/>
      <c r="O100" s="307"/>
      <c r="P100" s="297"/>
      <c r="Q100" s="299"/>
      <c r="R100" s="325"/>
      <c r="S100" s="327"/>
      <c r="T100" s="325"/>
      <c r="U100" s="327"/>
      <c r="V100" s="325"/>
      <c r="W100" s="327"/>
      <c r="X100" s="325"/>
      <c r="Y100" s="327"/>
      <c r="Z100" s="327"/>
      <c r="AA100" s="386"/>
      <c r="AB100" s="386"/>
      <c r="AC100" s="386"/>
    </row>
    <row r="101" spans="1:29" ht="11.25" customHeight="1" x14ac:dyDescent="0.15">
      <c r="A101" s="312"/>
      <c r="B101" s="328"/>
      <c r="C101" s="329"/>
      <c r="D101" s="330"/>
      <c r="E101" s="328"/>
      <c r="F101" s="329"/>
      <c r="G101" s="330"/>
      <c r="H101" s="328"/>
      <c r="I101" s="329"/>
      <c r="J101" s="330"/>
      <c r="K101" s="328"/>
      <c r="L101" s="329"/>
      <c r="M101" s="330"/>
      <c r="N101" s="312"/>
      <c r="O101" s="384"/>
      <c r="P101" s="391"/>
      <c r="Q101" s="392"/>
      <c r="R101" s="391"/>
      <c r="S101" s="392"/>
      <c r="T101" s="391"/>
      <c r="U101" s="392"/>
      <c r="V101" s="391"/>
      <c r="W101" s="392"/>
      <c r="X101" s="391"/>
      <c r="Y101" s="392"/>
      <c r="Z101" s="393"/>
      <c r="AA101" s="386"/>
      <c r="AB101" s="386"/>
      <c r="AC101" s="386"/>
    </row>
    <row r="102" spans="1:29" ht="11.25" customHeight="1" x14ac:dyDescent="0.15">
      <c r="A102" s="301" t="s">
        <v>211</v>
      </c>
      <c r="B102" s="321">
        <v>2</v>
      </c>
      <c r="C102" s="322">
        <v>0</v>
      </c>
      <c r="D102" s="323">
        <v>2</v>
      </c>
      <c r="E102" s="321">
        <v>0</v>
      </c>
      <c r="F102" s="322">
        <v>1</v>
      </c>
      <c r="G102" s="323">
        <v>1</v>
      </c>
      <c r="H102" s="321">
        <v>4</v>
      </c>
      <c r="I102" s="322">
        <v>1</v>
      </c>
      <c r="J102" s="323">
        <v>5</v>
      </c>
      <c r="K102" s="321">
        <v>1</v>
      </c>
      <c r="L102" s="322">
        <v>0</v>
      </c>
      <c r="M102" s="323">
        <v>1</v>
      </c>
      <c r="N102" s="331">
        <v>9</v>
      </c>
      <c r="O102" s="390" t="s">
        <v>211</v>
      </c>
      <c r="P102" s="321">
        <v>3</v>
      </c>
      <c r="Q102" s="388">
        <v>0.33333333333333331</v>
      </c>
      <c r="R102" s="321">
        <v>6</v>
      </c>
      <c r="S102" s="388">
        <v>0.66666666666666663</v>
      </c>
      <c r="T102" s="321">
        <v>0</v>
      </c>
      <c r="U102" s="388">
        <v>0</v>
      </c>
      <c r="V102" s="321">
        <v>8</v>
      </c>
      <c r="W102" s="388">
        <v>0.88888888888888884</v>
      </c>
      <c r="X102" s="321">
        <v>1</v>
      </c>
      <c r="Y102" s="388">
        <v>0.1111111111111111</v>
      </c>
      <c r="Z102" s="331">
        <v>9</v>
      </c>
      <c r="AA102" s="389"/>
      <c r="AB102" s="389"/>
      <c r="AC102" s="389"/>
    </row>
    <row r="103" spans="1:29" ht="11.25" customHeight="1" x14ac:dyDescent="0.15">
      <c r="A103" s="301" t="s">
        <v>212</v>
      </c>
      <c r="B103" s="321">
        <v>0</v>
      </c>
      <c r="C103" s="322">
        <v>0</v>
      </c>
      <c r="D103" s="323">
        <v>0</v>
      </c>
      <c r="E103" s="321">
        <v>0</v>
      </c>
      <c r="F103" s="322">
        <v>4</v>
      </c>
      <c r="G103" s="323">
        <v>4</v>
      </c>
      <c r="H103" s="321">
        <v>4</v>
      </c>
      <c r="I103" s="322">
        <v>2</v>
      </c>
      <c r="J103" s="323">
        <v>5</v>
      </c>
      <c r="K103" s="321">
        <v>3</v>
      </c>
      <c r="L103" s="322">
        <v>0</v>
      </c>
      <c r="M103" s="323">
        <v>3</v>
      </c>
      <c r="N103" s="331">
        <v>12</v>
      </c>
      <c r="O103" s="390" t="s">
        <v>212</v>
      </c>
      <c r="P103" s="321">
        <v>5</v>
      </c>
      <c r="Q103" s="388">
        <v>0.41666666666666669</v>
      </c>
      <c r="R103" s="321">
        <v>7</v>
      </c>
      <c r="S103" s="388">
        <v>0.58333333333333337</v>
      </c>
      <c r="T103" s="321">
        <v>1</v>
      </c>
      <c r="U103" s="388">
        <v>8.3333333333333329E-2</v>
      </c>
      <c r="V103" s="321">
        <v>11</v>
      </c>
      <c r="W103" s="388">
        <v>0.91666666666666663</v>
      </c>
      <c r="X103" s="321">
        <v>0</v>
      </c>
      <c r="Y103" s="388">
        <v>0</v>
      </c>
      <c r="Z103" s="331">
        <v>12</v>
      </c>
      <c r="AA103" s="389"/>
      <c r="AB103" s="389"/>
      <c r="AC103" s="389"/>
    </row>
    <row r="104" spans="1:29" ht="11.25" customHeight="1" x14ac:dyDescent="0.15">
      <c r="A104" s="301" t="s">
        <v>213</v>
      </c>
      <c r="B104" s="321">
        <v>1</v>
      </c>
      <c r="C104" s="322">
        <v>0</v>
      </c>
      <c r="D104" s="323">
        <v>1</v>
      </c>
      <c r="E104" s="321">
        <v>1</v>
      </c>
      <c r="F104" s="322">
        <v>4</v>
      </c>
      <c r="G104" s="323">
        <v>5</v>
      </c>
      <c r="H104" s="321">
        <v>3</v>
      </c>
      <c r="I104" s="322">
        <v>2</v>
      </c>
      <c r="J104" s="323">
        <v>4</v>
      </c>
      <c r="K104" s="321">
        <v>5</v>
      </c>
      <c r="L104" s="322">
        <v>0</v>
      </c>
      <c r="M104" s="323">
        <v>5</v>
      </c>
      <c r="N104" s="331">
        <v>15</v>
      </c>
      <c r="O104" s="390" t="s">
        <v>213</v>
      </c>
      <c r="P104" s="321">
        <v>7</v>
      </c>
      <c r="Q104" s="388">
        <v>0.46666666666666667</v>
      </c>
      <c r="R104" s="321">
        <v>8</v>
      </c>
      <c r="S104" s="388">
        <v>0.53333333333333333</v>
      </c>
      <c r="T104" s="321">
        <v>2</v>
      </c>
      <c r="U104" s="388">
        <v>0.13333333333333333</v>
      </c>
      <c r="V104" s="321">
        <v>13</v>
      </c>
      <c r="W104" s="388">
        <v>0.8666666666666667</v>
      </c>
      <c r="X104" s="321">
        <v>0</v>
      </c>
      <c r="Y104" s="388">
        <v>0</v>
      </c>
      <c r="Z104" s="331">
        <v>15</v>
      </c>
      <c r="AA104" s="389"/>
      <c r="AB104" s="389"/>
      <c r="AC104" s="389"/>
    </row>
    <row r="105" spans="1:29" ht="11.25" customHeight="1" x14ac:dyDescent="0.15">
      <c r="A105" s="301" t="s">
        <v>214</v>
      </c>
      <c r="B105" s="321">
        <v>1</v>
      </c>
      <c r="C105" s="322">
        <v>0</v>
      </c>
      <c r="D105" s="323">
        <v>1</v>
      </c>
      <c r="E105" s="321">
        <v>1</v>
      </c>
      <c r="F105" s="322">
        <v>4</v>
      </c>
      <c r="G105" s="323">
        <v>5</v>
      </c>
      <c r="H105" s="321">
        <v>2</v>
      </c>
      <c r="I105" s="322">
        <v>7</v>
      </c>
      <c r="J105" s="323">
        <v>8</v>
      </c>
      <c r="K105" s="321">
        <v>8</v>
      </c>
      <c r="L105" s="322">
        <v>3</v>
      </c>
      <c r="M105" s="323">
        <v>11</v>
      </c>
      <c r="N105" s="331">
        <v>25</v>
      </c>
      <c r="O105" s="390" t="s">
        <v>214</v>
      </c>
      <c r="P105" s="321">
        <v>8</v>
      </c>
      <c r="Q105" s="388">
        <v>0.32</v>
      </c>
      <c r="R105" s="321">
        <v>17</v>
      </c>
      <c r="S105" s="388">
        <v>0.68</v>
      </c>
      <c r="T105" s="321">
        <v>7</v>
      </c>
      <c r="U105" s="388">
        <v>0.28000000000000003</v>
      </c>
      <c r="V105" s="321">
        <v>18</v>
      </c>
      <c r="W105" s="388">
        <v>0.72</v>
      </c>
      <c r="X105" s="321">
        <v>0</v>
      </c>
      <c r="Y105" s="388">
        <v>0</v>
      </c>
      <c r="Z105" s="331">
        <v>25</v>
      </c>
      <c r="AA105" s="389"/>
      <c r="AB105" s="389"/>
      <c r="AC105" s="389"/>
    </row>
    <row r="106" spans="1:29" ht="11.25" customHeight="1" x14ac:dyDescent="0.15">
      <c r="A106" s="301" t="s">
        <v>215</v>
      </c>
      <c r="B106" s="321">
        <v>1</v>
      </c>
      <c r="C106" s="322">
        <v>0</v>
      </c>
      <c r="D106" s="323">
        <v>1</v>
      </c>
      <c r="E106" s="321">
        <v>1</v>
      </c>
      <c r="F106" s="322">
        <v>4</v>
      </c>
      <c r="G106" s="323">
        <v>5</v>
      </c>
      <c r="H106" s="321">
        <v>1</v>
      </c>
      <c r="I106" s="322">
        <v>8</v>
      </c>
      <c r="J106" s="323">
        <v>8</v>
      </c>
      <c r="K106" s="321">
        <v>8</v>
      </c>
      <c r="L106" s="322">
        <v>3</v>
      </c>
      <c r="M106" s="323">
        <v>11</v>
      </c>
      <c r="N106" s="331">
        <v>25</v>
      </c>
      <c r="O106" s="390" t="s">
        <v>215</v>
      </c>
      <c r="P106" s="321">
        <v>6</v>
      </c>
      <c r="Q106" s="388">
        <v>0.24</v>
      </c>
      <c r="R106" s="321">
        <v>19</v>
      </c>
      <c r="S106" s="388">
        <v>0.76</v>
      </c>
      <c r="T106" s="321">
        <v>9</v>
      </c>
      <c r="U106" s="388">
        <v>0.36</v>
      </c>
      <c r="V106" s="321">
        <v>16</v>
      </c>
      <c r="W106" s="388">
        <v>0.64</v>
      </c>
      <c r="X106" s="321">
        <v>0</v>
      </c>
      <c r="Y106" s="388">
        <v>0</v>
      </c>
      <c r="Z106" s="331">
        <v>25</v>
      </c>
      <c r="AA106" s="389"/>
      <c r="AB106" s="389"/>
      <c r="AC106" s="389"/>
    </row>
    <row r="107" spans="1:29" ht="11.25" customHeight="1" thickBot="1" x14ac:dyDescent="0.2">
      <c r="A107" s="317"/>
      <c r="B107" s="318"/>
      <c r="C107" s="319"/>
      <c r="D107" s="320"/>
      <c r="E107" s="318"/>
      <c r="F107" s="319"/>
      <c r="G107" s="320"/>
      <c r="H107" s="318"/>
      <c r="I107" s="319"/>
      <c r="J107" s="320"/>
      <c r="K107" s="318"/>
      <c r="L107" s="319"/>
      <c r="M107" s="320"/>
      <c r="N107" s="317"/>
      <c r="O107" s="318"/>
      <c r="P107" s="318"/>
      <c r="Q107" s="320"/>
      <c r="R107" s="318"/>
      <c r="S107" s="320"/>
      <c r="T107" s="318"/>
      <c r="U107" s="320"/>
      <c r="V107" s="318"/>
      <c r="W107" s="320"/>
      <c r="X107" s="318"/>
      <c r="Y107" s="320"/>
      <c r="Z107" s="317"/>
      <c r="AA107" s="386"/>
      <c r="AB107" s="386"/>
      <c r="AC107" s="386"/>
    </row>
    <row r="108" spans="1:29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</row>
    <row r="109" spans="1:29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</row>
    <row r="110" spans="1:29" ht="24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</row>
    <row r="111" spans="1:29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</row>
    <row r="112" spans="1:29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</row>
    <row r="113" spans="1:29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</row>
    <row r="114" spans="1:29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</row>
    <row r="115" spans="1:29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</row>
    <row r="116" spans="1:29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</row>
    <row r="117" spans="1:29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</row>
    <row r="118" spans="1:29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</row>
    <row r="119" spans="1:29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</row>
    <row r="120" spans="1:29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</row>
    <row r="121" spans="1:29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</row>
    <row r="122" spans="1:29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</row>
    <row r="123" spans="1:29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</row>
    <row r="124" spans="1:29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</row>
    <row r="125" spans="1:29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</row>
    <row r="126" spans="1:29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</row>
    <row r="127" spans="1:29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</row>
    <row r="128" spans="1:29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</row>
    <row r="129" spans="1:29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</row>
    <row r="130" spans="1:29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</row>
    <row r="131" spans="1:29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</row>
    <row r="132" spans="1:29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</row>
    <row r="133" spans="1:29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</row>
    <row r="134" spans="1:29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</row>
    <row r="135" spans="1:29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</row>
    <row r="136" spans="1:29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</row>
    <row r="137" spans="1:29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</row>
    <row r="138" spans="1:29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</row>
    <row r="139" spans="1:29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</row>
    <row r="140" spans="1:29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</row>
    <row r="141" spans="1:29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</row>
    <row r="142" spans="1:29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</row>
    <row r="143" spans="1:29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</row>
    <row r="144" spans="1:29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</row>
    <row r="145" spans="1:29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</row>
    <row r="146" spans="1:29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</row>
    <row r="147" spans="1:29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</row>
    <row r="148" spans="1:29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</row>
    <row r="149" spans="1:29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</row>
    <row r="150" spans="1:29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</row>
    <row r="151" spans="1:29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</row>
    <row r="152" spans="1:29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</row>
    <row r="153" spans="1:29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</row>
    <row r="154" spans="1:29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</row>
    <row r="155" spans="1:29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</row>
    <row r="156" spans="1:29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</row>
    <row r="157" spans="1:29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</row>
    <row r="158" spans="1:29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</row>
    <row r="159" spans="1:29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</row>
    <row r="160" spans="1:29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</row>
    <row r="161" spans="1:29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</row>
    <row r="162" spans="1:29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</row>
    <row r="163" spans="1:29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</row>
    <row r="164" spans="1:29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</row>
    <row r="165" spans="1:29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</row>
    <row r="166" spans="1:29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</row>
    <row r="167" spans="1:29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</row>
    <row r="168" spans="1:29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</row>
    <row r="169" spans="1:29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</row>
    <row r="170" spans="1:29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</row>
    <row r="171" spans="1:29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</row>
    <row r="172" spans="1:29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</row>
    <row r="173" spans="1:29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</row>
    <row r="174" spans="1:29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</row>
    <row r="175" spans="1:29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</row>
    <row r="176" spans="1:29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</row>
    <row r="177" spans="1:29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</row>
    <row r="178" spans="1:29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</row>
    <row r="179" spans="1:29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</row>
    <row r="180" spans="1:29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</row>
    <row r="181" spans="1:29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</row>
    <row r="182" spans="1:29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</row>
    <row r="183" spans="1:29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</row>
    <row r="184" spans="1:29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</row>
    <row r="185" spans="1:29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</row>
    <row r="186" spans="1:29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</row>
    <row r="187" spans="1:29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</row>
    <row r="188" spans="1:29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</row>
    <row r="189" spans="1:29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</row>
    <row r="190" spans="1:29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</row>
    <row r="191" spans="1:29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</row>
    <row r="192" spans="1:29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</row>
    <row r="193" spans="1:29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</row>
    <row r="194" spans="1:29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</row>
    <row r="195" spans="1:29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</row>
    <row r="196" spans="1:29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</row>
    <row r="197" spans="1:29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</row>
    <row r="198" spans="1:29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</row>
    <row r="199" spans="1:29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</row>
    <row r="200" spans="1:29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</row>
    <row r="201" spans="1:29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</row>
    <row r="202" spans="1:29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</row>
    <row r="203" spans="1:29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</row>
    <row r="204" spans="1:29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</row>
    <row r="205" spans="1:29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</row>
    <row r="206" spans="1:29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</row>
    <row r="207" spans="1:29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</row>
    <row r="208" spans="1:29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</row>
    <row r="209" spans="1:29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</row>
    <row r="210" spans="1:29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</row>
    <row r="211" spans="1:29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</row>
    <row r="212" spans="1:29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</row>
    <row r="213" spans="1:29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</row>
    <row r="214" spans="1:29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</row>
    <row r="215" spans="1:29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</row>
    <row r="216" spans="1:29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</row>
    <row r="217" spans="1:29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</row>
    <row r="218" spans="1:29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</row>
    <row r="219" spans="1:29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</row>
    <row r="220" spans="1:29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</row>
    <row r="221" spans="1:29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</row>
    <row r="222" spans="1:29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</row>
    <row r="223" spans="1:29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</row>
    <row r="224" spans="1:29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</row>
    <row r="225" spans="1:29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</row>
    <row r="226" spans="1:29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</row>
    <row r="227" spans="1:29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</row>
    <row r="228" spans="1:29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</row>
    <row r="229" spans="1:29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</row>
    <row r="230" spans="1:29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</row>
    <row r="231" spans="1:29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</row>
    <row r="232" spans="1:29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</row>
    <row r="233" spans="1:29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</row>
    <row r="234" spans="1:29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</row>
    <row r="235" spans="1:29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</row>
    <row r="236" spans="1:29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</row>
    <row r="237" spans="1:29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</row>
    <row r="238" spans="1:29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</row>
    <row r="239" spans="1:29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</row>
    <row r="240" spans="1:29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</row>
    <row r="241" spans="1:29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</row>
    <row r="242" spans="1:29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</row>
    <row r="243" spans="1:29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</row>
    <row r="244" spans="1:29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</row>
    <row r="245" spans="1:29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</row>
    <row r="246" spans="1:29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</row>
    <row r="247" spans="1:29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</row>
    <row r="248" spans="1:29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</row>
    <row r="249" spans="1:29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</row>
    <row r="250" spans="1:29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</row>
    <row r="251" spans="1:29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</row>
    <row r="252" spans="1:29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</row>
    <row r="253" spans="1:29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</row>
    <row r="254" spans="1:29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</row>
    <row r="255" spans="1:29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</row>
    <row r="256" spans="1:29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</row>
    <row r="257" spans="1:29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</row>
    <row r="258" spans="1:29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</row>
    <row r="259" spans="1:29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</row>
    <row r="260" spans="1:29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</row>
    <row r="261" spans="1:29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</row>
    <row r="262" spans="1:29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</row>
    <row r="263" spans="1:29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</row>
    <row r="264" spans="1:29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</row>
    <row r="265" spans="1:29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</row>
    <row r="266" spans="1:29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</row>
    <row r="267" spans="1:29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</row>
    <row r="268" spans="1:29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</row>
    <row r="269" spans="1:29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</row>
    <row r="270" spans="1:29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</row>
    <row r="271" spans="1:29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</row>
    <row r="272" spans="1:29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</row>
    <row r="273" spans="1:29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</row>
    <row r="274" spans="1:29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</row>
    <row r="275" spans="1:29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</row>
    <row r="276" spans="1:29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</row>
    <row r="277" spans="1:29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</row>
    <row r="278" spans="1:29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</row>
    <row r="279" spans="1:29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</row>
    <row r="280" spans="1:29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</row>
    <row r="281" spans="1:29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</row>
    <row r="282" spans="1:29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</row>
    <row r="283" spans="1:29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</row>
    <row r="284" spans="1:29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</row>
    <row r="285" spans="1:29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</row>
    <row r="286" spans="1:29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</row>
    <row r="287" spans="1:29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</row>
    <row r="288" spans="1:29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</row>
    <row r="289" spans="1:29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</row>
    <row r="290" spans="1:29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</row>
    <row r="291" spans="1:29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</row>
    <row r="292" spans="1:29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</row>
    <row r="293" spans="1:29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</row>
    <row r="294" spans="1:29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</row>
    <row r="295" spans="1:29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</row>
    <row r="296" spans="1:29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</row>
    <row r="297" spans="1:29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</row>
    <row r="298" spans="1:29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</row>
    <row r="299" spans="1:29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</row>
    <row r="300" spans="1:29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</row>
    <row r="301" spans="1:29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</row>
    <row r="302" spans="1:29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</row>
    <row r="303" spans="1:29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</row>
    <row r="304" spans="1:29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</row>
    <row r="305" spans="1:29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</row>
    <row r="306" spans="1:29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</row>
    <row r="307" spans="1:29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</row>
    <row r="308" spans="1:29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</row>
    <row r="309" spans="1:29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</row>
  </sheetData>
  <mergeCells count="69">
    <mergeCell ref="Z89:Z90"/>
    <mergeCell ref="V68:W68"/>
    <mergeCell ref="X68:Y68"/>
    <mergeCell ref="Z68:Z69"/>
    <mergeCell ref="A87:N88"/>
    <mergeCell ref="O87:AC88"/>
    <mergeCell ref="B89:D89"/>
    <mergeCell ref="E89:G89"/>
    <mergeCell ref="H89:J89"/>
    <mergeCell ref="K89:M89"/>
    <mergeCell ref="N89:N90"/>
    <mergeCell ref="P89:Q89"/>
    <mergeCell ref="R89:S89"/>
    <mergeCell ref="T89:U89"/>
    <mergeCell ref="V89:W89"/>
    <mergeCell ref="X89:Y89"/>
    <mergeCell ref="A66:N67"/>
    <mergeCell ref="O66:AC67"/>
    <mergeCell ref="B68:D68"/>
    <mergeCell ref="E68:G68"/>
    <mergeCell ref="H68:J68"/>
    <mergeCell ref="K68:M68"/>
    <mergeCell ref="N68:N69"/>
    <mergeCell ref="P68:Q68"/>
    <mergeCell ref="R68:S68"/>
    <mergeCell ref="T68:U68"/>
    <mergeCell ref="A23:N24"/>
    <mergeCell ref="O23:AC24"/>
    <mergeCell ref="A65:N65"/>
    <mergeCell ref="O65:AC65"/>
    <mergeCell ref="B46:D46"/>
    <mergeCell ref="E46:G46"/>
    <mergeCell ref="H46:J46"/>
    <mergeCell ref="K46:M46"/>
    <mergeCell ref="N46:N47"/>
    <mergeCell ref="P46:Q46"/>
    <mergeCell ref="R46:S46"/>
    <mergeCell ref="T46:U46"/>
    <mergeCell ref="V46:W46"/>
    <mergeCell ref="X46:Y46"/>
    <mergeCell ref="Z46:Z47"/>
    <mergeCell ref="A44:N45"/>
    <mergeCell ref="O44:AC45"/>
    <mergeCell ref="B25:D25"/>
    <mergeCell ref="E25:G25"/>
    <mergeCell ref="H25:J25"/>
    <mergeCell ref="K25:M25"/>
    <mergeCell ref="N25:N26"/>
    <mergeCell ref="P25:Q25"/>
    <mergeCell ref="R25:S25"/>
    <mergeCell ref="T25:U25"/>
    <mergeCell ref="V25:W25"/>
    <mergeCell ref="X25:Y25"/>
    <mergeCell ref="Z25:Z26"/>
    <mergeCell ref="A1:N1"/>
    <mergeCell ref="O1:AC1"/>
    <mergeCell ref="A2:N3"/>
    <mergeCell ref="O2:AC3"/>
    <mergeCell ref="B4:D4"/>
    <mergeCell ref="E4:G4"/>
    <mergeCell ref="H4:J4"/>
    <mergeCell ref="K4:M4"/>
    <mergeCell ref="N4:N5"/>
    <mergeCell ref="P4:Q4"/>
    <mergeCell ref="R4:S4"/>
    <mergeCell ref="T4:U4"/>
    <mergeCell ref="V4:W4"/>
    <mergeCell ref="X4:Y4"/>
    <mergeCell ref="Z4:Z5"/>
  </mergeCells>
  <pageMargins left="0.7" right="0.7" top="0.75" bottom="0.75" header="0" footer="0"/>
  <pageSetup paperSize="9" scale="68" orientation="landscape" r:id="rId1"/>
  <rowBreaks count="1" manualBreakCount="1">
    <brk id="43" max="16383" man="1"/>
  </rowBreaks>
  <colBreaks count="1" manualBreakCount="1">
    <brk id="2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G965"/>
  <sheetViews>
    <sheetView topLeftCell="A64"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7.33203125" style="285" customWidth="1"/>
    <col min="20" max="29" width="5.6640625" style="285" customWidth="1"/>
    <col min="30" max="30" width="10.6640625" style="285" customWidth="1"/>
    <col min="31" max="33" width="4.6640625" style="285" customWidth="1"/>
    <col min="34" max="16384" width="14.5" style="285"/>
  </cols>
  <sheetData>
    <row r="1" spans="1:33" ht="12.75" customHeight="1" x14ac:dyDescent="0.15">
      <c r="A1" s="460" t="s">
        <v>408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11" t="s">
        <v>408</v>
      </c>
      <c r="AD1" s="394"/>
    </row>
    <row r="2" spans="1:33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340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2">
      <c r="A4" s="286" t="s">
        <v>193</v>
      </c>
      <c r="B4" s="467" t="s">
        <v>409</v>
      </c>
      <c r="C4" s="468"/>
      <c r="D4" s="468"/>
      <c r="E4" s="469"/>
      <c r="F4" s="467" t="s">
        <v>410</v>
      </c>
      <c r="G4" s="468"/>
      <c r="H4" s="468"/>
      <c r="I4" s="469"/>
      <c r="J4" s="467" t="s">
        <v>411</v>
      </c>
      <c r="K4" s="468"/>
      <c r="L4" s="468"/>
      <c r="M4" s="469"/>
      <c r="N4" s="467" t="s">
        <v>412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410"/>
      <c r="AF4" s="380"/>
      <c r="AG4" s="380"/>
    </row>
    <row r="5" spans="1:33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6"/>
      <c r="AF5" s="380"/>
      <c r="AG5" s="380"/>
    </row>
    <row r="6" spans="1:33" ht="11.25" customHeight="1" x14ac:dyDescent="0.15">
      <c r="A6" s="296"/>
      <c r="B6" s="428"/>
      <c r="C6" s="429"/>
      <c r="D6" s="429"/>
      <c r="E6" s="430"/>
      <c r="F6" s="428"/>
      <c r="G6" s="429"/>
      <c r="H6" s="429"/>
      <c r="I6" s="430"/>
      <c r="J6" s="428"/>
      <c r="K6" s="429"/>
      <c r="L6" s="429"/>
      <c r="M6" s="430"/>
      <c r="N6" s="428"/>
      <c r="O6" s="429"/>
      <c r="P6" s="429"/>
      <c r="Q6" s="430"/>
      <c r="R6" s="300"/>
      <c r="S6" s="431"/>
      <c r="T6" s="432"/>
      <c r="U6" s="433"/>
      <c r="V6" s="432"/>
      <c r="W6" s="433"/>
      <c r="X6" s="432"/>
      <c r="Y6" s="433"/>
      <c r="Z6" s="432"/>
      <c r="AA6" s="433"/>
      <c r="AB6" s="432"/>
      <c r="AC6" s="433"/>
      <c r="AD6" s="300"/>
      <c r="AE6" s="380"/>
      <c r="AF6" s="380"/>
      <c r="AG6" s="380"/>
    </row>
    <row r="7" spans="1:33" ht="11.25" customHeight="1" x14ac:dyDescent="0.15">
      <c r="A7" s="301" t="s">
        <v>203</v>
      </c>
      <c r="B7" s="302">
        <v>0.25</v>
      </c>
      <c r="C7" s="303">
        <v>6.75</v>
      </c>
      <c r="D7" s="303">
        <v>0</v>
      </c>
      <c r="E7" s="304">
        <v>7</v>
      </c>
      <c r="F7" s="302">
        <v>0</v>
      </c>
      <c r="G7" s="303">
        <v>0</v>
      </c>
      <c r="H7" s="303">
        <v>0</v>
      </c>
      <c r="I7" s="304">
        <v>0</v>
      </c>
      <c r="J7" s="302">
        <v>0</v>
      </c>
      <c r="K7" s="303">
        <v>1.25</v>
      </c>
      <c r="L7" s="303">
        <v>0.5</v>
      </c>
      <c r="M7" s="304">
        <v>1.75</v>
      </c>
      <c r="N7" s="302">
        <v>0</v>
      </c>
      <c r="O7" s="303">
        <v>0.25</v>
      </c>
      <c r="P7" s="303">
        <v>0.25</v>
      </c>
      <c r="Q7" s="304">
        <v>0.5</v>
      </c>
      <c r="R7" s="306">
        <v>9.25</v>
      </c>
      <c r="S7" s="301" t="s">
        <v>203</v>
      </c>
      <c r="T7" s="302">
        <v>2</v>
      </c>
      <c r="U7" s="388">
        <v>0.21621621621621623</v>
      </c>
      <c r="V7" s="302">
        <v>7.25</v>
      </c>
      <c r="W7" s="388">
        <v>0.78378378378378377</v>
      </c>
      <c r="X7" s="302">
        <v>2.75</v>
      </c>
      <c r="Y7" s="388">
        <v>0.29729729729729731</v>
      </c>
      <c r="Z7" s="302">
        <v>6.25</v>
      </c>
      <c r="AA7" s="388">
        <v>0.67567567567567566</v>
      </c>
      <c r="AB7" s="302">
        <v>0.25</v>
      </c>
      <c r="AC7" s="388">
        <v>2.7027027027027029E-2</v>
      </c>
      <c r="AD7" s="306">
        <v>9.25</v>
      </c>
      <c r="AE7" s="389"/>
      <c r="AF7" s="389"/>
      <c r="AG7" s="389"/>
    </row>
    <row r="8" spans="1:33" ht="11.25" customHeight="1" x14ac:dyDescent="0.15">
      <c r="A8" s="301" t="s">
        <v>204</v>
      </c>
      <c r="B8" s="302">
        <v>1</v>
      </c>
      <c r="C8" s="303">
        <v>7.25</v>
      </c>
      <c r="D8" s="303">
        <v>0</v>
      </c>
      <c r="E8" s="304">
        <v>8.25</v>
      </c>
      <c r="F8" s="302">
        <v>0.75</v>
      </c>
      <c r="G8" s="303">
        <v>0</v>
      </c>
      <c r="H8" s="303">
        <v>0.75</v>
      </c>
      <c r="I8" s="304">
        <v>1.5</v>
      </c>
      <c r="J8" s="302">
        <v>0</v>
      </c>
      <c r="K8" s="303">
        <v>1.25</v>
      </c>
      <c r="L8" s="303">
        <v>0</v>
      </c>
      <c r="M8" s="304">
        <v>1.25</v>
      </c>
      <c r="N8" s="302">
        <v>0</v>
      </c>
      <c r="O8" s="303">
        <v>0</v>
      </c>
      <c r="P8" s="303">
        <v>0.25</v>
      </c>
      <c r="Q8" s="304">
        <v>0.25</v>
      </c>
      <c r="R8" s="306">
        <v>11.25</v>
      </c>
      <c r="S8" s="301" t="s">
        <v>204</v>
      </c>
      <c r="T8" s="302">
        <v>2.75</v>
      </c>
      <c r="U8" s="388">
        <v>0.24444444444444444</v>
      </c>
      <c r="V8" s="302">
        <v>8.5</v>
      </c>
      <c r="W8" s="388">
        <v>0.75555555555555554</v>
      </c>
      <c r="X8" s="302">
        <v>4</v>
      </c>
      <c r="Y8" s="388">
        <v>0.35555555555555557</v>
      </c>
      <c r="Z8" s="302">
        <v>7.25</v>
      </c>
      <c r="AA8" s="388">
        <v>0.64444444444444449</v>
      </c>
      <c r="AB8" s="302">
        <v>0</v>
      </c>
      <c r="AC8" s="388">
        <v>0</v>
      </c>
      <c r="AD8" s="306">
        <v>11.25</v>
      </c>
      <c r="AE8" s="389"/>
      <c r="AF8" s="389"/>
      <c r="AG8" s="389"/>
    </row>
    <row r="9" spans="1:33" ht="11.25" customHeight="1" x14ac:dyDescent="0.15">
      <c r="A9" s="301" t="s">
        <v>205</v>
      </c>
      <c r="B9" s="302">
        <v>0.75</v>
      </c>
      <c r="C9" s="303">
        <v>8</v>
      </c>
      <c r="D9" s="303">
        <v>0</v>
      </c>
      <c r="E9" s="304">
        <v>8.75</v>
      </c>
      <c r="F9" s="302">
        <v>1.5</v>
      </c>
      <c r="G9" s="303">
        <v>0</v>
      </c>
      <c r="H9" s="303">
        <v>2.25</v>
      </c>
      <c r="I9" s="304">
        <v>3.75</v>
      </c>
      <c r="J9" s="302">
        <v>0</v>
      </c>
      <c r="K9" s="303">
        <v>1.5</v>
      </c>
      <c r="L9" s="303">
        <v>0</v>
      </c>
      <c r="M9" s="304">
        <v>1.5</v>
      </c>
      <c r="N9" s="302">
        <v>0</v>
      </c>
      <c r="O9" s="303">
        <v>0</v>
      </c>
      <c r="P9" s="303">
        <v>0</v>
      </c>
      <c r="Q9" s="304">
        <v>0</v>
      </c>
      <c r="R9" s="306">
        <v>14</v>
      </c>
      <c r="S9" s="301" t="s">
        <v>205</v>
      </c>
      <c r="T9" s="302">
        <v>2.25</v>
      </c>
      <c r="U9" s="388">
        <v>0.16071428571428573</v>
      </c>
      <c r="V9" s="302">
        <v>11.75</v>
      </c>
      <c r="W9" s="388">
        <v>0.8392857142857143</v>
      </c>
      <c r="X9" s="302">
        <v>5.75</v>
      </c>
      <c r="Y9" s="388">
        <v>0.4107142857142857</v>
      </c>
      <c r="Z9" s="302">
        <v>8</v>
      </c>
      <c r="AA9" s="388">
        <v>0.5714285714285714</v>
      </c>
      <c r="AB9" s="302">
        <v>0.25</v>
      </c>
      <c r="AC9" s="388">
        <v>1.7857142857142856E-2</v>
      </c>
      <c r="AD9" s="306">
        <v>14</v>
      </c>
      <c r="AE9" s="389"/>
      <c r="AF9" s="389"/>
      <c r="AG9" s="389"/>
    </row>
    <row r="10" spans="1:33" ht="11.25" customHeight="1" x14ac:dyDescent="0.15">
      <c r="A10" s="301" t="s">
        <v>206</v>
      </c>
      <c r="B10" s="302">
        <v>3.5</v>
      </c>
      <c r="C10" s="303">
        <v>8.5</v>
      </c>
      <c r="D10" s="303">
        <v>0</v>
      </c>
      <c r="E10" s="304">
        <v>12</v>
      </c>
      <c r="F10" s="302">
        <v>0.5</v>
      </c>
      <c r="G10" s="303">
        <v>0.25</v>
      </c>
      <c r="H10" s="303">
        <v>3.5</v>
      </c>
      <c r="I10" s="304">
        <v>4.25</v>
      </c>
      <c r="J10" s="302">
        <v>1</v>
      </c>
      <c r="K10" s="303">
        <v>2.25</v>
      </c>
      <c r="L10" s="303">
        <v>0.25</v>
      </c>
      <c r="M10" s="304">
        <v>3.5</v>
      </c>
      <c r="N10" s="302">
        <v>0.25</v>
      </c>
      <c r="O10" s="303">
        <v>0</v>
      </c>
      <c r="P10" s="303">
        <v>0.5</v>
      </c>
      <c r="Q10" s="304">
        <v>0.75</v>
      </c>
      <c r="R10" s="306">
        <v>20.5</v>
      </c>
      <c r="S10" s="301" t="s">
        <v>206</v>
      </c>
      <c r="T10" s="302">
        <v>5.75</v>
      </c>
      <c r="U10" s="388">
        <v>0.28048780487804881</v>
      </c>
      <c r="V10" s="302">
        <v>14.75</v>
      </c>
      <c r="W10" s="388">
        <v>0.71951219512195119</v>
      </c>
      <c r="X10" s="302">
        <v>7</v>
      </c>
      <c r="Y10" s="388">
        <v>0.34146341463414637</v>
      </c>
      <c r="Z10" s="302">
        <v>13</v>
      </c>
      <c r="AA10" s="388">
        <v>0.63414634146341464</v>
      </c>
      <c r="AB10" s="302">
        <v>0.5</v>
      </c>
      <c r="AC10" s="388">
        <v>2.4390243902439025E-2</v>
      </c>
      <c r="AD10" s="306">
        <v>20.5</v>
      </c>
      <c r="AE10" s="389"/>
      <c r="AF10" s="389"/>
      <c r="AG10" s="389"/>
    </row>
    <row r="11" spans="1:33" ht="11.25" customHeight="1" x14ac:dyDescent="0.15">
      <c r="A11" s="301" t="s">
        <v>207</v>
      </c>
      <c r="B11" s="302">
        <v>4</v>
      </c>
      <c r="C11" s="303">
        <v>21</v>
      </c>
      <c r="D11" s="303">
        <v>0.75</v>
      </c>
      <c r="E11" s="304">
        <v>25.75</v>
      </c>
      <c r="F11" s="302">
        <v>0.5</v>
      </c>
      <c r="G11" s="303">
        <v>0.25</v>
      </c>
      <c r="H11" s="303">
        <v>2.25</v>
      </c>
      <c r="I11" s="304">
        <v>3</v>
      </c>
      <c r="J11" s="302">
        <v>0</v>
      </c>
      <c r="K11" s="303">
        <v>2</v>
      </c>
      <c r="L11" s="303">
        <v>0.25</v>
      </c>
      <c r="M11" s="304">
        <v>2.25</v>
      </c>
      <c r="N11" s="302">
        <v>1.25</v>
      </c>
      <c r="O11" s="303">
        <v>0.75</v>
      </c>
      <c r="P11" s="303">
        <v>0.5</v>
      </c>
      <c r="Q11" s="304">
        <v>2.5</v>
      </c>
      <c r="R11" s="306">
        <v>33.5</v>
      </c>
      <c r="S11" s="301" t="s">
        <v>207</v>
      </c>
      <c r="T11" s="302">
        <v>5</v>
      </c>
      <c r="U11" s="388">
        <v>0.14925373134328357</v>
      </c>
      <c r="V11" s="302">
        <v>28.5</v>
      </c>
      <c r="W11" s="388">
        <v>0.85074626865671643</v>
      </c>
      <c r="X11" s="302">
        <v>12.5</v>
      </c>
      <c r="Y11" s="388">
        <v>0.37313432835820898</v>
      </c>
      <c r="Z11" s="302">
        <v>20.5</v>
      </c>
      <c r="AA11" s="388">
        <v>0.61194029850746268</v>
      </c>
      <c r="AB11" s="302">
        <v>0.5</v>
      </c>
      <c r="AC11" s="388">
        <v>1.4925373134328358E-2</v>
      </c>
      <c r="AD11" s="306">
        <v>33.5</v>
      </c>
      <c r="AE11" s="389"/>
      <c r="AF11" s="389"/>
      <c r="AG11" s="389"/>
    </row>
    <row r="12" spans="1:33" ht="11.25" customHeight="1" x14ac:dyDescent="0.15">
      <c r="A12" s="301" t="s">
        <v>208</v>
      </c>
      <c r="B12" s="302">
        <v>10.25</v>
      </c>
      <c r="C12" s="303">
        <v>14.5</v>
      </c>
      <c r="D12" s="303">
        <v>0</v>
      </c>
      <c r="E12" s="304">
        <v>24.75</v>
      </c>
      <c r="F12" s="302">
        <v>0.25</v>
      </c>
      <c r="G12" s="303">
        <v>0.25</v>
      </c>
      <c r="H12" s="303">
        <v>2.75</v>
      </c>
      <c r="I12" s="304">
        <v>3.25</v>
      </c>
      <c r="J12" s="302">
        <v>0.25</v>
      </c>
      <c r="K12" s="303">
        <v>2.75</v>
      </c>
      <c r="L12" s="303">
        <v>0.25</v>
      </c>
      <c r="M12" s="304">
        <v>3.25</v>
      </c>
      <c r="N12" s="302">
        <v>0.5</v>
      </c>
      <c r="O12" s="303">
        <v>0.25</v>
      </c>
      <c r="P12" s="303">
        <v>0.25</v>
      </c>
      <c r="Q12" s="304">
        <v>1</v>
      </c>
      <c r="R12" s="306">
        <v>32.25</v>
      </c>
      <c r="S12" s="301" t="s">
        <v>208</v>
      </c>
      <c r="T12" s="302">
        <v>6</v>
      </c>
      <c r="U12" s="388">
        <v>0.18604651162790697</v>
      </c>
      <c r="V12" s="302">
        <v>26.25</v>
      </c>
      <c r="W12" s="388">
        <v>0.81395348837209303</v>
      </c>
      <c r="X12" s="302">
        <v>10.25</v>
      </c>
      <c r="Y12" s="388">
        <v>0.31782945736434109</v>
      </c>
      <c r="Z12" s="302">
        <v>21.5</v>
      </c>
      <c r="AA12" s="388">
        <v>0.66666666666666663</v>
      </c>
      <c r="AB12" s="302">
        <v>0.5</v>
      </c>
      <c r="AC12" s="388">
        <v>1.5503875968992248E-2</v>
      </c>
      <c r="AD12" s="306">
        <v>32.25</v>
      </c>
      <c r="AE12" s="389"/>
      <c r="AF12" s="389"/>
      <c r="AG12" s="389"/>
    </row>
    <row r="13" spans="1:33" ht="11.25" customHeight="1" x14ac:dyDescent="0.15">
      <c r="A13" s="301" t="s">
        <v>209</v>
      </c>
      <c r="B13" s="302">
        <v>5.5</v>
      </c>
      <c r="C13" s="303">
        <v>7.5</v>
      </c>
      <c r="D13" s="303">
        <v>0</v>
      </c>
      <c r="E13" s="304">
        <v>13</v>
      </c>
      <c r="F13" s="302">
        <v>0</v>
      </c>
      <c r="G13" s="303">
        <v>0</v>
      </c>
      <c r="H13" s="303">
        <v>3</v>
      </c>
      <c r="I13" s="304">
        <v>3</v>
      </c>
      <c r="J13" s="302">
        <v>0</v>
      </c>
      <c r="K13" s="303">
        <v>2.75</v>
      </c>
      <c r="L13" s="303">
        <v>0.5</v>
      </c>
      <c r="M13" s="304">
        <v>3.25</v>
      </c>
      <c r="N13" s="302">
        <v>0.5</v>
      </c>
      <c r="O13" s="303">
        <v>1.25</v>
      </c>
      <c r="P13" s="303">
        <v>0</v>
      </c>
      <c r="Q13" s="304">
        <v>1.75</v>
      </c>
      <c r="R13" s="306">
        <v>21</v>
      </c>
      <c r="S13" s="301" t="s">
        <v>209</v>
      </c>
      <c r="T13" s="302">
        <v>4</v>
      </c>
      <c r="U13" s="388">
        <v>0.19047619047619047</v>
      </c>
      <c r="V13" s="302">
        <v>17</v>
      </c>
      <c r="W13" s="388">
        <v>0.80952380952380953</v>
      </c>
      <c r="X13" s="302">
        <v>8.5</v>
      </c>
      <c r="Y13" s="388">
        <v>0.40476190476190477</v>
      </c>
      <c r="Z13" s="302">
        <v>12.25</v>
      </c>
      <c r="AA13" s="388">
        <v>0.58333333333333337</v>
      </c>
      <c r="AB13" s="302">
        <v>0.25</v>
      </c>
      <c r="AC13" s="388">
        <v>1.1904761904761904E-2</v>
      </c>
      <c r="AD13" s="306">
        <v>21</v>
      </c>
      <c r="AE13" s="389"/>
      <c r="AF13" s="389"/>
      <c r="AG13" s="389"/>
    </row>
    <row r="14" spans="1:33" ht="11.25" customHeight="1" x14ac:dyDescent="0.15">
      <c r="A14" s="390" t="s">
        <v>210</v>
      </c>
      <c r="B14" s="302">
        <v>6.25</v>
      </c>
      <c r="C14" s="303">
        <v>5.25</v>
      </c>
      <c r="D14" s="303">
        <v>0</v>
      </c>
      <c r="E14" s="304">
        <v>11.5</v>
      </c>
      <c r="F14" s="302">
        <v>0.75</v>
      </c>
      <c r="G14" s="303">
        <v>0</v>
      </c>
      <c r="H14" s="303">
        <v>1.25</v>
      </c>
      <c r="I14" s="304">
        <v>2</v>
      </c>
      <c r="J14" s="302">
        <v>0</v>
      </c>
      <c r="K14" s="303">
        <v>1.25</v>
      </c>
      <c r="L14" s="303">
        <v>0</v>
      </c>
      <c r="M14" s="304">
        <v>1.25</v>
      </c>
      <c r="N14" s="302">
        <v>0.5</v>
      </c>
      <c r="O14" s="303">
        <v>0</v>
      </c>
      <c r="P14" s="303">
        <v>0</v>
      </c>
      <c r="Q14" s="304">
        <v>0.5</v>
      </c>
      <c r="R14" s="306">
        <v>15.25</v>
      </c>
      <c r="S14" s="390" t="s">
        <v>210</v>
      </c>
      <c r="T14" s="302">
        <v>2.75</v>
      </c>
      <c r="U14" s="388">
        <v>0.18032786885245902</v>
      </c>
      <c r="V14" s="302">
        <v>12.5</v>
      </c>
      <c r="W14" s="388">
        <v>0.81967213114754101</v>
      </c>
      <c r="X14" s="302">
        <v>5.75</v>
      </c>
      <c r="Y14" s="388">
        <v>0.37704918032786883</v>
      </c>
      <c r="Z14" s="302">
        <v>9.25</v>
      </c>
      <c r="AA14" s="388">
        <v>0.60655737704918034</v>
      </c>
      <c r="AB14" s="302">
        <v>0.25</v>
      </c>
      <c r="AC14" s="388">
        <v>1.6393442622950821E-2</v>
      </c>
      <c r="AD14" s="306">
        <v>15.25</v>
      </c>
      <c r="AE14" s="386"/>
      <c r="AF14" s="389"/>
      <c r="AG14" s="389"/>
    </row>
    <row r="15" spans="1:33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1"/>
      <c r="S15" s="307"/>
      <c r="T15" s="308"/>
      <c r="U15" s="299"/>
      <c r="V15" s="308"/>
      <c r="W15" s="299"/>
      <c r="X15" s="308"/>
      <c r="Y15" s="299"/>
      <c r="Z15" s="308"/>
      <c r="AA15" s="299"/>
      <c r="AB15" s="308"/>
      <c r="AC15" s="299"/>
      <c r="AD15" s="310"/>
      <c r="AE15" s="386"/>
      <c r="AF15" s="386"/>
      <c r="AG15" s="386"/>
    </row>
    <row r="16" spans="1:33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6"/>
      <c r="S16" s="384"/>
      <c r="T16" s="313"/>
      <c r="U16" s="392"/>
      <c r="V16" s="313"/>
      <c r="W16" s="392"/>
      <c r="X16" s="313"/>
      <c r="Y16" s="392"/>
      <c r="Z16" s="313"/>
      <c r="AA16" s="392"/>
      <c r="AB16" s="313"/>
      <c r="AC16" s="392"/>
      <c r="AD16" s="409"/>
      <c r="AE16" s="389"/>
      <c r="AF16" s="386"/>
      <c r="AG16" s="386"/>
    </row>
    <row r="17" spans="1:33" ht="11.25" customHeight="1" x14ac:dyDescent="0.15">
      <c r="A17" s="301" t="s">
        <v>211</v>
      </c>
      <c r="B17" s="302">
        <v>5.5</v>
      </c>
      <c r="C17" s="303">
        <v>30.5</v>
      </c>
      <c r="D17" s="303">
        <v>0</v>
      </c>
      <c r="E17" s="304">
        <v>36</v>
      </c>
      <c r="F17" s="302">
        <v>2.75</v>
      </c>
      <c r="G17" s="303">
        <v>0.25</v>
      </c>
      <c r="H17" s="303">
        <v>6.5</v>
      </c>
      <c r="I17" s="304">
        <v>9.5</v>
      </c>
      <c r="J17" s="302">
        <v>1</v>
      </c>
      <c r="K17" s="303">
        <v>6.25</v>
      </c>
      <c r="L17" s="303">
        <v>0.75</v>
      </c>
      <c r="M17" s="304">
        <v>8</v>
      </c>
      <c r="N17" s="302">
        <v>0.25</v>
      </c>
      <c r="O17" s="303">
        <v>0.25</v>
      </c>
      <c r="P17" s="303">
        <v>1</v>
      </c>
      <c r="Q17" s="304">
        <v>1.5</v>
      </c>
      <c r="R17" s="306">
        <v>55</v>
      </c>
      <c r="S17" s="390" t="s">
        <v>211</v>
      </c>
      <c r="T17" s="302">
        <v>12.75</v>
      </c>
      <c r="U17" s="403">
        <v>0.23181818181818181</v>
      </c>
      <c r="V17" s="302">
        <v>42.25</v>
      </c>
      <c r="W17" s="403">
        <v>0.76818181818181819</v>
      </c>
      <c r="X17" s="302">
        <v>19.5</v>
      </c>
      <c r="Y17" s="403">
        <v>0.35454545454545455</v>
      </c>
      <c r="Z17" s="302">
        <v>34.5</v>
      </c>
      <c r="AA17" s="403">
        <v>0.62727272727272732</v>
      </c>
      <c r="AB17" s="302">
        <v>1</v>
      </c>
      <c r="AC17" s="403">
        <v>1.8181818181818181E-2</v>
      </c>
      <c r="AD17" s="302">
        <v>55</v>
      </c>
      <c r="AE17" s="389"/>
      <c r="AF17" s="389"/>
      <c r="AG17" s="389"/>
    </row>
    <row r="18" spans="1:33" ht="11.25" customHeight="1" x14ac:dyDescent="0.15">
      <c r="A18" s="301" t="s">
        <v>212</v>
      </c>
      <c r="B18" s="302">
        <v>9.25</v>
      </c>
      <c r="C18" s="303">
        <v>44.75</v>
      </c>
      <c r="D18" s="303">
        <v>0.75</v>
      </c>
      <c r="E18" s="304">
        <v>54.75</v>
      </c>
      <c r="F18" s="302">
        <v>3.25</v>
      </c>
      <c r="G18" s="303">
        <v>0.5</v>
      </c>
      <c r="H18" s="303">
        <v>8.75</v>
      </c>
      <c r="I18" s="304">
        <v>12.5</v>
      </c>
      <c r="J18" s="302">
        <v>1</v>
      </c>
      <c r="K18" s="303">
        <v>7</v>
      </c>
      <c r="L18" s="303">
        <v>0.5</v>
      </c>
      <c r="M18" s="304">
        <v>8.5</v>
      </c>
      <c r="N18" s="302">
        <v>1.5</v>
      </c>
      <c r="O18" s="303">
        <v>0.75</v>
      </c>
      <c r="P18" s="303">
        <v>1.25</v>
      </c>
      <c r="Q18" s="304">
        <v>3.5</v>
      </c>
      <c r="R18" s="306">
        <v>79.25</v>
      </c>
      <c r="S18" s="390" t="s">
        <v>212</v>
      </c>
      <c r="T18" s="302">
        <v>15.75</v>
      </c>
      <c r="U18" s="403">
        <v>0.19873817034700317</v>
      </c>
      <c r="V18" s="302">
        <v>63.5</v>
      </c>
      <c r="W18" s="403">
        <v>0.80126182965299686</v>
      </c>
      <c r="X18" s="302">
        <v>29.25</v>
      </c>
      <c r="Y18" s="403">
        <v>0.36908517350157727</v>
      </c>
      <c r="Z18" s="302">
        <v>48.75</v>
      </c>
      <c r="AA18" s="403">
        <v>0.6151419558359621</v>
      </c>
      <c r="AB18" s="302">
        <v>1.25</v>
      </c>
      <c r="AC18" s="403">
        <v>1.5772870662460567E-2</v>
      </c>
      <c r="AD18" s="302">
        <v>79.25</v>
      </c>
      <c r="AE18" s="389"/>
      <c r="AF18" s="389"/>
      <c r="AG18" s="389"/>
    </row>
    <row r="19" spans="1:33" ht="11.25" customHeight="1" x14ac:dyDescent="0.15">
      <c r="A19" s="301" t="s">
        <v>213</v>
      </c>
      <c r="B19" s="302">
        <v>18.5</v>
      </c>
      <c r="C19" s="303">
        <v>52</v>
      </c>
      <c r="D19" s="303">
        <v>0.75</v>
      </c>
      <c r="E19" s="304">
        <v>71.25</v>
      </c>
      <c r="F19" s="302">
        <v>2.75</v>
      </c>
      <c r="G19" s="303">
        <v>0.75</v>
      </c>
      <c r="H19" s="303">
        <v>10.75</v>
      </c>
      <c r="I19" s="304">
        <v>14.25</v>
      </c>
      <c r="J19" s="302">
        <v>1.25</v>
      </c>
      <c r="K19" s="303">
        <v>8.5</v>
      </c>
      <c r="L19" s="303">
        <v>0.75</v>
      </c>
      <c r="M19" s="304">
        <v>10.5</v>
      </c>
      <c r="N19" s="302">
        <v>2</v>
      </c>
      <c r="O19" s="303">
        <v>1</v>
      </c>
      <c r="P19" s="303">
        <v>1.25</v>
      </c>
      <c r="Q19" s="304">
        <v>4.25</v>
      </c>
      <c r="R19" s="306">
        <v>100.25</v>
      </c>
      <c r="S19" s="390" t="s">
        <v>213</v>
      </c>
      <c r="T19" s="302">
        <v>19</v>
      </c>
      <c r="U19" s="403">
        <v>0.18952618453865336</v>
      </c>
      <c r="V19" s="302">
        <v>81.25</v>
      </c>
      <c r="W19" s="403">
        <v>0.81047381546134667</v>
      </c>
      <c r="X19" s="302">
        <v>35.5</v>
      </c>
      <c r="Y19" s="403">
        <v>0.35411471321695759</v>
      </c>
      <c r="Z19" s="302">
        <v>63</v>
      </c>
      <c r="AA19" s="403">
        <v>0.62842892768079806</v>
      </c>
      <c r="AB19" s="302">
        <v>1.75</v>
      </c>
      <c r="AC19" s="403">
        <v>1.7456359102244388E-2</v>
      </c>
      <c r="AD19" s="302">
        <v>100.25</v>
      </c>
      <c r="AE19" s="389"/>
      <c r="AF19" s="389"/>
      <c r="AG19" s="389"/>
    </row>
    <row r="20" spans="1:33" ht="11.25" customHeight="1" x14ac:dyDescent="0.15">
      <c r="A20" s="301" t="s">
        <v>214</v>
      </c>
      <c r="B20" s="302">
        <v>23.25</v>
      </c>
      <c r="C20" s="303">
        <v>51.5</v>
      </c>
      <c r="D20" s="303">
        <v>0.75</v>
      </c>
      <c r="E20" s="304">
        <v>75.5</v>
      </c>
      <c r="F20" s="302">
        <v>1.25</v>
      </c>
      <c r="G20" s="303">
        <v>0.75</v>
      </c>
      <c r="H20" s="303">
        <v>11.5</v>
      </c>
      <c r="I20" s="304">
        <v>13.5</v>
      </c>
      <c r="J20" s="302">
        <v>1.25</v>
      </c>
      <c r="K20" s="303">
        <v>9.75</v>
      </c>
      <c r="L20" s="303">
        <v>1.25</v>
      </c>
      <c r="M20" s="304">
        <v>12.25</v>
      </c>
      <c r="N20" s="302">
        <v>2.5</v>
      </c>
      <c r="O20" s="303">
        <v>2.25</v>
      </c>
      <c r="P20" s="303">
        <v>1.25</v>
      </c>
      <c r="Q20" s="304">
        <v>6</v>
      </c>
      <c r="R20" s="306">
        <v>107.25</v>
      </c>
      <c r="S20" s="390" t="s">
        <v>214</v>
      </c>
      <c r="T20" s="302">
        <v>20.75</v>
      </c>
      <c r="U20" s="403">
        <v>0.19347319347319347</v>
      </c>
      <c r="V20" s="302">
        <v>86.5</v>
      </c>
      <c r="W20" s="403">
        <v>0.80652680652680653</v>
      </c>
      <c r="X20" s="302">
        <v>38.25</v>
      </c>
      <c r="Y20" s="403">
        <v>0.35664335664335667</v>
      </c>
      <c r="Z20" s="302">
        <v>67.25</v>
      </c>
      <c r="AA20" s="403">
        <v>0.62703962703962701</v>
      </c>
      <c r="AB20" s="302">
        <v>1.75</v>
      </c>
      <c r="AC20" s="403">
        <v>1.6317016317016316E-2</v>
      </c>
      <c r="AD20" s="302">
        <v>107.25</v>
      </c>
      <c r="AE20" s="389"/>
      <c r="AF20" s="389"/>
      <c r="AG20" s="389"/>
    </row>
    <row r="21" spans="1:33" ht="11.25" customHeight="1" x14ac:dyDescent="0.15">
      <c r="A21" s="301" t="s">
        <v>215</v>
      </c>
      <c r="B21" s="302">
        <v>26</v>
      </c>
      <c r="C21" s="303">
        <v>48.25</v>
      </c>
      <c r="D21" s="303">
        <v>0.75</v>
      </c>
      <c r="E21" s="304">
        <v>75</v>
      </c>
      <c r="F21" s="302">
        <v>1.5</v>
      </c>
      <c r="G21" s="303">
        <v>0.5</v>
      </c>
      <c r="H21" s="303">
        <v>9.25</v>
      </c>
      <c r="I21" s="304">
        <v>11.25</v>
      </c>
      <c r="J21" s="302">
        <v>0.25</v>
      </c>
      <c r="K21" s="303">
        <v>8.75</v>
      </c>
      <c r="L21" s="303">
        <v>1</v>
      </c>
      <c r="M21" s="304">
        <v>10</v>
      </c>
      <c r="N21" s="302">
        <v>2.75</v>
      </c>
      <c r="O21" s="303">
        <v>2.25</v>
      </c>
      <c r="P21" s="303">
        <v>0.75</v>
      </c>
      <c r="Q21" s="304">
        <v>5.75</v>
      </c>
      <c r="R21" s="306">
        <v>102</v>
      </c>
      <c r="S21" s="390" t="s">
        <v>215</v>
      </c>
      <c r="T21" s="302">
        <v>17.75</v>
      </c>
      <c r="U21" s="403">
        <v>0.17401960784313725</v>
      </c>
      <c r="V21" s="302">
        <v>84.25</v>
      </c>
      <c r="W21" s="403">
        <v>0.8259803921568627</v>
      </c>
      <c r="X21" s="302">
        <v>37</v>
      </c>
      <c r="Y21" s="403">
        <v>0.36274509803921567</v>
      </c>
      <c r="Z21" s="302">
        <v>63.5</v>
      </c>
      <c r="AA21" s="403">
        <v>0.62254901960784315</v>
      </c>
      <c r="AB21" s="302">
        <v>1.5</v>
      </c>
      <c r="AC21" s="403">
        <v>1.4705882352941176E-2</v>
      </c>
      <c r="AD21" s="302">
        <v>102</v>
      </c>
      <c r="AE21" s="386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378</v>
      </c>
      <c r="C25" s="468"/>
      <c r="D25" s="468"/>
      <c r="E25" s="469"/>
      <c r="F25" s="467" t="s">
        <v>379</v>
      </c>
      <c r="G25" s="468"/>
      <c r="H25" s="468"/>
      <c r="I25" s="469"/>
      <c r="J25" s="467" t="s">
        <v>380</v>
      </c>
      <c r="K25" s="468"/>
      <c r="L25" s="468"/>
      <c r="M25" s="469"/>
      <c r="N25" s="467" t="s">
        <v>381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6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9"/>
      <c r="AF27" s="386"/>
      <c r="AG27" s="386"/>
    </row>
    <row r="28" spans="1:33" ht="11.25" customHeight="1" x14ac:dyDescent="0.15">
      <c r="A28" s="301" t="s">
        <v>203</v>
      </c>
      <c r="B28" s="322">
        <v>1</v>
      </c>
      <c r="C28" s="322">
        <v>6</v>
      </c>
      <c r="D28" s="322">
        <v>0</v>
      </c>
      <c r="E28" s="323">
        <v>7</v>
      </c>
      <c r="F28" s="322">
        <v>0</v>
      </c>
      <c r="G28" s="322">
        <v>0</v>
      </c>
      <c r="H28" s="322">
        <v>0</v>
      </c>
      <c r="I28" s="323">
        <v>0</v>
      </c>
      <c r="J28" s="322">
        <v>0</v>
      </c>
      <c r="K28" s="322">
        <v>1</v>
      </c>
      <c r="L28" s="322">
        <v>0</v>
      </c>
      <c r="M28" s="323">
        <v>1</v>
      </c>
      <c r="N28" s="322">
        <v>0</v>
      </c>
      <c r="O28" s="322">
        <v>0</v>
      </c>
      <c r="P28" s="322">
        <v>0</v>
      </c>
      <c r="Q28" s="323">
        <v>0</v>
      </c>
      <c r="R28" s="331">
        <v>8</v>
      </c>
      <c r="S28" s="301" t="s">
        <v>103</v>
      </c>
      <c r="T28" s="402">
        <v>1</v>
      </c>
      <c r="U28" s="403">
        <v>0.125</v>
      </c>
      <c r="V28" s="402">
        <v>7</v>
      </c>
      <c r="W28" s="403">
        <v>0.875</v>
      </c>
      <c r="X28" s="402">
        <v>2</v>
      </c>
      <c r="Y28" s="403">
        <v>0.25</v>
      </c>
      <c r="Z28" s="402">
        <v>6</v>
      </c>
      <c r="AA28" s="403">
        <v>0.75</v>
      </c>
      <c r="AB28" s="402">
        <v>0</v>
      </c>
      <c r="AC28" s="403">
        <v>0</v>
      </c>
      <c r="AD28" s="404">
        <v>8</v>
      </c>
      <c r="AE28" s="389"/>
      <c r="AF28" s="389"/>
      <c r="AG28" s="389"/>
    </row>
    <row r="29" spans="1:33" ht="11.25" customHeight="1" x14ac:dyDescent="0.15">
      <c r="A29" s="301" t="s">
        <v>204</v>
      </c>
      <c r="B29" s="322">
        <v>1</v>
      </c>
      <c r="C29" s="322">
        <v>11</v>
      </c>
      <c r="D29" s="322">
        <v>0</v>
      </c>
      <c r="E29" s="323">
        <v>12</v>
      </c>
      <c r="F29" s="322">
        <v>1</v>
      </c>
      <c r="G29" s="322">
        <v>0</v>
      </c>
      <c r="H29" s="322">
        <v>1</v>
      </c>
      <c r="I29" s="323">
        <v>2</v>
      </c>
      <c r="J29" s="322">
        <v>0</v>
      </c>
      <c r="K29" s="322">
        <v>2</v>
      </c>
      <c r="L29" s="322">
        <v>0</v>
      </c>
      <c r="M29" s="323">
        <v>2</v>
      </c>
      <c r="N29" s="322">
        <v>0</v>
      </c>
      <c r="O29" s="322">
        <v>0</v>
      </c>
      <c r="P29" s="322">
        <v>0</v>
      </c>
      <c r="Q29" s="323">
        <v>0</v>
      </c>
      <c r="R29" s="331">
        <v>16</v>
      </c>
      <c r="S29" s="301" t="s">
        <v>104</v>
      </c>
      <c r="T29" s="402">
        <v>2</v>
      </c>
      <c r="U29" s="403">
        <v>0.125</v>
      </c>
      <c r="V29" s="402">
        <v>14</v>
      </c>
      <c r="W29" s="403">
        <v>0.875</v>
      </c>
      <c r="X29" s="402">
        <v>6</v>
      </c>
      <c r="Y29" s="403">
        <v>0.375</v>
      </c>
      <c r="Z29" s="402">
        <v>10</v>
      </c>
      <c r="AA29" s="403">
        <v>0.625</v>
      </c>
      <c r="AB29" s="402">
        <v>0</v>
      </c>
      <c r="AC29" s="403">
        <v>0</v>
      </c>
      <c r="AD29" s="405">
        <v>16</v>
      </c>
      <c r="AE29" s="389"/>
      <c r="AF29" s="389"/>
      <c r="AG29" s="389"/>
    </row>
    <row r="30" spans="1:33" ht="11.25" customHeight="1" x14ac:dyDescent="0.15">
      <c r="A30" s="301" t="s">
        <v>205</v>
      </c>
      <c r="B30" s="322">
        <v>2</v>
      </c>
      <c r="C30" s="322">
        <v>6</v>
      </c>
      <c r="D30" s="322">
        <v>0</v>
      </c>
      <c r="E30" s="323">
        <v>8</v>
      </c>
      <c r="F30" s="322">
        <v>5</v>
      </c>
      <c r="G30" s="322">
        <v>0</v>
      </c>
      <c r="H30" s="322">
        <v>0</v>
      </c>
      <c r="I30" s="323">
        <v>5</v>
      </c>
      <c r="J30" s="322">
        <v>0</v>
      </c>
      <c r="K30" s="322">
        <v>1</v>
      </c>
      <c r="L30" s="322">
        <v>0</v>
      </c>
      <c r="M30" s="323">
        <v>1</v>
      </c>
      <c r="N30" s="322">
        <v>0</v>
      </c>
      <c r="O30" s="322">
        <v>0</v>
      </c>
      <c r="P30" s="322">
        <v>0</v>
      </c>
      <c r="Q30" s="323">
        <v>0</v>
      </c>
      <c r="R30" s="331">
        <v>14</v>
      </c>
      <c r="S30" s="301" t="s">
        <v>105</v>
      </c>
      <c r="T30" s="402">
        <v>3</v>
      </c>
      <c r="U30" s="403">
        <v>0.21428571428571427</v>
      </c>
      <c r="V30" s="402">
        <v>11</v>
      </c>
      <c r="W30" s="403">
        <v>0.7857142857142857</v>
      </c>
      <c r="X30" s="402">
        <v>5</v>
      </c>
      <c r="Y30" s="403">
        <v>0.35714285714285715</v>
      </c>
      <c r="Z30" s="402">
        <v>9</v>
      </c>
      <c r="AA30" s="403">
        <v>0.6428571428571429</v>
      </c>
      <c r="AB30" s="402">
        <v>0</v>
      </c>
      <c r="AC30" s="403">
        <v>0</v>
      </c>
      <c r="AD30" s="405">
        <v>14</v>
      </c>
      <c r="AE30" s="389"/>
      <c r="AF30" s="389"/>
      <c r="AG30" s="389"/>
    </row>
    <row r="31" spans="1:33" ht="11.25" customHeight="1" x14ac:dyDescent="0.15">
      <c r="A31" s="301" t="s">
        <v>206</v>
      </c>
      <c r="B31" s="322">
        <v>3</v>
      </c>
      <c r="C31" s="322">
        <v>10</v>
      </c>
      <c r="D31" s="322">
        <v>0</v>
      </c>
      <c r="E31" s="323">
        <v>13</v>
      </c>
      <c r="F31" s="322">
        <v>0</v>
      </c>
      <c r="G31" s="322">
        <v>0</v>
      </c>
      <c r="H31" s="322">
        <v>3</v>
      </c>
      <c r="I31" s="323">
        <v>3</v>
      </c>
      <c r="J31" s="322">
        <v>4</v>
      </c>
      <c r="K31" s="322">
        <v>1</v>
      </c>
      <c r="L31" s="322">
        <v>0</v>
      </c>
      <c r="M31" s="323">
        <v>5</v>
      </c>
      <c r="N31" s="322">
        <v>1</v>
      </c>
      <c r="O31" s="322">
        <v>0</v>
      </c>
      <c r="P31" s="322">
        <v>1</v>
      </c>
      <c r="Q31" s="323">
        <v>2</v>
      </c>
      <c r="R31" s="331">
        <v>23</v>
      </c>
      <c r="S31" s="301" t="s">
        <v>106</v>
      </c>
      <c r="T31" s="402">
        <v>5</v>
      </c>
      <c r="U31" s="403">
        <v>0.21739130434782608</v>
      </c>
      <c r="V31" s="402">
        <v>18</v>
      </c>
      <c r="W31" s="403">
        <v>0.78260869565217395</v>
      </c>
      <c r="X31" s="402">
        <v>8</v>
      </c>
      <c r="Y31" s="403">
        <v>0.34782608695652173</v>
      </c>
      <c r="Z31" s="402">
        <v>14</v>
      </c>
      <c r="AA31" s="403">
        <v>0.60869565217391308</v>
      </c>
      <c r="AB31" s="402">
        <v>1</v>
      </c>
      <c r="AC31" s="403">
        <v>4.3478260869565216E-2</v>
      </c>
      <c r="AD31" s="405">
        <v>23</v>
      </c>
      <c r="AE31" s="389"/>
      <c r="AF31" s="389"/>
      <c r="AG31" s="389"/>
    </row>
    <row r="32" spans="1:33" ht="11.25" customHeight="1" x14ac:dyDescent="0.15">
      <c r="A32" s="301" t="s">
        <v>207</v>
      </c>
      <c r="B32" s="322">
        <v>5</v>
      </c>
      <c r="C32" s="322">
        <v>22</v>
      </c>
      <c r="D32" s="322">
        <v>3</v>
      </c>
      <c r="E32" s="323">
        <v>30</v>
      </c>
      <c r="F32" s="322">
        <v>1</v>
      </c>
      <c r="G32" s="322">
        <v>0</v>
      </c>
      <c r="H32" s="322">
        <v>0</v>
      </c>
      <c r="I32" s="323">
        <v>1</v>
      </c>
      <c r="J32" s="322">
        <v>0</v>
      </c>
      <c r="K32" s="322">
        <v>2</v>
      </c>
      <c r="L32" s="322">
        <v>0</v>
      </c>
      <c r="M32" s="323">
        <v>2</v>
      </c>
      <c r="N32" s="322">
        <v>0</v>
      </c>
      <c r="O32" s="322">
        <v>2</v>
      </c>
      <c r="P32" s="322">
        <v>0</v>
      </c>
      <c r="Q32" s="323">
        <v>2</v>
      </c>
      <c r="R32" s="331">
        <v>35</v>
      </c>
      <c r="S32" s="301" t="s">
        <v>107</v>
      </c>
      <c r="T32" s="402">
        <v>4</v>
      </c>
      <c r="U32" s="403">
        <v>0.11428571428571428</v>
      </c>
      <c r="V32" s="402">
        <v>31</v>
      </c>
      <c r="W32" s="403">
        <v>0.88571428571428568</v>
      </c>
      <c r="X32" s="402">
        <v>14</v>
      </c>
      <c r="Y32" s="403">
        <v>0.4</v>
      </c>
      <c r="Z32" s="402">
        <v>21</v>
      </c>
      <c r="AA32" s="403">
        <v>0.6</v>
      </c>
      <c r="AB32" s="402">
        <v>0</v>
      </c>
      <c r="AC32" s="403">
        <v>0</v>
      </c>
      <c r="AD32" s="405">
        <v>35</v>
      </c>
      <c r="AE32" s="389"/>
      <c r="AF32" s="389"/>
      <c r="AG32" s="389"/>
    </row>
    <row r="33" spans="1:33" ht="11.25" customHeight="1" x14ac:dyDescent="0.15">
      <c r="A33" s="301" t="s">
        <v>208</v>
      </c>
      <c r="B33" s="322">
        <v>9</v>
      </c>
      <c r="C33" s="322">
        <v>20</v>
      </c>
      <c r="D33" s="322">
        <v>0</v>
      </c>
      <c r="E33" s="323">
        <v>29</v>
      </c>
      <c r="F33" s="322">
        <v>0</v>
      </c>
      <c r="G33" s="322">
        <v>0</v>
      </c>
      <c r="H33" s="322">
        <v>3</v>
      </c>
      <c r="I33" s="323">
        <v>3</v>
      </c>
      <c r="J33" s="322">
        <v>0</v>
      </c>
      <c r="K33" s="322">
        <v>1</v>
      </c>
      <c r="L33" s="322">
        <v>0</v>
      </c>
      <c r="M33" s="323">
        <v>1</v>
      </c>
      <c r="N33" s="322">
        <v>0</v>
      </c>
      <c r="O33" s="322">
        <v>0</v>
      </c>
      <c r="P33" s="322">
        <v>0</v>
      </c>
      <c r="Q33" s="323">
        <v>0</v>
      </c>
      <c r="R33" s="331">
        <v>33</v>
      </c>
      <c r="S33" s="301" t="s">
        <v>108</v>
      </c>
      <c r="T33" s="402">
        <v>5</v>
      </c>
      <c r="U33" s="403">
        <v>0.15151515151515152</v>
      </c>
      <c r="V33" s="402">
        <v>28</v>
      </c>
      <c r="W33" s="403">
        <v>0.84848484848484851</v>
      </c>
      <c r="X33" s="402">
        <v>12</v>
      </c>
      <c r="Y33" s="403">
        <v>0.36363636363636365</v>
      </c>
      <c r="Z33" s="402">
        <v>21</v>
      </c>
      <c r="AA33" s="403">
        <v>0.63636363636363635</v>
      </c>
      <c r="AB33" s="402">
        <v>0</v>
      </c>
      <c r="AC33" s="403">
        <v>0</v>
      </c>
      <c r="AD33" s="405">
        <v>33</v>
      </c>
      <c r="AE33" s="389"/>
      <c r="AF33" s="389"/>
      <c r="AG33" s="389"/>
    </row>
    <row r="34" spans="1:33" ht="11.25" customHeight="1" x14ac:dyDescent="0.15">
      <c r="A34" s="301" t="s">
        <v>209</v>
      </c>
      <c r="B34" s="322">
        <v>9</v>
      </c>
      <c r="C34" s="322">
        <v>10</v>
      </c>
      <c r="D34" s="322">
        <v>0</v>
      </c>
      <c r="E34" s="323">
        <v>19</v>
      </c>
      <c r="F34" s="322">
        <v>0</v>
      </c>
      <c r="G34" s="322">
        <v>0</v>
      </c>
      <c r="H34" s="322">
        <v>2</v>
      </c>
      <c r="I34" s="323">
        <v>2</v>
      </c>
      <c r="J34" s="322">
        <v>0</v>
      </c>
      <c r="K34" s="322">
        <v>4</v>
      </c>
      <c r="L34" s="322">
        <v>0</v>
      </c>
      <c r="M34" s="323">
        <v>4</v>
      </c>
      <c r="N34" s="322">
        <v>1</v>
      </c>
      <c r="O34" s="322">
        <v>5</v>
      </c>
      <c r="P34" s="322">
        <v>0</v>
      </c>
      <c r="Q34" s="323">
        <v>6</v>
      </c>
      <c r="R34" s="331">
        <v>31</v>
      </c>
      <c r="S34" s="301" t="s">
        <v>109</v>
      </c>
      <c r="T34" s="402">
        <v>3</v>
      </c>
      <c r="U34" s="403">
        <v>9.6774193548387094E-2</v>
      </c>
      <c r="V34" s="402">
        <v>28</v>
      </c>
      <c r="W34" s="403">
        <v>0.90322580645161288</v>
      </c>
      <c r="X34" s="402">
        <v>11</v>
      </c>
      <c r="Y34" s="403">
        <v>0.35483870967741937</v>
      </c>
      <c r="Z34" s="402">
        <v>20</v>
      </c>
      <c r="AA34" s="403">
        <v>0.64516129032258063</v>
      </c>
      <c r="AB34" s="402">
        <v>0</v>
      </c>
      <c r="AC34" s="403">
        <v>0</v>
      </c>
      <c r="AD34" s="405">
        <v>31</v>
      </c>
      <c r="AE34" s="389"/>
      <c r="AF34" s="389"/>
      <c r="AG34" s="389"/>
    </row>
    <row r="35" spans="1:33" ht="11.25" customHeight="1" x14ac:dyDescent="0.15">
      <c r="A35" s="301" t="s">
        <v>210</v>
      </c>
      <c r="B35" s="322">
        <v>10</v>
      </c>
      <c r="C35" s="322">
        <v>6</v>
      </c>
      <c r="D35" s="322">
        <v>0</v>
      </c>
      <c r="E35" s="323">
        <v>16</v>
      </c>
      <c r="F35" s="322">
        <v>0</v>
      </c>
      <c r="G35" s="322">
        <v>0</v>
      </c>
      <c r="H35" s="322">
        <v>3</v>
      </c>
      <c r="I35" s="323">
        <v>3</v>
      </c>
      <c r="J35" s="322">
        <v>0</v>
      </c>
      <c r="K35" s="322">
        <v>1</v>
      </c>
      <c r="L35" s="322">
        <v>0</v>
      </c>
      <c r="M35" s="323">
        <v>1</v>
      </c>
      <c r="N35" s="322">
        <v>2</v>
      </c>
      <c r="O35" s="322">
        <v>0</v>
      </c>
      <c r="P35" s="322">
        <v>0</v>
      </c>
      <c r="Q35" s="323">
        <v>2</v>
      </c>
      <c r="R35" s="331">
        <v>22</v>
      </c>
      <c r="S35" s="390" t="s">
        <v>110</v>
      </c>
      <c r="T35" s="402">
        <v>5</v>
      </c>
      <c r="U35" s="403">
        <v>0.22727272727272727</v>
      </c>
      <c r="V35" s="402">
        <v>17</v>
      </c>
      <c r="W35" s="403">
        <v>0.77272727272727271</v>
      </c>
      <c r="X35" s="402">
        <v>10</v>
      </c>
      <c r="Y35" s="403">
        <v>0.45454545454545453</v>
      </c>
      <c r="Z35" s="402">
        <v>11</v>
      </c>
      <c r="AA35" s="403">
        <v>0.5</v>
      </c>
      <c r="AB35" s="402">
        <v>1</v>
      </c>
      <c r="AC35" s="403">
        <v>4.5454545454545456E-2</v>
      </c>
      <c r="AD35" s="405">
        <v>22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9"/>
      <c r="AF37" s="386"/>
      <c r="AG37" s="386"/>
    </row>
    <row r="38" spans="1:33" ht="11.25" customHeight="1" x14ac:dyDescent="0.15">
      <c r="A38" s="301" t="s">
        <v>211</v>
      </c>
      <c r="B38" s="321">
        <v>7</v>
      </c>
      <c r="C38" s="322">
        <v>33</v>
      </c>
      <c r="D38" s="322">
        <v>0</v>
      </c>
      <c r="E38" s="323">
        <v>40</v>
      </c>
      <c r="F38" s="321">
        <v>6</v>
      </c>
      <c r="G38" s="322">
        <v>0</v>
      </c>
      <c r="H38" s="322">
        <v>4</v>
      </c>
      <c r="I38" s="323">
        <v>10</v>
      </c>
      <c r="J38" s="321">
        <v>4</v>
      </c>
      <c r="K38" s="322">
        <v>5</v>
      </c>
      <c r="L38" s="322">
        <v>0</v>
      </c>
      <c r="M38" s="323">
        <v>9</v>
      </c>
      <c r="N38" s="321">
        <v>1</v>
      </c>
      <c r="O38" s="322">
        <v>0</v>
      </c>
      <c r="P38" s="322">
        <v>1</v>
      </c>
      <c r="Q38" s="323">
        <v>2</v>
      </c>
      <c r="R38" s="331">
        <v>61</v>
      </c>
      <c r="S38" s="390" t="s">
        <v>211</v>
      </c>
      <c r="T38" s="321">
        <v>11</v>
      </c>
      <c r="U38" s="403">
        <v>0.18032786885245902</v>
      </c>
      <c r="V38" s="321">
        <v>50</v>
      </c>
      <c r="W38" s="403">
        <v>0.81967213114754101</v>
      </c>
      <c r="X38" s="321">
        <v>21</v>
      </c>
      <c r="Y38" s="403">
        <v>0.34426229508196721</v>
      </c>
      <c r="Z38" s="321">
        <v>39</v>
      </c>
      <c r="AA38" s="403">
        <v>0.63934426229508201</v>
      </c>
      <c r="AB38" s="321">
        <v>1</v>
      </c>
      <c r="AC38" s="403">
        <v>1.6393442622950821E-2</v>
      </c>
      <c r="AD38" s="321">
        <v>61</v>
      </c>
      <c r="AE38" s="389"/>
      <c r="AF38" s="389"/>
      <c r="AG38" s="389"/>
    </row>
    <row r="39" spans="1:33" ht="11.25" customHeight="1" x14ac:dyDescent="0.15">
      <c r="A39" s="301" t="s">
        <v>212</v>
      </c>
      <c r="B39" s="321">
        <v>11</v>
      </c>
      <c r="C39" s="322">
        <v>49</v>
      </c>
      <c r="D39" s="322">
        <v>3</v>
      </c>
      <c r="E39" s="323">
        <v>63</v>
      </c>
      <c r="F39" s="321">
        <v>7</v>
      </c>
      <c r="G39" s="322">
        <v>0</v>
      </c>
      <c r="H39" s="322">
        <v>4</v>
      </c>
      <c r="I39" s="323">
        <v>11</v>
      </c>
      <c r="J39" s="321">
        <v>4</v>
      </c>
      <c r="K39" s="322">
        <v>6</v>
      </c>
      <c r="L39" s="322">
        <v>0</v>
      </c>
      <c r="M39" s="323">
        <v>10</v>
      </c>
      <c r="N39" s="321">
        <v>1</v>
      </c>
      <c r="O39" s="322">
        <v>2</v>
      </c>
      <c r="P39" s="322">
        <v>1</v>
      </c>
      <c r="Q39" s="323">
        <v>4</v>
      </c>
      <c r="R39" s="331">
        <v>88</v>
      </c>
      <c r="S39" s="390" t="s">
        <v>212</v>
      </c>
      <c r="T39" s="321">
        <v>14</v>
      </c>
      <c r="U39" s="403">
        <v>0.15909090909090909</v>
      </c>
      <c r="V39" s="321">
        <v>74</v>
      </c>
      <c r="W39" s="403">
        <v>0.84090909090909094</v>
      </c>
      <c r="X39" s="321">
        <v>33</v>
      </c>
      <c r="Y39" s="403">
        <v>0.375</v>
      </c>
      <c r="Z39" s="321">
        <v>54</v>
      </c>
      <c r="AA39" s="403">
        <v>0.61363636363636365</v>
      </c>
      <c r="AB39" s="321">
        <v>1</v>
      </c>
      <c r="AC39" s="403">
        <v>1.1363636363636364E-2</v>
      </c>
      <c r="AD39" s="321">
        <v>88</v>
      </c>
      <c r="AE39" s="389"/>
      <c r="AF39" s="389"/>
      <c r="AG39" s="389"/>
    </row>
    <row r="40" spans="1:33" ht="11.25" customHeight="1" x14ac:dyDescent="0.15">
      <c r="A40" s="301" t="s">
        <v>213</v>
      </c>
      <c r="B40" s="321">
        <v>19</v>
      </c>
      <c r="C40" s="322">
        <v>58</v>
      </c>
      <c r="D40" s="322">
        <v>3</v>
      </c>
      <c r="E40" s="323">
        <v>80</v>
      </c>
      <c r="F40" s="321">
        <v>6</v>
      </c>
      <c r="G40" s="322">
        <v>0</v>
      </c>
      <c r="H40" s="322">
        <v>6</v>
      </c>
      <c r="I40" s="323">
        <v>12</v>
      </c>
      <c r="J40" s="321">
        <v>4</v>
      </c>
      <c r="K40" s="322">
        <v>5</v>
      </c>
      <c r="L40" s="322">
        <v>0</v>
      </c>
      <c r="M40" s="323">
        <v>9</v>
      </c>
      <c r="N40" s="321">
        <v>1</v>
      </c>
      <c r="O40" s="322">
        <v>2</v>
      </c>
      <c r="P40" s="322">
        <v>1</v>
      </c>
      <c r="Q40" s="323">
        <v>4</v>
      </c>
      <c r="R40" s="331">
        <v>105</v>
      </c>
      <c r="S40" s="390" t="s">
        <v>213</v>
      </c>
      <c r="T40" s="321">
        <v>17</v>
      </c>
      <c r="U40" s="403">
        <v>0.16190476190476191</v>
      </c>
      <c r="V40" s="321">
        <v>88</v>
      </c>
      <c r="W40" s="403">
        <v>0.83809523809523812</v>
      </c>
      <c r="X40" s="321">
        <v>39</v>
      </c>
      <c r="Y40" s="403">
        <v>0.37142857142857144</v>
      </c>
      <c r="Z40" s="321">
        <v>65</v>
      </c>
      <c r="AA40" s="403">
        <v>0.61904761904761907</v>
      </c>
      <c r="AB40" s="321">
        <v>1</v>
      </c>
      <c r="AC40" s="403">
        <v>9.5238095238095247E-3</v>
      </c>
      <c r="AD40" s="321">
        <v>105</v>
      </c>
      <c r="AE40" s="389"/>
      <c r="AF40" s="389"/>
      <c r="AG40" s="389"/>
    </row>
    <row r="41" spans="1:33" ht="11.25" customHeight="1" x14ac:dyDescent="0.15">
      <c r="A41" s="301" t="s">
        <v>214</v>
      </c>
      <c r="B41" s="321">
        <v>26</v>
      </c>
      <c r="C41" s="322">
        <v>62</v>
      </c>
      <c r="D41" s="322">
        <v>3</v>
      </c>
      <c r="E41" s="323">
        <v>91</v>
      </c>
      <c r="F41" s="321">
        <v>1</v>
      </c>
      <c r="G41" s="322">
        <v>0</v>
      </c>
      <c r="H41" s="322">
        <v>8</v>
      </c>
      <c r="I41" s="323">
        <v>9</v>
      </c>
      <c r="J41" s="321">
        <v>4</v>
      </c>
      <c r="K41" s="322">
        <v>8</v>
      </c>
      <c r="L41" s="322">
        <v>0</v>
      </c>
      <c r="M41" s="323">
        <v>12</v>
      </c>
      <c r="N41" s="321">
        <v>2</v>
      </c>
      <c r="O41" s="322">
        <v>7</v>
      </c>
      <c r="P41" s="322">
        <v>1</v>
      </c>
      <c r="Q41" s="323">
        <v>10</v>
      </c>
      <c r="R41" s="331">
        <v>122</v>
      </c>
      <c r="S41" s="390" t="s">
        <v>214</v>
      </c>
      <c r="T41" s="321">
        <v>17</v>
      </c>
      <c r="U41" s="403">
        <v>0.13934426229508196</v>
      </c>
      <c r="V41" s="321">
        <v>105</v>
      </c>
      <c r="W41" s="403">
        <v>0.86065573770491799</v>
      </c>
      <c r="X41" s="321">
        <v>45</v>
      </c>
      <c r="Y41" s="403">
        <v>0.36885245901639346</v>
      </c>
      <c r="Z41" s="321">
        <v>76</v>
      </c>
      <c r="AA41" s="403">
        <v>0.62295081967213117</v>
      </c>
      <c r="AB41" s="321">
        <v>1</v>
      </c>
      <c r="AC41" s="403">
        <v>8.1967213114754103E-3</v>
      </c>
      <c r="AD41" s="321">
        <v>122</v>
      </c>
      <c r="AE41" s="389"/>
      <c r="AF41" s="389"/>
      <c r="AG41" s="389"/>
    </row>
    <row r="42" spans="1:33" ht="11.25" customHeight="1" x14ac:dyDescent="0.15">
      <c r="A42" s="301" t="s">
        <v>215</v>
      </c>
      <c r="B42" s="321">
        <v>33</v>
      </c>
      <c r="C42" s="322">
        <v>58</v>
      </c>
      <c r="D42" s="322">
        <v>3</v>
      </c>
      <c r="E42" s="323">
        <v>94</v>
      </c>
      <c r="F42" s="321">
        <v>1</v>
      </c>
      <c r="G42" s="322">
        <v>0</v>
      </c>
      <c r="H42" s="322">
        <v>8</v>
      </c>
      <c r="I42" s="323">
        <v>9</v>
      </c>
      <c r="J42" s="321">
        <v>0</v>
      </c>
      <c r="K42" s="322">
        <v>8</v>
      </c>
      <c r="L42" s="322">
        <v>0</v>
      </c>
      <c r="M42" s="323">
        <v>8</v>
      </c>
      <c r="N42" s="321">
        <v>3</v>
      </c>
      <c r="O42" s="322">
        <v>7</v>
      </c>
      <c r="P42" s="322">
        <v>0</v>
      </c>
      <c r="Q42" s="323">
        <v>10</v>
      </c>
      <c r="R42" s="331">
        <v>121</v>
      </c>
      <c r="S42" s="390" t="s">
        <v>215</v>
      </c>
      <c r="T42" s="321">
        <v>17</v>
      </c>
      <c r="U42" s="403">
        <v>0.14049586776859505</v>
      </c>
      <c r="V42" s="321">
        <v>104</v>
      </c>
      <c r="W42" s="403">
        <v>0.85950413223140498</v>
      </c>
      <c r="X42" s="321">
        <v>47</v>
      </c>
      <c r="Y42" s="403">
        <v>0.38842975206611569</v>
      </c>
      <c r="Z42" s="321">
        <v>73</v>
      </c>
      <c r="AA42" s="403">
        <v>0.60330578512396693</v>
      </c>
      <c r="AB42" s="321">
        <v>1</v>
      </c>
      <c r="AC42" s="403">
        <v>8.2644628099173556E-3</v>
      </c>
      <c r="AD42" s="321">
        <v>121</v>
      </c>
      <c r="AE42" s="386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409</v>
      </c>
      <c r="C46" s="468"/>
      <c r="D46" s="468"/>
      <c r="E46" s="469"/>
      <c r="F46" s="467" t="s">
        <v>410</v>
      </c>
      <c r="G46" s="468"/>
      <c r="H46" s="468"/>
      <c r="I46" s="469"/>
      <c r="J46" s="467" t="s">
        <v>411</v>
      </c>
      <c r="K46" s="468"/>
      <c r="L46" s="468"/>
      <c r="M46" s="469"/>
      <c r="N46" s="467" t="s">
        <v>412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6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9"/>
      <c r="AF48" s="386"/>
      <c r="AG48" s="386"/>
    </row>
    <row r="49" spans="1:33" ht="11.25" customHeight="1" x14ac:dyDescent="0.15">
      <c r="A49" s="301" t="s">
        <v>203</v>
      </c>
      <c r="B49" s="322">
        <v>0</v>
      </c>
      <c r="C49" s="322">
        <v>10</v>
      </c>
      <c r="D49" s="322">
        <v>0</v>
      </c>
      <c r="E49" s="323">
        <v>10</v>
      </c>
      <c r="F49" s="322">
        <v>0</v>
      </c>
      <c r="G49" s="322">
        <v>0</v>
      </c>
      <c r="H49" s="322">
        <v>0</v>
      </c>
      <c r="I49" s="323">
        <v>0</v>
      </c>
      <c r="J49" s="322">
        <v>0</v>
      </c>
      <c r="K49" s="322">
        <v>2</v>
      </c>
      <c r="L49" s="322">
        <v>1</v>
      </c>
      <c r="M49" s="323">
        <v>3</v>
      </c>
      <c r="N49" s="322">
        <v>0</v>
      </c>
      <c r="O49" s="322">
        <v>1</v>
      </c>
      <c r="P49" s="322">
        <v>0</v>
      </c>
      <c r="Q49" s="323">
        <v>1</v>
      </c>
      <c r="R49" s="331">
        <v>14</v>
      </c>
      <c r="S49" s="301" t="s">
        <v>103</v>
      </c>
      <c r="T49" s="402">
        <v>4</v>
      </c>
      <c r="U49" s="403">
        <v>0.2857142857142857</v>
      </c>
      <c r="V49" s="402">
        <v>10</v>
      </c>
      <c r="W49" s="403">
        <v>0.7142857142857143</v>
      </c>
      <c r="X49" s="402">
        <v>4</v>
      </c>
      <c r="Y49" s="403">
        <v>0.2857142857142857</v>
      </c>
      <c r="Z49" s="402">
        <v>10</v>
      </c>
      <c r="AA49" s="403">
        <v>0.7142857142857143</v>
      </c>
      <c r="AB49" s="402">
        <v>0</v>
      </c>
      <c r="AC49" s="403">
        <v>0</v>
      </c>
      <c r="AD49" s="404">
        <v>14</v>
      </c>
      <c r="AE49" s="389"/>
      <c r="AF49" s="389"/>
      <c r="AG49" s="389"/>
    </row>
    <row r="50" spans="1:33" ht="11.25" customHeight="1" x14ac:dyDescent="0.15">
      <c r="A50" s="301" t="s">
        <v>204</v>
      </c>
      <c r="B50" s="322">
        <v>2</v>
      </c>
      <c r="C50" s="322">
        <v>6</v>
      </c>
      <c r="D50" s="322">
        <v>0</v>
      </c>
      <c r="E50" s="323">
        <v>8</v>
      </c>
      <c r="F50" s="322">
        <v>0</v>
      </c>
      <c r="G50" s="322">
        <v>0</v>
      </c>
      <c r="H50" s="322">
        <v>1</v>
      </c>
      <c r="I50" s="323">
        <v>1</v>
      </c>
      <c r="J50" s="322">
        <v>0</v>
      </c>
      <c r="K50" s="322">
        <v>1</v>
      </c>
      <c r="L50" s="322">
        <v>0</v>
      </c>
      <c r="M50" s="323">
        <v>1</v>
      </c>
      <c r="N50" s="322">
        <v>0</v>
      </c>
      <c r="O50" s="322">
        <v>0</v>
      </c>
      <c r="P50" s="322">
        <v>1</v>
      </c>
      <c r="Q50" s="323">
        <v>1</v>
      </c>
      <c r="R50" s="331">
        <v>11</v>
      </c>
      <c r="S50" s="301" t="s">
        <v>104</v>
      </c>
      <c r="T50" s="402">
        <v>1</v>
      </c>
      <c r="U50" s="403">
        <v>9.0909090909090912E-2</v>
      </c>
      <c r="V50" s="402">
        <v>10</v>
      </c>
      <c r="W50" s="403">
        <v>0.90909090909090906</v>
      </c>
      <c r="X50" s="402">
        <v>5</v>
      </c>
      <c r="Y50" s="403">
        <v>0.45454545454545453</v>
      </c>
      <c r="Z50" s="402">
        <v>6</v>
      </c>
      <c r="AA50" s="403">
        <v>0.54545454545454541</v>
      </c>
      <c r="AB50" s="402">
        <v>0</v>
      </c>
      <c r="AC50" s="403">
        <v>0</v>
      </c>
      <c r="AD50" s="405">
        <v>11</v>
      </c>
      <c r="AE50" s="389"/>
      <c r="AF50" s="389"/>
      <c r="AG50" s="389"/>
    </row>
    <row r="51" spans="1:33" ht="11.25" customHeight="1" x14ac:dyDescent="0.15">
      <c r="A51" s="301" t="s">
        <v>205</v>
      </c>
      <c r="B51" s="322">
        <v>0</v>
      </c>
      <c r="C51" s="322">
        <v>13</v>
      </c>
      <c r="D51" s="322">
        <v>0</v>
      </c>
      <c r="E51" s="323">
        <v>13</v>
      </c>
      <c r="F51" s="322">
        <v>0</v>
      </c>
      <c r="G51" s="322">
        <v>0</v>
      </c>
      <c r="H51" s="322">
        <v>1</v>
      </c>
      <c r="I51" s="323">
        <v>1</v>
      </c>
      <c r="J51" s="322">
        <v>0</v>
      </c>
      <c r="K51" s="322">
        <v>3</v>
      </c>
      <c r="L51" s="322">
        <v>0</v>
      </c>
      <c r="M51" s="323">
        <v>3</v>
      </c>
      <c r="N51" s="322">
        <v>0</v>
      </c>
      <c r="O51" s="322">
        <v>0</v>
      </c>
      <c r="P51" s="322">
        <v>0</v>
      </c>
      <c r="Q51" s="323">
        <v>0</v>
      </c>
      <c r="R51" s="331">
        <v>17</v>
      </c>
      <c r="S51" s="301" t="s">
        <v>105</v>
      </c>
      <c r="T51" s="402">
        <v>2</v>
      </c>
      <c r="U51" s="403">
        <v>0.11764705882352941</v>
      </c>
      <c r="V51" s="402">
        <v>15</v>
      </c>
      <c r="W51" s="403">
        <v>0.88235294117647056</v>
      </c>
      <c r="X51" s="402">
        <v>6</v>
      </c>
      <c r="Y51" s="403">
        <v>0.35294117647058826</v>
      </c>
      <c r="Z51" s="402">
        <v>11</v>
      </c>
      <c r="AA51" s="403">
        <v>0.6470588235294118</v>
      </c>
      <c r="AB51" s="402">
        <v>0</v>
      </c>
      <c r="AC51" s="403">
        <v>0</v>
      </c>
      <c r="AD51" s="405">
        <v>17</v>
      </c>
      <c r="AE51" s="389"/>
      <c r="AF51" s="389"/>
      <c r="AG51" s="389"/>
    </row>
    <row r="52" spans="1:33" ht="11.25" customHeight="1" x14ac:dyDescent="0.15">
      <c r="A52" s="301" t="s">
        <v>206</v>
      </c>
      <c r="B52" s="322">
        <v>2</v>
      </c>
      <c r="C52" s="322">
        <v>8</v>
      </c>
      <c r="D52" s="322">
        <v>0</v>
      </c>
      <c r="E52" s="323">
        <v>10</v>
      </c>
      <c r="F52" s="322">
        <v>0</v>
      </c>
      <c r="G52" s="322">
        <v>0</v>
      </c>
      <c r="H52" s="322">
        <v>5</v>
      </c>
      <c r="I52" s="323">
        <v>5</v>
      </c>
      <c r="J52" s="322">
        <v>0</v>
      </c>
      <c r="K52" s="322">
        <v>2</v>
      </c>
      <c r="L52" s="322">
        <v>1</v>
      </c>
      <c r="M52" s="323">
        <v>3</v>
      </c>
      <c r="N52" s="322">
        <v>0</v>
      </c>
      <c r="O52" s="322">
        <v>0</v>
      </c>
      <c r="P52" s="322">
        <v>1</v>
      </c>
      <c r="Q52" s="323">
        <v>1</v>
      </c>
      <c r="R52" s="331">
        <v>19</v>
      </c>
      <c r="S52" s="301" t="s">
        <v>106</v>
      </c>
      <c r="T52" s="402">
        <v>7</v>
      </c>
      <c r="U52" s="403">
        <v>0.36842105263157893</v>
      </c>
      <c r="V52" s="402">
        <v>12</v>
      </c>
      <c r="W52" s="403">
        <v>0.63157894736842102</v>
      </c>
      <c r="X52" s="402">
        <v>8</v>
      </c>
      <c r="Y52" s="403">
        <v>0.42105263157894735</v>
      </c>
      <c r="Z52" s="402">
        <v>11</v>
      </c>
      <c r="AA52" s="403">
        <v>0.57894736842105265</v>
      </c>
      <c r="AB52" s="402">
        <v>0</v>
      </c>
      <c r="AC52" s="403">
        <v>0</v>
      </c>
      <c r="AD52" s="405">
        <v>19</v>
      </c>
      <c r="AE52" s="389"/>
      <c r="AF52" s="389"/>
      <c r="AG52" s="389"/>
    </row>
    <row r="53" spans="1:33" ht="11.25" customHeight="1" x14ac:dyDescent="0.15">
      <c r="A53" s="301" t="s">
        <v>207</v>
      </c>
      <c r="B53" s="322">
        <v>4</v>
      </c>
      <c r="C53" s="322">
        <v>24</v>
      </c>
      <c r="D53" s="322">
        <v>0</v>
      </c>
      <c r="E53" s="323">
        <v>28</v>
      </c>
      <c r="F53" s="322">
        <v>1</v>
      </c>
      <c r="G53" s="322">
        <v>0</v>
      </c>
      <c r="H53" s="322">
        <v>1</v>
      </c>
      <c r="I53" s="323">
        <v>2</v>
      </c>
      <c r="J53" s="322">
        <v>0</v>
      </c>
      <c r="K53" s="322">
        <v>3</v>
      </c>
      <c r="L53" s="322">
        <v>1</v>
      </c>
      <c r="M53" s="323">
        <v>4</v>
      </c>
      <c r="N53" s="322">
        <v>2</v>
      </c>
      <c r="O53" s="322">
        <v>0</v>
      </c>
      <c r="P53" s="322">
        <v>0</v>
      </c>
      <c r="Q53" s="323">
        <v>2</v>
      </c>
      <c r="R53" s="331">
        <v>36</v>
      </c>
      <c r="S53" s="301" t="s">
        <v>107</v>
      </c>
      <c r="T53" s="402">
        <v>7</v>
      </c>
      <c r="U53" s="403">
        <v>0.19444444444444445</v>
      </c>
      <c r="V53" s="402">
        <v>29</v>
      </c>
      <c r="W53" s="403">
        <v>0.80555555555555558</v>
      </c>
      <c r="X53" s="402">
        <v>14</v>
      </c>
      <c r="Y53" s="403">
        <v>0.3888888888888889</v>
      </c>
      <c r="Z53" s="402">
        <v>22</v>
      </c>
      <c r="AA53" s="403">
        <v>0.61111111111111116</v>
      </c>
      <c r="AB53" s="402">
        <v>0</v>
      </c>
      <c r="AC53" s="403">
        <v>0</v>
      </c>
      <c r="AD53" s="405">
        <v>36</v>
      </c>
      <c r="AE53" s="389"/>
      <c r="AF53" s="389"/>
      <c r="AG53" s="389"/>
    </row>
    <row r="54" spans="1:33" ht="11.25" customHeight="1" x14ac:dyDescent="0.15">
      <c r="A54" s="301" t="s">
        <v>208</v>
      </c>
      <c r="B54" s="322">
        <v>8</v>
      </c>
      <c r="C54" s="322">
        <v>11</v>
      </c>
      <c r="D54" s="322">
        <v>0</v>
      </c>
      <c r="E54" s="323">
        <v>19</v>
      </c>
      <c r="F54" s="322">
        <v>0</v>
      </c>
      <c r="G54" s="322">
        <v>1</v>
      </c>
      <c r="H54" s="322">
        <v>4</v>
      </c>
      <c r="I54" s="323">
        <v>5</v>
      </c>
      <c r="J54" s="322">
        <v>0</v>
      </c>
      <c r="K54" s="322">
        <v>5</v>
      </c>
      <c r="L54" s="322">
        <v>1</v>
      </c>
      <c r="M54" s="323">
        <v>6</v>
      </c>
      <c r="N54" s="322">
        <v>1</v>
      </c>
      <c r="O54" s="322">
        <v>1</v>
      </c>
      <c r="P54" s="322">
        <v>0</v>
      </c>
      <c r="Q54" s="323">
        <v>2</v>
      </c>
      <c r="R54" s="331">
        <v>32</v>
      </c>
      <c r="S54" s="301" t="s">
        <v>108</v>
      </c>
      <c r="T54" s="402">
        <v>7</v>
      </c>
      <c r="U54" s="403">
        <v>0.21875</v>
      </c>
      <c r="V54" s="402">
        <v>25</v>
      </c>
      <c r="W54" s="403">
        <v>0.78125</v>
      </c>
      <c r="X54" s="402">
        <v>8</v>
      </c>
      <c r="Y54" s="403">
        <v>0.25</v>
      </c>
      <c r="Z54" s="402">
        <v>24</v>
      </c>
      <c r="AA54" s="403">
        <v>0.75</v>
      </c>
      <c r="AB54" s="402">
        <v>0</v>
      </c>
      <c r="AC54" s="403">
        <v>0</v>
      </c>
      <c r="AD54" s="405">
        <v>32</v>
      </c>
      <c r="AE54" s="389"/>
      <c r="AF54" s="389"/>
      <c r="AG54" s="389"/>
    </row>
    <row r="55" spans="1:33" ht="11.25" customHeight="1" x14ac:dyDescent="0.15">
      <c r="A55" s="301" t="s">
        <v>209</v>
      </c>
      <c r="B55" s="322">
        <v>1</v>
      </c>
      <c r="C55" s="322">
        <v>9</v>
      </c>
      <c r="D55" s="322">
        <v>0</v>
      </c>
      <c r="E55" s="323">
        <v>10</v>
      </c>
      <c r="F55" s="322">
        <v>0</v>
      </c>
      <c r="G55" s="322">
        <v>0</v>
      </c>
      <c r="H55" s="322">
        <v>3</v>
      </c>
      <c r="I55" s="323">
        <v>3</v>
      </c>
      <c r="J55" s="322">
        <v>0</v>
      </c>
      <c r="K55" s="322">
        <v>2</v>
      </c>
      <c r="L55" s="322">
        <v>1</v>
      </c>
      <c r="M55" s="323">
        <v>3</v>
      </c>
      <c r="N55" s="322">
        <v>0</v>
      </c>
      <c r="O55" s="322">
        <v>0</v>
      </c>
      <c r="P55" s="322">
        <v>0</v>
      </c>
      <c r="Q55" s="323">
        <v>0</v>
      </c>
      <c r="R55" s="331">
        <v>16</v>
      </c>
      <c r="S55" s="301" t="s">
        <v>109</v>
      </c>
      <c r="T55" s="402">
        <v>2</v>
      </c>
      <c r="U55" s="403">
        <v>0.125</v>
      </c>
      <c r="V55" s="402">
        <v>14</v>
      </c>
      <c r="W55" s="403">
        <v>0.875</v>
      </c>
      <c r="X55" s="402">
        <v>8</v>
      </c>
      <c r="Y55" s="403">
        <v>0.5</v>
      </c>
      <c r="Z55" s="402">
        <v>7</v>
      </c>
      <c r="AA55" s="403">
        <v>0.4375</v>
      </c>
      <c r="AB55" s="402">
        <v>1</v>
      </c>
      <c r="AC55" s="403">
        <v>6.25E-2</v>
      </c>
      <c r="AD55" s="405">
        <v>16</v>
      </c>
      <c r="AE55" s="389"/>
      <c r="AF55" s="389"/>
      <c r="AG55" s="389"/>
    </row>
    <row r="56" spans="1:33" ht="11.25" customHeight="1" x14ac:dyDescent="0.15">
      <c r="A56" s="301" t="s">
        <v>210</v>
      </c>
      <c r="B56" s="322">
        <v>3</v>
      </c>
      <c r="C56" s="322">
        <v>2</v>
      </c>
      <c r="D56" s="322">
        <v>0</v>
      </c>
      <c r="E56" s="323">
        <v>5</v>
      </c>
      <c r="F56" s="322">
        <v>1</v>
      </c>
      <c r="G56" s="322">
        <v>0</v>
      </c>
      <c r="H56" s="322">
        <v>1</v>
      </c>
      <c r="I56" s="323">
        <v>2</v>
      </c>
      <c r="J56" s="322">
        <v>0</v>
      </c>
      <c r="K56" s="322">
        <v>2</v>
      </c>
      <c r="L56" s="322">
        <v>0</v>
      </c>
      <c r="M56" s="323">
        <v>2</v>
      </c>
      <c r="N56" s="322">
        <v>0</v>
      </c>
      <c r="O56" s="322">
        <v>0</v>
      </c>
      <c r="P56" s="322">
        <v>0</v>
      </c>
      <c r="Q56" s="323">
        <v>0</v>
      </c>
      <c r="R56" s="331">
        <v>9</v>
      </c>
      <c r="S56" s="390" t="s">
        <v>110</v>
      </c>
      <c r="T56" s="402">
        <v>1</v>
      </c>
      <c r="U56" s="403">
        <v>0.1111111111111111</v>
      </c>
      <c r="V56" s="402">
        <v>8</v>
      </c>
      <c r="W56" s="403">
        <v>0.88888888888888884</v>
      </c>
      <c r="X56" s="402">
        <v>4</v>
      </c>
      <c r="Y56" s="403">
        <v>0.44444444444444442</v>
      </c>
      <c r="Z56" s="402">
        <v>5</v>
      </c>
      <c r="AA56" s="403">
        <v>0.55555555555555558</v>
      </c>
      <c r="AB56" s="402">
        <v>0</v>
      </c>
      <c r="AC56" s="403">
        <v>0</v>
      </c>
      <c r="AD56" s="405">
        <v>9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9"/>
      <c r="AF58" s="386"/>
      <c r="AG58" s="386"/>
    </row>
    <row r="59" spans="1:33" ht="11.25" customHeight="1" x14ac:dyDescent="0.15">
      <c r="A59" s="301" t="s">
        <v>211</v>
      </c>
      <c r="B59" s="321">
        <v>4</v>
      </c>
      <c r="C59" s="322">
        <v>37</v>
      </c>
      <c r="D59" s="322">
        <v>0</v>
      </c>
      <c r="E59" s="323">
        <v>41</v>
      </c>
      <c r="F59" s="321">
        <v>0</v>
      </c>
      <c r="G59" s="322">
        <v>0</v>
      </c>
      <c r="H59" s="322">
        <v>7</v>
      </c>
      <c r="I59" s="323">
        <v>7</v>
      </c>
      <c r="J59" s="321">
        <v>0</v>
      </c>
      <c r="K59" s="322">
        <v>8</v>
      </c>
      <c r="L59" s="322">
        <v>2</v>
      </c>
      <c r="M59" s="323">
        <v>10</v>
      </c>
      <c r="N59" s="321">
        <v>0</v>
      </c>
      <c r="O59" s="322">
        <v>1</v>
      </c>
      <c r="P59" s="322">
        <v>2</v>
      </c>
      <c r="Q59" s="323">
        <v>3</v>
      </c>
      <c r="R59" s="331">
        <v>61</v>
      </c>
      <c r="S59" s="390" t="s">
        <v>211</v>
      </c>
      <c r="T59" s="321">
        <v>14</v>
      </c>
      <c r="U59" s="403">
        <v>0.22950819672131148</v>
      </c>
      <c r="V59" s="321">
        <v>47</v>
      </c>
      <c r="W59" s="403">
        <v>0.77049180327868849</v>
      </c>
      <c r="X59" s="321">
        <v>23</v>
      </c>
      <c r="Y59" s="403">
        <v>0.37704918032786883</v>
      </c>
      <c r="Z59" s="321">
        <v>38</v>
      </c>
      <c r="AA59" s="403">
        <v>0.62295081967213117</v>
      </c>
      <c r="AB59" s="321">
        <v>0</v>
      </c>
      <c r="AC59" s="403">
        <v>0</v>
      </c>
      <c r="AD59" s="321">
        <v>61</v>
      </c>
      <c r="AE59" s="389"/>
      <c r="AF59" s="389"/>
      <c r="AG59" s="389"/>
    </row>
    <row r="60" spans="1:33" ht="11.25" customHeight="1" x14ac:dyDescent="0.15">
      <c r="A60" s="301" t="s">
        <v>212</v>
      </c>
      <c r="B60" s="321">
        <v>8</v>
      </c>
      <c r="C60" s="322">
        <v>51</v>
      </c>
      <c r="D60" s="322">
        <v>0</v>
      </c>
      <c r="E60" s="323">
        <v>59</v>
      </c>
      <c r="F60" s="321">
        <v>1</v>
      </c>
      <c r="G60" s="322">
        <v>0</v>
      </c>
      <c r="H60" s="322">
        <v>8</v>
      </c>
      <c r="I60" s="323">
        <v>9</v>
      </c>
      <c r="J60" s="321">
        <v>0</v>
      </c>
      <c r="K60" s="322">
        <v>9</v>
      </c>
      <c r="L60" s="322">
        <v>2</v>
      </c>
      <c r="M60" s="323">
        <v>11</v>
      </c>
      <c r="N60" s="321">
        <v>2</v>
      </c>
      <c r="O60" s="322">
        <v>0</v>
      </c>
      <c r="P60" s="322">
        <v>2</v>
      </c>
      <c r="Q60" s="323">
        <v>4</v>
      </c>
      <c r="R60" s="331">
        <v>83</v>
      </c>
      <c r="S60" s="390" t="s">
        <v>212</v>
      </c>
      <c r="T60" s="321">
        <v>17</v>
      </c>
      <c r="U60" s="403">
        <v>0.20481927710843373</v>
      </c>
      <c r="V60" s="321">
        <v>66</v>
      </c>
      <c r="W60" s="403">
        <v>0.79518072289156627</v>
      </c>
      <c r="X60" s="321">
        <v>33</v>
      </c>
      <c r="Y60" s="403">
        <v>0.39759036144578314</v>
      </c>
      <c r="Z60" s="321">
        <v>50</v>
      </c>
      <c r="AA60" s="403">
        <v>0.60240963855421692</v>
      </c>
      <c r="AB60" s="321">
        <v>0</v>
      </c>
      <c r="AC60" s="403">
        <v>0</v>
      </c>
      <c r="AD60" s="321">
        <v>83</v>
      </c>
      <c r="AE60" s="389"/>
      <c r="AF60" s="389"/>
      <c r="AG60" s="389"/>
    </row>
    <row r="61" spans="1:33" ht="11.25" customHeight="1" x14ac:dyDescent="0.15">
      <c r="A61" s="301" t="s">
        <v>213</v>
      </c>
      <c r="B61" s="321">
        <v>14</v>
      </c>
      <c r="C61" s="322">
        <v>56</v>
      </c>
      <c r="D61" s="322">
        <v>0</v>
      </c>
      <c r="E61" s="323">
        <v>70</v>
      </c>
      <c r="F61" s="321">
        <v>1</v>
      </c>
      <c r="G61" s="322">
        <v>1</v>
      </c>
      <c r="H61" s="322">
        <v>11</v>
      </c>
      <c r="I61" s="323">
        <v>13</v>
      </c>
      <c r="J61" s="321">
        <v>0</v>
      </c>
      <c r="K61" s="322">
        <v>13</v>
      </c>
      <c r="L61" s="322">
        <v>3</v>
      </c>
      <c r="M61" s="323">
        <v>16</v>
      </c>
      <c r="N61" s="321">
        <v>3</v>
      </c>
      <c r="O61" s="322">
        <v>1</v>
      </c>
      <c r="P61" s="322">
        <v>1</v>
      </c>
      <c r="Q61" s="323">
        <v>5</v>
      </c>
      <c r="R61" s="331">
        <v>104</v>
      </c>
      <c r="S61" s="390" t="s">
        <v>213</v>
      </c>
      <c r="T61" s="321">
        <v>23</v>
      </c>
      <c r="U61" s="403">
        <v>0.22115384615384615</v>
      </c>
      <c r="V61" s="321">
        <v>81</v>
      </c>
      <c r="W61" s="403">
        <v>0.77884615384615385</v>
      </c>
      <c r="X61" s="321">
        <v>36</v>
      </c>
      <c r="Y61" s="403">
        <v>0.34615384615384615</v>
      </c>
      <c r="Z61" s="321">
        <v>68</v>
      </c>
      <c r="AA61" s="403">
        <v>0.65384615384615385</v>
      </c>
      <c r="AB61" s="321">
        <v>0</v>
      </c>
      <c r="AC61" s="403">
        <v>0</v>
      </c>
      <c r="AD61" s="321">
        <v>104</v>
      </c>
      <c r="AE61" s="389"/>
      <c r="AF61" s="389"/>
      <c r="AG61" s="389"/>
    </row>
    <row r="62" spans="1:33" ht="11.25" customHeight="1" x14ac:dyDescent="0.15">
      <c r="A62" s="301" t="s">
        <v>214</v>
      </c>
      <c r="B62" s="321">
        <v>15</v>
      </c>
      <c r="C62" s="322">
        <v>52</v>
      </c>
      <c r="D62" s="322">
        <v>0</v>
      </c>
      <c r="E62" s="323">
        <v>67</v>
      </c>
      <c r="F62" s="321">
        <v>1</v>
      </c>
      <c r="G62" s="322">
        <v>1</v>
      </c>
      <c r="H62" s="322">
        <v>13</v>
      </c>
      <c r="I62" s="323">
        <v>15</v>
      </c>
      <c r="J62" s="321">
        <v>0</v>
      </c>
      <c r="K62" s="322">
        <v>12</v>
      </c>
      <c r="L62" s="322">
        <v>4</v>
      </c>
      <c r="M62" s="323">
        <v>16</v>
      </c>
      <c r="N62" s="321">
        <v>3</v>
      </c>
      <c r="O62" s="322">
        <v>1</v>
      </c>
      <c r="P62" s="322">
        <v>1</v>
      </c>
      <c r="Q62" s="323">
        <v>5</v>
      </c>
      <c r="R62" s="331">
        <v>103</v>
      </c>
      <c r="S62" s="390" t="s">
        <v>214</v>
      </c>
      <c r="T62" s="321">
        <v>23</v>
      </c>
      <c r="U62" s="403">
        <v>0.22330097087378642</v>
      </c>
      <c r="V62" s="321">
        <v>80</v>
      </c>
      <c r="W62" s="403">
        <v>0.77669902912621358</v>
      </c>
      <c r="X62" s="321">
        <v>38</v>
      </c>
      <c r="Y62" s="403">
        <v>0.36893203883495146</v>
      </c>
      <c r="Z62" s="321">
        <v>64</v>
      </c>
      <c r="AA62" s="403">
        <v>0.62135922330097082</v>
      </c>
      <c r="AB62" s="321">
        <v>1</v>
      </c>
      <c r="AC62" s="403">
        <v>9.7087378640776691E-3</v>
      </c>
      <c r="AD62" s="321">
        <v>103</v>
      </c>
      <c r="AE62" s="389"/>
      <c r="AF62" s="389"/>
      <c r="AG62" s="389"/>
    </row>
    <row r="63" spans="1:33" ht="11.25" customHeight="1" x14ac:dyDescent="0.15">
      <c r="A63" s="301" t="s">
        <v>215</v>
      </c>
      <c r="B63" s="321">
        <v>16</v>
      </c>
      <c r="C63" s="322">
        <v>46</v>
      </c>
      <c r="D63" s="322">
        <v>0</v>
      </c>
      <c r="E63" s="323">
        <v>62</v>
      </c>
      <c r="F63" s="321">
        <v>2</v>
      </c>
      <c r="G63" s="322">
        <v>1</v>
      </c>
      <c r="H63" s="322">
        <v>9</v>
      </c>
      <c r="I63" s="323">
        <v>12</v>
      </c>
      <c r="J63" s="321">
        <v>0</v>
      </c>
      <c r="K63" s="322">
        <v>12</v>
      </c>
      <c r="L63" s="322">
        <v>3</v>
      </c>
      <c r="M63" s="323">
        <v>15</v>
      </c>
      <c r="N63" s="321">
        <v>3</v>
      </c>
      <c r="O63" s="322">
        <v>1</v>
      </c>
      <c r="P63" s="322">
        <v>0</v>
      </c>
      <c r="Q63" s="323">
        <v>4</v>
      </c>
      <c r="R63" s="331">
        <v>93</v>
      </c>
      <c r="S63" s="390" t="s">
        <v>215</v>
      </c>
      <c r="T63" s="321">
        <v>17</v>
      </c>
      <c r="U63" s="403">
        <v>0.18279569892473119</v>
      </c>
      <c r="V63" s="321">
        <v>76</v>
      </c>
      <c r="W63" s="403">
        <v>0.81720430107526887</v>
      </c>
      <c r="X63" s="321">
        <v>34</v>
      </c>
      <c r="Y63" s="403">
        <v>0.36559139784946237</v>
      </c>
      <c r="Z63" s="321">
        <v>58</v>
      </c>
      <c r="AA63" s="403">
        <v>0.62365591397849462</v>
      </c>
      <c r="AB63" s="321">
        <v>1</v>
      </c>
      <c r="AC63" s="403">
        <v>1.0752688172043012E-2</v>
      </c>
      <c r="AD63" s="321">
        <v>93</v>
      </c>
      <c r="AE63" s="386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408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408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409</v>
      </c>
      <c r="C68" s="468"/>
      <c r="D68" s="468"/>
      <c r="E68" s="469"/>
      <c r="F68" s="467" t="s">
        <v>410</v>
      </c>
      <c r="G68" s="468"/>
      <c r="H68" s="468"/>
      <c r="I68" s="469"/>
      <c r="J68" s="467" t="s">
        <v>411</v>
      </c>
      <c r="K68" s="468"/>
      <c r="L68" s="468"/>
      <c r="M68" s="469"/>
      <c r="N68" s="467" t="s">
        <v>412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6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9"/>
      <c r="AF70" s="386"/>
      <c r="AG70" s="386"/>
    </row>
    <row r="71" spans="1:33" ht="11.25" customHeight="1" x14ac:dyDescent="0.15">
      <c r="A71" s="301" t="s">
        <v>203</v>
      </c>
      <c r="B71" s="322">
        <v>0</v>
      </c>
      <c r="C71" s="322">
        <v>8</v>
      </c>
      <c r="D71" s="322">
        <v>0</v>
      </c>
      <c r="E71" s="323">
        <v>8</v>
      </c>
      <c r="F71" s="322">
        <v>0</v>
      </c>
      <c r="G71" s="322">
        <v>0</v>
      </c>
      <c r="H71" s="322">
        <v>0</v>
      </c>
      <c r="I71" s="323">
        <v>0</v>
      </c>
      <c r="J71" s="322">
        <v>0</v>
      </c>
      <c r="K71" s="322">
        <v>1</v>
      </c>
      <c r="L71" s="322">
        <v>0</v>
      </c>
      <c r="M71" s="323">
        <v>1</v>
      </c>
      <c r="N71" s="322">
        <v>0</v>
      </c>
      <c r="O71" s="322">
        <v>0</v>
      </c>
      <c r="P71" s="322">
        <v>1</v>
      </c>
      <c r="Q71" s="323">
        <v>1</v>
      </c>
      <c r="R71" s="331">
        <v>10</v>
      </c>
      <c r="S71" s="301" t="s">
        <v>103</v>
      </c>
      <c r="T71" s="402">
        <v>3</v>
      </c>
      <c r="U71" s="403">
        <v>0.3</v>
      </c>
      <c r="V71" s="402">
        <v>7</v>
      </c>
      <c r="W71" s="403">
        <v>0.7</v>
      </c>
      <c r="X71" s="402">
        <v>4</v>
      </c>
      <c r="Y71" s="403">
        <v>0.4</v>
      </c>
      <c r="Z71" s="402">
        <v>6</v>
      </c>
      <c r="AA71" s="403">
        <v>0.6</v>
      </c>
      <c r="AB71" s="402">
        <v>0</v>
      </c>
      <c r="AC71" s="403">
        <v>0</v>
      </c>
      <c r="AD71" s="404">
        <v>10</v>
      </c>
      <c r="AE71" s="389"/>
      <c r="AF71" s="389"/>
      <c r="AG71" s="389"/>
    </row>
    <row r="72" spans="1:33" ht="11.25" customHeight="1" x14ac:dyDescent="0.15">
      <c r="A72" s="301" t="s">
        <v>204</v>
      </c>
      <c r="B72" s="322">
        <v>1</v>
      </c>
      <c r="C72" s="322">
        <v>8</v>
      </c>
      <c r="D72" s="322">
        <v>0</v>
      </c>
      <c r="E72" s="323">
        <v>9</v>
      </c>
      <c r="F72" s="322">
        <v>0</v>
      </c>
      <c r="G72" s="322">
        <v>0</v>
      </c>
      <c r="H72" s="322">
        <v>1</v>
      </c>
      <c r="I72" s="323">
        <v>1</v>
      </c>
      <c r="J72" s="322">
        <v>0</v>
      </c>
      <c r="K72" s="322">
        <v>1</v>
      </c>
      <c r="L72" s="322">
        <v>0</v>
      </c>
      <c r="M72" s="323">
        <v>1</v>
      </c>
      <c r="N72" s="322">
        <v>0</v>
      </c>
      <c r="O72" s="322">
        <v>0</v>
      </c>
      <c r="P72" s="322">
        <v>0</v>
      </c>
      <c r="Q72" s="323">
        <v>0</v>
      </c>
      <c r="R72" s="331">
        <v>11</v>
      </c>
      <c r="S72" s="301" t="s">
        <v>104</v>
      </c>
      <c r="T72" s="402">
        <v>5</v>
      </c>
      <c r="U72" s="403">
        <v>0.45454545454545453</v>
      </c>
      <c r="V72" s="402">
        <v>6</v>
      </c>
      <c r="W72" s="403">
        <v>0.54545454545454541</v>
      </c>
      <c r="X72" s="402">
        <v>3</v>
      </c>
      <c r="Y72" s="403">
        <v>0.27272727272727271</v>
      </c>
      <c r="Z72" s="402">
        <v>8</v>
      </c>
      <c r="AA72" s="403">
        <v>0.72727272727272729</v>
      </c>
      <c r="AB72" s="402">
        <v>0</v>
      </c>
      <c r="AC72" s="403">
        <v>0</v>
      </c>
      <c r="AD72" s="405">
        <v>11</v>
      </c>
      <c r="AE72" s="389"/>
      <c r="AF72" s="389"/>
      <c r="AG72" s="389"/>
    </row>
    <row r="73" spans="1:33" ht="11.25" customHeight="1" x14ac:dyDescent="0.15">
      <c r="A73" s="301" t="s">
        <v>205</v>
      </c>
      <c r="B73" s="322">
        <v>1</v>
      </c>
      <c r="C73" s="322">
        <v>3</v>
      </c>
      <c r="D73" s="322">
        <v>0</v>
      </c>
      <c r="E73" s="323">
        <v>4</v>
      </c>
      <c r="F73" s="322">
        <v>0</v>
      </c>
      <c r="G73" s="322">
        <v>0</v>
      </c>
      <c r="H73" s="322">
        <v>8</v>
      </c>
      <c r="I73" s="323">
        <v>8</v>
      </c>
      <c r="J73" s="322">
        <v>0</v>
      </c>
      <c r="K73" s="322">
        <v>1</v>
      </c>
      <c r="L73" s="322">
        <v>0</v>
      </c>
      <c r="M73" s="323">
        <v>1</v>
      </c>
      <c r="N73" s="322">
        <v>0</v>
      </c>
      <c r="O73" s="322">
        <v>0</v>
      </c>
      <c r="P73" s="322">
        <v>0</v>
      </c>
      <c r="Q73" s="323">
        <v>0</v>
      </c>
      <c r="R73" s="331">
        <v>13</v>
      </c>
      <c r="S73" s="301" t="s">
        <v>105</v>
      </c>
      <c r="T73" s="402">
        <v>2</v>
      </c>
      <c r="U73" s="403">
        <v>0.15384615384615385</v>
      </c>
      <c r="V73" s="402">
        <v>11</v>
      </c>
      <c r="W73" s="403">
        <v>0.84615384615384615</v>
      </c>
      <c r="X73" s="402">
        <v>6</v>
      </c>
      <c r="Y73" s="403">
        <v>0.46153846153846156</v>
      </c>
      <c r="Z73" s="402">
        <v>6</v>
      </c>
      <c r="AA73" s="403">
        <v>0.46153846153846156</v>
      </c>
      <c r="AB73" s="402">
        <v>1</v>
      </c>
      <c r="AC73" s="403">
        <v>7.6923076923076927E-2</v>
      </c>
      <c r="AD73" s="405">
        <v>13</v>
      </c>
      <c r="AE73" s="389"/>
      <c r="AF73" s="389"/>
      <c r="AG73" s="389"/>
    </row>
    <row r="74" spans="1:33" ht="11.25" customHeight="1" x14ac:dyDescent="0.15">
      <c r="A74" s="301" t="s">
        <v>206</v>
      </c>
      <c r="B74" s="322">
        <v>5</v>
      </c>
      <c r="C74" s="322">
        <v>7</v>
      </c>
      <c r="D74" s="322">
        <v>0</v>
      </c>
      <c r="E74" s="323">
        <v>12</v>
      </c>
      <c r="F74" s="322">
        <v>1</v>
      </c>
      <c r="G74" s="322">
        <v>1</v>
      </c>
      <c r="H74" s="322">
        <v>2</v>
      </c>
      <c r="I74" s="323">
        <v>4</v>
      </c>
      <c r="J74" s="322">
        <v>0</v>
      </c>
      <c r="K74" s="322">
        <v>5</v>
      </c>
      <c r="L74" s="322">
        <v>0</v>
      </c>
      <c r="M74" s="323">
        <v>5</v>
      </c>
      <c r="N74" s="322">
        <v>0</v>
      </c>
      <c r="O74" s="322">
        <v>0</v>
      </c>
      <c r="P74" s="322">
        <v>0</v>
      </c>
      <c r="Q74" s="323">
        <v>0</v>
      </c>
      <c r="R74" s="331">
        <v>21</v>
      </c>
      <c r="S74" s="301" t="s">
        <v>106</v>
      </c>
      <c r="T74" s="402">
        <v>3</v>
      </c>
      <c r="U74" s="403">
        <v>0.14285714285714285</v>
      </c>
      <c r="V74" s="402">
        <v>18</v>
      </c>
      <c r="W74" s="403">
        <v>0.8571428571428571</v>
      </c>
      <c r="X74" s="402">
        <v>9</v>
      </c>
      <c r="Y74" s="403">
        <v>0.42857142857142855</v>
      </c>
      <c r="Z74" s="402">
        <v>11</v>
      </c>
      <c r="AA74" s="403">
        <v>0.52380952380952384</v>
      </c>
      <c r="AB74" s="402">
        <v>1</v>
      </c>
      <c r="AC74" s="403">
        <v>4.7619047619047616E-2</v>
      </c>
      <c r="AD74" s="405">
        <v>21</v>
      </c>
      <c r="AE74" s="389"/>
      <c r="AF74" s="389"/>
      <c r="AG74" s="389"/>
    </row>
    <row r="75" spans="1:33" ht="11.25" customHeight="1" x14ac:dyDescent="0.15">
      <c r="A75" s="301" t="s">
        <v>207</v>
      </c>
      <c r="B75" s="322">
        <v>4</v>
      </c>
      <c r="C75" s="322">
        <v>19</v>
      </c>
      <c r="D75" s="322">
        <v>0</v>
      </c>
      <c r="E75" s="323">
        <v>23</v>
      </c>
      <c r="F75" s="322">
        <v>0</v>
      </c>
      <c r="G75" s="322">
        <v>0</v>
      </c>
      <c r="H75" s="322">
        <v>5</v>
      </c>
      <c r="I75" s="323">
        <v>5</v>
      </c>
      <c r="J75" s="322">
        <v>0</v>
      </c>
      <c r="K75" s="322">
        <v>0</v>
      </c>
      <c r="L75" s="322">
        <v>0</v>
      </c>
      <c r="M75" s="323">
        <v>0</v>
      </c>
      <c r="N75" s="322">
        <v>3</v>
      </c>
      <c r="O75" s="322">
        <v>1</v>
      </c>
      <c r="P75" s="322">
        <v>2</v>
      </c>
      <c r="Q75" s="323">
        <v>6</v>
      </c>
      <c r="R75" s="331">
        <v>34</v>
      </c>
      <c r="S75" s="301" t="s">
        <v>107</v>
      </c>
      <c r="T75" s="402">
        <v>4</v>
      </c>
      <c r="U75" s="403">
        <v>0.11764705882352941</v>
      </c>
      <c r="V75" s="402">
        <v>30</v>
      </c>
      <c r="W75" s="403">
        <v>0.88235294117647056</v>
      </c>
      <c r="X75" s="402">
        <v>15</v>
      </c>
      <c r="Y75" s="403">
        <v>0.44117647058823528</v>
      </c>
      <c r="Z75" s="402">
        <v>19</v>
      </c>
      <c r="AA75" s="403">
        <v>0.55882352941176472</v>
      </c>
      <c r="AB75" s="402">
        <v>0</v>
      </c>
      <c r="AC75" s="403">
        <v>0</v>
      </c>
      <c r="AD75" s="405">
        <v>34</v>
      </c>
      <c r="AE75" s="389"/>
      <c r="AF75" s="389"/>
      <c r="AG75" s="389"/>
    </row>
    <row r="76" spans="1:33" ht="11.25" customHeight="1" x14ac:dyDescent="0.15">
      <c r="A76" s="301" t="s">
        <v>208</v>
      </c>
      <c r="B76" s="322">
        <v>12</v>
      </c>
      <c r="C76" s="322">
        <v>20</v>
      </c>
      <c r="D76" s="322">
        <v>0</v>
      </c>
      <c r="E76" s="323">
        <v>32</v>
      </c>
      <c r="F76" s="322">
        <v>1</v>
      </c>
      <c r="G76" s="322">
        <v>0</v>
      </c>
      <c r="H76" s="322">
        <v>2</v>
      </c>
      <c r="I76" s="323">
        <v>3</v>
      </c>
      <c r="J76" s="322">
        <v>1</v>
      </c>
      <c r="K76" s="322">
        <v>3</v>
      </c>
      <c r="L76" s="322">
        <v>0</v>
      </c>
      <c r="M76" s="323">
        <v>4</v>
      </c>
      <c r="N76" s="322">
        <v>0</v>
      </c>
      <c r="O76" s="322">
        <v>0</v>
      </c>
      <c r="P76" s="322">
        <v>1</v>
      </c>
      <c r="Q76" s="323">
        <v>1</v>
      </c>
      <c r="R76" s="331">
        <v>40</v>
      </c>
      <c r="S76" s="301" t="s">
        <v>108</v>
      </c>
      <c r="T76" s="402">
        <v>6</v>
      </c>
      <c r="U76" s="403">
        <v>0.15</v>
      </c>
      <c r="V76" s="402">
        <v>34</v>
      </c>
      <c r="W76" s="403">
        <v>0.85</v>
      </c>
      <c r="X76" s="402">
        <v>16</v>
      </c>
      <c r="Y76" s="403">
        <v>0.4</v>
      </c>
      <c r="Z76" s="402">
        <v>22</v>
      </c>
      <c r="AA76" s="403">
        <v>0.55000000000000004</v>
      </c>
      <c r="AB76" s="402">
        <v>2</v>
      </c>
      <c r="AC76" s="403">
        <v>0.05</v>
      </c>
      <c r="AD76" s="405">
        <v>40</v>
      </c>
      <c r="AE76" s="389"/>
      <c r="AF76" s="389"/>
      <c r="AG76" s="389"/>
    </row>
    <row r="77" spans="1:33" ht="11.25" customHeight="1" x14ac:dyDescent="0.15">
      <c r="A77" s="301" t="s">
        <v>209</v>
      </c>
      <c r="B77" s="322">
        <v>7</v>
      </c>
      <c r="C77" s="322">
        <v>4</v>
      </c>
      <c r="D77" s="322">
        <v>0</v>
      </c>
      <c r="E77" s="323">
        <v>11</v>
      </c>
      <c r="F77" s="322">
        <v>0</v>
      </c>
      <c r="G77" s="322">
        <v>0</v>
      </c>
      <c r="H77" s="322">
        <v>4</v>
      </c>
      <c r="I77" s="323">
        <v>4</v>
      </c>
      <c r="J77" s="322">
        <v>0</v>
      </c>
      <c r="K77" s="322">
        <v>3</v>
      </c>
      <c r="L77" s="322">
        <v>1</v>
      </c>
      <c r="M77" s="323">
        <v>4</v>
      </c>
      <c r="N77" s="322">
        <v>1</v>
      </c>
      <c r="O77" s="322">
        <v>0</v>
      </c>
      <c r="P77" s="322">
        <v>0</v>
      </c>
      <c r="Q77" s="323">
        <v>1</v>
      </c>
      <c r="R77" s="331">
        <v>20</v>
      </c>
      <c r="S77" s="301" t="s">
        <v>109</v>
      </c>
      <c r="T77" s="402">
        <v>9</v>
      </c>
      <c r="U77" s="403">
        <v>0.45</v>
      </c>
      <c r="V77" s="402">
        <v>11</v>
      </c>
      <c r="W77" s="403">
        <v>0.55000000000000004</v>
      </c>
      <c r="X77" s="402">
        <v>11</v>
      </c>
      <c r="Y77" s="403">
        <v>0.55000000000000004</v>
      </c>
      <c r="Z77" s="402">
        <v>9</v>
      </c>
      <c r="AA77" s="403">
        <v>0.45</v>
      </c>
      <c r="AB77" s="402">
        <v>0</v>
      </c>
      <c r="AC77" s="403">
        <v>0</v>
      </c>
      <c r="AD77" s="405">
        <v>20</v>
      </c>
      <c r="AE77" s="389"/>
      <c r="AF77" s="389"/>
      <c r="AG77" s="389"/>
    </row>
    <row r="78" spans="1:33" ht="11.25" customHeight="1" x14ac:dyDescent="0.15">
      <c r="A78" s="301" t="s">
        <v>210</v>
      </c>
      <c r="B78" s="322">
        <v>5</v>
      </c>
      <c r="C78" s="322">
        <v>7</v>
      </c>
      <c r="D78" s="322">
        <v>0</v>
      </c>
      <c r="E78" s="323">
        <v>12</v>
      </c>
      <c r="F78" s="322">
        <v>1</v>
      </c>
      <c r="G78" s="322">
        <v>0</v>
      </c>
      <c r="H78" s="322">
        <v>0</v>
      </c>
      <c r="I78" s="323">
        <v>1</v>
      </c>
      <c r="J78" s="322">
        <v>0</v>
      </c>
      <c r="K78" s="322">
        <v>1</v>
      </c>
      <c r="L78" s="322">
        <v>0</v>
      </c>
      <c r="M78" s="323">
        <v>1</v>
      </c>
      <c r="N78" s="322">
        <v>0</v>
      </c>
      <c r="O78" s="322">
        <v>0</v>
      </c>
      <c r="P78" s="322">
        <v>0</v>
      </c>
      <c r="Q78" s="323">
        <v>0</v>
      </c>
      <c r="R78" s="331">
        <v>14</v>
      </c>
      <c r="S78" s="390" t="s">
        <v>110</v>
      </c>
      <c r="T78" s="402">
        <v>1</v>
      </c>
      <c r="U78" s="403">
        <v>7.1428571428571425E-2</v>
      </c>
      <c r="V78" s="402">
        <v>13</v>
      </c>
      <c r="W78" s="403">
        <v>0.9285714285714286</v>
      </c>
      <c r="X78" s="402">
        <v>4</v>
      </c>
      <c r="Y78" s="403">
        <v>0.2857142857142857</v>
      </c>
      <c r="Z78" s="402">
        <v>10</v>
      </c>
      <c r="AA78" s="403">
        <v>0.7142857142857143</v>
      </c>
      <c r="AB78" s="402">
        <v>0</v>
      </c>
      <c r="AC78" s="403">
        <v>0</v>
      </c>
      <c r="AD78" s="405">
        <v>14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9"/>
      <c r="AF80" s="386"/>
      <c r="AG80" s="386"/>
    </row>
    <row r="81" spans="1:33" ht="11.25" customHeight="1" x14ac:dyDescent="0.15">
      <c r="A81" s="301" t="s">
        <v>211</v>
      </c>
      <c r="B81" s="321">
        <v>7</v>
      </c>
      <c r="C81" s="322">
        <v>26</v>
      </c>
      <c r="D81" s="322">
        <v>0</v>
      </c>
      <c r="E81" s="323">
        <v>33</v>
      </c>
      <c r="F81" s="321">
        <v>1</v>
      </c>
      <c r="G81" s="322">
        <v>1</v>
      </c>
      <c r="H81" s="322">
        <v>11</v>
      </c>
      <c r="I81" s="323">
        <v>13</v>
      </c>
      <c r="J81" s="321">
        <v>0</v>
      </c>
      <c r="K81" s="322">
        <v>8</v>
      </c>
      <c r="L81" s="322">
        <v>0</v>
      </c>
      <c r="M81" s="323">
        <v>8</v>
      </c>
      <c r="N81" s="321">
        <v>0</v>
      </c>
      <c r="O81" s="322">
        <v>0</v>
      </c>
      <c r="P81" s="322">
        <v>1</v>
      </c>
      <c r="Q81" s="323">
        <v>1</v>
      </c>
      <c r="R81" s="331">
        <v>55</v>
      </c>
      <c r="S81" s="390" t="s">
        <v>211</v>
      </c>
      <c r="T81" s="321">
        <v>13</v>
      </c>
      <c r="U81" s="403">
        <v>0.23636363636363636</v>
      </c>
      <c r="V81" s="321">
        <v>42</v>
      </c>
      <c r="W81" s="403">
        <v>0.76363636363636367</v>
      </c>
      <c r="X81" s="321">
        <v>22</v>
      </c>
      <c r="Y81" s="403">
        <v>0.4</v>
      </c>
      <c r="Z81" s="321">
        <v>31</v>
      </c>
      <c r="AA81" s="403">
        <v>0.5636363636363636</v>
      </c>
      <c r="AB81" s="321">
        <v>2</v>
      </c>
      <c r="AC81" s="403">
        <v>3.6363636363636362E-2</v>
      </c>
      <c r="AD81" s="321">
        <v>55</v>
      </c>
      <c r="AE81" s="389"/>
      <c r="AF81" s="389"/>
      <c r="AG81" s="389"/>
    </row>
    <row r="82" spans="1:33" ht="11.25" customHeight="1" x14ac:dyDescent="0.15">
      <c r="A82" s="301" t="s">
        <v>212</v>
      </c>
      <c r="B82" s="321">
        <v>11</v>
      </c>
      <c r="C82" s="322">
        <v>37</v>
      </c>
      <c r="D82" s="322">
        <v>0</v>
      </c>
      <c r="E82" s="323">
        <v>48</v>
      </c>
      <c r="F82" s="321">
        <v>1</v>
      </c>
      <c r="G82" s="322">
        <v>1</v>
      </c>
      <c r="H82" s="322">
        <v>16</v>
      </c>
      <c r="I82" s="323">
        <v>18</v>
      </c>
      <c r="J82" s="321">
        <v>0</v>
      </c>
      <c r="K82" s="322">
        <v>7</v>
      </c>
      <c r="L82" s="322">
        <v>0</v>
      </c>
      <c r="M82" s="323">
        <v>7</v>
      </c>
      <c r="N82" s="321">
        <v>3</v>
      </c>
      <c r="O82" s="322">
        <v>1</v>
      </c>
      <c r="P82" s="322">
        <v>2</v>
      </c>
      <c r="Q82" s="323">
        <v>6</v>
      </c>
      <c r="R82" s="331">
        <v>79</v>
      </c>
      <c r="S82" s="390" t="s">
        <v>212</v>
      </c>
      <c r="T82" s="321">
        <v>14</v>
      </c>
      <c r="U82" s="403">
        <v>0.17721518987341772</v>
      </c>
      <c r="V82" s="321">
        <v>65</v>
      </c>
      <c r="W82" s="403">
        <v>0.82278481012658233</v>
      </c>
      <c r="X82" s="321">
        <v>33</v>
      </c>
      <c r="Y82" s="403">
        <v>0.41772151898734178</v>
      </c>
      <c r="Z82" s="321">
        <v>44</v>
      </c>
      <c r="AA82" s="403">
        <v>0.55696202531645567</v>
      </c>
      <c r="AB82" s="321">
        <v>2</v>
      </c>
      <c r="AC82" s="403">
        <v>2.5316455696202531E-2</v>
      </c>
      <c r="AD82" s="321">
        <v>79</v>
      </c>
      <c r="AE82" s="389"/>
      <c r="AF82" s="389"/>
      <c r="AG82" s="389"/>
    </row>
    <row r="83" spans="1:33" ht="11.25" customHeight="1" x14ac:dyDescent="0.15">
      <c r="A83" s="301" t="s">
        <v>213</v>
      </c>
      <c r="B83" s="321">
        <v>22</v>
      </c>
      <c r="C83" s="322">
        <v>49</v>
      </c>
      <c r="D83" s="322">
        <v>0</v>
      </c>
      <c r="E83" s="323">
        <v>71</v>
      </c>
      <c r="F83" s="321">
        <v>2</v>
      </c>
      <c r="G83" s="322">
        <v>1</v>
      </c>
      <c r="H83" s="322">
        <v>17</v>
      </c>
      <c r="I83" s="323">
        <v>20</v>
      </c>
      <c r="J83" s="321">
        <v>1</v>
      </c>
      <c r="K83" s="322">
        <v>9</v>
      </c>
      <c r="L83" s="322">
        <v>0</v>
      </c>
      <c r="M83" s="323">
        <v>10</v>
      </c>
      <c r="N83" s="321">
        <v>3</v>
      </c>
      <c r="O83" s="322">
        <v>1</v>
      </c>
      <c r="P83" s="322">
        <v>3</v>
      </c>
      <c r="Q83" s="323">
        <v>7</v>
      </c>
      <c r="R83" s="331">
        <v>108</v>
      </c>
      <c r="S83" s="390" t="s">
        <v>213</v>
      </c>
      <c r="T83" s="321">
        <v>15</v>
      </c>
      <c r="U83" s="403">
        <v>0.1388888888888889</v>
      </c>
      <c r="V83" s="321">
        <v>93</v>
      </c>
      <c r="W83" s="403">
        <v>0.86111111111111116</v>
      </c>
      <c r="X83" s="321">
        <v>46</v>
      </c>
      <c r="Y83" s="403">
        <v>0.42592592592592593</v>
      </c>
      <c r="Z83" s="321">
        <v>58</v>
      </c>
      <c r="AA83" s="403">
        <v>0.53703703703703709</v>
      </c>
      <c r="AB83" s="321">
        <v>4</v>
      </c>
      <c r="AC83" s="403">
        <v>3.7037037037037035E-2</v>
      </c>
      <c r="AD83" s="321">
        <v>108</v>
      </c>
      <c r="AE83" s="389"/>
      <c r="AF83" s="389"/>
      <c r="AG83" s="389"/>
    </row>
    <row r="84" spans="1:33" ht="11.25" customHeight="1" x14ac:dyDescent="0.15">
      <c r="A84" s="301" t="s">
        <v>214</v>
      </c>
      <c r="B84" s="321">
        <v>28</v>
      </c>
      <c r="C84" s="322">
        <v>50</v>
      </c>
      <c r="D84" s="322">
        <v>0</v>
      </c>
      <c r="E84" s="323">
        <v>78</v>
      </c>
      <c r="F84" s="321">
        <v>2</v>
      </c>
      <c r="G84" s="322">
        <v>1</v>
      </c>
      <c r="H84" s="322">
        <v>13</v>
      </c>
      <c r="I84" s="323">
        <v>16</v>
      </c>
      <c r="J84" s="321">
        <v>1</v>
      </c>
      <c r="K84" s="322">
        <v>11</v>
      </c>
      <c r="L84" s="322">
        <v>1</v>
      </c>
      <c r="M84" s="323">
        <v>13</v>
      </c>
      <c r="N84" s="321">
        <v>4</v>
      </c>
      <c r="O84" s="322">
        <v>1</v>
      </c>
      <c r="P84" s="322">
        <v>3</v>
      </c>
      <c r="Q84" s="323">
        <v>8</v>
      </c>
      <c r="R84" s="331">
        <v>115</v>
      </c>
      <c r="S84" s="390" t="s">
        <v>214</v>
      </c>
      <c r="T84" s="321">
        <v>22</v>
      </c>
      <c r="U84" s="403">
        <v>0.19130434782608696</v>
      </c>
      <c r="V84" s="321">
        <v>93</v>
      </c>
      <c r="W84" s="403">
        <v>0.80869565217391304</v>
      </c>
      <c r="X84" s="321">
        <v>51</v>
      </c>
      <c r="Y84" s="403">
        <v>0.44347826086956521</v>
      </c>
      <c r="Z84" s="321">
        <v>61</v>
      </c>
      <c r="AA84" s="403">
        <v>0.5304347826086957</v>
      </c>
      <c r="AB84" s="321">
        <v>3</v>
      </c>
      <c r="AC84" s="403">
        <v>2.6086956521739129E-2</v>
      </c>
      <c r="AD84" s="321">
        <v>115</v>
      </c>
      <c r="AE84" s="389"/>
      <c r="AF84" s="389"/>
      <c r="AG84" s="389"/>
    </row>
    <row r="85" spans="1:33" ht="11.25" customHeight="1" x14ac:dyDescent="0.15">
      <c r="A85" s="301" t="s">
        <v>215</v>
      </c>
      <c r="B85" s="321">
        <v>28</v>
      </c>
      <c r="C85" s="322">
        <v>50</v>
      </c>
      <c r="D85" s="322">
        <v>0</v>
      </c>
      <c r="E85" s="323">
        <v>78</v>
      </c>
      <c r="F85" s="321">
        <v>2</v>
      </c>
      <c r="G85" s="322">
        <v>0</v>
      </c>
      <c r="H85" s="322">
        <v>11</v>
      </c>
      <c r="I85" s="323">
        <v>13</v>
      </c>
      <c r="J85" s="321">
        <v>1</v>
      </c>
      <c r="K85" s="322">
        <v>7</v>
      </c>
      <c r="L85" s="322">
        <v>1</v>
      </c>
      <c r="M85" s="323">
        <v>9</v>
      </c>
      <c r="N85" s="321">
        <v>4</v>
      </c>
      <c r="O85" s="322">
        <v>1</v>
      </c>
      <c r="P85" s="322">
        <v>3</v>
      </c>
      <c r="Q85" s="323">
        <v>8</v>
      </c>
      <c r="R85" s="331">
        <v>108</v>
      </c>
      <c r="S85" s="390" t="s">
        <v>215</v>
      </c>
      <c r="T85" s="321">
        <v>20</v>
      </c>
      <c r="U85" s="403">
        <v>0.18518518518518517</v>
      </c>
      <c r="V85" s="321">
        <v>88</v>
      </c>
      <c r="W85" s="403">
        <v>0.81481481481481477</v>
      </c>
      <c r="X85" s="321">
        <v>46</v>
      </c>
      <c r="Y85" s="403">
        <v>0.42592592592592593</v>
      </c>
      <c r="Z85" s="321">
        <v>60</v>
      </c>
      <c r="AA85" s="403">
        <v>0.55555555555555558</v>
      </c>
      <c r="AB85" s="321">
        <v>2</v>
      </c>
      <c r="AC85" s="403">
        <v>1.8518518518518517E-2</v>
      </c>
      <c r="AD85" s="321">
        <v>108</v>
      </c>
      <c r="AE85" s="386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409</v>
      </c>
      <c r="C89" s="468"/>
      <c r="D89" s="468"/>
      <c r="E89" s="469"/>
      <c r="F89" s="467" t="s">
        <v>410</v>
      </c>
      <c r="G89" s="468"/>
      <c r="H89" s="468"/>
      <c r="I89" s="469"/>
      <c r="J89" s="467" t="s">
        <v>411</v>
      </c>
      <c r="K89" s="468"/>
      <c r="L89" s="468"/>
      <c r="M89" s="469"/>
      <c r="N89" s="467" t="s">
        <v>412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6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9"/>
      <c r="AF91" s="386"/>
      <c r="AG91" s="386"/>
    </row>
    <row r="92" spans="1:33" ht="11.25" customHeight="1" x14ac:dyDescent="0.15">
      <c r="A92" s="301" t="s">
        <v>203</v>
      </c>
      <c r="B92" s="322">
        <v>0</v>
      </c>
      <c r="C92" s="322">
        <v>3</v>
      </c>
      <c r="D92" s="322">
        <v>0</v>
      </c>
      <c r="E92" s="323">
        <v>3</v>
      </c>
      <c r="F92" s="322">
        <v>0</v>
      </c>
      <c r="G92" s="322">
        <v>0</v>
      </c>
      <c r="H92" s="322">
        <v>0</v>
      </c>
      <c r="I92" s="323">
        <v>0</v>
      </c>
      <c r="J92" s="322">
        <v>0</v>
      </c>
      <c r="K92" s="322">
        <v>1</v>
      </c>
      <c r="L92" s="322">
        <v>1</v>
      </c>
      <c r="M92" s="323">
        <v>2</v>
      </c>
      <c r="N92" s="322">
        <v>0</v>
      </c>
      <c r="O92" s="322">
        <v>0</v>
      </c>
      <c r="P92" s="322">
        <v>0</v>
      </c>
      <c r="Q92" s="323">
        <v>0</v>
      </c>
      <c r="R92" s="331">
        <v>5</v>
      </c>
      <c r="S92" s="301" t="s">
        <v>103</v>
      </c>
      <c r="T92" s="402">
        <v>0</v>
      </c>
      <c r="U92" s="403">
        <v>0</v>
      </c>
      <c r="V92" s="402">
        <v>5</v>
      </c>
      <c r="W92" s="403">
        <v>1</v>
      </c>
      <c r="X92" s="402">
        <v>1</v>
      </c>
      <c r="Y92" s="403">
        <v>0.2</v>
      </c>
      <c r="Z92" s="402">
        <v>3</v>
      </c>
      <c r="AA92" s="403">
        <v>0.6</v>
      </c>
      <c r="AB92" s="402">
        <v>1</v>
      </c>
      <c r="AC92" s="403">
        <v>0.2</v>
      </c>
      <c r="AD92" s="404">
        <v>5</v>
      </c>
      <c r="AE92" s="389"/>
      <c r="AF92" s="389"/>
      <c r="AG92" s="389"/>
    </row>
    <row r="93" spans="1:33" ht="11.25" customHeight="1" x14ac:dyDescent="0.15">
      <c r="A93" s="301" t="s">
        <v>204</v>
      </c>
      <c r="B93" s="322">
        <v>0</v>
      </c>
      <c r="C93" s="322">
        <v>4</v>
      </c>
      <c r="D93" s="322">
        <v>0</v>
      </c>
      <c r="E93" s="323">
        <v>4</v>
      </c>
      <c r="F93" s="322">
        <v>2</v>
      </c>
      <c r="G93" s="322">
        <v>0</v>
      </c>
      <c r="H93" s="322">
        <v>0</v>
      </c>
      <c r="I93" s="323">
        <v>2</v>
      </c>
      <c r="J93" s="322">
        <v>0</v>
      </c>
      <c r="K93" s="322">
        <v>1</v>
      </c>
      <c r="L93" s="322">
        <v>0</v>
      </c>
      <c r="M93" s="323">
        <v>1</v>
      </c>
      <c r="N93" s="322">
        <v>0</v>
      </c>
      <c r="O93" s="322">
        <v>0</v>
      </c>
      <c r="P93" s="322">
        <v>0</v>
      </c>
      <c r="Q93" s="323">
        <v>0</v>
      </c>
      <c r="R93" s="331">
        <v>7</v>
      </c>
      <c r="S93" s="301" t="s">
        <v>104</v>
      </c>
      <c r="T93" s="402">
        <v>3</v>
      </c>
      <c r="U93" s="403">
        <v>0.42857142857142855</v>
      </c>
      <c r="V93" s="402">
        <v>4</v>
      </c>
      <c r="W93" s="403">
        <v>0.5714285714285714</v>
      </c>
      <c r="X93" s="402">
        <v>2</v>
      </c>
      <c r="Y93" s="403">
        <v>0.2857142857142857</v>
      </c>
      <c r="Z93" s="402">
        <v>5</v>
      </c>
      <c r="AA93" s="403">
        <v>0.7142857142857143</v>
      </c>
      <c r="AB93" s="402">
        <v>0</v>
      </c>
      <c r="AC93" s="403">
        <v>0</v>
      </c>
      <c r="AD93" s="405">
        <v>7</v>
      </c>
      <c r="AE93" s="389"/>
      <c r="AF93" s="389"/>
      <c r="AG93" s="389"/>
    </row>
    <row r="94" spans="1:33" ht="11.25" customHeight="1" x14ac:dyDescent="0.15">
      <c r="A94" s="301" t="s">
        <v>205</v>
      </c>
      <c r="B94" s="322">
        <v>0</v>
      </c>
      <c r="C94" s="322">
        <v>10</v>
      </c>
      <c r="D94" s="322">
        <v>0</v>
      </c>
      <c r="E94" s="323">
        <v>10</v>
      </c>
      <c r="F94" s="322">
        <v>1</v>
      </c>
      <c r="G94" s="322">
        <v>0</v>
      </c>
      <c r="H94" s="322">
        <v>0</v>
      </c>
      <c r="I94" s="323">
        <v>1</v>
      </c>
      <c r="J94" s="322">
        <v>0</v>
      </c>
      <c r="K94" s="322">
        <v>1</v>
      </c>
      <c r="L94" s="322">
        <v>0</v>
      </c>
      <c r="M94" s="323">
        <v>1</v>
      </c>
      <c r="N94" s="322">
        <v>0</v>
      </c>
      <c r="O94" s="322">
        <v>0</v>
      </c>
      <c r="P94" s="322">
        <v>0</v>
      </c>
      <c r="Q94" s="323">
        <v>0</v>
      </c>
      <c r="R94" s="331">
        <v>12</v>
      </c>
      <c r="S94" s="301" t="s">
        <v>105</v>
      </c>
      <c r="T94" s="402">
        <v>2</v>
      </c>
      <c r="U94" s="403">
        <v>0.16666666666666666</v>
      </c>
      <c r="V94" s="402">
        <v>10</v>
      </c>
      <c r="W94" s="403">
        <v>0.83333333333333337</v>
      </c>
      <c r="X94" s="402">
        <v>6</v>
      </c>
      <c r="Y94" s="403">
        <v>0.5</v>
      </c>
      <c r="Z94" s="402">
        <v>6</v>
      </c>
      <c r="AA94" s="403">
        <v>0.5</v>
      </c>
      <c r="AB94" s="402">
        <v>0</v>
      </c>
      <c r="AC94" s="403">
        <v>0</v>
      </c>
      <c r="AD94" s="405">
        <v>12</v>
      </c>
      <c r="AE94" s="389"/>
      <c r="AF94" s="389"/>
      <c r="AG94" s="389"/>
    </row>
    <row r="95" spans="1:33" ht="11.25" customHeight="1" x14ac:dyDescent="0.15">
      <c r="A95" s="301" t="s">
        <v>206</v>
      </c>
      <c r="B95" s="322">
        <v>4</v>
      </c>
      <c r="C95" s="322">
        <v>9</v>
      </c>
      <c r="D95" s="322">
        <v>0</v>
      </c>
      <c r="E95" s="323">
        <v>13</v>
      </c>
      <c r="F95" s="322">
        <v>1</v>
      </c>
      <c r="G95" s="322">
        <v>0</v>
      </c>
      <c r="H95" s="322">
        <v>4</v>
      </c>
      <c r="I95" s="323">
        <v>5</v>
      </c>
      <c r="J95" s="322">
        <v>0</v>
      </c>
      <c r="K95" s="322">
        <v>1</v>
      </c>
      <c r="L95" s="322">
        <v>0</v>
      </c>
      <c r="M95" s="323">
        <v>1</v>
      </c>
      <c r="N95" s="322">
        <v>0</v>
      </c>
      <c r="O95" s="322">
        <v>0</v>
      </c>
      <c r="P95" s="322">
        <v>0</v>
      </c>
      <c r="Q95" s="323">
        <v>0</v>
      </c>
      <c r="R95" s="331">
        <v>19</v>
      </c>
      <c r="S95" s="301" t="s">
        <v>106</v>
      </c>
      <c r="T95" s="402">
        <v>8</v>
      </c>
      <c r="U95" s="403">
        <v>0.42105263157894735</v>
      </c>
      <c r="V95" s="402">
        <v>11</v>
      </c>
      <c r="W95" s="403">
        <v>0.57894736842105265</v>
      </c>
      <c r="X95" s="402">
        <v>3</v>
      </c>
      <c r="Y95" s="403">
        <v>0.15789473684210525</v>
      </c>
      <c r="Z95" s="402">
        <v>16</v>
      </c>
      <c r="AA95" s="403">
        <v>0.84210526315789469</v>
      </c>
      <c r="AB95" s="402">
        <v>0</v>
      </c>
      <c r="AC95" s="403">
        <v>0</v>
      </c>
      <c r="AD95" s="405">
        <v>19</v>
      </c>
      <c r="AE95" s="389"/>
      <c r="AF95" s="389"/>
      <c r="AG95" s="389"/>
    </row>
    <row r="96" spans="1:33" ht="11.25" customHeight="1" x14ac:dyDescent="0.15">
      <c r="A96" s="301" t="s">
        <v>207</v>
      </c>
      <c r="B96" s="322">
        <v>3</v>
      </c>
      <c r="C96" s="322">
        <v>19</v>
      </c>
      <c r="D96" s="322">
        <v>0</v>
      </c>
      <c r="E96" s="323">
        <v>22</v>
      </c>
      <c r="F96" s="322">
        <v>0</v>
      </c>
      <c r="G96" s="322">
        <v>1</v>
      </c>
      <c r="H96" s="322">
        <v>3</v>
      </c>
      <c r="I96" s="323">
        <v>4</v>
      </c>
      <c r="J96" s="322">
        <v>0</v>
      </c>
      <c r="K96" s="322">
        <v>3</v>
      </c>
      <c r="L96" s="322">
        <v>0</v>
      </c>
      <c r="M96" s="323">
        <v>3</v>
      </c>
      <c r="N96" s="322">
        <v>0</v>
      </c>
      <c r="O96" s="322">
        <v>0</v>
      </c>
      <c r="P96" s="322">
        <v>0</v>
      </c>
      <c r="Q96" s="323">
        <v>0</v>
      </c>
      <c r="R96" s="331">
        <v>29</v>
      </c>
      <c r="S96" s="301" t="s">
        <v>107</v>
      </c>
      <c r="T96" s="402">
        <v>5</v>
      </c>
      <c r="U96" s="403">
        <v>0.17241379310344829</v>
      </c>
      <c r="V96" s="402">
        <v>24</v>
      </c>
      <c r="W96" s="403">
        <v>0.82758620689655171</v>
      </c>
      <c r="X96" s="402">
        <v>7</v>
      </c>
      <c r="Y96" s="403">
        <v>0.2413793103448276</v>
      </c>
      <c r="Z96" s="402">
        <v>20</v>
      </c>
      <c r="AA96" s="403">
        <v>0.68965517241379315</v>
      </c>
      <c r="AB96" s="402">
        <v>2</v>
      </c>
      <c r="AC96" s="403">
        <v>6.8965517241379309E-2</v>
      </c>
      <c r="AD96" s="405">
        <v>29</v>
      </c>
      <c r="AE96" s="389"/>
      <c r="AF96" s="389"/>
      <c r="AG96" s="389"/>
    </row>
    <row r="97" spans="1:33" ht="11.25" customHeight="1" x14ac:dyDescent="0.15">
      <c r="A97" s="301" t="s">
        <v>208</v>
      </c>
      <c r="B97" s="322">
        <v>12</v>
      </c>
      <c r="C97" s="322">
        <v>7</v>
      </c>
      <c r="D97" s="322">
        <v>0</v>
      </c>
      <c r="E97" s="323">
        <v>19</v>
      </c>
      <c r="F97" s="322">
        <v>0</v>
      </c>
      <c r="G97" s="322">
        <v>0</v>
      </c>
      <c r="H97" s="322">
        <v>2</v>
      </c>
      <c r="I97" s="323">
        <v>2</v>
      </c>
      <c r="J97" s="322">
        <v>0</v>
      </c>
      <c r="K97" s="322">
        <v>2</v>
      </c>
      <c r="L97" s="322">
        <v>0</v>
      </c>
      <c r="M97" s="323">
        <v>2</v>
      </c>
      <c r="N97" s="322">
        <v>1</v>
      </c>
      <c r="O97" s="322">
        <v>0</v>
      </c>
      <c r="P97" s="322">
        <v>0</v>
      </c>
      <c r="Q97" s="323">
        <v>1</v>
      </c>
      <c r="R97" s="331">
        <v>24</v>
      </c>
      <c r="S97" s="301" t="s">
        <v>108</v>
      </c>
      <c r="T97" s="402">
        <v>6</v>
      </c>
      <c r="U97" s="403">
        <v>0.25</v>
      </c>
      <c r="V97" s="402">
        <v>18</v>
      </c>
      <c r="W97" s="403">
        <v>0.75</v>
      </c>
      <c r="X97" s="402">
        <v>5</v>
      </c>
      <c r="Y97" s="403">
        <v>0.20833333333333334</v>
      </c>
      <c r="Z97" s="402">
        <v>19</v>
      </c>
      <c r="AA97" s="403">
        <v>0.79166666666666663</v>
      </c>
      <c r="AB97" s="402">
        <v>0</v>
      </c>
      <c r="AC97" s="403">
        <v>0</v>
      </c>
      <c r="AD97" s="405">
        <v>24</v>
      </c>
      <c r="AE97" s="389"/>
      <c r="AF97" s="389"/>
      <c r="AG97" s="389"/>
    </row>
    <row r="98" spans="1:33" ht="11.25" customHeight="1" x14ac:dyDescent="0.15">
      <c r="A98" s="301" t="s">
        <v>209</v>
      </c>
      <c r="B98" s="322">
        <v>5</v>
      </c>
      <c r="C98" s="322">
        <v>7</v>
      </c>
      <c r="D98" s="322">
        <v>0</v>
      </c>
      <c r="E98" s="323">
        <v>12</v>
      </c>
      <c r="F98" s="322">
        <v>0</v>
      </c>
      <c r="G98" s="322">
        <v>0</v>
      </c>
      <c r="H98" s="322">
        <v>3</v>
      </c>
      <c r="I98" s="323">
        <v>3</v>
      </c>
      <c r="J98" s="322">
        <v>0</v>
      </c>
      <c r="K98" s="322">
        <v>2</v>
      </c>
      <c r="L98" s="322">
        <v>0</v>
      </c>
      <c r="M98" s="323">
        <v>2</v>
      </c>
      <c r="N98" s="322">
        <v>0</v>
      </c>
      <c r="O98" s="322">
        <v>0</v>
      </c>
      <c r="P98" s="322">
        <v>0</v>
      </c>
      <c r="Q98" s="323">
        <v>0</v>
      </c>
      <c r="R98" s="331">
        <v>17</v>
      </c>
      <c r="S98" s="301" t="s">
        <v>109</v>
      </c>
      <c r="T98" s="402">
        <v>2</v>
      </c>
      <c r="U98" s="403">
        <v>0.11764705882352941</v>
      </c>
      <c r="V98" s="402">
        <v>15</v>
      </c>
      <c r="W98" s="403">
        <v>0.88235294117647056</v>
      </c>
      <c r="X98" s="402">
        <v>4</v>
      </c>
      <c r="Y98" s="403">
        <v>0.23529411764705882</v>
      </c>
      <c r="Z98" s="402">
        <v>13</v>
      </c>
      <c r="AA98" s="403">
        <v>0.76470588235294112</v>
      </c>
      <c r="AB98" s="402">
        <v>0</v>
      </c>
      <c r="AC98" s="403">
        <v>0</v>
      </c>
      <c r="AD98" s="405">
        <v>17</v>
      </c>
      <c r="AE98" s="389"/>
      <c r="AF98" s="389"/>
      <c r="AG98" s="389"/>
    </row>
    <row r="99" spans="1:33" ht="11.25" customHeight="1" x14ac:dyDescent="0.15">
      <c r="A99" s="301" t="s">
        <v>210</v>
      </c>
      <c r="B99" s="322">
        <v>7</v>
      </c>
      <c r="C99" s="322">
        <v>6</v>
      </c>
      <c r="D99" s="322">
        <v>0</v>
      </c>
      <c r="E99" s="323">
        <v>13</v>
      </c>
      <c r="F99" s="322">
        <v>1</v>
      </c>
      <c r="G99" s="322">
        <v>0</v>
      </c>
      <c r="H99" s="322">
        <v>1</v>
      </c>
      <c r="I99" s="323">
        <v>2</v>
      </c>
      <c r="J99" s="322">
        <v>0</v>
      </c>
      <c r="K99" s="322">
        <v>1</v>
      </c>
      <c r="L99" s="322">
        <v>0</v>
      </c>
      <c r="M99" s="323">
        <v>1</v>
      </c>
      <c r="N99" s="322">
        <v>0</v>
      </c>
      <c r="O99" s="322">
        <v>0</v>
      </c>
      <c r="P99" s="322">
        <v>0</v>
      </c>
      <c r="Q99" s="323">
        <v>0</v>
      </c>
      <c r="R99" s="331">
        <v>16</v>
      </c>
      <c r="S99" s="390" t="s">
        <v>110</v>
      </c>
      <c r="T99" s="402">
        <v>4</v>
      </c>
      <c r="U99" s="403">
        <v>0.25</v>
      </c>
      <c r="V99" s="402">
        <v>12</v>
      </c>
      <c r="W99" s="403">
        <v>0.75</v>
      </c>
      <c r="X99" s="402">
        <v>5</v>
      </c>
      <c r="Y99" s="403">
        <v>0.3125</v>
      </c>
      <c r="Z99" s="402">
        <v>11</v>
      </c>
      <c r="AA99" s="403">
        <v>0.6875</v>
      </c>
      <c r="AB99" s="402">
        <v>0</v>
      </c>
      <c r="AC99" s="403">
        <v>0</v>
      </c>
      <c r="AD99" s="405">
        <v>16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9"/>
      <c r="AF101" s="386"/>
      <c r="AG101" s="386"/>
    </row>
    <row r="102" spans="1:33" ht="11.25" customHeight="1" x14ac:dyDescent="0.15">
      <c r="A102" s="301" t="s">
        <v>211</v>
      </c>
      <c r="B102" s="321">
        <v>4</v>
      </c>
      <c r="C102" s="322">
        <v>26</v>
      </c>
      <c r="D102" s="322">
        <v>0</v>
      </c>
      <c r="E102" s="323">
        <v>30</v>
      </c>
      <c r="F102" s="321">
        <v>4</v>
      </c>
      <c r="G102" s="322">
        <v>0</v>
      </c>
      <c r="H102" s="322">
        <v>4</v>
      </c>
      <c r="I102" s="323">
        <v>8</v>
      </c>
      <c r="J102" s="321">
        <v>0</v>
      </c>
      <c r="K102" s="322">
        <v>4</v>
      </c>
      <c r="L102" s="322">
        <v>1</v>
      </c>
      <c r="M102" s="323">
        <v>5</v>
      </c>
      <c r="N102" s="321">
        <v>0</v>
      </c>
      <c r="O102" s="322">
        <v>0</v>
      </c>
      <c r="P102" s="322">
        <v>0</v>
      </c>
      <c r="Q102" s="323">
        <v>0</v>
      </c>
      <c r="R102" s="331">
        <v>43</v>
      </c>
      <c r="S102" s="390" t="s">
        <v>211</v>
      </c>
      <c r="T102" s="321">
        <v>13</v>
      </c>
      <c r="U102" s="403">
        <v>0.30232558139534882</v>
      </c>
      <c r="V102" s="321">
        <v>30</v>
      </c>
      <c r="W102" s="403">
        <v>0.69767441860465118</v>
      </c>
      <c r="X102" s="321">
        <v>12</v>
      </c>
      <c r="Y102" s="403">
        <v>0.27906976744186046</v>
      </c>
      <c r="Z102" s="321">
        <v>30</v>
      </c>
      <c r="AA102" s="403">
        <v>0.69767441860465118</v>
      </c>
      <c r="AB102" s="321">
        <v>1</v>
      </c>
      <c r="AC102" s="403">
        <v>2.3255813953488372E-2</v>
      </c>
      <c r="AD102" s="321">
        <v>43</v>
      </c>
      <c r="AE102" s="389"/>
      <c r="AF102" s="389"/>
      <c r="AG102" s="389"/>
    </row>
    <row r="103" spans="1:33" ht="11.25" customHeight="1" x14ac:dyDescent="0.15">
      <c r="A103" s="301" t="s">
        <v>212</v>
      </c>
      <c r="B103" s="321">
        <v>7</v>
      </c>
      <c r="C103" s="322">
        <v>42</v>
      </c>
      <c r="D103" s="322">
        <v>0</v>
      </c>
      <c r="E103" s="323">
        <v>49</v>
      </c>
      <c r="F103" s="321">
        <v>4</v>
      </c>
      <c r="G103" s="322">
        <v>1</v>
      </c>
      <c r="H103" s="322">
        <v>7</v>
      </c>
      <c r="I103" s="323">
        <v>12</v>
      </c>
      <c r="J103" s="321">
        <v>0</v>
      </c>
      <c r="K103" s="322">
        <v>6</v>
      </c>
      <c r="L103" s="322">
        <v>0</v>
      </c>
      <c r="M103" s="323">
        <v>6</v>
      </c>
      <c r="N103" s="321">
        <v>0</v>
      </c>
      <c r="O103" s="322">
        <v>0</v>
      </c>
      <c r="P103" s="322">
        <v>0</v>
      </c>
      <c r="Q103" s="323">
        <v>0</v>
      </c>
      <c r="R103" s="331">
        <v>67</v>
      </c>
      <c r="S103" s="390" t="s">
        <v>212</v>
      </c>
      <c r="T103" s="321">
        <v>18</v>
      </c>
      <c r="U103" s="403">
        <v>0.26865671641791045</v>
      </c>
      <c r="V103" s="321">
        <v>49</v>
      </c>
      <c r="W103" s="403">
        <v>0.73134328358208955</v>
      </c>
      <c r="X103" s="321">
        <v>18</v>
      </c>
      <c r="Y103" s="403">
        <v>0.26865671641791045</v>
      </c>
      <c r="Z103" s="321">
        <v>47</v>
      </c>
      <c r="AA103" s="403">
        <v>0.70149253731343286</v>
      </c>
      <c r="AB103" s="321">
        <v>2</v>
      </c>
      <c r="AC103" s="403">
        <v>2.9850746268656716E-2</v>
      </c>
      <c r="AD103" s="321">
        <v>67</v>
      </c>
      <c r="AE103" s="389"/>
      <c r="AF103" s="389"/>
      <c r="AG103" s="389"/>
    </row>
    <row r="104" spans="1:33" ht="11.25" customHeight="1" x14ac:dyDescent="0.15">
      <c r="A104" s="301" t="s">
        <v>213</v>
      </c>
      <c r="B104" s="321">
        <v>19</v>
      </c>
      <c r="C104" s="322">
        <v>45</v>
      </c>
      <c r="D104" s="322">
        <v>0</v>
      </c>
      <c r="E104" s="323">
        <v>64</v>
      </c>
      <c r="F104" s="321">
        <v>2</v>
      </c>
      <c r="G104" s="322">
        <v>1</v>
      </c>
      <c r="H104" s="322">
        <v>9</v>
      </c>
      <c r="I104" s="323">
        <v>12</v>
      </c>
      <c r="J104" s="321">
        <v>0</v>
      </c>
      <c r="K104" s="322">
        <v>7</v>
      </c>
      <c r="L104" s="322">
        <v>0</v>
      </c>
      <c r="M104" s="323">
        <v>7</v>
      </c>
      <c r="N104" s="321">
        <v>1</v>
      </c>
      <c r="O104" s="322">
        <v>0</v>
      </c>
      <c r="P104" s="322">
        <v>0</v>
      </c>
      <c r="Q104" s="323">
        <v>1</v>
      </c>
      <c r="R104" s="331">
        <v>84</v>
      </c>
      <c r="S104" s="390" t="s">
        <v>213</v>
      </c>
      <c r="T104" s="321">
        <v>21</v>
      </c>
      <c r="U104" s="403">
        <v>0.25</v>
      </c>
      <c r="V104" s="321">
        <v>63</v>
      </c>
      <c r="W104" s="403">
        <v>0.75</v>
      </c>
      <c r="X104" s="321">
        <v>21</v>
      </c>
      <c r="Y104" s="403">
        <v>0.25</v>
      </c>
      <c r="Z104" s="321">
        <v>61</v>
      </c>
      <c r="AA104" s="403">
        <v>0.72619047619047616</v>
      </c>
      <c r="AB104" s="321">
        <v>2</v>
      </c>
      <c r="AC104" s="403">
        <v>2.3809523809523808E-2</v>
      </c>
      <c r="AD104" s="321">
        <v>84</v>
      </c>
      <c r="AE104" s="389"/>
      <c r="AF104" s="389"/>
      <c r="AG104" s="389"/>
    </row>
    <row r="105" spans="1:33" ht="11.25" customHeight="1" x14ac:dyDescent="0.15">
      <c r="A105" s="301" t="s">
        <v>214</v>
      </c>
      <c r="B105" s="321">
        <v>24</v>
      </c>
      <c r="C105" s="322">
        <v>42</v>
      </c>
      <c r="D105" s="322">
        <v>0</v>
      </c>
      <c r="E105" s="323">
        <v>66</v>
      </c>
      <c r="F105" s="321">
        <v>1</v>
      </c>
      <c r="G105" s="322">
        <v>1</v>
      </c>
      <c r="H105" s="322">
        <v>12</v>
      </c>
      <c r="I105" s="323">
        <v>14</v>
      </c>
      <c r="J105" s="321">
        <v>0</v>
      </c>
      <c r="K105" s="322">
        <v>8</v>
      </c>
      <c r="L105" s="322">
        <v>0</v>
      </c>
      <c r="M105" s="323">
        <v>8</v>
      </c>
      <c r="N105" s="321">
        <v>1</v>
      </c>
      <c r="O105" s="322">
        <v>0</v>
      </c>
      <c r="P105" s="322">
        <v>0</v>
      </c>
      <c r="Q105" s="323">
        <v>1</v>
      </c>
      <c r="R105" s="331">
        <v>89</v>
      </c>
      <c r="S105" s="390" t="s">
        <v>214</v>
      </c>
      <c r="T105" s="321">
        <v>21</v>
      </c>
      <c r="U105" s="403">
        <v>0.23595505617977527</v>
      </c>
      <c r="V105" s="321">
        <v>68</v>
      </c>
      <c r="W105" s="403">
        <v>0.7640449438202247</v>
      </c>
      <c r="X105" s="321">
        <v>19</v>
      </c>
      <c r="Y105" s="403">
        <v>0.21348314606741572</v>
      </c>
      <c r="Z105" s="321">
        <v>68</v>
      </c>
      <c r="AA105" s="403">
        <v>0.7640449438202247</v>
      </c>
      <c r="AB105" s="321">
        <v>2</v>
      </c>
      <c r="AC105" s="403">
        <v>2.247191011235955E-2</v>
      </c>
      <c r="AD105" s="321">
        <v>89</v>
      </c>
      <c r="AE105" s="389"/>
      <c r="AF105" s="389"/>
      <c r="AG105" s="389"/>
    </row>
    <row r="106" spans="1:33" ht="11.25" customHeight="1" x14ac:dyDescent="0.15">
      <c r="A106" s="301" t="s">
        <v>215</v>
      </c>
      <c r="B106" s="321">
        <v>27</v>
      </c>
      <c r="C106" s="322">
        <v>39</v>
      </c>
      <c r="D106" s="322">
        <v>0</v>
      </c>
      <c r="E106" s="323">
        <v>66</v>
      </c>
      <c r="F106" s="321">
        <v>1</v>
      </c>
      <c r="G106" s="322">
        <v>1</v>
      </c>
      <c r="H106" s="322">
        <v>9</v>
      </c>
      <c r="I106" s="323">
        <v>11</v>
      </c>
      <c r="J106" s="321">
        <v>0</v>
      </c>
      <c r="K106" s="322">
        <v>8</v>
      </c>
      <c r="L106" s="322">
        <v>0</v>
      </c>
      <c r="M106" s="323">
        <v>8</v>
      </c>
      <c r="N106" s="321">
        <v>1</v>
      </c>
      <c r="O106" s="322">
        <v>0</v>
      </c>
      <c r="P106" s="322">
        <v>0</v>
      </c>
      <c r="Q106" s="323">
        <v>1</v>
      </c>
      <c r="R106" s="331">
        <v>86</v>
      </c>
      <c r="S106" s="390" t="s">
        <v>215</v>
      </c>
      <c r="T106" s="321">
        <v>17</v>
      </c>
      <c r="U106" s="403">
        <v>0.19767441860465115</v>
      </c>
      <c r="V106" s="321">
        <v>69</v>
      </c>
      <c r="W106" s="403">
        <v>0.80232558139534882</v>
      </c>
      <c r="X106" s="321">
        <v>21</v>
      </c>
      <c r="Y106" s="403">
        <v>0.2441860465116279</v>
      </c>
      <c r="Z106" s="321">
        <v>63</v>
      </c>
      <c r="AA106" s="403">
        <v>0.73255813953488369</v>
      </c>
      <c r="AB106" s="321">
        <v>2</v>
      </c>
      <c r="AC106" s="403">
        <v>2.3255813953488372E-2</v>
      </c>
      <c r="AD106" s="321">
        <v>86</v>
      </c>
      <c r="AE106" s="386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</row>
    <row r="109" spans="1:33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</row>
    <row r="110" spans="1:33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</row>
    <row r="111" spans="1:33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</row>
    <row r="112" spans="1:33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</row>
    <row r="113" spans="1:33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</row>
    <row r="114" spans="1:33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</row>
    <row r="115" spans="1:33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</row>
    <row r="116" spans="1:33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</row>
    <row r="117" spans="1:33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</row>
    <row r="118" spans="1:33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</row>
    <row r="119" spans="1:33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</row>
    <row r="120" spans="1:33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</row>
    <row r="121" spans="1:33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</row>
    <row r="122" spans="1:33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</row>
    <row r="123" spans="1:33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</row>
    <row r="124" spans="1:33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</row>
    <row r="125" spans="1:33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</row>
    <row r="126" spans="1:33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</row>
    <row r="127" spans="1:33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</row>
    <row r="128" spans="1:33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</row>
    <row r="129" spans="1:33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</row>
    <row r="130" spans="1:33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</row>
    <row r="131" spans="1:33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</row>
    <row r="132" spans="1:33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</row>
    <row r="133" spans="1:33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</row>
    <row r="134" spans="1:33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</row>
    <row r="135" spans="1:33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</row>
    <row r="136" spans="1:33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</row>
    <row r="137" spans="1:33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</row>
    <row r="138" spans="1:33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</row>
    <row r="139" spans="1:33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</row>
    <row r="140" spans="1:33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</row>
    <row r="141" spans="1:33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</row>
    <row r="142" spans="1:33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</row>
    <row r="143" spans="1:33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</row>
    <row r="144" spans="1:33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</row>
    <row r="145" spans="1:33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</row>
    <row r="146" spans="1:33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</row>
    <row r="147" spans="1:33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</row>
    <row r="148" spans="1:33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</row>
    <row r="149" spans="1:33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</row>
    <row r="150" spans="1:33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</row>
    <row r="151" spans="1:33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</row>
    <row r="152" spans="1:33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</row>
    <row r="153" spans="1:33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</row>
    <row r="154" spans="1:33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</row>
    <row r="155" spans="1:33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</row>
    <row r="156" spans="1:33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</row>
    <row r="157" spans="1:33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</row>
    <row r="158" spans="1:33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</row>
    <row r="159" spans="1:33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</row>
    <row r="160" spans="1:33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</row>
    <row r="161" spans="1:33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</row>
    <row r="162" spans="1:33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</row>
    <row r="163" spans="1:33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</row>
    <row r="164" spans="1:33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</row>
    <row r="165" spans="1:33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</row>
    <row r="166" spans="1:33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</row>
    <row r="167" spans="1:33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</row>
    <row r="168" spans="1:33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</row>
    <row r="169" spans="1:33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</row>
    <row r="170" spans="1:33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</row>
    <row r="171" spans="1:33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</row>
    <row r="172" spans="1:33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</row>
    <row r="173" spans="1:33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</row>
    <row r="174" spans="1:33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</row>
    <row r="175" spans="1:33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</row>
    <row r="176" spans="1:33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</row>
    <row r="177" spans="1:33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</row>
    <row r="178" spans="1:33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</row>
    <row r="179" spans="1:33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</row>
    <row r="180" spans="1:33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</row>
    <row r="181" spans="1:33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</row>
    <row r="182" spans="1:33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</row>
    <row r="183" spans="1:33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</row>
    <row r="184" spans="1:33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</row>
    <row r="185" spans="1:33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</row>
    <row r="186" spans="1:33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</row>
    <row r="187" spans="1:33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</row>
    <row r="188" spans="1:33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</row>
    <row r="189" spans="1:33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</row>
    <row r="190" spans="1:33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</row>
    <row r="191" spans="1:33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</row>
    <row r="192" spans="1:33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</row>
    <row r="193" spans="1:33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</row>
    <row r="194" spans="1:33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</row>
    <row r="195" spans="1:33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</row>
    <row r="196" spans="1:33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</row>
    <row r="197" spans="1:33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</row>
    <row r="198" spans="1:33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</row>
    <row r="199" spans="1:33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</row>
    <row r="200" spans="1:33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</row>
    <row r="201" spans="1:33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</row>
    <row r="202" spans="1:33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</row>
    <row r="203" spans="1:33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</row>
    <row r="204" spans="1:33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</row>
    <row r="205" spans="1:33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</row>
    <row r="206" spans="1:33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</row>
    <row r="207" spans="1:33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</row>
    <row r="208" spans="1:33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</row>
    <row r="209" spans="1:33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</row>
    <row r="210" spans="1:33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</row>
    <row r="211" spans="1:33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</row>
    <row r="212" spans="1:33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</row>
    <row r="213" spans="1:33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</row>
    <row r="214" spans="1:33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</row>
    <row r="215" spans="1:33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</row>
    <row r="216" spans="1:33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</row>
    <row r="217" spans="1:33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</row>
    <row r="218" spans="1:33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</row>
    <row r="219" spans="1:33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</row>
    <row r="220" spans="1:33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</row>
    <row r="221" spans="1:33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</row>
    <row r="222" spans="1:33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</row>
    <row r="223" spans="1:33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</row>
    <row r="224" spans="1:33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</row>
    <row r="225" spans="1:33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</row>
    <row r="226" spans="1:33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</row>
    <row r="227" spans="1:33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</row>
    <row r="228" spans="1:33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</row>
    <row r="229" spans="1:33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</row>
    <row r="230" spans="1:33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</row>
    <row r="231" spans="1:33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</row>
    <row r="232" spans="1:33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</row>
    <row r="233" spans="1:33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</row>
    <row r="234" spans="1:33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</row>
    <row r="235" spans="1:33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</row>
    <row r="236" spans="1:33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</row>
    <row r="237" spans="1:33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</row>
    <row r="238" spans="1:33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</row>
    <row r="239" spans="1:33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</row>
    <row r="240" spans="1:33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</row>
    <row r="241" spans="1:33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</row>
    <row r="242" spans="1:33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</row>
    <row r="243" spans="1:33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</row>
    <row r="244" spans="1:33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</row>
    <row r="245" spans="1:33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</row>
    <row r="246" spans="1:33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</row>
    <row r="247" spans="1:33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</row>
    <row r="248" spans="1:33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</row>
    <row r="249" spans="1:33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</row>
    <row r="250" spans="1:33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</row>
    <row r="251" spans="1:33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</row>
    <row r="252" spans="1:33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</row>
    <row r="253" spans="1:33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</row>
    <row r="254" spans="1:33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</row>
    <row r="255" spans="1:33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</row>
    <row r="256" spans="1:33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</row>
    <row r="257" spans="1:33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</row>
    <row r="258" spans="1:33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</row>
    <row r="259" spans="1:33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</row>
    <row r="260" spans="1:33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</row>
    <row r="261" spans="1:33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</row>
    <row r="262" spans="1:33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</row>
    <row r="263" spans="1:33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</row>
    <row r="264" spans="1:33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</row>
    <row r="265" spans="1:33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</row>
    <row r="266" spans="1:33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</row>
    <row r="267" spans="1:33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</row>
    <row r="268" spans="1:33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</row>
    <row r="269" spans="1:33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</row>
    <row r="270" spans="1:33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</row>
    <row r="271" spans="1:33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</row>
    <row r="272" spans="1:33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</row>
    <row r="273" spans="1:33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</row>
    <row r="274" spans="1:33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</row>
    <row r="275" spans="1:33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</row>
    <row r="276" spans="1:33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</row>
    <row r="277" spans="1:33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</row>
    <row r="278" spans="1:33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</row>
    <row r="279" spans="1:33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</row>
    <row r="280" spans="1:33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</row>
    <row r="281" spans="1:33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</row>
    <row r="282" spans="1:33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</row>
    <row r="283" spans="1:33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</row>
    <row r="284" spans="1:33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</row>
    <row r="285" spans="1:33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</row>
    <row r="286" spans="1:33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</row>
    <row r="287" spans="1:33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</row>
    <row r="288" spans="1:33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</row>
    <row r="289" spans="1:33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</row>
    <row r="291" spans="1:33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</row>
    <row r="292" spans="1:33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</row>
    <row r="293" spans="1:33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</row>
    <row r="294" spans="1:33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</row>
    <row r="295" spans="1:33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</row>
    <row r="296" spans="1:33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</row>
    <row r="297" spans="1:33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</row>
    <row r="298" spans="1:33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</row>
    <row r="299" spans="1:33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</row>
    <row r="300" spans="1:33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</row>
    <row r="301" spans="1:33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</row>
    <row r="302" spans="1:33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</row>
    <row r="303" spans="1:33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</row>
    <row r="304" spans="1:33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</row>
    <row r="305" spans="1:33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</row>
    <row r="306" spans="1:33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</row>
    <row r="307" spans="1:33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</row>
    <row r="308" spans="1:33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</row>
    <row r="309" spans="1:33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</row>
    <row r="310" spans="1:33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</row>
    <row r="311" spans="1:33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</row>
    <row r="312" spans="1:33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</row>
    <row r="313" spans="1:33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</row>
    <row r="314" spans="1:33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</row>
    <row r="315" spans="1:33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</row>
    <row r="316" spans="1:33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</row>
    <row r="317" spans="1:33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</row>
    <row r="318" spans="1:33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</row>
    <row r="319" spans="1:33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</row>
    <row r="320" spans="1:33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</row>
    <row r="321" spans="1:33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</row>
    <row r="322" spans="1:33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</row>
    <row r="323" spans="1:33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</row>
    <row r="324" spans="1:33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</row>
    <row r="325" spans="1:33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</row>
    <row r="326" spans="1:33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</row>
    <row r="327" spans="1:33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</row>
    <row r="328" spans="1:33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</row>
    <row r="329" spans="1:33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</row>
    <row r="330" spans="1:33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</row>
    <row r="331" spans="1:33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</row>
    <row r="332" spans="1:33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</row>
    <row r="333" spans="1:33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</row>
    <row r="334" spans="1:33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</row>
    <row r="335" spans="1:33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</row>
    <row r="336" spans="1:33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</row>
    <row r="337" spans="1:33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</row>
    <row r="338" spans="1:33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</row>
    <row r="339" spans="1:33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</row>
    <row r="340" spans="1:33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</row>
    <row r="341" spans="1:33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</row>
    <row r="342" spans="1:33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</row>
    <row r="343" spans="1:33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</row>
    <row r="344" spans="1:33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</row>
    <row r="345" spans="1:33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</row>
    <row r="346" spans="1:33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</row>
    <row r="347" spans="1:33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</row>
    <row r="348" spans="1:33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</row>
    <row r="349" spans="1:33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</row>
    <row r="350" spans="1:33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</row>
    <row r="351" spans="1:33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</row>
    <row r="352" spans="1:33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</row>
    <row r="353" spans="1:33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</row>
    <row r="354" spans="1:33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</row>
    <row r="355" spans="1:33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</row>
    <row r="356" spans="1:33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</row>
    <row r="357" spans="1:33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</row>
    <row r="358" spans="1:33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</row>
    <row r="359" spans="1:33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</row>
    <row r="360" spans="1:33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</row>
    <row r="361" spans="1:33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</row>
    <row r="362" spans="1:33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</row>
    <row r="363" spans="1:33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</row>
    <row r="364" spans="1:33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</row>
    <row r="365" spans="1:33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</row>
    <row r="366" spans="1:33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</row>
    <row r="367" spans="1:33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</row>
    <row r="368" spans="1:33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</row>
    <row r="369" spans="1:33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</row>
    <row r="370" spans="1:33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</row>
    <row r="371" spans="1:33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</row>
    <row r="372" spans="1:33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</row>
    <row r="373" spans="1:33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</row>
    <row r="374" spans="1:33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</row>
    <row r="375" spans="1:33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</row>
    <row r="376" spans="1:33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</row>
    <row r="377" spans="1:33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</row>
    <row r="378" spans="1:33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</row>
    <row r="379" spans="1:33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</row>
    <row r="380" spans="1:33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</row>
    <row r="381" spans="1:33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</row>
    <row r="382" spans="1:33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</row>
    <row r="383" spans="1:33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</row>
    <row r="384" spans="1:33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</row>
    <row r="385" spans="1:33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</row>
    <row r="386" spans="1:33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</row>
    <row r="387" spans="1:33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</row>
    <row r="388" spans="1:33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</row>
    <row r="389" spans="1:33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</row>
    <row r="390" spans="1:33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</row>
    <row r="391" spans="1:33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</row>
    <row r="392" spans="1:33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</row>
    <row r="393" spans="1:33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</row>
    <row r="394" spans="1:33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</row>
    <row r="395" spans="1:33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</row>
    <row r="396" spans="1:33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</row>
    <row r="397" spans="1:33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</row>
    <row r="398" spans="1:33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</row>
    <row r="399" spans="1:33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</row>
    <row r="400" spans="1:33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</row>
    <row r="401" spans="1:33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</row>
    <row r="402" spans="1:33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</row>
    <row r="403" spans="1:33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</row>
    <row r="404" spans="1:33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</row>
    <row r="405" spans="1:33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</row>
    <row r="406" spans="1:33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</row>
    <row r="407" spans="1:33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</row>
    <row r="408" spans="1:33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</row>
    <row r="409" spans="1:33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</row>
    <row r="410" spans="1:33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1:33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1:33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1:33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</row>
    <row r="414" spans="1:33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</row>
    <row r="415" spans="1:33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</row>
    <row r="416" spans="1:33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</row>
    <row r="417" spans="1:33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</row>
    <row r="418" spans="1:33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</row>
    <row r="419" spans="1:33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</row>
    <row r="420" spans="1:33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</row>
    <row r="421" spans="1:33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</row>
    <row r="422" spans="1:33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</row>
    <row r="423" spans="1:33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</row>
    <row r="424" spans="1:33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</row>
    <row r="425" spans="1:33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</row>
    <row r="426" spans="1:33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</row>
    <row r="427" spans="1:33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</row>
    <row r="428" spans="1:33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</row>
    <row r="429" spans="1:33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</row>
    <row r="430" spans="1:33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</row>
    <row r="431" spans="1:33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</row>
    <row r="432" spans="1:33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</row>
    <row r="433" spans="1:33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</row>
    <row r="434" spans="1:33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</row>
    <row r="435" spans="1:33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</row>
    <row r="436" spans="1:33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</row>
    <row r="437" spans="1:33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</row>
    <row r="438" spans="1:33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</row>
    <row r="439" spans="1:33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</row>
    <row r="440" spans="1:33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</row>
    <row r="441" spans="1:33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</row>
    <row r="442" spans="1:33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</row>
    <row r="443" spans="1:33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</row>
    <row r="444" spans="1:33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</row>
    <row r="445" spans="1:33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</row>
    <row r="446" spans="1:33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</row>
    <row r="447" spans="1:33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</row>
    <row r="448" spans="1:33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</row>
    <row r="449" spans="1:33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</row>
    <row r="450" spans="1:33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</row>
    <row r="451" spans="1:33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</row>
    <row r="452" spans="1:33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</row>
    <row r="453" spans="1:33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</row>
    <row r="454" spans="1:33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</row>
    <row r="455" spans="1:33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</row>
    <row r="456" spans="1:33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</row>
    <row r="457" spans="1:33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</row>
    <row r="458" spans="1:33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</row>
    <row r="459" spans="1:33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</row>
    <row r="460" spans="1:33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</row>
    <row r="461" spans="1:33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</row>
    <row r="462" spans="1:33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</row>
    <row r="463" spans="1:33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</row>
    <row r="464" spans="1:33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</row>
    <row r="465" spans="1:33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</row>
    <row r="466" spans="1:33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</row>
    <row r="467" spans="1:33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</row>
    <row r="468" spans="1:33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</row>
    <row r="469" spans="1:33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</row>
    <row r="470" spans="1:33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</row>
    <row r="471" spans="1:33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</row>
    <row r="472" spans="1:33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</row>
    <row r="473" spans="1:33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</row>
    <row r="474" spans="1:33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</row>
    <row r="475" spans="1:33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</row>
    <row r="476" spans="1:33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</row>
    <row r="477" spans="1:33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</row>
    <row r="478" spans="1:33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</row>
    <row r="479" spans="1:33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</row>
    <row r="480" spans="1:33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</row>
    <row r="481" spans="1:33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</row>
    <row r="482" spans="1:33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</row>
    <row r="483" spans="1:33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</row>
    <row r="484" spans="1:33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</row>
    <row r="485" spans="1:33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</row>
    <row r="486" spans="1:33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</row>
    <row r="487" spans="1:33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</row>
    <row r="488" spans="1:33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</row>
    <row r="489" spans="1:33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</row>
    <row r="490" spans="1:33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</row>
    <row r="491" spans="1:33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</row>
    <row r="492" spans="1:33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</row>
    <row r="493" spans="1:33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</row>
    <row r="494" spans="1:33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</row>
    <row r="495" spans="1:33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</row>
    <row r="496" spans="1:33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</row>
    <row r="497" spans="1:33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</row>
    <row r="498" spans="1:33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</row>
    <row r="499" spans="1:33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</row>
    <row r="500" spans="1:33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</row>
    <row r="501" spans="1:33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</row>
    <row r="502" spans="1:33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</row>
    <row r="503" spans="1:33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</row>
    <row r="504" spans="1:33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</row>
    <row r="505" spans="1:33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</row>
    <row r="506" spans="1:33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</row>
    <row r="507" spans="1:33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</row>
    <row r="508" spans="1:33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</row>
    <row r="509" spans="1:33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</row>
    <row r="510" spans="1:33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</row>
    <row r="511" spans="1:33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</row>
    <row r="512" spans="1:33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</row>
    <row r="513" spans="1:33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</row>
    <row r="514" spans="1:33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</row>
    <row r="515" spans="1:33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</row>
    <row r="516" spans="1:33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</row>
    <row r="517" spans="1:33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</row>
    <row r="518" spans="1:33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</row>
    <row r="519" spans="1:33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</row>
    <row r="520" spans="1:33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</row>
    <row r="521" spans="1:33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</row>
    <row r="522" spans="1:33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</row>
    <row r="523" spans="1:33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</row>
    <row r="524" spans="1:33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</row>
    <row r="525" spans="1:33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</row>
    <row r="526" spans="1:33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</row>
    <row r="527" spans="1:33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</row>
    <row r="528" spans="1:33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</row>
    <row r="529" spans="1:33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</row>
    <row r="530" spans="1:33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</row>
    <row r="531" spans="1:33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</row>
    <row r="532" spans="1:33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</row>
    <row r="533" spans="1:33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</row>
    <row r="534" spans="1:33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</row>
    <row r="535" spans="1:33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</row>
    <row r="536" spans="1:33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</row>
    <row r="537" spans="1:33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</row>
    <row r="538" spans="1:33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</row>
    <row r="539" spans="1:33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</row>
    <row r="540" spans="1:33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</row>
    <row r="541" spans="1:33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</row>
    <row r="542" spans="1:33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</row>
    <row r="543" spans="1:33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</row>
    <row r="544" spans="1:33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</row>
    <row r="545" spans="1:33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</row>
    <row r="546" spans="1:33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</row>
    <row r="547" spans="1:33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</row>
    <row r="548" spans="1:33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</row>
    <row r="549" spans="1:33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</row>
    <row r="550" spans="1:33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</row>
    <row r="551" spans="1:33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</row>
    <row r="552" spans="1:33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</row>
    <row r="553" spans="1:33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</row>
    <row r="554" spans="1:33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</row>
    <row r="555" spans="1:33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</row>
    <row r="556" spans="1:33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</row>
    <row r="557" spans="1:33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</row>
    <row r="558" spans="1:33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</row>
    <row r="559" spans="1:33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</row>
    <row r="560" spans="1:33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</row>
    <row r="561" spans="1:33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</row>
    <row r="562" spans="1:33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</row>
    <row r="563" spans="1:33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</row>
    <row r="564" spans="1:33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</row>
    <row r="565" spans="1:33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</row>
    <row r="566" spans="1:33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</row>
    <row r="567" spans="1:33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</row>
    <row r="568" spans="1:33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</row>
    <row r="569" spans="1:33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</row>
    <row r="570" spans="1:33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</row>
    <row r="571" spans="1:33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</row>
    <row r="572" spans="1:33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</row>
    <row r="573" spans="1:33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</row>
    <row r="574" spans="1:33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</row>
    <row r="575" spans="1:33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</row>
    <row r="576" spans="1:33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</row>
    <row r="577" spans="1:33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</row>
    <row r="578" spans="1:33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</row>
    <row r="579" spans="1:33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</row>
    <row r="580" spans="1:33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</row>
    <row r="581" spans="1:33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</row>
    <row r="582" spans="1:33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</row>
    <row r="583" spans="1:33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</row>
    <row r="584" spans="1:33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</row>
    <row r="585" spans="1:33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3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3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3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3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3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3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3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</row>
    <row r="792" spans="1:33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</row>
    <row r="793" spans="1:33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</row>
    <row r="794" spans="1:33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</row>
    <row r="795" spans="1:33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</row>
    <row r="796" spans="1:33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</row>
    <row r="797" spans="1:33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</row>
    <row r="798" spans="1:33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</row>
    <row r="799" spans="1:33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</row>
    <row r="800" spans="1:33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</row>
    <row r="801" spans="1:33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</row>
    <row r="802" spans="1:33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</row>
    <row r="803" spans="1:33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</row>
    <row r="804" spans="1:33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</row>
    <row r="805" spans="1:33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</row>
    <row r="806" spans="1:33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</row>
    <row r="807" spans="1:33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</row>
    <row r="808" spans="1:33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</row>
    <row r="809" spans="1:33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</row>
    <row r="810" spans="1:33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</row>
    <row r="811" spans="1:33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</row>
    <row r="812" spans="1:33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</row>
    <row r="813" spans="1:33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</row>
    <row r="814" spans="1:33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</row>
    <row r="815" spans="1:33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</row>
    <row r="816" spans="1:33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</row>
    <row r="817" spans="1:33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</row>
    <row r="818" spans="1:33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</row>
    <row r="819" spans="1:33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</row>
    <row r="820" spans="1:33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</row>
    <row r="821" spans="1:33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</row>
    <row r="822" spans="1:33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</row>
    <row r="823" spans="1:33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</row>
    <row r="824" spans="1:33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</row>
    <row r="825" spans="1:33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</row>
    <row r="826" spans="1:33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</row>
    <row r="827" spans="1:33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</row>
    <row r="828" spans="1:33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</row>
    <row r="829" spans="1:33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</row>
    <row r="830" spans="1:33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</row>
    <row r="831" spans="1:33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</row>
    <row r="832" spans="1:33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</row>
    <row r="833" spans="1:33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</row>
    <row r="834" spans="1:33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</row>
    <row r="835" spans="1:33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</row>
    <row r="836" spans="1:33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</row>
    <row r="837" spans="1:33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</row>
    <row r="838" spans="1:33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</row>
    <row r="839" spans="1:33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</row>
    <row r="840" spans="1:33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</row>
    <row r="841" spans="1:33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</row>
    <row r="842" spans="1:33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</row>
    <row r="843" spans="1:33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</row>
    <row r="844" spans="1:33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</row>
    <row r="845" spans="1:33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</row>
    <row r="846" spans="1:33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</row>
    <row r="847" spans="1:33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</row>
    <row r="848" spans="1:33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</row>
    <row r="849" spans="1:33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</row>
    <row r="850" spans="1:33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</row>
    <row r="851" spans="1:33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</row>
    <row r="852" spans="1:33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</row>
    <row r="853" spans="1:33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</row>
    <row r="854" spans="1:33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</row>
    <row r="855" spans="1:33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</row>
    <row r="856" spans="1:33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</row>
    <row r="857" spans="1:33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</row>
    <row r="858" spans="1:33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</row>
    <row r="859" spans="1:33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</row>
    <row r="860" spans="1:33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</row>
    <row r="861" spans="1:33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</row>
    <row r="862" spans="1:33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</row>
    <row r="863" spans="1:33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</row>
    <row r="864" spans="1:33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</row>
    <row r="865" spans="1:33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</row>
    <row r="866" spans="1:33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</row>
    <row r="867" spans="1:33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</row>
    <row r="868" spans="1:33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</row>
    <row r="869" spans="1:33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</row>
    <row r="870" spans="1:33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</row>
    <row r="871" spans="1:33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</row>
    <row r="872" spans="1:33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</row>
    <row r="873" spans="1:33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</row>
    <row r="874" spans="1:33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</row>
    <row r="875" spans="1:33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</row>
    <row r="876" spans="1:33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</row>
    <row r="877" spans="1:33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</row>
    <row r="878" spans="1:33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</row>
    <row r="879" spans="1:33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</row>
    <row r="880" spans="1:33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</row>
    <row r="881" spans="1:33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</row>
    <row r="882" spans="1:33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</row>
    <row r="883" spans="1:33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</row>
    <row r="884" spans="1:33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</row>
    <row r="885" spans="1:33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</row>
    <row r="886" spans="1:33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</row>
    <row r="887" spans="1:33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</row>
    <row r="888" spans="1:33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</row>
    <row r="889" spans="1:33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</row>
    <row r="890" spans="1:33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</row>
    <row r="891" spans="1:33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</row>
    <row r="892" spans="1:33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</row>
    <row r="893" spans="1:33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</row>
    <row r="894" spans="1:33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</row>
    <row r="895" spans="1:33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</row>
    <row r="896" spans="1:33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</row>
    <row r="897" spans="1:33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</row>
    <row r="898" spans="1:33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</row>
    <row r="899" spans="1:33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</row>
    <row r="900" spans="1:33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</row>
    <row r="901" spans="1:33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</row>
    <row r="902" spans="1:33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</row>
    <row r="903" spans="1:33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</row>
    <row r="904" spans="1:33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</row>
    <row r="905" spans="1:33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</row>
    <row r="906" spans="1:33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</row>
    <row r="907" spans="1:33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</row>
    <row r="908" spans="1:33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</row>
    <row r="909" spans="1:33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</row>
    <row r="910" spans="1:33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</row>
    <row r="911" spans="1:33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</row>
    <row r="912" spans="1:33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</row>
    <row r="913" spans="1:33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</row>
    <row r="914" spans="1:33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</row>
    <row r="915" spans="1:33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</row>
    <row r="916" spans="1:33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</row>
    <row r="917" spans="1:33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</row>
    <row r="918" spans="1:33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</row>
    <row r="919" spans="1:33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</row>
    <row r="920" spans="1:33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</row>
    <row r="921" spans="1:33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</row>
    <row r="922" spans="1:33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</row>
    <row r="923" spans="1:33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</row>
    <row r="924" spans="1:33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</row>
    <row r="925" spans="1:33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</row>
    <row r="926" spans="1:33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</row>
    <row r="927" spans="1:33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</row>
    <row r="928" spans="1:33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</row>
    <row r="929" spans="1:33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</row>
    <row r="930" spans="1:33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</row>
    <row r="931" spans="1:33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</row>
    <row r="932" spans="1:33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</row>
    <row r="933" spans="1:33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</row>
    <row r="934" spans="1:33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</row>
    <row r="935" spans="1:33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</row>
    <row r="936" spans="1:33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</row>
    <row r="937" spans="1:33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</row>
    <row r="938" spans="1:33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</row>
    <row r="939" spans="1:33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</row>
    <row r="940" spans="1:33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</row>
    <row r="941" spans="1:33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</row>
    <row r="942" spans="1:33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</row>
    <row r="943" spans="1:33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</row>
    <row r="944" spans="1:33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</row>
    <row r="945" spans="1:33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</row>
    <row r="946" spans="1:33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</row>
    <row r="947" spans="1:33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</row>
    <row r="948" spans="1:33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</row>
    <row r="949" spans="1:33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</row>
    <row r="950" spans="1:33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</row>
    <row r="951" spans="1:33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</row>
    <row r="952" spans="1:33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</row>
    <row r="953" spans="1:33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</row>
    <row r="954" spans="1:33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</row>
    <row r="955" spans="1:33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</row>
    <row r="956" spans="1:33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</row>
    <row r="957" spans="1:33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</row>
    <row r="958" spans="1:33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</row>
    <row r="959" spans="1:33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</row>
    <row r="960" spans="1:33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</row>
    <row r="961" spans="1:33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</row>
    <row r="962" spans="1:33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</row>
    <row r="963" spans="1:33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</row>
    <row r="964" spans="1:33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</row>
    <row r="965" spans="1:33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</row>
  </sheetData>
  <mergeCells count="68">
    <mergeCell ref="AD89:AD90"/>
    <mergeCell ref="Z68:AA68"/>
    <mergeCell ref="AB68:AC68"/>
    <mergeCell ref="AD68:AD69"/>
    <mergeCell ref="A87:R88"/>
    <mergeCell ref="S87:AG88"/>
    <mergeCell ref="B89:E89"/>
    <mergeCell ref="F89:I89"/>
    <mergeCell ref="J89:M89"/>
    <mergeCell ref="N89:Q89"/>
    <mergeCell ref="R89:R90"/>
    <mergeCell ref="T89:U89"/>
    <mergeCell ref="V89:W89"/>
    <mergeCell ref="X89:Y89"/>
    <mergeCell ref="Z89:AA89"/>
    <mergeCell ref="AB89:AC89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A65:R65"/>
    <mergeCell ref="S65:AG65"/>
    <mergeCell ref="B46:E46"/>
    <mergeCell ref="F46:I46"/>
    <mergeCell ref="J46:M46"/>
    <mergeCell ref="N46:Q46"/>
    <mergeCell ref="R46:R47"/>
    <mergeCell ref="T46:U46"/>
    <mergeCell ref="V46:W46"/>
    <mergeCell ref="X46:Y46"/>
    <mergeCell ref="Z46:AA46"/>
    <mergeCell ref="AB46:AC46"/>
    <mergeCell ref="AD46:AD47"/>
    <mergeCell ref="A23:R24"/>
    <mergeCell ref="S23:AG24"/>
    <mergeCell ref="A44:R45"/>
    <mergeCell ref="S44:AG45"/>
    <mergeCell ref="B25:E25"/>
    <mergeCell ref="F25:I25"/>
    <mergeCell ref="J25:M25"/>
    <mergeCell ref="N25:Q25"/>
    <mergeCell ref="R25:R26"/>
    <mergeCell ref="T25:U25"/>
    <mergeCell ref="V25:W25"/>
    <mergeCell ref="X25:Y25"/>
    <mergeCell ref="Z25:AA25"/>
    <mergeCell ref="AB25:AC25"/>
    <mergeCell ref="AD25:AD26"/>
    <mergeCell ref="A1:R1"/>
    <mergeCell ref="A2:R3"/>
    <mergeCell ref="S2:AG3"/>
    <mergeCell ref="B4:E4"/>
    <mergeCell ref="F4:I4"/>
    <mergeCell ref="J4:M4"/>
    <mergeCell ref="N4:Q4"/>
    <mergeCell ref="R4:R5"/>
    <mergeCell ref="T4:U4"/>
    <mergeCell ref="V4:W4"/>
    <mergeCell ref="X4:Y4"/>
    <mergeCell ref="Z4:AA4"/>
    <mergeCell ref="AB4:AC4"/>
    <mergeCell ref="AD4:AD5"/>
  </mergeCells>
  <pageMargins left="0.23622047244094491" right="0.23622047244094491" top="0.74803149606299213" bottom="0.74803149606299213" header="0" footer="0"/>
  <pageSetup paperSize="9" scale="68" orientation="landscape" r:id="rId1"/>
  <rowBreaks count="1" manualBreakCount="1">
    <brk id="64" max="16383" man="1"/>
  </rowBreaks>
  <colBreaks count="1" manualBreakCount="1">
    <brk id="3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S111"/>
  <sheetViews>
    <sheetView topLeftCell="A64" zoomScale="70" zoomScaleNormal="7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9.5" style="285" hidden="1" customWidth="1"/>
    <col min="20" max="21" width="4.6640625" style="285" hidden="1" customWidth="1"/>
    <col min="22" max="22" width="5.5" style="285" hidden="1" customWidth="1"/>
    <col min="23" max="27" width="4.6640625" style="285" hidden="1" customWidth="1"/>
    <col min="28" max="28" width="5.5" style="285" hidden="1" customWidth="1"/>
    <col min="29" max="35" width="4.6640625" style="285" hidden="1" customWidth="1"/>
    <col min="36" max="36" width="10.5" style="285" hidden="1" customWidth="1"/>
    <col min="37" max="37" width="9.5" style="285" hidden="1" customWidth="1"/>
    <col min="38" max="39" width="4.6640625" style="285" hidden="1" customWidth="1"/>
    <col min="40" max="40" width="5.5" style="285" hidden="1" customWidth="1"/>
    <col min="41" max="45" width="4.6640625" style="285" hidden="1" customWidth="1"/>
    <col min="46" max="46" width="5.6640625" style="285" hidden="1" customWidth="1"/>
    <col min="47" max="53" width="4.6640625" style="285" hidden="1" customWidth="1"/>
    <col min="54" max="54" width="10.5" style="285" hidden="1" customWidth="1"/>
    <col min="55" max="55" width="9.5" style="285" hidden="1" customWidth="1"/>
    <col min="56" max="57" width="4.6640625" style="285" hidden="1" customWidth="1"/>
    <col min="58" max="58" width="5.5" style="285" hidden="1" customWidth="1"/>
    <col min="59" max="60" width="4.6640625" style="285" hidden="1" customWidth="1"/>
    <col min="61" max="61" width="5.5" style="285" hidden="1" customWidth="1"/>
    <col min="62" max="63" width="4.6640625" style="285" hidden="1" customWidth="1"/>
    <col min="64" max="64" width="6.1640625" style="285" hidden="1" customWidth="1"/>
    <col min="65" max="71" width="4.6640625" style="285" hidden="1" customWidth="1"/>
    <col min="72" max="72" width="10.5" style="285" hidden="1" customWidth="1"/>
    <col min="73" max="73" width="9.5" style="285" hidden="1" customWidth="1"/>
    <col min="74" max="75" width="4.6640625" style="285" hidden="1" customWidth="1"/>
    <col min="76" max="76" width="5.5" style="285" hidden="1" customWidth="1"/>
    <col min="77" max="78" width="4.6640625" style="285" hidden="1" customWidth="1"/>
    <col min="79" max="79" width="5.5" style="285" hidden="1" customWidth="1"/>
    <col min="80" max="81" width="4.6640625" style="285" hidden="1" customWidth="1"/>
    <col min="82" max="82" width="5.5" style="285" hidden="1" customWidth="1"/>
    <col min="83" max="89" width="4.6640625" style="285" hidden="1" customWidth="1"/>
    <col min="90" max="90" width="10.5" style="285" hidden="1" customWidth="1"/>
    <col min="91" max="91" width="9.5" style="285" hidden="1" customWidth="1"/>
    <col min="92" max="93" width="4.6640625" style="285" hidden="1" customWidth="1"/>
    <col min="94" max="94" width="5.5" style="285" hidden="1" customWidth="1"/>
    <col min="95" max="96" width="4.6640625" style="285" hidden="1" customWidth="1"/>
    <col min="97" max="97" width="5.5" style="285" hidden="1" customWidth="1"/>
    <col min="98" max="99" width="4.6640625" style="285" hidden="1" customWidth="1"/>
    <col min="100" max="100" width="5.6640625" style="285" hidden="1" customWidth="1"/>
    <col min="101" max="107" width="4.6640625" style="285" hidden="1" customWidth="1"/>
    <col min="108" max="108" width="10.5" style="285" hidden="1" customWidth="1"/>
    <col min="109" max="109" width="17.33203125" style="285" customWidth="1"/>
    <col min="110" max="110" width="5.33203125" style="285" customWidth="1"/>
    <col min="111" max="112" width="5.1640625" style="285" customWidth="1"/>
    <col min="113" max="113" width="5.5" style="285" customWidth="1"/>
    <col min="114" max="115" width="5.33203125" style="285" customWidth="1"/>
    <col min="116" max="119" width="5.6640625" style="285" customWidth="1"/>
    <col min="120" max="120" width="7.5" style="285" customWidth="1"/>
    <col min="121" max="123" width="4.6640625" style="285" hidden="1" customWidth="1"/>
    <col min="124" max="16384" width="14.5" style="285"/>
  </cols>
  <sheetData>
    <row r="1" spans="1:123" ht="12.75" customHeight="1" x14ac:dyDescent="0.15">
      <c r="A1" s="460" t="s">
        <v>413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0" t="s">
        <v>413</v>
      </c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0" t="s">
        <v>413</v>
      </c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0" t="s">
        <v>413</v>
      </c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0" t="s">
        <v>413</v>
      </c>
      <c r="BV1" s="461"/>
      <c r="BW1" s="461"/>
      <c r="BX1" s="461"/>
      <c r="BY1" s="461"/>
      <c r="BZ1" s="461"/>
      <c r="CA1" s="461"/>
      <c r="CB1" s="461"/>
      <c r="CC1" s="461"/>
      <c r="CD1" s="461"/>
      <c r="CE1" s="461"/>
      <c r="CF1" s="461"/>
      <c r="CG1" s="461"/>
      <c r="CH1" s="461"/>
      <c r="CI1" s="461"/>
      <c r="CJ1" s="461"/>
      <c r="CK1" s="461"/>
      <c r="CL1" s="461"/>
      <c r="CM1" s="460" t="s">
        <v>413</v>
      </c>
      <c r="CN1" s="461"/>
      <c r="CO1" s="461"/>
      <c r="CP1" s="461"/>
      <c r="CQ1" s="461"/>
      <c r="CR1" s="461"/>
      <c r="CS1" s="461"/>
      <c r="CT1" s="461"/>
      <c r="CU1" s="461"/>
      <c r="CV1" s="461"/>
      <c r="CW1" s="461"/>
      <c r="CX1" s="461"/>
      <c r="CY1" s="461"/>
      <c r="CZ1" s="461"/>
      <c r="DA1" s="461"/>
      <c r="DB1" s="461"/>
      <c r="DC1" s="461"/>
      <c r="DD1" s="461"/>
      <c r="DE1" s="460" t="s">
        <v>413</v>
      </c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</row>
    <row r="2" spans="1:123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2" t="s">
        <v>269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2" t="s">
        <v>414</v>
      </c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2" t="s">
        <v>415</v>
      </c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1"/>
      <c r="BP2" s="461"/>
      <c r="BQ2" s="461"/>
      <c r="BR2" s="461"/>
      <c r="BS2" s="461"/>
      <c r="BT2" s="461"/>
      <c r="BU2" s="462" t="s">
        <v>272</v>
      </c>
      <c r="BV2" s="461"/>
      <c r="BW2" s="461"/>
      <c r="BX2" s="461"/>
      <c r="BY2" s="461"/>
      <c r="BZ2" s="461"/>
      <c r="CA2" s="461"/>
      <c r="CB2" s="461"/>
      <c r="CC2" s="461"/>
      <c r="CD2" s="461"/>
      <c r="CE2" s="461"/>
      <c r="CF2" s="461"/>
      <c r="CG2" s="461"/>
      <c r="CH2" s="461"/>
      <c r="CI2" s="461"/>
      <c r="CJ2" s="461"/>
      <c r="CK2" s="461"/>
      <c r="CL2" s="461"/>
      <c r="CM2" s="462" t="s">
        <v>273</v>
      </c>
      <c r="CN2" s="461"/>
      <c r="CO2" s="461"/>
      <c r="CP2" s="461"/>
      <c r="CQ2" s="461"/>
      <c r="CR2" s="461"/>
      <c r="CS2" s="461"/>
      <c r="CT2" s="461"/>
      <c r="CU2" s="461"/>
      <c r="CV2" s="461"/>
      <c r="CW2" s="461"/>
      <c r="CX2" s="461"/>
      <c r="CY2" s="461"/>
      <c r="CZ2" s="461"/>
      <c r="DA2" s="461"/>
      <c r="DB2" s="461"/>
      <c r="DC2" s="461"/>
      <c r="DD2" s="461"/>
      <c r="DE2" s="470" t="s">
        <v>274</v>
      </c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</row>
    <row r="3" spans="1:12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1"/>
      <c r="DF3" s="461"/>
      <c r="DG3" s="461"/>
      <c r="DH3" s="461"/>
      <c r="DI3" s="461"/>
      <c r="DJ3" s="461"/>
      <c r="DK3" s="461"/>
      <c r="DL3" s="461"/>
      <c r="DM3" s="461"/>
      <c r="DN3" s="461"/>
      <c r="DO3" s="461"/>
      <c r="DP3" s="461"/>
      <c r="DQ3" s="461"/>
      <c r="DR3" s="461"/>
      <c r="DS3" s="461"/>
    </row>
    <row r="4" spans="1:123" ht="11.25" customHeight="1" x14ac:dyDescent="0.15">
      <c r="A4" s="286" t="s">
        <v>193</v>
      </c>
      <c r="B4" s="467" t="s">
        <v>416</v>
      </c>
      <c r="C4" s="468"/>
      <c r="D4" s="468"/>
      <c r="E4" s="469"/>
      <c r="F4" s="467" t="s">
        <v>417</v>
      </c>
      <c r="G4" s="468"/>
      <c r="H4" s="468"/>
      <c r="I4" s="469"/>
      <c r="J4" s="467" t="s">
        <v>418</v>
      </c>
      <c r="K4" s="468"/>
      <c r="L4" s="468"/>
      <c r="M4" s="469"/>
      <c r="N4" s="467" t="s">
        <v>419</v>
      </c>
      <c r="O4" s="468"/>
      <c r="P4" s="468"/>
      <c r="Q4" s="469"/>
      <c r="R4" s="458" t="s">
        <v>198</v>
      </c>
      <c r="S4" s="286" t="s">
        <v>193</v>
      </c>
      <c r="T4" s="467" t="s">
        <v>416</v>
      </c>
      <c r="U4" s="468"/>
      <c r="V4" s="468"/>
      <c r="W4" s="469"/>
      <c r="X4" s="467" t="s">
        <v>417</v>
      </c>
      <c r="Y4" s="468"/>
      <c r="Z4" s="468"/>
      <c r="AA4" s="469"/>
      <c r="AB4" s="467" t="s">
        <v>418</v>
      </c>
      <c r="AC4" s="468"/>
      <c r="AD4" s="468"/>
      <c r="AE4" s="469"/>
      <c r="AF4" s="467" t="s">
        <v>419</v>
      </c>
      <c r="AG4" s="468"/>
      <c r="AH4" s="468"/>
      <c r="AI4" s="469"/>
      <c r="AJ4" s="458" t="s">
        <v>198</v>
      </c>
      <c r="AK4" s="286" t="s">
        <v>193</v>
      </c>
      <c r="AL4" s="467" t="s">
        <v>416</v>
      </c>
      <c r="AM4" s="468"/>
      <c r="AN4" s="468"/>
      <c r="AO4" s="469"/>
      <c r="AP4" s="467" t="s">
        <v>417</v>
      </c>
      <c r="AQ4" s="468"/>
      <c r="AR4" s="468"/>
      <c r="AS4" s="469"/>
      <c r="AT4" s="467" t="s">
        <v>418</v>
      </c>
      <c r="AU4" s="468"/>
      <c r="AV4" s="468"/>
      <c r="AW4" s="469"/>
      <c r="AX4" s="467" t="s">
        <v>419</v>
      </c>
      <c r="AY4" s="468"/>
      <c r="AZ4" s="468"/>
      <c r="BA4" s="469"/>
      <c r="BB4" s="458" t="s">
        <v>198</v>
      </c>
      <c r="BC4" s="286" t="s">
        <v>193</v>
      </c>
      <c r="BD4" s="467" t="s">
        <v>416</v>
      </c>
      <c r="BE4" s="468"/>
      <c r="BF4" s="468"/>
      <c r="BG4" s="469"/>
      <c r="BH4" s="467" t="s">
        <v>417</v>
      </c>
      <c r="BI4" s="468"/>
      <c r="BJ4" s="468"/>
      <c r="BK4" s="469"/>
      <c r="BL4" s="467" t="s">
        <v>418</v>
      </c>
      <c r="BM4" s="468"/>
      <c r="BN4" s="468"/>
      <c r="BO4" s="469"/>
      <c r="BP4" s="467" t="s">
        <v>419</v>
      </c>
      <c r="BQ4" s="468"/>
      <c r="BR4" s="468"/>
      <c r="BS4" s="469"/>
      <c r="BT4" s="458" t="s">
        <v>198</v>
      </c>
      <c r="BU4" s="286" t="s">
        <v>193</v>
      </c>
      <c r="BV4" s="467" t="s">
        <v>416</v>
      </c>
      <c r="BW4" s="468"/>
      <c r="BX4" s="468"/>
      <c r="BY4" s="469"/>
      <c r="BZ4" s="467" t="s">
        <v>417</v>
      </c>
      <c r="CA4" s="468"/>
      <c r="CB4" s="468"/>
      <c r="CC4" s="469"/>
      <c r="CD4" s="467" t="s">
        <v>418</v>
      </c>
      <c r="CE4" s="468"/>
      <c r="CF4" s="468"/>
      <c r="CG4" s="469"/>
      <c r="CH4" s="467" t="s">
        <v>419</v>
      </c>
      <c r="CI4" s="468"/>
      <c r="CJ4" s="468"/>
      <c r="CK4" s="469"/>
      <c r="CL4" s="458" t="s">
        <v>198</v>
      </c>
      <c r="CM4" s="286" t="s">
        <v>193</v>
      </c>
      <c r="CN4" s="467" t="s">
        <v>416</v>
      </c>
      <c r="CO4" s="468"/>
      <c r="CP4" s="468"/>
      <c r="CQ4" s="469"/>
      <c r="CR4" s="467" t="s">
        <v>417</v>
      </c>
      <c r="CS4" s="468"/>
      <c r="CT4" s="468"/>
      <c r="CU4" s="469"/>
      <c r="CV4" s="467" t="s">
        <v>418</v>
      </c>
      <c r="CW4" s="468"/>
      <c r="CX4" s="468"/>
      <c r="CY4" s="469"/>
      <c r="CZ4" s="467" t="s">
        <v>419</v>
      </c>
      <c r="DA4" s="468"/>
      <c r="DB4" s="468"/>
      <c r="DC4" s="469"/>
      <c r="DD4" s="458" t="s">
        <v>198</v>
      </c>
      <c r="DE4" s="379" t="s">
        <v>62</v>
      </c>
      <c r="DF4" s="471" t="s">
        <v>58</v>
      </c>
      <c r="DG4" s="469"/>
      <c r="DH4" s="471" t="s">
        <v>56</v>
      </c>
      <c r="DI4" s="469"/>
      <c r="DJ4" s="471" t="s">
        <v>57</v>
      </c>
      <c r="DK4" s="469"/>
      <c r="DL4" s="471" t="s">
        <v>55</v>
      </c>
      <c r="DM4" s="469"/>
      <c r="DN4" s="471" t="s">
        <v>59</v>
      </c>
      <c r="DO4" s="469"/>
      <c r="DP4" s="472" t="s">
        <v>63</v>
      </c>
      <c r="DQ4" s="380"/>
      <c r="DR4" s="380"/>
      <c r="DS4" s="380"/>
    </row>
    <row r="5" spans="1:123" ht="11.25" customHeight="1" thickBot="1" x14ac:dyDescent="0.2">
      <c r="A5" s="291" t="s">
        <v>199</v>
      </c>
      <c r="B5" s="292" t="s">
        <v>200</v>
      </c>
      <c r="C5" s="293" t="s">
        <v>202</v>
      </c>
      <c r="D5" s="293" t="s">
        <v>420</v>
      </c>
      <c r="E5" s="294" t="s">
        <v>156</v>
      </c>
      <c r="F5" s="292" t="s">
        <v>421</v>
      </c>
      <c r="G5" s="293" t="s">
        <v>420</v>
      </c>
      <c r="H5" s="293" t="s">
        <v>422</v>
      </c>
      <c r="I5" s="294" t="s">
        <v>156</v>
      </c>
      <c r="J5" s="292" t="s">
        <v>420</v>
      </c>
      <c r="K5" s="293" t="s">
        <v>421</v>
      </c>
      <c r="L5" s="293" t="s">
        <v>201</v>
      </c>
      <c r="M5" s="294" t="s">
        <v>156</v>
      </c>
      <c r="N5" s="292" t="s">
        <v>423</v>
      </c>
      <c r="O5" s="293" t="s">
        <v>421</v>
      </c>
      <c r="P5" s="293" t="s">
        <v>422</v>
      </c>
      <c r="Q5" s="294" t="s">
        <v>156</v>
      </c>
      <c r="R5" s="459"/>
      <c r="S5" s="291" t="s">
        <v>199</v>
      </c>
      <c r="T5" s="292" t="s">
        <v>200</v>
      </c>
      <c r="U5" s="293" t="s">
        <v>202</v>
      </c>
      <c r="V5" s="293" t="s">
        <v>420</v>
      </c>
      <c r="W5" s="294" t="s">
        <v>156</v>
      </c>
      <c r="X5" s="292" t="s">
        <v>421</v>
      </c>
      <c r="Y5" s="293" t="s">
        <v>420</v>
      </c>
      <c r="Z5" s="293" t="s">
        <v>422</v>
      </c>
      <c r="AA5" s="294" t="s">
        <v>156</v>
      </c>
      <c r="AB5" s="292" t="s">
        <v>420</v>
      </c>
      <c r="AC5" s="293" t="s">
        <v>421</v>
      </c>
      <c r="AD5" s="293" t="s">
        <v>201</v>
      </c>
      <c r="AE5" s="294" t="s">
        <v>156</v>
      </c>
      <c r="AF5" s="292" t="s">
        <v>423</v>
      </c>
      <c r="AG5" s="293" t="s">
        <v>421</v>
      </c>
      <c r="AH5" s="293" t="s">
        <v>422</v>
      </c>
      <c r="AI5" s="294" t="s">
        <v>156</v>
      </c>
      <c r="AJ5" s="459"/>
      <c r="AK5" s="291" t="s">
        <v>199</v>
      </c>
      <c r="AL5" s="292" t="s">
        <v>200</v>
      </c>
      <c r="AM5" s="293" t="s">
        <v>202</v>
      </c>
      <c r="AN5" s="293" t="s">
        <v>420</v>
      </c>
      <c r="AO5" s="294" t="s">
        <v>156</v>
      </c>
      <c r="AP5" s="292" t="s">
        <v>421</v>
      </c>
      <c r="AQ5" s="293" t="s">
        <v>420</v>
      </c>
      <c r="AR5" s="293" t="s">
        <v>422</v>
      </c>
      <c r="AS5" s="294" t="s">
        <v>156</v>
      </c>
      <c r="AT5" s="292" t="s">
        <v>420</v>
      </c>
      <c r="AU5" s="293" t="s">
        <v>421</v>
      </c>
      <c r="AV5" s="293" t="s">
        <v>201</v>
      </c>
      <c r="AW5" s="294" t="s">
        <v>156</v>
      </c>
      <c r="AX5" s="292" t="s">
        <v>423</v>
      </c>
      <c r="AY5" s="293" t="s">
        <v>421</v>
      </c>
      <c r="AZ5" s="293" t="s">
        <v>422</v>
      </c>
      <c r="BA5" s="294" t="s">
        <v>156</v>
      </c>
      <c r="BB5" s="459"/>
      <c r="BC5" s="291" t="s">
        <v>199</v>
      </c>
      <c r="BD5" s="292" t="s">
        <v>200</v>
      </c>
      <c r="BE5" s="293" t="s">
        <v>202</v>
      </c>
      <c r="BF5" s="293" t="s">
        <v>420</v>
      </c>
      <c r="BG5" s="294" t="s">
        <v>156</v>
      </c>
      <c r="BH5" s="292" t="s">
        <v>421</v>
      </c>
      <c r="BI5" s="293" t="s">
        <v>420</v>
      </c>
      <c r="BJ5" s="293" t="s">
        <v>422</v>
      </c>
      <c r="BK5" s="294" t="s">
        <v>156</v>
      </c>
      <c r="BL5" s="292" t="s">
        <v>420</v>
      </c>
      <c r="BM5" s="293" t="s">
        <v>421</v>
      </c>
      <c r="BN5" s="293" t="s">
        <v>201</v>
      </c>
      <c r="BO5" s="294" t="s">
        <v>156</v>
      </c>
      <c r="BP5" s="292" t="s">
        <v>423</v>
      </c>
      <c r="BQ5" s="293" t="s">
        <v>421</v>
      </c>
      <c r="BR5" s="293" t="s">
        <v>422</v>
      </c>
      <c r="BS5" s="294" t="s">
        <v>156</v>
      </c>
      <c r="BT5" s="459"/>
      <c r="BU5" s="291" t="s">
        <v>199</v>
      </c>
      <c r="BV5" s="292" t="s">
        <v>200</v>
      </c>
      <c r="BW5" s="293" t="s">
        <v>202</v>
      </c>
      <c r="BX5" s="293" t="s">
        <v>420</v>
      </c>
      <c r="BY5" s="294" t="s">
        <v>156</v>
      </c>
      <c r="BZ5" s="292" t="s">
        <v>421</v>
      </c>
      <c r="CA5" s="293" t="s">
        <v>420</v>
      </c>
      <c r="CB5" s="293" t="s">
        <v>422</v>
      </c>
      <c r="CC5" s="294" t="s">
        <v>156</v>
      </c>
      <c r="CD5" s="292" t="s">
        <v>420</v>
      </c>
      <c r="CE5" s="293" t="s">
        <v>421</v>
      </c>
      <c r="CF5" s="293" t="s">
        <v>201</v>
      </c>
      <c r="CG5" s="294" t="s">
        <v>156</v>
      </c>
      <c r="CH5" s="292" t="s">
        <v>423</v>
      </c>
      <c r="CI5" s="293" t="s">
        <v>421</v>
      </c>
      <c r="CJ5" s="293" t="s">
        <v>422</v>
      </c>
      <c r="CK5" s="294" t="s">
        <v>156</v>
      </c>
      <c r="CL5" s="459"/>
      <c r="CM5" s="291" t="s">
        <v>199</v>
      </c>
      <c r="CN5" s="292" t="s">
        <v>200</v>
      </c>
      <c r="CO5" s="293" t="s">
        <v>202</v>
      </c>
      <c r="CP5" s="293" t="s">
        <v>420</v>
      </c>
      <c r="CQ5" s="294" t="s">
        <v>156</v>
      </c>
      <c r="CR5" s="292" t="s">
        <v>421</v>
      </c>
      <c r="CS5" s="293" t="s">
        <v>420</v>
      </c>
      <c r="CT5" s="293" t="s">
        <v>422</v>
      </c>
      <c r="CU5" s="294" t="s">
        <v>156</v>
      </c>
      <c r="CV5" s="292" t="s">
        <v>420</v>
      </c>
      <c r="CW5" s="293" t="s">
        <v>421</v>
      </c>
      <c r="CX5" s="293" t="s">
        <v>201</v>
      </c>
      <c r="CY5" s="294" t="s">
        <v>156</v>
      </c>
      <c r="CZ5" s="292" t="s">
        <v>423</v>
      </c>
      <c r="DA5" s="293" t="s">
        <v>421</v>
      </c>
      <c r="DB5" s="293" t="s">
        <v>422</v>
      </c>
      <c r="DC5" s="294" t="s">
        <v>156</v>
      </c>
      <c r="DD5" s="459"/>
      <c r="DE5" s="381" t="s">
        <v>64</v>
      </c>
      <c r="DF5" s="382" t="s">
        <v>65</v>
      </c>
      <c r="DG5" s="383" t="s">
        <v>66</v>
      </c>
      <c r="DH5" s="382" t="s">
        <v>65</v>
      </c>
      <c r="DI5" s="383" t="s">
        <v>66</v>
      </c>
      <c r="DJ5" s="382" t="s">
        <v>65</v>
      </c>
      <c r="DK5" s="383" t="s">
        <v>66</v>
      </c>
      <c r="DL5" s="382" t="s">
        <v>65</v>
      </c>
      <c r="DM5" s="383" t="s">
        <v>66</v>
      </c>
      <c r="DN5" s="382" t="s">
        <v>65</v>
      </c>
      <c r="DO5" s="383" t="s">
        <v>66</v>
      </c>
      <c r="DP5" s="459"/>
      <c r="DQ5" s="380"/>
      <c r="DR5" s="380"/>
      <c r="DS5" s="380"/>
    </row>
    <row r="6" spans="1:12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297"/>
      <c r="U6" s="298"/>
      <c r="V6" s="298"/>
      <c r="W6" s="299"/>
      <c r="X6" s="297"/>
      <c r="Y6" s="298"/>
      <c r="Z6" s="298"/>
      <c r="AA6" s="299"/>
      <c r="AB6" s="297"/>
      <c r="AC6" s="298"/>
      <c r="AD6" s="298"/>
      <c r="AE6" s="299"/>
      <c r="AF6" s="297"/>
      <c r="AG6" s="298"/>
      <c r="AH6" s="298"/>
      <c r="AI6" s="299"/>
      <c r="AJ6" s="300"/>
      <c r="AK6" s="296"/>
      <c r="AL6" s="297"/>
      <c r="AM6" s="298"/>
      <c r="AN6" s="298"/>
      <c r="AO6" s="299"/>
      <c r="AP6" s="297"/>
      <c r="AQ6" s="298"/>
      <c r="AR6" s="298"/>
      <c r="AS6" s="299"/>
      <c r="AT6" s="297"/>
      <c r="AU6" s="298"/>
      <c r="AV6" s="298"/>
      <c r="AW6" s="299"/>
      <c r="AX6" s="297"/>
      <c r="AY6" s="298"/>
      <c r="AZ6" s="298"/>
      <c r="BA6" s="299"/>
      <c r="BB6" s="300"/>
      <c r="BC6" s="296"/>
      <c r="BD6" s="297"/>
      <c r="BE6" s="298"/>
      <c r="BF6" s="298"/>
      <c r="BG6" s="299"/>
      <c r="BH6" s="297"/>
      <c r="BI6" s="298"/>
      <c r="BJ6" s="298"/>
      <c r="BK6" s="299"/>
      <c r="BL6" s="297"/>
      <c r="BM6" s="298"/>
      <c r="BN6" s="298"/>
      <c r="BO6" s="299"/>
      <c r="BP6" s="297"/>
      <c r="BQ6" s="298"/>
      <c r="BR6" s="298"/>
      <c r="BS6" s="299"/>
      <c r="BT6" s="300"/>
      <c r="BU6" s="296"/>
      <c r="BV6" s="297"/>
      <c r="BW6" s="298"/>
      <c r="BX6" s="298"/>
      <c r="BY6" s="299"/>
      <c r="BZ6" s="297"/>
      <c r="CA6" s="298"/>
      <c r="CB6" s="298"/>
      <c r="CC6" s="299"/>
      <c r="CD6" s="297"/>
      <c r="CE6" s="298"/>
      <c r="CF6" s="298"/>
      <c r="CG6" s="299"/>
      <c r="CH6" s="297"/>
      <c r="CI6" s="298"/>
      <c r="CJ6" s="298"/>
      <c r="CK6" s="299"/>
      <c r="CL6" s="300"/>
      <c r="CM6" s="296"/>
      <c r="CN6" s="297"/>
      <c r="CO6" s="298"/>
      <c r="CP6" s="298"/>
      <c r="CQ6" s="299"/>
      <c r="CR6" s="297"/>
      <c r="CS6" s="298"/>
      <c r="CT6" s="298"/>
      <c r="CU6" s="299"/>
      <c r="CV6" s="297"/>
      <c r="CW6" s="298"/>
      <c r="CX6" s="298"/>
      <c r="CY6" s="299"/>
      <c r="CZ6" s="297"/>
      <c r="DA6" s="298"/>
      <c r="DB6" s="298"/>
      <c r="DC6" s="299"/>
      <c r="DD6" s="384"/>
      <c r="DE6" s="296"/>
      <c r="DF6" s="384"/>
      <c r="DG6" s="385"/>
      <c r="DH6" s="384"/>
      <c r="DI6" s="385"/>
      <c r="DJ6" s="384"/>
      <c r="DK6" s="385"/>
      <c r="DL6" s="384"/>
      <c r="DM6" s="385"/>
      <c r="DN6" s="384"/>
      <c r="DO6" s="385"/>
      <c r="DP6" s="300"/>
      <c r="DQ6" s="386"/>
      <c r="DR6" s="386"/>
      <c r="DS6" s="386"/>
    </row>
    <row r="7" spans="1:123" ht="11.25" customHeight="1" x14ac:dyDescent="0.15">
      <c r="A7" s="301" t="s">
        <v>203</v>
      </c>
      <c r="B7" s="302">
        <v>0.25</v>
      </c>
      <c r="C7" s="303">
        <v>0</v>
      </c>
      <c r="D7" s="303">
        <v>5.25</v>
      </c>
      <c r="E7" s="304">
        <v>5.5</v>
      </c>
      <c r="F7" s="302">
        <v>0</v>
      </c>
      <c r="G7" s="303">
        <v>0</v>
      </c>
      <c r="H7" s="303">
        <v>0</v>
      </c>
      <c r="I7" s="304">
        <v>0</v>
      </c>
      <c r="J7" s="302">
        <v>1</v>
      </c>
      <c r="K7" s="303">
        <v>0.5</v>
      </c>
      <c r="L7" s="303">
        <v>0</v>
      </c>
      <c r="M7" s="304">
        <v>1.5</v>
      </c>
      <c r="N7" s="302">
        <v>1.5</v>
      </c>
      <c r="O7" s="303">
        <v>0</v>
      </c>
      <c r="P7" s="303">
        <v>0</v>
      </c>
      <c r="Q7" s="304">
        <v>1.5</v>
      </c>
      <c r="R7" s="306">
        <v>8.5</v>
      </c>
      <c r="S7" s="301" t="s">
        <v>203</v>
      </c>
      <c r="T7" s="321">
        <v>0</v>
      </c>
      <c r="U7" s="322">
        <v>0</v>
      </c>
      <c r="V7" s="322">
        <v>0.5</v>
      </c>
      <c r="W7" s="323">
        <v>0.5</v>
      </c>
      <c r="X7" s="321">
        <v>0</v>
      </c>
      <c r="Y7" s="322">
        <v>0</v>
      </c>
      <c r="Z7" s="322">
        <v>0</v>
      </c>
      <c r="AA7" s="323">
        <v>0</v>
      </c>
      <c r="AB7" s="321">
        <v>0.25</v>
      </c>
      <c r="AC7" s="322">
        <v>0.25</v>
      </c>
      <c r="AD7" s="322">
        <v>0</v>
      </c>
      <c r="AE7" s="323">
        <v>0.5</v>
      </c>
      <c r="AF7" s="321">
        <v>0</v>
      </c>
      <c r="AG7" s="322">
        <v>0</v>
      </c>
      <c r="AH7" s="322">
        <v>0</v>
      </c>
      <c r="AI7" s="323">
        <v>0</v>
      </c>
      <c r="AJ7" s="331">
        <v>1</v>
      </c>
      <c r="AK7" s="301" t="s">
        <v>203</v>
      </c>
      <c r="AL7" s="321">
        <v>0.25</v>
      </c>
      <c r="AM7" s="322">
        <v>0</v>
      </c>
      <c r="AN7" s="322">
        <v>4</v>
      </c>
      <c r="AO7" s="323">
        <v>4.25</v>
      </c>
      <c r="AP7" s="321">
        <v>0</v>
      </c>
      <c r="AQ7" s="322">
        <v>0</v>
      </c>
      <c r="AR7" s="322">
        <v>0</v>
      </c>
      <c r="AS7" s="323">
        <v>0</v>
      </c>
      <c r="AT7" s="321">
        <v>0.25</v>
      </c>
      <c r="AU7" s="322">
        <v>0.75</v>
      </c>
      <c r="AV7" s="322">
        <v>0</v>
      </c>
      <c r="AW7" s="323">
        <v>1</v>
      </c>
      <c r="AX7" s="321">
        <v>0.75</v>
      </c>
      <c r="AY7" s="322">
        <v>0</v>
      </c>
      <c r="AZ7" s="322">
        <v>0</v>
      </c>
      <c r="BA7" s="323">
        <v>0.75</v>
      </c>
      <c r="BB7" s="331">
        <v>6</v>
      </c>
      <c r="BC7" s="301" t="s">
        <v>203</v>
      </c>
      <c r="BD7" s="321">
        <v>0</v>
      </c>
      <c r="BE7" s="322">
        <v>0</v>
      </c>
      <c r="BF7" s="322">
        <v>0</v>
      </c>
      <c r="BG7" s="323">
        <v>0</v>
      </c>
      <c r="BH7" s="321">
        <v>0</v>
      </c>
      <c r="BI7" s="322">
        <v>0</v>
      </c>
      <c r="BJ7" s="322">
        <v>0</v>
      </c>
      <c r="BK7" s="323">
        <v>0</v>
      </c>
      <c r="BL7" s="321">
        <v>0</v>
      </c>
      <c r="BM7" s="322">
        <v>0.25</v>
      </c>
      <c r="BN7" s="322">
        <v>0</v>
      </c>
      <c r="BO7" s="323">
        <v>0.25</v>
      </c>
      <c r="BP7" s="321">
        <v>0</v>
      </c>
      <c r="BQ7" s="322">
        <v>0</v>
      </c>
      <c r="BR7" s="322">
        <v>0</v>
      </c>
      <c r="BS7" s="323">
        <v>0</v>
      </c>
      <c r="BT7" s="331">
        <v>0.25</v>
      </c>
      <c r="BU7" s="301" t="s">
        <v>203</v>
      </c>
      <c r="BV7" s="321">
        <v>0.25</v>
      </c>
      <c r="BW7" s="322">
        <v>0</v>
      </c>
      <c r="BX7" s="322">
        <v>4.5</v>
      </c>
      <c r="BY7" s="323">
        <v>4.75</v>
      </c>
      <c r="BZ7" s="321">
        <v>0</v>
      </c>
      <c r="CA7" s="322">
        <v>0</v>
      </c>
      <c r="CB7" s="322">
        <v>0</v>
      </c>
      <c r="CC7" s="323">
        <v>0</v>
      </c>
      <c r="CD7" s="321">
        <v>0.5</v>
      </c>
      <c r="CE7" s="322">
        <v>0.75</v>
      </c>
      <c r="CF7" s="322">
        <v>0</v>
      </c>
      <c r="CG7" s="323">
        <v>1.25</v>
      </c>
      <c r="CH7" s="321">
        <v>0.75</v>
      </c>
      <c r="CI7" s="322">
        <v>0</v>
      </c>
      <c r="CJ7" s="322">
        <v>0</v>
      </c>
      <c r="CK7" s="323">
        <v>0.75</v>
      </c>
      <c r="CL7" s="331">
        <v>6.75</v>
      </c>
      <c r="CM7" s="301" t="s">
        <v>203</v>
      </c>
      <c r="CN7" s="321">
        <v>0</v>
      </c>
      <c r="CO7" s="322">
        <v>0</v>
      </c>
      <c r="CP7" s="322">
        <v>0</v>
      </c>
      <c r="CQ7" s="323">
        <v>0</v>
      </c>
      <c r="CR7" s="321">
        <v>0</v>
      </c>
      <c r="CS7" s="322">
        <v>0</v>
      </c>
      <c r="CT7" s="322">
        <v>0</v>
      </c>
      <c r="CU7" s="323">
        <v>0</v>
      </c>
      <c r="CV7" s="321">
        <v>0</v>
      </c>
      <c r="CW7" s="322">
        <v>0</v>
      </c>
      <c r="CX7" s="322">
        <v>0</v>
      </c>
      <c r="CY7" s="323">
        <v>0</v>
      </c>
      <c r="CZ7" s="321">
        <v>0</v>
      </c>
      <c r="DA7" s="322">
        <v>0</v>
      </c>
      <c r="DB7" s="322">
        <v>0</v>
      </c>
      <c r="DC7" s="323">
        <v>0</v>
      </c>
      <c r="DD7" s="331">
        <v>0</v>
      </c>
      <c r="DE7" s="301" t="s">
        <v>203</v>
      </c>
      <c r="DF7" s="302">
        <v>1</v>
      </c>
      <c r="DG7" s="388">
        <v>0.11764705882352941</v>
      </c>
      <c r="DH7" s="302">
        <v>7.5</v>
      </c>
      <c r="DI7" s="388">
        <v>0.88235294117647056</v>
      </c>
      <c r="DJ7" s="302">
        <v>0</v>
      </c>
      <c r="DK7" s="388">
        <v>0</v>
      </c>
      <c r="DL7" s="302">
        <v>8.5</v>
      </c>
      <c r="DM7" s="388">
        <v>1</v>
      </c>
      <c r="DN7" s="302">
        <v>0</v>
      </c>
      <c r="DO7" s="388">
        <v>0</v>
      </c>
      <c r="DP7" s="306">
        <v>8.5</v>
      </c>
      <c r="DQ7" s="389"/>
      <c r="DR7" s="389"/>
      <c r="DS7" s="389"/>
    </row>
    <row r="8" spans="1:123" ht="11.25" customHeight="1" x14ac:dyDescent="0.15">
      <c r="A8" s="301" t="s">
        <v>204</v>
      </c>
      <c r="B8" s="302">
        <v>0</v>
      </c>
      <c r="C8" s="303">
        <v>0</v>
      </c>
      <c r="D8" s="303">
        <v>5.75</v>
      </c>
      <c r="E8" s="304">
        <v>5.75</v>
      </c>
      <c r="F8" s="302">
        <v>0</v>
      </c>
      <c r="G8" s="303">
        <v>0</v>
      </c>
      <c r="H8" s="303">
        <v>0.25</v>
      </c>
      <c r="I8" s="304">
        <v>0.25</v>
      </c>
      <c r="J8" s="302">
        <v>0.5</v>
      </c>
      <c r="K8" s="303">
        <v>2.25</v>
      </c>
      <c r="L8" s="303">
        <v>0</v>
      </c>
      <c r="M8" s="304">
        <v>2.75</v>
      </c>
      <c r="N8" s="302">
        <v>3.25</v>
      </c>
      <c r="O8" s="303">
        <v>0</v>
      </c>
      <c r="P8" s="303">
        <v>0</v>
      </c>
      <c r="Q8" s="304">
        <v>3.25</v>
      </c>
      <c r="R8" s="306">
        <v>12</v>
      </c>
      <c r="S8" s="301" t="s">
        <v>204</v>
      </c>
      <c r="T8" s="321">
        <v>0</v>
      </c>
      <c r="U8" s="322">
        <v>0</v>
      </c>
      <c r="V8" s="322">
        <v>0.75</v>
      </c>
      <c r="W8" s="323">
        <v>0.75</v>
      </c>
      <c r="X8" s="321">
        <v>0</v>
      </c>
      <c r="Y8" s="322">
        <v>0</v>
      </c>
      <c r="Z8" s="322">
        <v>0</v>
      </c>
      <c r="AA8" s="323">
        <v>0</v>
      </c>
      <c r="AB8" s="321">
        <v>0.25</v>
      </c>
      <c r="AC8" s="322">
        <v>0.75</v>
      </c>
      <c r="AD8" s="322">
        <v>0</v>
      </c>
      <c r="AE8" s="323">
        <v>1</v>
      </c>
      <c r="AF8" s="321">
        <v>0</v>
      </c>
      <c r="AG8" s="322">
        <v>0</v>
      </c>
      <c r="AH8" s="322">
        <v>0</v>
      </c>
      <c r="AI8" s="323">
        <v>0</v>
      </c>
      <c r="AJ8" s="331">
        <v>1.75</v>
      </c>
      <c r="AK8" s="301" t="s">
        <v>204</v>
      </c>
      <c r="AL8" s="321">
        <v>0</v>
      </c>
      <c r="AM8" s="322">
        <v>0</v>
      </c>
      <c r="AN8" s="322">
        <v>4.75</v>
      </c>
      <c r="AO8" s="323">
        <v>4.75</v>
      </c>
      <c r="AP8" s="321">
        <v>0</v>
      </c>
      <c r="AQ8" s="322">
        <v>0</v>
      </c>
      <c r="AR8" s="322">
        <v>0.25</v>
      </c>
      <c r="AS8" s="323">
        <v>0.25</v>
      </c>
      <c r="AT8" s="321">
        <v>0.25</v>
      </c>
      <c r="AU8" s="322">
        <v>0.25</v>
      </c>
      <c r="AV8" s="322">
        <v>0</v>
      </c>
      <c r="AW8" s="323">
        <v>0.5</v>
      </c>
      <c r="AX8" s="321">
        <v>2.5</v>
      </c>
      <c r="AY8" s="322">
        <v>0</v>
      </c>
      <c r="AZ8" s="322">
        <v>0</v>
      </c>
      <c r="BA8" s="323">
        <v>2.5</v>
      </c>
      <c r="BB8" s="331">
        <v>8</v>
      </c>
      <c r="BC8" s="301" t="s">
        <v>204</v>
      </c>
      <c r="BD8" s="321">
        <v>0</v>
      </c>
      <c r="BE8" s="322">
        <v>0</v>
      </c>
      <c r="BF8" s="322">
        <v>0</v>
      </c>
      <c r="BG8" s="323">
        <v>0</v>
      </c>
      <c r="BH8" s="321">
        <v>0</v>
      </c>
      <c r="BI8" s="322">
        <v>0</v>
      </c>
      <c r="BJ8" s="322">
        <v>0</v>
      </c>
      <c r="BK8" s="323">
        <v>0</v>
      </c>
      <c r="BL8" s="321">
        <v>0</v>
      </c>
      <c r="BM8" s="322">
        <v>0</v>
      </c>
      <c r="BN8" s="322">
        <v>0</v>
      </c>
      <c r="BO8" s="323">
        <v>0</v>
      </c>
      <c r="BP8" s="321">
        <v>0</v>
      </c>
      <c r="BQ8" s="322">
        <v>0</v>
      </c>
      <c r="BR8" s="322">
        <v>0</v>
      </c>
      <c r="BS8" s="323">
        <v>0</v>
      </c>
      <c r="BT8" s="331">
        <v>0</v>
      </c>
      <c r="BU8" s="301" t="s">
        <v>204</v>
      </c>
      <c r="BV8" s="321">
        <v>0</v>
      </c>
      <c r="BW8" s="322">
        <v>0</v>
      </c>
      <c r="BX8" s="322">
        <v>5.5</v>
      </c>
      <c r="BY8" s="323">
        <v>5.5</v>
      </c>
      <c r="BZ8" s="321">
        <v>0</v>
      </c>
      <c r="CA8" s="322">
        <v>0</v>
      </c>
      <c r="CB8" s="322">
        <v>0.25</v>
      </c>
      <c r="CC8" s="323">
        <v>0.25</v>
      </c>
      <c r="CD8" s="321">
        <v>0.5</v>
      </c>
      <c r="CE8" s="322">
        <v>1</v>
      </c>
      <c r="CF8" s="322">
        <v>0</v>
      </c>
      <c r="CG8" s="323">
        <v>1.5</v>
      </c>
      <c r="CH8" s="321">
        <v>2.5</v>
      </c>
      <c r="CI8" s="322">
        <v>0</v>
      </c>
      <c r="CJ8" s="322">
        <v>0</v>
      </c>
      <c r="CK8" s="323">
        <v>2.5</v>
      </c>
      <c r="CL8" s="331">
        <v>9.75</v>
      </c>
      <c r="CM8" s="301" t="s">
        <v>204</v>
      </c>
      <c r="CN8" s="321">
        <v>0</v>
      </c>
      <c r="CO8" s="322">
        <v>0</v>
      </c>
      <c r="CP8" s="322">
        <v>0</v>
      </c>
      <c r="CQ8" s="323">
        <v>0</v>
      </c>
      <c r="CR8" s="321">
        <v>0</v>
      </c>
      <c r="CS8" s="322">
        <v>0</v>
      </c>
      <c r="CT8" s="322">
        <v>0</v>
      </c>
      <c r="CU8" s="323">
        <v>0</v>
      </c>
      <c r="CV8" s="321">
        <v>0</v>
      </c>
      <c r="CW8" s="322">
        <v>0</v>
      </c>
      <c r="CX8" s="322">
        <v>0</v>
      </c>
      <c r="CY8" s="323">
        <v>0</v>
      </c>
      <c r="CZ8" s="321">
        <v>0</v>
      </c>
      <c r="DA8" s="322">
        <v>0</v>
      </c>
      <c r="DB8" s="322">
        <v>0</v>
      </c>
      <c r="DC8" s="323">
        <v>0</v>
      </c>
      <c r="DD8" s="331">
        <v>0</v>
      </c>
      <c r="DE8" s="301" t="s">
        <v>204</v>
      </c>
      <c r="DF8" s="302">
        <v>3.25</v>
      </c>
      <c r="DG8" s="388">
        <v>0.27083333333333331</v>
      </c>
      <c r="DH8" s="302">
        <v>8.75</v>
      </c>
      <c r="DI8" s="388">
        <v>0.72916666666666663</v>
      </c>
      <c r="DJ8" s="302">
        <v>0.5</v>
      </c>
      <c r="DK8" s="388">
        <v>4.1666666666666664E-2</v>
      </c>
      <c r="DL8" s="302">
        <v>11.5</v>
      </c>
      <c r="DM8" s="388">
        <v>0.95833333333333337</v>
      </c>
      <c r="DN8" s="302">
        <v>0</v>
      </c>
      <c r="DO8" s="388">
        <v>0</v>
      </c>
      <c r="DP8" s="306">
        <v>12</v>
      </c>
      <c r="DQ8" s="389"/>
      <c r="DR8" s="389"/>
      <c r="DS8" s="389"/>
    </row>
    <row r="9" spans="1:123" ht="11.25" customHeight="1" x14ac:dyDescent="0.15">
      <c r="A9" s="301" t="s">
        <v>205</v>
      </c>
      <c r="B9" s="302">
        <v>0</v>
      </c>
      <c r="C9" s="303">
        <v>0</v>
      </c>
      <c r="D9" s="303">
        <v>6.75</v>
      </c>
      <c r="E9" s="304">
        <v>6.75</v>
      </c>
      <c r="F9" s="302">
        <v>0</v>
      </c>
      <c r="G9" s="303">
        <v>0</v>
      </c>
      <c r="H9" s="303">
        <v>0</v>
      </c>
      <c r="I9" s="304">
        <v>0</v>
      </c>
      <c r="J9" s="302">
        <v>1</v>
      </c>
      <c r="K9" s="303">
        <v>1</v>
      </c>
      <c r="L9" s="303">
        <v>0</v>
      </c>
      <c r="M9" s="304">
        <v>2</v>
      </c>
      <c r="N9" s="302">
        <v>2.5</v>
      </c>
      <c r="O9" s="303">
        <v>2.25</v>
      </c>
      <c r="P9" s="303">
        <v>0.75</v>
      </c>
      <c r="Q9" s="304">
        <v>5.5</v>
      </c>
      <c r="R9" s="306">
        <v>14.25</v>
      </c>
      <c r="S9" s="301" t="s">
        <v>205</v>
      </c>
      <c r="T9" s="321">
        <v>0</v>
      </c>
      <c r="U9" s="322">
        <v>0</v>
      </c>
      <c r="V9" s="322">
        <v>1.75</v>
      </c>
      <c r="W9" s="323">
        <v>1.75</v>
      </c>
      <c r="X9" s="321">
        <v>0</v>
      </c>
      <c r="Y9" s="322">
        <v>0</v>
      </c>
      <c r="Z9" s="322">
        <v>0</v>
      </c>
      <c r="AA9" s="323">
        <v>0</v>
      </c>
      <c r="AB9" s="321">
        <v>0.5</v>
      </c>
      <c r="AC9" s="322">
        <v>0</v>
      </c>
      <c r="AD9" s="322">
        <v>0</v>
      </c>
      <c r="AE9" s="323">
        <v>0.5</v>
      </c>
      <c r="AF9" s="321">
        <v>0</v>
      </c>
      <c r="AG9" s="322">
        <v>0.25</v>
      </c>
      <c r="AH9" s="322">
        <v>0.75</v>
      </c>
      <c r="AI9" s="323">
        <v>1</v>
      </c>
      <c r="AJ9" s="331">
        <v>3.25</v>
      </c>
      <c r="AK9" s="301" t="s">
        <v>205</v>
      </c>
      <c r="AL9" s="321">
        <v>0</v>
      </c>
      <c r="AM9" s="322">
        <v>0</v>
      </c>
      <c r="AN9" s="322">
        <v>4.25</v>
      </c>
      <c r="AO9" s="323">
        <v>4.25</v>
      </c>
      <c r="AP9" s="321">
        <v>0</v>
      </c>
      <c r="AQ9" s="322">
        <v>0</v>
      </c>
      <c r="AR9" s="322">
        <v>0</v>
      </c>
      <c r="AS9" s="323">
        <v>0</v>
      </c>
      <c r="AT9" s="321">
        <v>0.25</v>
      </c>
      <c r="AU9" s="322">
        <v>0.75</v>
      </c>
      <c r="AV9" s="322">
        <v>0</v>
      </c>
      <c r="AW9" s="323">
        <v>1</v>
      </c>
      <c r="AX9" s="321">
        <v>2</v>
      </c>
      <c r="AY9" s="322">
        <v>2</v>
      </c>
      <c r="AZ9" s="322">
        <v>0</v>
      </c>
      <c r="BA9" s="323">
        <v>4</v>
      </c>
      <c r="BB9" s="331">
        <v>9.25</v>
      </c>
      <c r="BC9" s="301" t="s">
        <v>205</v>
      </c>
      <c r="BD9" s="321">
        <v>0</v>
      </c>
      <c r="BE9" s="322">
        <v>0</v>
      </c>
      <c r="BF9" s="322">
        <v>0</v>
      </c>
      <c r="BG9" s="323">
        <v>0</v>
      </c>
      <c r="BH9" s="321">
        <v>0</v>
      </c>
      <c r="BI9" s="322">
        <v>0</v>
      </c>
      <c r="BJ9" s="322">
        <v>0</v>
      </c>
      <c r="BK9" s="323">
        <v>0</v>
      </c>
      <c r="BL9" s="321">
        <v>0.25</v>
      </c>
      <c r="BM9" s="322">
        <v>0</v>
      </c>
      <c r="BN9" s="322">
        <v>0</v>
      </c>
      <c r="BO9" s="323">
        <v>0.25</v>
      </c>
      <c r="BP9" s="321">
        <v>0</v>
      </c>
      <c r="BQ9" s="322">
        <v>0</v>
      </c>
      <c r="BR9" s="322">
        <v>0</v>
      </c>
      <c r="BS9" s="323">
        <v>0</v>
      </c>
      <c r="BT9" s="331">
        <v>0.25</v>
      </c>
      <c r="BU9" s="301" t="s">
        <v>205</v>
      </c>
      <c r="BV9" s="321">
        <v>0</v>
      </c>
      <c r="BW9" s="322">
        <v>0</v>
      </c>
      <c r="BX9" s="322">
        <v>6</v>
      </c>
      <c r="BY9" s="323">
        <v>6</v>
      </c>
      <c r="BZ9" s="321">
        <v>0</v>
      </c>
      <c r="CA9" s="322">
        <v>0</v>
      </c>
      <c r="CB9" s="322">
        <v>0</v>
      </c>
      <c r="CC9" s="323">
        <v>0</v>
      </c>
      <c r="CD9" s="321">
        <v>0.5</v>
      </c>
      <c r="CE9" s="322">
        <v>0.75</v>
      </c>
      <c r="CF9" s="322">
        <v>0</v>
      </c>
      <c r="CG9" s="323">
        <v>1.25</v>
      </c>
      <c r="CH9" s="321">
        <v>2</v>
      </c>
      <c r="CI9" s="322">
        <v>2.25</v>
      </c>
      <c r="CJ9" s="322">
        <v>0.75</v>
      </c>
      <c r="CK9" s="323">
        <v>5</v>
      </c>
      <c r="CL9" s="331">
        <v>12.25</v>
      </c>
      <c r="CM9" s="301" t="s">
        <v>205</v>
      </c>
      <c r="CN9" s="321">
        <v>0</v>
      </c>
      <c r="CO9" s="322">
        <v>0</v>
      </c>
      <c r="CP9" s="322">
        <v>0</v>
      </c>
      <c r="CQ9" s="323">
        <v>0</v>
      </c>
      <c r="CR9" s="321">
        <v>0</v>
      </c>
      <c r="CS9" s="322">
        <v>0</v>
      </c>
      <c r="CT9" s="322">
        <v>0</v>
      </c>
      <c r="CU9" s="323">
        <v>0</v>
      </c>
      <c r="CV9" s="321">
        <v>0</v>
      </c>
      <c r="CW9" s="322">
        <v>0</v>
      </c>
      <c r="CX9" s="322">
        <v>0</v>
      </c>
      <c r="CY9" s="323">
        <v>0</v>
      </c>
      <c r="CZ9" s="321">
        <v>0</v>
      </c>
      <c r="DA9" s="322">
        <v>0</v>
      </c>
      <c r="DB9" s="322">
        <v>0</v>
      </c>
      <c r="DC9" s="323">
        <v>0</v>
      </c>
      <c r="DD9" s="331">
        <v>0</v>
      </c>
      <c r="DE9" s="301" t="s">
        <v>205</v>
      </c>
      <c r="DF9" s="302">
        <v>3.75</v>
      </c>
      <c r="DG9" s="388">
        <v>0.26315789473684209</v>
      </c>
      <c r="DH9" s="302">
        <v>10.5</v>
      </c>
      <c r="DI9" s="388">
        <v>0.73684210526315785</v>
      </c>
      <c r="DJ9" s="302">
        <v>0.5</v>
      </c>
      <c r="DK9" s="388">
        <v>3.5087719298245612E-2</v>
      </c>
      <c r="DL9" s="302">
        <v>13.75</v>
      </c>
      <c r="DM9" s="388">
        <v>0.96491228070175439</v>
      </c>
      <c r="DN9" s="302">
        <v>0</v>
      </c>
      <c r="DO9" s="388">
        <v>0</v>
      </c>
      <c r="DP9" s="306">
        <v>14.25</v>
      </c>
      <c r="DQ9" s="389"/>
      <c r="DR9" s="389"/>
      <c r="DS9" s="389"/>
    </row>
    <row r="10" spans="1:123" ht="11.25" customHeight="1" x14ac:dyDescent="0.15">
      <c r="A10" s="301" t="s">
        <v>206</v>
      </c>
      <c r="B10" s="302">
        <v>0</v>
      </c>
      <c r="C10" s="303">
        <v>0.25</v>
      </c>
      <c r="D10" s="303">
        <v>6</v>
      </c>
      <c r="E10" s="304">
        <v>6.25</v>
      </c>
      <c r="F10" s="302">
        <v>0</v>
      </c>
      <c r="G10" s="303">
        <v>0</v>
      </c>
      <c r="H10" s="303">
        <v>0</v>
      </c>
      <c r="I10" s="304">
        <v>0</v>
      </c>
      <c r="J10" s="302">
        <v>3.5</v>
      </c>
      <c r="K10" s="303">
        <v>1.5</v>
      </c>
      <c r="L10" s="303">
        <v>0</v>
      </c>
      <c r="M10" s="304">
        <v>5</v>
      </c>
      <c r="N10" s="302">
        <v>5</v>
      </c>
      <c r="O10" s="303">
        <v>0.25</v>
      </c>
      <c r="P10" s="303">
        <v>0</v>
      </c>
      <c r="Q10" s="304">
        <v>5.25</v>
      </c>
      <c r="R10" s="306">
        <v>16.5</v>
      </c>
      <c r="S10" s="301" t="s">
        <v>206</v>
      </c>
      <c r="T10" s="321">
        <v>0</v>
      </c>
      <c r="U10" s="322">
        <v>0.25</v>
      </c>
      <c r="V10" s="322">
        <v>0.75</v>
      </c>
      <c r="W10" s="323">
        <v>1</v>
      </c>
      <c r="X10" s="321">
        <v>0</v>
      </c>
      <c r="Y10" s="322">
        <v>0</v>
      </c>
      <c r="Z10" s="322">
        <v>0</v>
      </c>
      <c r="AA10" s="323">
        <v>0</v>
      </c>
      <c r="AB10" s="321">
        <v>0.5</v>
      </c>
      <c r="AC10" s="322">
        <v>0.25</v>
      </c>
      <c r="AD10" s="322">
        <v>0</v>
      </c>
      <c r="AE10" s="323">
        <v>0.75</v>
      </c>
      <c r="AF10" s="321">
        <v>0.5</v>
      </c>
      <c r="AG10" s="322">
        <v>0.25</v>
      </c>
      <c r="AH10" s="322">
        <v>0</v>
      </c>
      <c r="AI10" s="323">
        <v>0.75</v>
      </c>
      <c r="AJ10" s="331">
        <v>2.5</v>
      </c>
      <c r="AK10" s="301" t="s">
        <v>206</v>
      </c>
      <c r="AL10" s="321">
        <v>0.25</v>
      </c>
      <c r="AM10" s="322">
        <v>0</v>
      </c>
      <c r="AN10" s="322">
        <v>4.25</v>
      </c>
      <c r="AO10" s="323">
        <v>4.5</v>
      </c>
      <c r="AP10" s="321">
        <v>0</v>
      </c>
      <c r="AQ10" s="322">
        <v>0</v>
      </c>
      <c r="AR10" s="322">
        <v>0</v>
      </c>
      <c r="AS10" s="323">
        <v>0</v>
      </c>
      <c r="AT10" s="321">
        <v>2.25</v>
      </c>
      <c r="AU10" s="322">
        <v>1.25</v>
      </c>
      <c r="AV10" s="322">
        <v>0</v>
      </c>
      <c r="AW10" s="323">
        <v>3.5</v>
      </c>
      <c r="AX10" s="321">
        <v>3</v>
      </c>
      <c r="AY10" s="322">
        <v>0</v>
      </c>
      <c r="AZ10" s="322">
        <v>0</v>
      </c>
      <c r="BA10" s="323">
        <v>3</v>
      </c>
      <c r="BB10" s="331">
        <v>11</v>
      </c>
      <c r="BC10" s="301" t="s">
        <v>206</v>
      </c>
      <c r="BD10" s="321">
        <v>0.25</v>
      </c>
      <c r="BE10" s="322">
        <v>0</v>
      </c>
      <c r="BF10" s="322">
        <v>0.5</v>
      </c>
      <c r="BG10" s="323">
        <v>0.75</v>
      </c>
      <c r="BH10" s="321">
        <v>0</v>
      </c>
      <c r="BI10" s="322">
        <v>0</v>
      </c>
      <c r="BJ10" s="322">
        <v>0</v>
      </c>
      <c r="BK10" s="323">
        <v>0</v>
      </c>
      <c r="BL10" s="321">
        <v>0.5</v>
      </c>
      <c r="BM10" s="322">
        <v>0</v>
      </c>
      <c r="BN10" s="322">
        <v>0</v>
      </c>
      <c r="BO10" s="323">
        <v>0.5</v>
      </c>
      <c r="BP10" s="321">
        <v>0.5</v>
      </c>
      <c r="BQ10" s="322">
        <v>0</v>
      </c>
      <c r="BR10" s="322">
        <v>0</v>
      </c>
      <c r="BS10" s="323">
        <v>0.5</v>
      </c>
      <c r="BT10" s="331">
        <v>1.75</v>
      </c>
      <c r="BU10" s="301" t="s">
        <v>206</v>
      </c>
      <c r="BV10" s="321">
        <v>0</v>
      </c>
      <c r="BW10" s="322">
        <v>0.25</v>
      </c>
      <c r="BX10" s="322">
        <v>4.5</v>
      </c>
      <c r="BY10" s="323">
        <v>4.75</v>
      </c>
      <c r="BZ10" s="321">
        <v>0</v>
      </c>
      <c r="CA10" s="322">
        <v>0</v>
      </c>
      <c r="CB10" s="322">
        <v>0</v>
      </c>
      <c r="CC10" s="323">
        <v>0</v>
      </c>
      <c r="CD10" s="321">
        <v>2.25</v>
      </c>
      <c r="CE10" s="322">
        <v>1.5</v>
      </c>
      <c r="CF10" s="322">
        <v>0</v>
      </c>
      <c r="CG10" s="323">
        <v>3.75</v>
      </c>
      <c r="CH10" s="321">
        <v>3</v>
      </c>
      <c r="CI10" s="322">
        <v>0.25</v>
      </c>
      <c r="CJ10" s="322">
        <v>0</v>
      </c>
      <c r="CK10" s="323">
        <v>3.25</v>
      </c>
      <c r="CL10" s="331">
        <v>11.75</v>
      </c>
      <c r="CM10" s="301" t="s">
        <v>206</v>
      </c>
      <c r="CN10" s="321">
        <v>0</v>
      </c>
      <c r="CO10" s="322">
        <v>0</v>
      </c>
      <c r="CP10" s="322">
        <v>0</v>
      </c>
      <c r="CQ10" s="323">
        <v>0</v>
      </c>
      <c r="CR10" s="321">
        <v>0</v>
      </c>
      <c r="CS10" s="322">
        <v>0</v>
      </c>
      <c r="CT10" s="322">
        <v>0</v>
      </c>
      <c r="CU10" s="323">
        <v>0</v>
      </c>
      <c r="CV10" s="321">
        <v>0</v>
      </c>
      <c r="CW10" s="322">
        <v>0</v>
      </c>
      <c r="CX10" s="322">
        <v>0</v>
      </c>
      <c r="CY10" s="323">
        <v>0</v>
      </c>
      <c r="CZ10" s="321">
        <v>0</v>
      </c>
      <c r="DA10" s="322">
        <v>0</v>
      </c>
      <c r="DB10" s="322">
        <v>0</v>
      </c>
      <c r="DC10" s="323">
        <v>0</v>
      </c>
      <c r="DD10" s="331">
        <v>0</v>
      </c>
      <c r="DE10" s="301" t="s">
        <v>206</v>
      </c>
      <c r="DF10" s="302">
        <v>2.5</v>
      </c>
      <c r="DG10" s="388">
        <v>0.15151515151515152</v>
      </c>
      <c r="DH10" s="302">
        <v>14</v>
      </c>
      <c r="DI10" s="388">
        <v>0.84848484848484851</v>
      </c>
      <c r="DJ10" s="302">
        <v>1.75</v>
      </c>
      <c r="DK10" s="388">
        <v>0.10606060606060606</v>
      </c>
      <c r="DL10" s="302">
        <v>14.75</v>
      </c>
      <c r="DM10" s="388">
        <v>0.89393939393939392</v>
      </c>
      <c r="DN10" s="302">
        <v>0</v>
      </c>
      <c r="DO10" s="388">
        <v>0</v>
      </c>
      <c r="DP10" s="306">
        <v>16.5</v>
      </c>
      <c r="DQ10" s="389"/>
      <c r="DR10" s="389"/>
      <c r="DS10" s="389"/>
    </row>
    <row r="11" spans="1:123" ht="11.25" customHeight="1" x14ac:dyDescent="0.15">
      <c r="A11" s="301" t="s">
        <v>207</v>
      </c>
      <c r="B11" s="302">
        <v>0</v>
      </c>
      <c r="C11" s="303">
        <v>0.25</v>
      </c>
      <c r="D11" s="303">
        <v>13</v>
      </c>
      <c r="E11" s="304">
        <v>13.25</v>
      </c>
      <c r="F11" s="302">
        <v>0.25</v>
      </c>
      <c r="G11" s="303">
        <v>0</v>
      </c>
      <c r="H11" s="303">
        <v>0</v>
      </c>
      <c r="I11" s="304">
        <v>0.25</v>
      </c>
      <c r="J11" s="302">
        <v>2.25</v>
      </c>
      <c r="K11" s="303">
        <v>2.25</v>
      </c>
      <c r="L11" s="303">
        <v>0</v>
      </c>
      <c r="M11" s="304">
        <v>4.5</v>
      </c>
      <c r="N11" s="302">
        <v>14.25</v>
      </c>
      <c r="O11" s="303">
        <v>0</v>
      </c>
      <c r="P11" s="303">
        <v>0</v>
      </c>
      <c r="Q11" s="304">
        <v>14.25</v>
      </c>
      <c r="R11" s="306">
        <v>32.25</v>
      </c>
      <c r="S11" s="301" t="s">
        <v>207</v>
      </c>
      <c r="T11" s="321">
        <v>0</v>
      </c>
      <c r="U11" s="322">
        <v>0.25</v>
      </c>
      <c r="V11" s="322">
        <v>1.25</v>
      </c>
      <c r="W11" s="323">
        <v>1.5</v>
      </c>
      <c r="X11" s="321">
        <v>0</v>
      </c>
      <c r="Y11" s="322">
        <v>0</v>
      </c>
      <c r="Z11" s="322">
        <v>0</v>
      </c>
      <c r="AA11" s="323">
        <v>0</v>
      </c>
      <c r="AB11" s="321">
        <v>0.5</v>
      </c>
      <c r="AC11" s="322">
        <v>1</v>
      </c>
      <c r="AD11" s="322">
        <v>0</v>
      </c>
      <c r="AE11" s="323">
        <v>1.5</v>
      </c>
      <c r="AF11" s="321">
        <v>1.5</v>
      </c>
      <c r="AG11" s="322">
        <v>0</v>
      </c>
      <c r="AH11" s="322">
        <v>0</v>
      </c>
      <c r="AI11" s="323">
        <v>1.5</v>
      </c>
      <c r="AJ11" s="331">
        <v>4.5</v>
      </c>
      <c r="AK11" s="301" t="s">
        <v>207</v>
      </c>
      <c r="AL11" s="321">
        <v>0</v>
      </c>
      <c r="AM11" s="322">
        <v>0</v>
      </c>
      <c r="AN11" s="322">
        <v>8.25</v>
      </c>
      <c r="AO11" s="323">
        <v>8.25</v>
      </c>
      <c r="AP11" s="321">
        <v>0.25</v>
      </c>
      <c r="AQ11" s="322">
        <v>0</v>
      </c>
      <c r="AR11" s="322">
        <v>0</v>
      </c>
      <c r="AS11" s="323">
        <v>0.25</v>
      </c>
      <c r="AT11" s="321">
        <v>1.5</v>
      </c>
      <c r="AU11" s="322">
        <v>1.5</v>
      </c>
      <c r="AV11" s="322">
        <v>0</v>
      </c>
      <c r="AW11" s="323">
        <v>2.75</v>
      </c>
      <c r="AX11" s="321">
        <v>10.25</v>
      </c>
      <c r="AY11" s="322">
        <v>0</v>
      </c>
      <c r="AZ11" s="322">
        <v>0</v>
      </c>
      <c r="BA11" s="323">
        <v>10.25</v>
      </c>
      <c r="BB11" s="331">
        <v>21.5</v>
      </c>
      <c r="BC11" s="301" t="s">
        <v>207</v>
      </c>
      <c r="BD11" s="321">
        <v>0</v>
      </c>
      <c r="BE11" s="322">
        <v>0.25</v>
      </c>
      <c r="BF11" s="322">
        <v>3.25</v>
      </c>
      <c r="BG11" s="323">
        <v>3.5</v>
      </c>
      <c r="BH11" s="321">
        <v>0.25</v>
      </c>
      <c r="BI11" s="322">
        <v>0</v>
      </c>
      <c r="BJ11" s="322">
        <v>0</v>
      </c>
      <c r="BK11" s="323">
        <v>0.25</v>
      </c>
      <c r="BL11" s="321">
        <v>0.25</v>
      </c>
      <c r="BM11" s="322">
        <v>0</v>
      </c>
      <c r="BN11" s="322">
        <v>0</v>
      </c>
      <c r="BO11" s="323">
        <v>0.25</v>
      </c>
      <c r="BP11" s="321">
        <v>7.75</v>
      </c>
      <c r="BQ11" s="322">
        <v>0</v>
      </c>
      <c r="BR11" s="322">
        <v>0</v>
      </c>
      <c r="BS11" s="323">
        <v>7.75</v>
      </c>
      <c r="BT11" s="331">
        <v>11.75</v>
      </c>
      <c r="BU11" s="301" t="s">
        <v>207</v>
      </c>
      <c r="BV11" s="321">
        <v>0</v>
      </c>
      <c r="BW11" s="322">
        <v>0</v>
      </c>
      <c r="BX11" s="322">
        <v>6.25</v>
      </c>
      <c r="BY11" s="323">
        <v>6.25</v>
      </c>
      <c r="BZ11" s="321">
        <v>0</v>
      </c>
      <c r="CA11" s="322">
        <v>0</v>
      </c>
      <c r="CB11" s="322">
        <v>0</v>
      </c>
      <c r="CC11" s="323">
        <v>0</v>
      </c>
      <c r="CD11" s="321">
        <v>1.75</v>
      </c>
      <c r="CE11" s="322">
        <v>2.5</v>
      </c>
      <c r="CF11" s="322">
        <v>0</v>
      </c>
      <c r="CG11" s="323">
        <v>4</v>
      </c>
      <c r="CH11" s="321">
        <v>4</v>
      </c>
      <c r="CI11" s="322">
        <v>0</v>
      </c>
      <c r="CJ11" s="322">
        <v>0</v>
      </c>
      <c r="CK11" s="323">
        <v>4</v>
      </c>
      <c r="CL11" s="331">
        <v>14.25</v>
      </c>
      <c r="CM11" s="301" t="s">
        <v>207</v>
      </c>
      <c r="CN11" s="321">
        <v>0</v>
      </c>
      <c r="CO11" s="322">
        <v>0</v>
      </c>
      <c r="CP11" s="322">
        <v>0</v>
      </c>
      <c r="CQ11" s="323">
        <v>0</v>
      </c>
      <c r="CR11" s="321">
        <v>0</v>
      </c>
      <c r="CS11" s="322">
        <v>0</v>
      </c>
      <c r="CT11" s="322">
        <v>0</v>
      </c>
      <c r="CU11" s="323">
        <v>0</v>
      </c>
      <c r="CV11" s="321">
        <v>0</v>
      </c>
      <c r="CW11" s="322">
        <v>0</v>
      </c>
      <c r="CX11" s="322">
        <v>0</v>
      </c>
      <c r="CY11" s="323">
        <v>0</v>
      </c>
      <c r="CZ11" s="321">
        <v>0</v>
      </c>
      <c r="DA11" s="322">
        <v>0</v>
      </c>
      <c r="DB11" s="322">
        <v>0</v>
      </c>
      <c r="DC11" s="323">
        <v>0</v>
      </c>
      <c r="DD11" s="331">
        <v>0</v>
      </c>
      <c r="DE11" s="301" t="s">
        <v>207</v>
      </c>
      <c r="DF11" s="302">
        <v>5.25</v>
      </c>
      <c r="DG11" s="388">
        <v>0.16279069767441862</v>
      </c>
      <c r="DH11" s="302">
        <v>27</v>
      </c>
      <c r="DI11" s="388">
        <v>0.83720930232558144</v>
      </c>
      <c r="DJ11" s="302">
        <v>14.5</v>
      </c>
      <c r="DK11" s="388">
        <v>0.44961240310077522</v>
      </c>
      <c r="DL11" s="302">
        <v>17.75</v>
      </c>
      <c r="DM11" s="388">
        <v>0.55038759689922478</v>
      </c>
      <c r="DN11" s="302">
        <v>0</v>
      </c>
      <c r="DO11" s="388">
        <v>0</v>
      </c>
      <c r="DP11" s="306">
        <v>32.25</v>
      </c>
      <c r="DQ11" s="389"/>
      <c r="DR11" s="389"/>
      <c r="DS11" s="389"/>
    </row>
    <row r="12" spans="1:123" ht="11.25" customHeight="1" x14ac:dyDescent="0.15">
      <c r="A12" s="301" t="s">
        <v>208</v>
      </c>
      <c r="B12" s="302">
        <v>0</v>
      </c>
      <c r="C12" s="303">
        <v>0.25</v>
      </c>
      <c r="D12" s="303">
        <v>12.75</v>
      </c>
      <c r="E12" s="304">
        <v>13</v>
      </c>
      <c r="F12" s="302">
        <v>0</v>
      </c>
      <c r="G12" s="303">
        <v>0</v>
      </c>
      <c r="H12" s="303">
        <v>0</v>
      </c>
      <c r="I12" s="304">
        <v>0</v>
      </c>
      <c r="J12" s="302">
        <v>1.75</v>
      </c>
      <c r="K12" s="303">
        <v>2</v>
      </c>
      <c r="L12" s="303">
        <v>0</v>
      </c>
      <c r="M12" s="304">
        <v>3.75</v>
      </c>
      <c r="N12" s="302">
        <v>8</v>
      </c>
      <c r="O12" s="303">
        <v>0</v>
      </c>
      <c r="P12" s="303">
        <v>0</v>
      </c>
      <c r="Q12" s="304">
        <v>8</v>
      </c>
      <c r="R12" s="306">
        <v>24.75</v>
      </c>
      <c r="S12" s="301" t="s">
        <v>208</v>
      </c>
      <c r="T12" s="321">
        <v>0</v>
      </c>
      <c r="U12" s="322">
        <v>0</v>
      </c>
      <c r="V12" s="322">
        <v>2</v>
      </c>
      <c r="W12" s="323">
        <v>2</v>
      </c>
      <c r="X12" s="321">
        <v>0</v>
      </c>
      <c r="Y12" s="322">
        <v>0</v>
      </c>
      <c r="Z12" s="322">
        <v>0</v>
      </c>
      <c r="AA12" s="323">
        <v>0</v>
      </c>
      <c r="AB12" s="321">
        <v>0.5</v>
      </c>
      <c r="AC12" s="322">
        <v>0.25</v>
      </c>
      <c r="AD12" s="322">
        <v>0</v>
      </c>
      <c r="AE12" s="323">
        <v>0.75</v>
      </c>
      <c r="AF12" s="321">
        <v>0.5</v>
      </c>
      <c r="AG12" s="322">
        <v>0</v>
      </c>
      <c r="AH12" s="322">
        <v>0</v>
      </c>
      <c r="AI12" s="323">
        <v>0.5</v>
      </c>
      <c r="AJ12" s="331">
        <v>3.25</v>
      </c>
      <c r="AK12" s="301" t="s">
        <v>208</v>
      </c>
      <c r="AL12" s="321">
        <v>0</v>
      </c>
      <c r="AM12" s="322">
        <v>0</v>
      </c>
      <c r="AN12" s="322">
        <v>7.5</v>
      </c>
      <c r="AO12" s="323">
        <v>7.5</v>
      </c>
      <c r="AP12" s="321">
        <v>0</v>
      </c>
      <c r="AQ12" s="322">
        <v>0</v>
      </c>
      <c r="AR12" s="322">
        <v>0</v>
      </c>
      <c r="AS12" s="323">
        <v>0</v>
      </c>
      <c r="AT12" s="321">
        <v>1</v>
      </c>
      <c r="AU12" s="322">
        <v>1.25</v>
      </c>
      <c r="AV12" s="322">
        <v>0</v>
      </c>
      <c r="AW12" s="323">
        <v>2.25</v>
      </c>
      <c r="AX12" s="321">
        <v>4.75</v>
      </c>
      <c r="AY12" s="322">
        <v>0</v>
      </c>
      <c r="AZ12" s="322">
        <v>0</v>
      </c>
      <c r="BA12" s="323">
        <v>4.75</v>
      </c>
      <c r="BB12" s="331">
        <v>14.5</v>
      </c>
      <c r="BC12" s="301" t="s">
        <v>208</v>
      </c>
      <c r="BD12" s="321">
        <v>0</v>
      </c>
      <c r="BE12" s="322">
        <v>0</v>
      </c>
      <c r="BF12" s="322">
        <v>3.5</v>
      </c>
      <c r="BG12" s="323">
        <v>3.5</v>
      </c>
      <c r="BH12" s="321">
        <v>0</v>
      </c>
      <c r="BI12" s="322">
        <v>0</v>
      </c>
      <c r="BJ12" s="322">
        <v>0</v>
      </c>
      <c r="BK12" s="323">
        <v>0</v>
      </c>
      <c r="BL12" s="321">
        <v>0</v>
      </c>
      <c r="BM12" s="322">
        <v>0.5</v>
      </c>
      <c r="BN12" s="322">
        <v>0</v>
      </c>
      <c r="BO12" s="323">
        <v>0.5</v>
      </c>
      <c r="BP12" s="321">
        <v>3.25</v>
      </c>
      <c r="BQ12" s="322">
        <v>0</v>
      </c>
      <c r="BR12" s="322">
        <v>0</v>
      </c>
      <c r="BS12" s="323">
        <v>3.25</v>
      </c>
      <c r="BT12" s="331">
        <v>7.25</v>
      </c>
      <c r="BU12" s="301" t="s">
        <v>208</v>
      </c>
      <c r="BV12" s="321">
        <v>0</v>
      </c>
      <c r="BW12" s="322">
        <v>0</v>
      </c>
      <c r="BX12" s="322">
        <v>6</v>
      </c>
      <c r="BY12" s="323">
        <v>6</v>
      </c>
      <c r="BZ12" s="321">
        <v>0</v>
      </c>
      <c r="CA12" s="322">
        <v>0</v>
      </c>
      <c r="CB12" s="322">
        <v>0</v>
      </c>
      <c r="CC12" s="323">
        <v>0</v>
      </c>
      <c r="CD12" s="321">
        <v>1.5</v>
      </c>
      <c r="CE12" s="322">
        <v>1</v>
      </c>
      <c r="CF12" s="322">
        <v>0</v>
      </c>
      <c r="CG12" s="323">
        <v>2.5</v>
      </c>
      <c r="CH12" s="321">
        <v>2</v>
      </c>
      <c r="CI12" s="322">
        <v>0</v>
      </c>
      <c r="CJ12" s="322">
        <v>0</v>
      </c>
      <c r="CK12" s="323">
        <v>2</v>
      </c>
      <c r="CL12" s="331">
        <v>10.5</v>
      </c>
      <c r="CM12" s="301" t="s">
        <v>208</v>
      </c>
      <c r="CN12" s="321">
        <v>0</v>
      </c>
      <c r="CO12" s="322">
        <v>0</v>
      </c>
      <c r="CP12" s="322">
        <v>0</v>
      </c>
      <c r="CQ12" s="323">
        <v>0</v>
      </c>
      <c r="CR12" s="321">
        <v>0</v>
      </c>
      <c r="CS12" s="322">
        <v>0</v>
      </c>
      <c r="CT12" s="322">
        <v>0</v>
      </c>
      <c r="CU12" s="323">
        <v>0</v>
      </c>
      <c r="CV12" s="321">
        <v>0</v>
      </c>
      <c r="CW12" s="322">
        <v>0</v>
      </c>
      <c r="CX12" s="322">
        <v>0</v>
      </c>
      <c r="CY12" s="323">
        <v>0</v>
      </c>
      <c r="CZ12" s="321">
        <v>0</v>
      </c>
      <c r="DA12" s="322">
        <v>0</v>
      </c>
      <c r="DB12" s="322">
        <v>0</v>
      </c>
      <c r="DC12" s="323">
        <v>0</v>
      </c>
      <c r="DD12" s="331">
        <v>0</v>
      </c>
      <c r="DE12" s="301" t="s">
        <v>208</v>
      </c>
      <c r="DF12" s="302">
        <v>3.5</v>
      </c>
      <c r="DG12" s="388">
        <v>0.14141414141414141</v>
      </c>
      <c r="DH12" s="302">
        <v>21.25</v>
      </c>
      <c r="DI12" s="388">
        <v>0.85858585858585856</v>
      </c>
      <c r="DJ12" s="302">
        <v>11</v>
      </c>
      <c r="DK12" s="388">
        <v>0.44444444444444442</v>
      </c>
      <c r="DL12" s="302">
        <v>13.75</v>
      </c>
      <c r="DM12" s="388">
        <v>0.55555555555555558</v>
      </c>
      <c r="DN12" s="302">
        <v>0</v>
      </c>
      <c r="DO12" s="388">
        <v>0</v>
      </c>
      <c r="DP12" s="306">
        <v>24.75</v>
      </c>
      <c r="DQ12" s="389"/>
      <c r="DR12" s="389"/>
      <c r="DS12" s="389"/>
    </row>
    <row r="13" spans="1:123" ht="11.25" customHeight="1" x14ac:dyDescent="0.15">
      <c r="A13" s="301" t="s">
        <v>209</v>
      </c>
      <c r="B13" s="302">
        <v>0</v>
      </c>
      <c r="C13" s="303">
        <v>0</v>
      </c>
      <c r="D13" s="303">
        <v>8.25</v>
      </c>
      <c r="E13" s="304">
        <v>8.25</v>
      </c>
      <c r="F13" s="302">
        <v>0</v>
      </c>
      <c r="G13" s="303">
        <v>0</v>
      </c>
      <c r="H13" s="303">
        <v>0</v>
      </c>
      <c r="I13" s="304">
        <v>0</v>
      </c>
      <c r="J13" s="302">
        <v>2.5</v>
      </c>
      <c r="K13" s="303">
        <v>0.75</v>
      </c>
      <c r="L13" s="303">
        <v>0</v>
      </c>
      <c r="M13" s="304">
        <v>3.25</v>
      </c>
      <c r="N13" s="302">
        <v>4.75</v>
      </c>
      <c r="O13" s="303">
        <v>0</v>
      </c>
      <c r="P13" s="303">
        <v>0</v>
      </c>
      <c r="Q13" s="304">
        <v>4.75</v>
      </c>
      <c r="R13" s="306">
        <v>16.25</v>
      </c>
      <c r="S13" s="301" t="s">
        <v>209</v>
      </c>
      <c r="T13" s="321">
        <v>0</v>
      </c>
      <c r="U13" s="322">
        <v>0</v>
      </c>
      <c r="V13" s="322">
        <v>1.75</v>
      </c>
      <c r="W13" s="323">
        <v>1.75</v>
      </c>
      <c r="X13" s="321">
        <v>0</v>
      </c>
      <c r="Y13" s="322">
        <v>0</v>
      </c>
      <c r="Z13" s="322">
        <v>0</v>
      </c>
      <c r="AA13" s="323">
        <v>0</v>
      </c>
      <c r="AB13" s="321">
        <v>0.75</v>
      </c>
      <c r="AC13" s="322">
        <v>0</v>
      </c>
      <c r="AD13" s="322">
        <v>0</v>
      </c>
      <c r="AE13" s="323">
        <v>0.75</v>
      </c>
      <c r="AF13" s="321">
        <v>1.25</v>
      </c>
      <c r="AG13" s="322">
        <v>0</v>
      </c>
      <c r="AH13" s="322">
        <v>0</v>
      </c>
      <c r="AI13" s="323">
        <v>1.25</v>
      </c>
      <c r="AJ13" s="331">
        <v>3.75</v>
      </c>
      <c r="AK13" s="301" t="s">
        <v>209</v>
      </c>
      <c r="AL13" s="321">
        <v>0</v>
      </c>
      <c r="AM13" s="322">
        <v>0</v>
      </c>
      <c r="AN13" s="322">
        <v>4.25</v>
      </c>
      <c r="AO13" s="323">
        <v>4.25</v>
      </c>
      <c r="AP13" s="321">
        <v>0</v>
      </c>
      <c r="AQ13" s="322">
        <v>0</v>
      </c>
      <c r="AR13" s="322">
        <v>0</v>
      </c>
      <c r="AS13" s="323">
        <v>0</v>
      </c>
      <c r="AT13" s="321">
        <v>1.75</v>
      </c>
      <c r="AU13" s="322">
        <v>0.75</v>
      </c>
      <c r="AV13" s="322">
        <v>0</v>
      </c>
      <c r="AW13" s="323">
        <v>2.5</v>
      </c>
      <c r="AX13" s="321">
        <v>1</v>
      </c>
      <c r="AY13" s="322">
        <v>0</v>
      </c>
      <c r="AZ13" s="322">
        <v>0</v>
      </c>
      <c r="BA13" s="323">
        <v>1</v>
      </c>
      <c r="BB13" s="331">
        <v>7.75</v>
      </c>
      <c r="BC13" s="301" t="s">
        <v>209</v>
      </c>
      <c r="BD13" s="321">
        <v>0</v>
      </c>
      <c r="BE13" s="322">
        <v>0</v>
      </c>
      <c r="BF13" s="322">
        <v>2</v>
      </c>
      <c r="BG13" s="323">
        <v>2</v>
      </c>
      <c r="BH13" s="321">
        <v>0</v>
      </c>
      <c r="BI13" s="322">
        <v>0</v>
      </c>
      <c r="BJ13" s="322">
        <v>0</v>
      </c>
      <c r="BK13" s="323">
        <v>0</v>
      </c>
      <c r="BL13" s="321">
        <v>0.75</v>
      </c>
      <c r="BM13" s="322">
        <v>0.25</v>
      </c>
      <c r="BN13" s="322">
        <v>0</v>
      </c>
      <c r="BO13" s="323">
        <v>1</v>
      </c>
      <c r="BP13" s="321">
        <v>1</v>
      </c>
      <c r="BQ13" s="322">
        <v>0</v>
      </c>
      <c r="BR13" s="322">
        <v>0</v>
      </c>
      <c r="BS13" s="323">
        <v>1</v>
      </c>
      <c r="BT13" s="331">
        <v>4</v>
      </c>
      <c r="BU13" s="301" t="s">
        <v>209</v>
      </c>
      <c r="BV13" s="321">
        <v>0</v>
      </c>
      <c r="BW13" s="322">
        <v>0</v>
      </c>
      <c r="BX13" s="322">
        <v>4</v>
      </c>
      <c r="BY13" s="323">
        <v>4</v>
      </c>
      <c r="BZ13" s="321">
        <v>0</v>
      </c>
      <c r="CA13" s="322">
        <v>0</v>
      </c>
      <c r="CB13" s="322">
        <v>0</v>
      </c>
      <c r="CC13" s="323">
        <v>0</v>
      </c>
      <c r="CD13" s="321">
        <v>1.75</v>
      </c>
      <c r="CE13" s="322">
        <v>0.5</v>
      </c>
      <c r="CF13" s="322">
        <v>0</v>
      </c>
      <c r="CG13" s="323">
        <v>2.25</v>
      </c>
      <c r="CH13" s="321">
        <v>1.25</v>
      </c>
      <c r="CI13" s="322">
        <v>0</v>
      </c>
      <c r="CJ13" s="322">
        <v>0</v>
      </c>
      <c r="CK13" s="323">
        <v>1.25</v>
      </c>
      <c r="CL13" s="331">
        <v>7.5</v>
      </c>
      <c r="CM13" s="301" t="s">
        <v>209</v>
      </c>
      <c r="CN13" s="321">
        <v>0</v>
      </c>
      <c r="CO13" s="322">
        <v>0</v>
      </c>
      <c r="CP13" s="322">
        <v>0</v>
      </c>
      <c r="CQ13" s="323">
        <v>0</v>
      </c>
      <c r="CR13" s="321">
        <v>0</v>
      </c>
      <c r="CS13" s="322">
        <v>0</v>
      </c>
      <c r="CT13" s="322">
        <v>0</v>
      </c>
      <c r="CU13" s="323">
        <v>0</v>
      </c>
      <c r="CV13" s="321">
        <v>0</v>
      </c>
      <c r="CW13" s="322">
        <v>0</v>
      </c>
      <c r="CX13" s="322">
        <v>0</v>
      </c>
      <c r="CY13" s="323">
        <v>0</v>
      </c>
      <c r="CZ13" s="321">
        <v>0</v>
      </c>
      <c r="DA13" s="322">
        <v>0</v>
      </c>
      <c r="DB13" s="322">
        <v>0</v>
      </c>
      <c r="DC13" s="323">
        <v>0</v>
      </c>
      <c r="DD13" s="331">
        <v>0</v>
      </c>
      <c r="DE13" s="301" t="s">
        <v>209</v>
      </c>
      <c r="DF13" s="302">
        <v>3.75</v>
      </c>
      <c r="DG13" s="388">
        <v>0.23076923076923078</v>
      </c>
      <c r="DH13" s="302">
        <v>12.5</v>
      </c>
      <c r="DI13" s="388">
        <v>0.76923076923076927</v>
      </c>
      <c r="DJ13" s="302">
        <v>7</v>
      </c>
      <c r="DK13" s="388">
        <v>0.43076923076923079</v>
      </c>
      <c r="DL13" s="302">
        <v>9.25</v>
      </c>
      <c r="DM13" s="388">
        <v>0.56923076923076921</v>
      </c>
      <c r="DN13" s="302">
        <v>0</v>
      </c>
      <c r="DO13" s="388">
        <v>0</v>
      </c>
      <c r="DP13" s="306">
        <v>16.25</v>
      </c>
      <c r="DQ13" s="389"/>
      <c r="DR13" s="389"/>
      <c r="DS13" s="389"/>
    </row>
    <row r="14" spans="1:123" ht="11.25" customHeight="1" x14ac:dyDescent="0.15">
      <c r="A14" s="301" t="s">
        <v>210</v>
      </c>
      <c r="B14" s="302">
        <v>0</v>
      </c>
      <c r="C14" s="303">
        <v>0</v>
      </c>
      <c r="D14" s="303">
        <v>6</v>
      </c>
      <c r="E14" s="304">
        <v>6</v>
      </c>
      <c r="F14" s="302">
        <v>0</v>
      </c>
      <c r="G14" s="303">
        <v>0</v>
      </c>
      <c r="H14" s="303">
        <v>0</v>
      </c>
      <c r="I14" s="304">
        <v>0</v>
      </c>
      <c r="J14" s="302">
        <v>3.5</v>
      </c>
      <c r="K14" s="303">
        <v>0</v>
      </c>
      <c r="L14" s="303">
        <v>0</v>
      </c>
      <c r="M14" s="304">
        <v>3.5</v>
      </c>
      <c r="N14" s="302">
        <v>6.25</v>
      </c>
      <c r="O14" s="303">
        <v>0</v>
      </c>
      <c r="P14" s="303">
        <v>0</v>
      </c>
      <c r="Q14" s="304">
        <v>6.25</v>
      </c>
      <c r="R14" s="306">
        <v>15.75</v>
      </c>
      <c r="S14" s="301" t="s">
        <v>210</v>
      </c>
      <c r="T14" s="321">
        <v>0</v>
      </c>
      <c r="U14" s="322">
        <v>0</v>
      </c>
      <c r="V14" s="322">
        <v>1</v>
      </c>
      <c r="W14" s="323">
        <v>1</v>
      </c>
      <c r="X14" s="321">
        <v>0</v>
      </c>
      <c r="Y14" s="322">
        <v>0</v>
      </c>
      <c r="Z14" s="322">
        <v>0</v>
      </c>
      <c r="AA14" s="323">
        <v>0</v>
      </c>
      <c r="AB14" s="321">
        <v>0.25</v>
      </c>
      <c r="AC14" s="322">
        <v>0</v>
      </c>
      <c r="AD14" s="322">
        <v>0</v>
      </c>
      <c r="AE14" s="323">
        <v>0.25</v>
      </c>
      <c r="AF14" s="321">
        <v>1</v>
      </c>
      <c r="AG14" s="322">
        <v>0</v>
      </c>
      <c r="AH14" s="322">
        <v>0</v>
      </c>
      <c r="AI14" s="323">
        <v>1</v>
      </c>
      <c r="AJ14" s="331">
        <v>2.25</v>
      </c>
      <c r="AK14" s="301" t="s">
        <v>210</v>
      </c>
      <c r="AL14" s="321">
        <v>0</v>
      </c>
      <c r="AM14" s="322">
        <v>0</v>
      </c>
      <c r="AN14" s="322">
        <v>2.75</v>
      </c>
      <c r="AO14" s="323">
        <v>2.75</v>
      </c>
      <c r="AP14" s="321">
        <v>0</v>
      </c>
      <c r="AQ14" s="322">
        <v>0</v>
      </c>
      <c r="AR14" s="322">
        <v>0</v>
      </c>
      <c r="AS14" s="323">
        <v>0</v>
      </c>
      <c r="AT14" s="321">
        <v>2</v>
      </c>
      <c r="AU14" s="322">
        <v>0</v>
      </c>
      <c r="AV14" s="322">
        <v>0</v>
      </c>
      <c r="AW14" s="323">
        <v>2</v>
      </c>
      <c r="AX14" s="321">
        <v>3.25</v>
      </c>
      <c r="AY14" s="322">
        <v>0</v>
      </c>
      <c r="AZ14" s="322">
        <v>0</v>
      </c>
      <c r="BA14" s="323">
        <v>3.25</v>
      </c>
      <c r="BB14" s="331">
        <v>8</v>
      </c>
      <c r="BC14" s="301" t="s">
        <v>210</v>
      </c>
      <c r="BD14" s="321">
        <v>0</v>
      </c>
      <c r="BE14" s="322">
        <v>0</v>
      </c>
      <c r="BF14" s="322">
        <v>1</v>
      </c>
      <c r="BG14" s="323">
        <v>1</v>
      </c>
      <c r="BH14" s="321">
        <v>0</v>
      </c>
      <c r="BI14" s="322">
        <v>0</v>
      </c>
      <c r="BJ14" s="322">
        <v>0</v>
      </c>
      <c r="BK14" s="323">
        <v>0</v>
      </c>
      <c r="BL14" s="321">
        <v>0.25</v>
      </c>
      <c r="BM14" s="322">
        <v>0</v>
      </c>
      <c r="BN14" s="322">
        <v>0</v>
      </c>
      <c r="BO14" s="323">
        <v>0.25</v>
      </c>
      <c r="BP14" s="321">
        <v>2.5</v>
      </c>
      <c r="BQ14" s="322">
        <v>0</v>
      </c>
      <c r="BR14" s="322">
        <v>0</v>
      </c>
      <c r="BS14" s="323">
        <v>2.5</v>
      </c>
      <c r="BT14" s="331">
        <v>3.75</v>
      </c>
      <c r="BU14" s="301" t="s">
        <v>210</v>
      </c>
      <c r="BV14" s="321">
        <v>0</v>
      </c>
      <c r="BW14" s="322">
        <v>0</v>
      </c>
      <c r="BX14" s="322">
        <v>2.75</v>
      </c>
      <c r="BY14" s="323">
        <v>2.75</v>
      </c>
      <c r="BZ14" s="321">
        <v>0</v>
      </c>
      <c r="CA14" s="322">
        <v>0</v>
      </c>
      <c r="CB14" s="322">
        <v>0</v>
      </c>
      <c r="CC14" s="323">
        <v>0</v>
      </c>
      <c r="CD14" s="321">
        <v>2</v>
      </c>
      <c r="CE14" s="322">
        <v>0</v>
      </c>
      <c r="CF14" s="322">
        <v>0</v>
      </c>
      <c r="CG14" s="323">
        <v>2</v>
      </c>
      <c r="CH14" s="321">
        <v>1.75</v>
      </c>
      <c r="CI14" s="322">
        <v>0</v>
      </c>
      <c r="CJ14" s="322">
        <v>0</v>
      </c>
      <c r="CK14" s="323">
        <v>1.75</v>
      </c>
      <c r="CL14" s="331">
        <v>6.5</v>
      </c>
      <c r="CM14" s="301" t="s">
        <v>210</v>
      </c>
      <c r="CN14" s="321">
        <v>0</v>
      </c>
      <c r="CO14" s="322">
        <v>0</v>
      </c>
      <c r="CP14" s="322">
        <v>0</v>
      </c>
      <c r="CQ14" s="323">
        <v>0</v>
      </c>
      <c r="CR14" s="321">
        <v>0</v>
      </c>
      <c r="CS14" s="322">
        <v>0</v>
      </c>
      <c r="CT14" s="322">
        <v>0</v>
      </c>
      <c r="CU14" s="323">
        <v>0</v>
      </c>
      <c r="CV14" s="321">
        <v>0</v>
      </c>
      <c r="CW14" s="322">
        <v>0</v>
      </c>
      <c r="CX14" s="322">
        <v>0</v>
      </c>
      <c r="CY14" s="323">
        <v>0</v>
      </c>
      <c r="CZ14" s="321">
        <v>0</v>
      </c>
      <c r="DA14" s="322">
        <v>0</v>
      </c>
      <c r="DB14" s="322">
        <v>0</v>
      </c>
      <c r="DC14" s="323">
        <v>0</v>
      </c>
      <c r="DD14" s="331">
        <v>0</v>
      </c>
      <c r="DE14" s="390" t="s">
        <v>210</v>
      </c>
      <c r="DF14" s="302">
        <v>3.5</v>
      </c>
      <c r="DG14" s="388">
        <v>0.22222222222222221</v>
      </c>
      <c r="DH14" s="302">
        <v>12.25</v>
      </c>
      <c r="DI14" s="388">
        <v>0.77777777777777779</v>
      </c>
      <c r="DJ14" s="302">
        <v>6</v>
      </c>
      <c r="DK14" s="388">
        <v>0.38095238095238093</v>
      </c>
      <c r="DL14" s="302">
        <v>9.75</v>
      </c>
      <c r="DM14" s="388">
        <v>0.61904761904761907</v>
      </c>
      <c r="DN14" s="302">
        <v>0</v>
      </c>
      <c r="DO14" s="388">
        <v>0</v>
      </c>
      <c r="DP14" s="306">
        <v>15.75</v>
      </c>
      <c r="DQ14" s="389"/>
      <c r="DR14" s="389"/>
      <c r="DS14" s="389"/>
    </row>
    <row r="15" spans="1:123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1"/>
      <c r="S15" s="307"/>
      <c r="T15" s="325"/>
      <c r="U15" s="326"/>
      <c r="V15" s="326"/>
      <c r="W15" s="327"/>
      <c r="X15" s="325"/>
      <c r="Y15" s="326"/>
      <c r="Z15" s="326"/>
      <c r="AA15" s="327"/>
      <c r="AB15" s="325"/>
      <c r="AC15" s="326"/>
      <c r="AD15" s="326"/>
      <c r="AE15" s="327"/>
      <c r="AF15" s="325"/>
      <c r="AG15" s="326"/>
      <c r="AH15" s="326"/>
      <c r="AI15" s="327"/>
      <c r="AJ15" s="317"/>
      <c r="AK15" s="307"/>
      <c r="AL15" s="325"/>
      <c r="AM15" s="326"/>
      <c r="AN15" s="326"/>
      <c r="AO15" s="327"/>
      <c r="AP15" s="325"/>
      <c r="AQ15" s="326"/>
      <c r="AR15" s="326"/>
      <c r="AS15" s="327"/>
      <c r="AT15" s="325"/>
      <c r="AU15" s="326"/>
      <c r="AV15" s="326"/>
      <c r="AW15" s="327"/>
      <c r="AX15" s="325"/>
      <c r="AY15" s="326"/>
      <c r="AZ15" s="326"/>
      <c r="BA15" s="327"/>
      <c r="BB15" s="317"/>
      <c r="BC15" s="307"/>
      <c r="BD15" s="325"/>
      <c r="BE15" s="326"/>
      <c r="BF15" s="326"/>
      <c r="BG15" s="327"/>
      <c r="BH15" s="325"/>
      <c r="BI15" s="326"/>
      <c r="BJ15" s="326"/>
      <c r="BK15" s="327"/>
      <c r="BL15" s="325"/>
      <c r="BM15" s="326"/>
      <c r="BN15" s="326"/>
      <c r="BO15" s="327"/>
      <c r="BP15" s="325"/>
      <c r="BQ15" s="326"/>
      <c r="BR15" s="326"/>
      <c r="BS15" s="327"/>
      <c r="BT15" s="317"/>
      <c r="BU15" s="307"/>
      <c r="BV15" s="325"/>
      <c r="BW15" s="326"/>
      <c r="BX15" s="326"/>
      <c r="BY15" s="327"/>
      <c r="BZ15" s="325"/>
      <c r="CA15" s="326"/>
      <c r="CB15" s="326"/>
      <c r="CC15" s="327"/>
      <c r="CD15" s="325"/>
      <c r="CE15" s="326"/>
      <c r="CF15" s="326"/>
      <c r="CG15" s="327"/>
      <c r="CH15" s="325"/>
      <c r="CI15" s="326"/>
      <c r="CJ15" s="326"/>
      <c r="CK15" s="327"/>
      <c r="CL15" s="317"/>
      <c r="CM15" s="307"/>
      <c r="CN15" s="325"/>
      <c r="CO15" s="326"/>
      <c r="CP15" s="326"/>
      <c r="CQ15" s="327"/>
      <c r="CR15" s="325"/>
      <c r="CS15" s="326"/>
      <c r="CT15" s="326"/>
      <c r="CU15" s="327"/>
      <c r="CV15" s="325"/>
      <c r="CW15" s="326"/>
      <c r="CX15" s="326"/>
      <c r="CY15" s="327"/>
      <c r="CZ15" s="325"/>
      <c r="DA15" s="326"/>
      <c r="DB15" s="326"/>
      <c r="DC15" s="327"/>
      <c r="DD15" s="318"/>
      <c r="DE15" s="307"/>
      <c r="DF15" s="297"/>
      <c r="DG15" s="299"/>
      <c r="DH15" s="325"/>
      <c r="DI15" s="327"/>
      <c r="DJ15" s="325"/>
      <c r="DK15" s="327"/>
      <c r="DL15" s="325"/>
      <c r="DM15" s="327"/>
      <c r="DN15" s="325"/>
      <c r="DO15" s="327"/>
      <c r="DP15" s="327"/>
      <c r="DQ15" s="386"/>
      <c r="DR15" s="386"/>
      <c r="DS15" s="386"/>
    </row>
    <row r="16" spans="1:123" ht="11.25" customHeight="1" x14ac:dyDescent="0.15">
      <c r="A16" s="312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6"/>
      <c r="S16" s="312"/>
      <c r="T16" s="328"/>
      <c r="U16" s="329"/>
      <c r="V16" s="329"/>
      <c r="W16" s="330"/>
      <c r="X16" s="328"/>
      <c r="Y16" s="329"/>
      <c r="Z16" s="329"/>
      <c r="AA16" s="330"/>
      <c r="AB16" s="328"/>
      <c r="AC16" s="329"/>
      <c r="AD16" s="329"/>
      <c r="AE16" s="330"/>
      <c r="AF16" s="328"/>
      <c r="AG16" s="329"/>
      <c r="AH16" s="329"/>
      <c r="AI16" s="330"/>
      <c r="AJ16" s="312"/>
      <c r="AK16" s="312"/>
      <c r="AL16" s="328"/>
      <c r="AM16" s="329"/>
      <c r="AN16" s="329"/>
      <c r="AO16" s="330"/>
      <c r="AP16" s="328"/>
      <c r="AQ16" s="329"/>
      <c r="AR16" s="329"/>
      <c r="AS16" s="330"/>
      <c r="AT16" s="328"/>
      <c r="AU16" s="329"/>
      <c r="AV16" s="329"/>
      <c r="AW16" s="330"/>
      <c r="AX16" s="328"/>
      <c r="AY16" s="329"/>
      <c r="AZ16" s="329"/>
      <c r="BA16" s="330"/>
      <c r="BB16" s="312"/>
      <c r="BC16" s="312"/>
      <c r="BD16" s="328"/>
      <c r="BE16" s="329"/>
      <c r="BF16" s="329"/>
      <c r="BG16" s="330"/>
      <c r="BH16" s="328"/>
      <c r="BI16" s="329"/>
      <c r="BJ16" s="329"/>
      <c r="BK16" s="330"/>
      <c r="BL16" s="328"/>
      <c r="BM16" s="329"/>
      <c r="BN16" s="329"/>
      <c r="BO16" s="330"/>
      <c r="BP16" s="328"/>
      <c r="BQ16" s="329"/>
      <c r="BR16" s="329"/>
      <c r="BS16" s="330"/>
      <c r="BT16" s="312"/>
      <c r="BU16" s="312"/>
      <c r="BV16" s="328"/>
      <c r="BW16" s="329"/>
      <c r="BX16" s="329"/>
      <c r="BY16" s="330"/>
      <c r="BZ16" s="328"/>
      <c r="CA16" s="329"/>
      <c r="CB16" s="329"/>
      <c r="CC16" s="330"/>
      <c r="CD16" s="328"/>
      <c r="CE16" s="329"/>
      <c r="CF16" s="329"/>
      <c r="CG16" s="330"/>
      <c r="CH16" s="328"/>
      <c r="CI16" s="329"/>
      <c r="CJ16" s="329"/>
      <c r="CK16" s="330"/>
      <c r="CL16" s="312"/>
      <c r="CM16" s="312"/>
      <c r="CN16" s="328"/>
      <c r="CO16" s="329"/>
      <c r="CP16" s="329"/>
      <c r="CQ16" s="330"/>
      <c r="CR16" s="328"/>
      <c r="CS16" s="329"/>
      <c r="CT16" s="329"/>
      <c r="CU16" s="330"/>
      <c r="CV16" s="328"/>
      <c r="CW16" s="329"/>
      <c r="CX16" s="329"/>
      <c r="CY16" s="330"/>
      <c r="CZ16" s="328"/>
      <c r="DA16" s="329"/>
      <c r="DB16" s="329"/>
      <c r="DC16" s="330"/>
      <c r="DD16" s="328"/>
      <c r="DE16" s="384"/>
      <c r="DF16" s="391"/>
      <c r="DG16" s="392"/>
      <c r="DH16" s="391"/>
      <c r="DI16" s="392"/>
      <c r="DJ16" s="391"/>
      <c r="DK16" s="392"/>
      <c r="DL16" s="391"/>
      <c r="DM16" s="392"/>
      <c r="DN16" s="391"/>
      <c r="DO16" s="392"/>
      <c r="DP16" s="393"/>
      <c r="DQ16" s="386"/>
      <c r="DR16" s="386"/>
      <c r="DS16" s="386"/>
    </row>
    <row r="17" spans="1:123" ht="11.25" customHeight="1" x14ac:dyDescent="0.15">
      <c r="A17" s="301" t="s">
        <v>211</v>
      </c>
      <c r="B17" s="302">
        <v>0.25</v>
      </c>
      <c r="C17" s="303">
        <v>0.25</v>
      </c>
      <c r="D17" s="303">
        <v>23.75</v>
      </c>
      <c r="E17" s="304">
        <v>24.25</v>
      </c>
      <c r="F17" s="302">
        <v>0</v>
      </c>
      <c r="G17" s="303">
        <v>0</v>
      </c>
      <c r="H17" s="303">
        <v>0.25</v>
      </c>
      <c r="I17" s="304">
        <v>0.25</v>
      </c>
      <c r="J17" s="302">
        <v>6</v>
      </c>
      <c r="K17" s="303">
        <v>5.25</v>
      </c>
      <c r="L17" s="303">
        <v>0</v>
      </c>
      <c r="M17" s="304">
        <v>11.25</v>
      </c>
      <c r="N17" s="302">
        <v>12.25</v>
      </c>
      <c r="O17" s="303">
        <v>2.5</v>
      </c>
      <c r="P17" s="303">
        <v>0.75</v>
      </c>
      <c r="Q17" s="304">
        <v>15.5</v>
      </c>
      <c r="R17" s="306">
        <v>51.25</v>
      </c>
      <c r="S17" s="301" t="s">
        <v>211</v>
      </c>
      <c r="T17" s="321">
        <v>0</v>
      </c>
      <c r="U17" s="322">
        <v>0.25</v>
      </c>
      <c r="V17" s="322">
        <v>3.75</v>
      </c>
      <c r="W17" s="323">
        <v>4</v>
      </c>
      <c r="X17" s="321">
        <v>0</v>
      </c>
      <c r="Y17" s="322">
        <v>0</v>
      </c>
      <c r="Z17" s="322">
        <v>0</v>
      </c>
      <c r="AA17" s="323">
        <v>0</v>
      </c>
      <c r="AB17" s="321">
        <v>1.5</v>
      </c>
      <c r="AC17" s="322">
        <v>1.25</v>
      </c>
      <c r="AD17" s="322">
        <v>0</v>
      </c>
      <c r="AE17" s="323">
        <v>2.75</v>
      </c>
      <c r="AF17" s="321">
        <v>0.5</v>
      </c>
      <c r="AG17" s="322">
        <v>0.5</v>
      </c>
      <c r="AH17" s="322">
        <v>0.75</v>
      </c>
      <c r="AI17" s="323">
        <v>1.75</v>
      </c>
      <c r="AJ17" s="331">
        <v>8.5</v>
      </c>
      <c r="AK17" s="301" t="s">
        <v>211</v>
      </c>
      <c r="AL17" s="321">
        <v>0.5</v>
      </c>
      <c r="AM17" s="322">
        <v>0</v>
      </c>
      <c r="AN17" s="322">
        <v>17.25</v>
      </c>
      <c r="AO17" s="323">
        <v>17.75</v>
      </c>
      <c r="AP17" s="321">
        <v>0</v>
      </c>
      <c r="AQ17" s="322">
        <v>0</v>
      </c>
      <c r="AR17" s="322">
        <v>0.25</v>
      </c>
      <c r="AS17" s="323">
        <v>0.25</v>
      </c>
      <c r="AT17" s="321">
        <v>3</v>
      </c>
      <c r="AU17" s="322">
        <v>3</v>
      </c>
      <c r="AV17" s="322">
        <v>0</v>
      </c>
      <c r="AW17" s="323">
        <v>6</v>
      </c>
      <c r="AX17" s="321">
        <v>8.25</v>
      </c>
      <c r="AY17" s="322">
        <v>2</v>
      </c>
      <c r="AZ17" s="322">
        <v>0</v>
      </c>
      <c r="BA17" s="323">
        <v>10.25</v>
      </c>
      <c r="BB17" s="331">
        <v>34.25</v>
      </c>
      <c r="BC17" s="301" t="s">
        <v>211</v>
      </c>
      <c r="BD17" s="321">
        <v>0.25</v>
      </c>
      <c r="BE17" s="322">
        <v>0</v>
      </c>
      <c r="BF17" s="322">
        <v>0.5</v>
      </c>
      <c r="BG17" s="323">
        <v>0.75</v>
      </c>
      <c r="BH17" s="321">
        <v>0</v>
      </c>
      <c r="BI17" s="322">
        <v>0</v>
      </c>
      <c r="BJ17" s="322">
        <v>0</v>
      </c>
      <c r="BK17" s="323">
        <v>0</v>
      </c>
      <c r="BL17" s="321">
        <v>0.75</v>
      </c>
      <c r="BM17" s="322">
        <v>0.25</v>
      </c>
      <c r="BN17" s="322">
        <v>0</v>
      </c>
      <c r="BO17" s="323">
        <v>1</v>
      </c>
      <c r="BP17" s="321">
        <v>0.5</v>
      </c>
      <c r="BQ17" s="322">
        <v>0</v>
      </c>
      <c r="BR17" s="322">
        <v>0</v>
      </c>
      <c r="BS17" s="323">
        <v>0.5</v>
      </c>
      <c r="BT17" s="331">
        <v>2.25</v>
      </c>
      <c r="BU17" s="301" t="s">
        <v>211</v>
      </c>
      <c r="BV17" s="321">
        <v>0.25</v>
      </c>
      <c r="BW17" s="322">
        <v>0.25</v>
      </c>
      <c r="BX17" s="322">
        <v>20.5</v>
      </c>
      <c r="BY17" s="323">
        <v>21</v>
      </c>
      <c r="BZ17" s="321">
        <v>0</v>
      </c>
      <c r="CA17" s="322">
        <v>0</v>
      </c>
      <c r="CB17" s="322">
        <v>0.25</v>
      </c>
      <c r="CC17" s="323">
        <v>0.25</v>
      </c>
      <c r="CD17" s="321">
        <v>3.75</v>
      </c>
      <c r="CE17" s="322">
        <v>4</v>
      </c>
      <c r="CF17" s="322">
        <v>0</v>
      </c>
      <c r="CG17" s="323">
        <v>7.75</v>
      </c>
      <c r="CH17" s="321">
        <v>8.25</v>
      </c>
      <c r="CI17" s="322">
        <v>2.5</v>
      </c>
      <c r="CJ17" s="322">
        <v>0.75</v>
      </c>
      <c r="CK17" s="323">
        <v>11.5</v>
      </c>
      <c r="CL17" s="331">
        <v>40.5</v>
      </c>
      <c r="CM17" s="301" t="s">
        <v>211</v>
      </c>
      <c r="CN17" s="321">
        <v>0</v>
      </c>
      <c r="CO17" s="322">
        <v>0</v>
      </c>
      <c r="CP17" s="322">
        <v>0</v>
      </c>
      <c r="CQ17" s="323">
        <v>0</v>
      </c>
      <c r="CR17" s="321">
        <v>0</v>
      </c>
      <c r="CS17" s="322">
        <v>0</v>
      </c>
      <c r="CT17" s="322">
        <v>0</v>
      </c>
      <c r="CU17" s="323">
        <v>0</v>
      </c>
      <c r="CV17" s="321">
        <v>0</v>
      </c>
      <c r="CW17" s="322">
        <v>0</v>
      </c>
      <c r="CX17" s="322">
        <v>0</v>
      </c>
      <c r="CY17" s="323">
        <v>0</v>
      </c>
      <c r="CZ17" s="321">
        <v>0</v>
      </c>
      <c r="DA17" s="322">
        <v>0</v>
      </c>
      <c r="DB17" s="322">
        <v>0</v>
      </c>
      <c r="DC17" s="323">
        <v>0</v>
      </c>
      <c r="DD17" s="331">
        <v>0</v>
      </c>
      <c r="DE17" s="390" t="s">
        <v>211</v>
      </c>
      <c r="DF17" s="302">
        <v>10.5</v>
      </c>
      <c r="DG17" s="388">
        <v>0.20487804878048779</v>
      </c>
      <c r="DH17" s="302">
        <v>40.75</v>
      </c>
      <c r="DI17" s="388">
        <v>0.79512195121951224</v>
      </c>
      <c r="DJ17" s="302">
        <v>2.75</v>
      </c>
      <c r="DK17" s="388">
        <v>5.3658536585365853E-2</v>
      </c>
      <c r="DL17" s="302">
        <v>48.5</v>
      </c>
      <c r="DM17" s="388">
        <v>0.9463414634146341</v>
      </c>
      <c r="DN17" s="302">
        <v>0</v>
      </c>
      <c r="DO17" s="388">
        <v>0</v>
      </c>
      <c r="DP17" s="306">
        <v>51.25</v>
      </c>
      <c r="DQ17" s="389"/>
      <c r="DR17" s="389"/>
      <c r="DS17" s="389"/>
    </row>
    <row r="18" spans="1:123" ht="11.25" customHeight="1" x14ac:dyDescent="0.15">
      <c r="A18" s="301" t="s">
        <v>212</v>
      </c>
      <c r="B18" s="302">
        <v>0</v>
      </c>
      <c r="C18" s="303">
        <v>0.5</v>
      </c>
      <c r="D18" s="303">
        <v>31.5</v>
      </c>
      <c r="E18" s="304">
        <v>32</v>
      </c>
      <c r="F18" s="302">
        <v>0.25</v>
      </c>
      <c r="G18" s="303">
        <v>0</v>
      </c>
      <c r="H18" s="303">
        <v>0.25</v>
      </c>
      <c r="I18" s="304">
        <v>0.5</v>
      </c>
      <c r="J18" s="302">
        <v>7.25</v>
      </c>
      <c r="K18" s="303">
        <v>7</v>
      </c>
      <c r="L18" s="303">
        <v>0</v>
      </c>
      <c r="M18" s="304">
        <v>14.25</v>
      </c>
      <c r="N18" s="302">
        <v>25</v>
      </c>
      <c r="O18" s="303">
        <v>2.5</v>
      </c>
      <c r="P18" s="303">
        <v>0.75</v>
      </c>
      <c r="Q18" s="304">
        <v>28.25</v>
      </c>
      <c r="R18" s="306">
        <v>75</v>
      </c>
      <c r="S18" s="301" t="s">
        <v>212</v>
      </c>
      <c r="T18" s="321">
        <v>0</v>
      </c>
      <c r="U18" s="322">
        <v>0.5</v>
      </c>
      <c r="V18" s="322">
        <v>4.5</v>
      </c>
      <c r="W18" s="323">
        <v>5</v>
      </c>
      <c r="X18" s="321">
        <v>0</v>
      </c>
      <c r="Y18" s="322">
        <v>0</v>
      </c>
      <c r="Z18" s="322">
        <v>0</v>
      </c>
      <c r="AA18" s="323">
        <v>0</v>
      </c>
      <c r="AB18" s="321">
        <v>1.75</v>
      </c>
      <c r="AC18" s="322">
        <v>2</v>
      </c>
      <c r="AD18" s="322">
        <v>0</v>
      </c>
      <c r="AE18" s="323">
        <v>3.75</v>
      </c>
      <c r="AF18" s="321">
        <v>2</v>
      </c>
      <c r="AG18" s="322">
        <v>0.5</v>
      </c>
      <c r="AH18" s="322">
        <v>0.75</v>
      </c>
      <c r="AI18" s="323">
        <v>3.25</v>
      </c>
      <c r="AJ18" s="331">
        <v>12</v>
      </c>
      <c r="AK18" s="301" t="s">
        <v>212</v>
      </c>
      <c r="AL18" s="321">
        <v>0.25</v>
      </c>
      <c r="AM18" s="322">
        <v>0</v>
      </c>
      <c r="AN18" s="322">
        <v>21.5</v>
      </c>
      <c r="AO18" s="323">
        <v>21.75</v>
      </c>
      <c r="AP18" s="321">
        <v>0.25</v>
      </c>
      <c r="AQ18" s="322">
        <v>0</v>
      </c>
      <c r="AR18" s="322">
        <v>0.25</v>
      </c>
      <c r="AS18" s="323">
        <v>0.5</v>
      </c>
      <c r="AT18" s="321">
        <v>4.25</v>
      </c>
      <c r="AU18" s="322">
        <v>3.75</v>
      </c>
      <c r="AV18" s="322">
        <v>0</v>
      </c>
      <c r="AW18" s="323">
        <v>7.75</v>
      </c>
      <c r="AX18" s="321">
        <v>17.75</v>
      </c>
      <c r="AY18" s="322">
        <v>2</v>
      </c>
      <c r="AZ18" s="322">
        <v>0</v>
      </c>
      <c r="BA18" s="323">
        <v>19.75</v>
      </c>
      <c r="BB18" s="331">
        <v>49.75</v>
      </c>
      <c r="BC18" s="301" t="s">
        <v>212</v>
      </c>
      <c r="BD18" s="321">
        <v>0.25</v>
      </c>
      <c r="BE18" s="322">
        <v>0.25</v>
      </c>
      <c r="BF18" s="322">
        <v>3.75</v>
      </c>
      <c r="BG18" s="323">
        <v>4.25</v>
      </c>
      <c r="BH18" s="321">
        <v>0.25</v>
      </c>
      <c r="BI18" s="322">
        <v>0</v>
      </c>
      <c r="BJ18" s="322">
        <v>0</v>
      </c>
      <c r="BK18" s="323">
        <v>0.25</v>
      </c>
      <c r="BL18" s="321">
        <v>1</v>
      </c>
      <c r="BM18" s="322">
        <v>0</v>
      </c>
      <c r="BN18" s="322">
        <v>0</v>
      </c>
      <c r="BO18" s="323">
        <v>1</v>
      </c>
      <c r="BP18" s="321">
        <v>8.25</v>
      </c>
      <c r="BQ18" s="322">
        <v>0</v>
      </c>
      <c r="BR18" s="322">
        <v>0</v>
      </c>
      <c r="BS18" s="323">
        <v>8.25</v>
      </c>
      <c r="BT18" s="331">
        <v>13.75</v>
      </c>
      <c r="BU18" s="301" t="s">
        <v>212</v>
      </c>
      <c r="BV18" s="321">
        <v>0</v>
      </c>
      <c r="BW18" s="322">
        <v>0.25</v>
      </c>
      <c r="BX18" s="322">
        <v>22.25</v>
      </c>
      <c r="BY18" s="323">
        <v>22.5</v>
      </c>
      <c r="BZ18" s="321">
        <v>0</v>
      </c>
      <c r="CA18" s="322">
        <v>0</v>
      </c>
      <c r="CB18" s="322">
        <v>0.25</v>
      </c>
      <c r="CC18" s="323">
        <v>0.25</v>
      </c>
      <c r="CD18" s="321">
        <v>5</v>
      </c>
      <c r="CE18" s="322">
        <v>5.75</v>
      </c>
      <c r="CF18" s="322">
        <v>0</v>
      </c>
      <c r="CG18" s="323">
        <v>10.5</v>
      </c>
      <c r="CH18" s="321">
        <v>11.5</v>
      </c>
      <c r="CI18" s="322">
        <v>2.5</v>
      </c>
      <c r="CJ18" s="322">
        <v>0.75</v>
      </c>
      <c r="CK18" s="323">
        <v>14.75</v>
      </c>
      <c r="CL18" s="331">
        <v>48</v>
      </c>
      <c r="CM18" s="301" t="s">
        <v>212</v>
      </c>
      <c r="CN18" s="321">
        <v>0</v>
      </c>
      <c r="CO18" s="322">
        <v>0</v>
      </c>
      <c r="CP18" s="322">
        <v>0</v>
      </c>
      <c r="CQ18" s="323">
        <v>0</v>
      </c>
      <c r="CR18" s="321">
        <v>0</v>
      </c>
      <c r="CS18" s="322">
        <v>0</v>
      </c>
      <c r="CT18" s="322">
        <v>0</v>
      </c>
      <c r="CU18" s="323">
        <v>0</v>
      </c>
      <c r="CV18" s="321">
        <v>0</v>
      </c>
      <c r="CW18" s="322">
        <v>0</v>
      </c>
      <c r="CX18" s="322">
        <v>0</v>
      </c>
      <c r="CY18" s="323">
        <v>0</v>
      </c>
      <c r="CZ18" s="321">
        <v>0</v>
      </c>
      <c r="DA18" s="322">
        <v>0</v>
      </c>
      <c r="DB18" s="322">
        <v>0</v>
      </c>
      <c r="DC18" s="323">
        <v>0</v>
      </c>
      <c r="DD18" s="331">
        <v>0</v>
      </c>
      <c r="DE18" s="390" t="s">
        <v>212</v>
      </c>
      <c r="DF18" s="302">
        <v>14.75</v>
      </c>
      <c r="DG18" s="388">
        <v>0.19666666666666666</v>
      </c>
      <c r="DH18" s="302">
        <v>60.25</v>
      </c>
      <c r="DI18" s="388">
        <v>0.80333333333333334</v>
      </c>
      <c r="DJ18" s="302">
        <v>17.25</v>
      </c>
      <c r="DK18" s="388">
        <v>0.23</v>
      </c>
      <c r="DL18" s="302">
        <v>57.75</v>
      </c>
      <c r="DM18" s="388">
        <v>0.77</v>
      </c>
      <c r="DN18" s="302">
        <v>0</v>
      </c>
      <c r="DO18" s="388">
        <v>0</v>
      </c>
      <c r="DP18" s="306">
        <v>75</v>
      </c>
      <c r="DQ18" s="389"/>
      <c r="DR18" s="389"/>
      <c r="DS18" s="389"/>
    </row>
    <row r="19" spans="1:123" ht="11.25" customHeight="1" x14ac:dyDescent="0.15">
      <c r="A19" s="301" t="s">
        <v>213</v>
      </c>
      <c r="B19" s="302">
        <v>0</v>
      </c>
      <c r="C19" s="303">
        <v>0.75</v>
      </c>
      <c r="D19" s="303">
        <v>38.5</v>
      </c>
      <c r="E19" s="304">
        <v>39.25</v>
      </c>
      <c r="F19" s="302">
        <v>0.25</v>
      </c>
      <c r="G19" s="303">
        <v>0</v>
      </c>
      <c r="H19" s="303">
        <v>0</v>
      </c>
      <c r="I19" s="304">
        <v>0.25</v>
      </c>
      <c r="J19" s="302">
        <v>8.5</v>
      </c>
      <c r="K19" s="303">
        <v>6.75</v>
      </c>
      <c r="L19" s="303">
        <v>0</v>
      </c>
      <c r="M19" s="304">
        <v>15.25</v>
      </c>
      <c r="N19" s="302">
        <v>29.75</v>
      </c>
      <c r="O19" s="303">
        <v>2.5</v>
      </c>
      <c r="P19" s="303">
        <v>0.75</v>
      </c>
      <c r="Q19" s="304">
        <v>33</v>
      </c>
      <c r="R19" s="306">
        <v>87.75</v>
      </c>
      <c r="S19" s="301" t="s">
        <v>213</v>
      </c>
      <c r="T19" s="321">
        <v>0</v>
      </c>
      <c r="U19" s="322">
        <v>0.5</v>
      </c>
      <c r="V19" s="322">
        <v>5.75</v>
      </c>
      <c r="W19" s="323">
        <v>6.25</v>
      </c>
      <c r="X19" s="321">
        <v>0</v>
      </c>
      <c r="Y19" s="322">
        <v>0</v>
      </c>
      <c r="Z19" s="322">
        <v>0</v>
      </c>
      <c r="AA19" s="323">
        <v>0</v>
      </c>
      <c r="AB19" s="321">
        <v>2</v>
      </c>
      <c r="AC19" s="322">
        <v>1.5</v>
      </c>
      <c r="AD19" s="322">
        <v>0</v>
      </c>
      <c r="AE19" s="323">
        <v>3.5</v>
      </c>
      <c r="AF19" s="321">
        <v>2.5</v>
      </c>
      <c r="AG19" s="322">
        <v>0.5</v>
      </c>
      <c r="AH19" s="322">
        <v>0.75</v>
      </c>
      <c r="AI19" s="323">
        <v>3.75</v>
      </c>
      <c r="AJ19" s="331">
        <v>13.5</v>
      </c>
      <c r="AK19" s="301" t="s">
        <v>213</v>
      </c>
      <c r="AL19" s="321">
        <v>0.25</v>
      </c>
      <c r="AM19" s="322">
        <v>0</v>
      </c>
      <c r="AN19" s="322">
        <v>24.25</v>
      </c>
      <c r="AO19" s="323">
        <v>24.5</v>
      </c>
      <c r="AP19" s="321">
        <v>0.25</v>
      </c>
      <c r="AQ19" s="322">
        <v>0</v>
      </c>
      <c r="AR19" s="322">
        <v>0</v>
      </c>
      <c r="AS19" s="323">
        <v>0.25</v>
      </c>
      <c r="AT19" s="321">
        <v>5</v>
      </c>
      <c r="AU19" s="322">
        <v>4.75</v>
      </c>
      <c r="AV19" s="322">
        <v>0</v>
      </c>
      <c r="AW19" s="323">
        <v>9.5</v>
      </c>
      <c r="AX19" s="321">
        <v>20</v>
      </c>
      <c r="AY19" s="322">
        <v>2</v>
      </c>
      <c r="AZ19" s="322">
        <v>0</v>
      </c>
      <c r="BA19" s="323">
        <v>22</v>
      </c>
      <c r="BB19" s="331">
        <v>56.25</v>
      </c>
      <c r="BC19" s="301" t="s">
        <v>213</v>
      </c>
      <c r="BD19" s="321">
        <v>0.25</v>
      </c>
      <c r="BE19" s="322">
        <v>0.25</v>
      </c>
      <c r="BF19" s="322">
        <v>7.25</v>
      </c>
      <c r="BG19" s="323">
        <v>7.75</v>
      </c>
      <c r="BH19" s="321">
        <v>0.25</v>
      </c>
      <c r="BI19" s="322">
        <v>0</v>
      </c>
      <c r="BJ19" s="322">
        <v>0</v>
      </c>
      <c r="BK19" s="323">
        <v>0.25</v>
      </c>
      <c r="BL19" s="321">
        <v>1</v>
      </c>
      <c r="BM19" s="322">
        <v>0.5</v>
      </c>
      <c r="BN19" s="322">
        <v>0</v>
      </c>
      <c r="BO19" s="323">
        <v>1.5</v>
      </c>
      <c r="BP19" s="321">
        <v>11.5</v>
      </c>
      <c r="BQ19" s="322">
        <v>0</v>
      </c>
      <c r="BR19" s="322">
        <v>0</v>
      </c>
      <c r="BS19" s="323">
        <v>11.5</v>
      </c>
      <c r="BT19" s="331">
        <v>21</v>
      </c>
      <c r="BU19" s="301" t="s">
        <v>213</v>
      </c>
      <c r="BV19" s="321">
        <v>0</v>
      </c>
      <c r="BW19" s="322">
        <v>0.25</v>
      </c>
      <c r="BX19" s="322">
        <v>22.75</v>
      </c>
      <c r="BY19" s="323">
        <v>23</v>
      </c>
      <c r="BZ19" s="321">
        <v>0</v>
      </c>
      <c r="CA19" s="322">
        <v>0</v>
      </c>
      <c r="CB19" s="322">
        <v>0</v>
      </c>
      <c r="CC19" s="323">
        <v>0</v>
      </c>
      <c r="CD19" s="321">
        <v>6</v>
      </c>
      <c r="CE19" s="322">
        <v>5.75</v>
      </c>
      <c r="CF19" s="322">
        <v>0</v>
      </c>
      <c r="CG19" s="323">
        <v>11.5</v>
      </c>
      <c r="CH19" s="321">
        <v>11</v>
      </c>
      <c r="CI19" s="322">
        <v>2.5</v>
      </c>
      <c r="CJ19" s="322">
        <v>0.75</v>
      </c>
      <c r="CK19" s="323">
        <v>14.25</v>
      </c>
      <c r="CL19" s="331">
        <v>48.75</v>
      </c>
      <c r="CM19" s="301" t="s">
        <v>213</v>
      </c>
      <c r="CN19" s="321">
        <v>0</v>
      </c>
      <c r="CO19" s="322">
        <v>0</v>
      </c>
      <c r="CP19" s="322">
        <v>0</v>
      </c>
      <c r="CQ19" s="323">
        <v>0</v>
      </c>
      <c r="CR19" s="321">
        <v>0</v>
      </c>
      <c r="CS19" s="322">
        <v>0</v>
      </c>
      <c r="CT19" s="322">
        <v>0</v>
      </c>
      <c r="CU19" s="323">
        <v>0</v>
      </c>
      <c r="CV19" s="321">
        <v>0</v>
      </c>
      <c r="CW19" s="322">
        <v>0</v>
      </c>
      <c r="CX19" s="322">
        <v>0</v>
      </c>
      <c r="CY19" s="323">
        <v>0</v>
      </c>
      <c r="CZ19" s="321">
        <v>0</v>
      </c>
      <c r="DA19" s="322">
        <v>0</v>
      </c>
      <c r="DB19" s="322">
        <v>0</v>
      </c>
      <c r="DC19" s="323">
        <v>0</v>
      </c>
      <c r="DD19" s="331">
        <v>0</v>
      </c>
      <c r="DE19" s="390" t="s">
        <v>213</v>
      </c>
      <c r="DF19" s="302">
        <v>15</v>
      </c>
      <c r="DG19" s="388">
        <v>0.17094017094017094</v>
      </c>
      <c r="DH19" s="302">
        <v>72.75</v>
      </c>
      <c r="DI19" s="388">
        <v>0.82905982905982911</v>
      </c>
      <c r="DJ19" s="302">
        <v>27.75</v>
      </c>
      <c r="DK19" s="388">
        <v>0.31623931623931623</v>
      </c>
      <c r="DL19" s="302">
        <v>60</v>
      </c>
      <c r="DM19" s="388">
        <v>0.68376068376068377</v>
      </c>
      <c r="DN19" s="302">
        <v>0</v>
      </c>
      <c r="DO19" s="388">
        <v>0</v>
      </c>
      <c r="DP19" s="306">
        <v>87.75</v>
      </c>
      <c r="DQ19" s="389"/>
      <c r="DR19" s="389"/>
      <c r="DS19" s="389"/>
    </row>
    <row r="20" spans="1:123" ht="11.25" customHeight="1" x14ac:dyDescent="0.15">
      <c r="A20" s="301" t="s">
        <v>214</v>
      </c>
      <c r="B20" s="302">
        <v>0</v>
      </c>
      <c r="C20" s="303">
        <v>0.75</v>
      </c>
      <c r="D20" s="303">
        <v>40</v>
      </c>
      <c r="E20" s="304">
        <v>40.75</v>
      </c>
      <c r="F20" s="302">
        <v>0.25</v>
      </c>
      <c r="G20" s="303">
        <v>0</v>
      </c>
      <c r="H20" s="303">
        <v>0</v>
      </c>
      <c r="I20" s="304">
        <v>0.25</v>
      </c>
      <c r="J20" s="302">
        <v>10</v>
      </c>
      <c r="K20" s="303">
        <v>6.5</v>
      </c>
      <c r="L20" s="303">
        <v>0</v>
      </c>
      <c r="M20" s="304">
        <v>16.5</v>
      </c>
      <c r="N20" s="302">
        <v>32</v>
      </c>
      <c r="O20" s="303">
        <v>0.25</v>
      </c>
      <c r="P20" s="303">
        <v>0</v>
      </c>
      <c r="Q20" s="304">
        <v>32.25</v>
      </c>
      <c r="R20" s="306">
        <v>89.75</v>
      </c>
      <c r="S20" s="301" t="s">
        <v>214</v>
      </c>
      <c r="T20" s="321">
        <v>0</v>
      </c>
      <c r="U20" s="322">
        <v>0.5</v>
      </c>
      <c r="V20" s="322">
        <v>5.75</v>
      </c>
      <c r="W20" s="323">
        <v>6.25</v>
      </c>
      <c r="X20" s="321">
        <v>0</v>
      </c>
      <c r="Y20" s="322">
        <v>0</v>
      </c>
      <c r="Z20" s="322">
        <v>0</v>
      </c>
      <c r="AA20" s="323">
        <v>0</v>
      </c>
      <c r="AB20" s="321">
        <v>2.25</v>
      </c>
      <c r="AC20" s="322">
        <v>1.5</v>
      </c>
      <c r="AD20" s="322">
        <v>0</v>
      </c>
      <c r="AE20" s="323">
        <v>3.75</v>
      </c>
      <c r="AF20" s="321">
        <v>3.75</v>
      </c>
      <c r="AG20" s="322">
        <v>0.25</v>
      </c>
      <c r="AH20" s="322">
        <v>0</v>
      </c>
      <c r="AI20" s="323">
        <v>4</v>
      </c>
      <c r="AJ20" s="331">
        <v>14</v>
      </c>
      <c r="AK20" s="301" t="s">
        <v>214</v>
      </c>
      <c r="AL20" s="321">
        <v>0.25</v>
      </c>
      <c r="AM20" s="322">
        <v>0</v>
      </c>
      <c r="AN20" s="322">
        <v>24.25</v>
      </c>
      <c r="AO20" s="323">
        <v>24.5</v>
      </c>
      <c r="AP20" s="321">
        <v>0.25</v>
      </c>
      <c r="AQ20" s="322">
        <v>0</v>
      </c>
      <c r="AR20" s="322">
        <v>0</v>
      </c>
      <c r="AS20" s="323">
        <v>0.25</v>
      </c>
      <c r="AT20" s="321">
        <v>6.5</v>
      </c>
      <c r="AU20" s="322">
        <v>4.75</v>
      </c>
      <c r="AV20" s="322">
        <v>0</v>
      </c>
      <c r="AW20" s="323">
        <v>11</v>
      </c>
      <c r="AX20" s="321">
        <v>19</v>
      </c>
      <c r="AY20" s="322">
        <v>0</v>
      </c>
      <c r="AZ20" s="322">
        <v>0</v>
      </c>
      <c r="BA20" s="323">
        <v>19</v>
      </c>
      <c r="BB20" s="331">
        <v>54.75</v>
      </c>
      <c r="BC20" s="301" t="s">
        <v>214</v>
      </c>
      <c r="BD20" s="321">
        <v>0.25</v>
      </c>
      <c r="BE20" s="322">
        <v>0.25</v>
      </c>
      <c r="BF20" s="322">
        <v>9.25</v>
      </c>
      <c r="BG20" s="323">
        <v>9.75</v>
      </c>
      <c r="BH20" s="321">
        <v>0.25</v>
      </c>
      <c r="BI20" s="322">
        <v>0</v>
      </c>
      <c r="BJ20" s="322">
        <v>0</v>
      </c>
      <c r="BK20" s="323">
        <v>0.25</v>
      </c>
      <c r="BL20" s="321">
        <v>1.5</v>
      </c>
      <c r="BM20" s="322">
        <v>0.75</v>
      </c>
      <c r="BN20" s="322">
        <v>0</v>
      </c>
      <c r="BO20" s="323">
        <v>2.25</v>
      </c>
      <c r="BP20" s="321">
        <v>12.5</v>
      </c>
      <c r="BQ20" s="322">
        <v>0</v>
      </c>
      <c r="BR20" s="322">
        <v>0</v>
      </c>
      <c r="BS20" s="323">
        <v>12.5</v>
      </c>
      <c r="BT20" s="331">
        <v>24.75</v>
      </c>
      <c r="BU20" s="301" t="s">
        <v>214</v>
      </c>
      <c r="BV20" s="321">
        <v>0</v>
      </c>
      <c r="BW20" s="322">
        <v>0.25</v>
      </c>
      <c r="BX20" s="322">
        <v>20.75</v>
      </c>
      <c r="BY20" s="323">
        <v>21</v>
      </c>
      <c r="BZ20" s="321">
        <v>0</v>
      </c>
      <c r="CA20" s="322">
        <v>0</v>
      </c>
      <c r="CB20" s="322">
        <v>0</v>
      </c>
      <c r="CC20" s="323">
        <v>0</v>
      </c>
      <c r="CD20" s="321">
        <v>7.25</v>
      </c>
      <c r="CE20" s="322">
        <v>5.5</v>
      </c>
      <c r="CF20" s="322">
        <v>0</v>
      </c>
      <c r="CG20" s="323">
        <v>12.5</v>
      </c>
      <c r="CH20" s="321">
        <v>10.25</v>
      </c>
      <c r="CI20" s="322">
        <v>0.25</v>
      </c>
      <c r="CJ20" s="322">
        <v>0</v>
      </c>
      <c r="CK20" s="323">
        <v>10.5</v>
      </c>
      <c r="CL20" s="331">
        <v>44</v>
      </c>
      <c r="CM20" s="301" t="s">
        <v>214</v>
      </c>
      <c r="CN20" s="321">
        <v>0</v>
      </c>
      <c r="CO20" s="322">
        <v>0</v>
      </c>
      <c r="CP20" s="322">
        <v>0</v>
      </c>
      <c r="CQ20" s="323">
        <v>0</v>
      </c>
      <c r="CR20" s="321">
        <v>0</v>
      </c>
      <c r="CS20" s="322">
        <v>0</v>
      </c>
      <c r="CT20" s="322">
        <v>0</v>
      </c>
      <c r="CU20" s="323">
        <v>0</v>
      </c>
      <c r="CV20" s="321">
        <v>0</v>
      </c>
      <c r="CW20" s="322">
        <v>0</v>
      </c>
      <c r="CX20" s="322">
        <v>0</v>
      </c>
      <c r="CY20" s="323">
        <v>0</v>
      </c>
      <c r="CZ20" s="321">
        <v>0</v>
      </c>
      <c r="DA20" s="322">
        <v>0</v>
      </c>
      <c r="DB20" s="322">
        <v>0</v>
      </c>
      <c r="DC20" s="323">
        <v>0</v>
      </c>
      <c r="DD20" s="331">
        <v>0</v>
      </c>
      <c r="DE20" s="390" t="s">
        <v>214</v>
      </c>
      <c r="DF20" s="302">
        <v>15</v>
      </c>
      <c r="DG20" s="388">
        <v>0.16713091922005571</v>
      </c>
      <c r="DH20" s="302">
        <v>74.75</v>
      </c>
      <c r="DI20" s="388">
        <v>0.83286908077994426</v>
      </c>
      <c r="DJ20" s="302">
        <v>34.25</v>
      </c>
      <c r="DK20" s="388">
        <v>0.38161559888579388</v>
      </c>
      <c r="DL20" s="302">
        <v>55.5</v>
      </c>
      <c r="DM20" s="388">
        <v>0.61838440111420612</v>
      </c>
      <c r="DN20" s="302">
        <v>0</v>
      </c>
      <c r="DO20" s="388">
        <v>0</v>
      </c>
      <c r="DP20" s="306">
        <v>89.75</v>
      </c>
      <c r="DQ20" s="389"/>
      <c r="DR20" s="389"/>
      <c r="DS20" s="389"/>
    </row>
    <row r="21" spans="1:123" ht="11.25" customHeight="1" x14ac:dyDescent="0.15">
      <c r="A21" s="301" t="s">
        <v>215</v>
      </c>
      <c r="B21" s="302">
        <v>0</v>
      </c>
      <c r="C21" s="303">
        <v>0.5</v>
      </c>
      <c r="D21" s="303">
        <v>40</v>
      </c>
      <c r="E21" s="304">
        <v>40.5</v>
      </c>
      <c r="F21" s="302">
        <v>0.25</v>
      </c>
      <c r="G21" s="303">
        <v>0</v>
      </c>
      <c r="H21" s="303">
        <v>0</v>
      </c>
      <c r="I21" s="304">
        <v>0.25</v>
      </c>
      <c r="J21" s="302">
        <v>10</v>
      </c>
      <c r="K21" s="303">
        <v>5</v>
      </c>
      <c r="L21" s="303">
        <v>0</v>
      </c>
      <c r="M21" s="304">
        <v>15</v>
      </c>
      <c r="N21" s="302">
        <v>33.25</v>
      </c>
      <c r="O21" s="303">
        <v>0</v>
      </c>
      <c r="P21" s="303">
        <v>0</v>
      </c>
      <c r="Q21" s="304">
        <v>33.25</v>
      </c>
      <c r="R21" s="306">
        <v>89</v>
      </c>
      <c r="S21" s="301" t="s">
        <v>215</v>
      </c>
      <c r="T21" s="321">
        <v>0</v>
      </c>
      <c r="U21" s="322">
        <v>0.25</v>
      </c>
      <c r="V21" s="322">
        <v>6</v>
      </c>
      <c r="W21" s="323">
        <v>6.25</v>
      </c>
      <c r="X21" s="321">
        <v>0</v>
      </c>
      <c r="Y21" s="322">
        <v>0</v>
      </c>
      <c r="Z21" s="322">
        <v>0</v>
      </c>
      <c r="AA21" s="323">
        <v>0</v>
      </c>
      <c r="AB21" s="321">
        <v>2</v>
      </c>
      <c r="AC21" s="322">
        <v>1.25</v>
      </c>
      <c r="AD21" s="322">
        <v>0</v>
      </c>
      <c r="AE21" s="323">
        <v>3.25</v>
      </c>
      <c r="AF21" s="321">
        <v>4.25</v>
      </c>
      <c r="AG21" s="322">
        <v>0</v>
      </c>
      <c r="AH21" s="322">
        <v>0</v>
      </c>
      <c r="AI21" s="323">
        <v>4.25</v>
      </c>
      <c r="AJ21" s="331">
        <v>13.75</v>
      </c>
      <c r="AK21" s="301" t="s">
        <v>215</v>
      </c>
      <c r="AL21" s="321">
        <v>0</v>
      </c>
      <c r="AM21" s="322">
        <v>0</v>
      </c>
      <c r="AN21" s="322">
        <v>22.75</v>
      </c>
      <c r="AO21" s="323">
        <v>22.75</v>
      </c>
      <c r="AP21" s="321">
        <v>0.25</v>
      </c>
      <c r="AQ21" s="322">
        <v>0</v>
      </c>
      <c r="AR21" s="322">
        <v>0</v>
      </c>
      <c r="AS21" s="323">
        <v>0.25</v>
      </c>
      <c r="AT21" s="321">
        <v>6.25</v>
      </c>
      <c r="AU21" s="322">
        <v>3.5</v>
      </c>
      <c r="AV21" s="322">
        <v>0</v>
      </c>
      <c r="AW21" s="323">
        <v>9.5</v>
      </c>
      <c r="AX21" s="321">
        <v>19.25</v>
      </c>
      <c r="AY21" s="322">
        <v>0</v>
      </c>
      <c r="AZ21" s="322">
        <v>0</v>
      </c>
      <c r="BA21" s="323">
        <v>19.25</v>
      </c>
      <c r="BB21" s="331">
        <v>51.75</v>
      </c>
      <c r="BC21" s="301" t="s">
        <v>215</v>
      </c>
      <c r="BD21" s="321">
        <v>0</v>
      </c>
      <c r="BE21" s="322">
        <v>0.25</v>
      </c>
      <c r="BF21" s="322">
        <v>9.75</v>
      </c>
      <c r="BG21" s="323">
        <v>10</v>
      </c>
      <c r="BH21" s="321">
        <v>0.25</v>
      </c>
      <c r="BI21" s="322">
        <v>0</v>
      </c>
      <c r="BJ21" s="322">
        <v>0</v>
      </c>
      <c r="BK21" s="323">
        <v>0.25</v>
      </c>
      <c r="BL21" s="321">
        <v>1.25</v>
      </c>
      <c r="BM21" s="322">
        <v>0.75</v>
      </c>
      <c r="BN21" s="322">
        <v>0</v>
      </c>
      <c r="BO21" s="323">
        <v>2</v>
      </c>
      <c r="BP21" s="321">
        <v>14.5</v>
      </c>
      <c r="BQ21" s="322">
        <v>0</v>
      </c>
      <c r="BR21" s="322">
        <v>0</v>
      </c>
      <c r="BS21" s="323">
        <v>14.5</v>
      </c>
      <c r="BT21" s="331">
        <v>26.75</v>
      </c>
      <c r="BU21" s="301" t="s">
        <v>215</v>
      </c>
      <c r="BV21" s="321">
        <v>0</v>
      </c>
      <c r="BW21" s="322">
        <v>0</v>
      </c>
      <c r="BX21" s="322">
        <v>19</v>
      </c>
      <c r="BY21" s="323">
        <v>19</v>
      </c>
      <c r="BZ21" s="321">
        <v>0</v>
      </c>
      <c r="CA21" s="322">
        <v>0</v>
      </c>
      <c r="CB21" s="322">
        <v>0</v>
      </c>
      <c r="CC21" s="323">
        <v>0</v>
      </c>
      <c r="CD21" s="321">
        <v>7</v>
      </c>
      <c r="CE21" s="322">
        <v>4</v>
      </c>
      <c r="CF21" s="322">
        <v>0</v>
      </c>
      <c r="CG21" s="323">
        <v>10.75</v>
      </c>
      <c r="CH21" s="321">
        <v>9</v>
      </c>
      <c r="CI21" s="322">
        <v>0</v>
      </c>
      <c r="CJ21" s="322">
        <v>0</v>
      </c>
      <c r="CK21" s="323">
        <v>9</v>
      </c>
      <c r="CL21" s="331">
        <v>38.75</v>
      </c>
      <c r="CM21" s="301" t="s">
        <v>215</v>
      </c>
      <c r="CN21" s="321">
        <v>0</v>
      </c>
      <c r="CO21" s="322">
        <v>0</v>
      </c>
      <c r="CP21" s="322">
        <v>0</v>
      </c>
      <c r="CQ21" s="323">
        <v>0</v>
      </c>
      <c r="CR21" s="321">
        <v>0</v>
      </c>
      <c r="CS21" s="322">
        <v>0</v>
      </c>
      <c r="CT21" s="322">
        <v>0</v>
      </c>
      <c r="CU21" s="323">
        <v>0</v>
      </c>
      <c r="CV21" s="321">
        <v>0</v>
      </c>
      <c r="CW21" s="322">
        <v>0</v>
      </c>
      <c r="CX21" s="322">
        <v>0</v>
      </c>
      <c r="CY21" s="323">
        <v>0</v>
      </c>
      <c r="CZ21" s="321">
        <v>0</v>
      </c>
      <c r="DA21" s="322">
        <v>0</v>
      </c>
      <c r="DB21" s="322">
        <v>0</v>
      </c>
      <c r="DC21" s="323">
        <v>0</v>
      </c>
      <c r="DD21" s="331">
        <v>0</v>
      </c>
      <c r="DE21" s="390" t="s">
        <v>215</v>
      </c>
      <c r="DF21" s="302">
        <v>16</v>
      </c>
      <c r="DG21" s="388">
        <v>0.1797752808988764</v>
      </c>
      <c r="DH21" s="302">
        <v>73</v>
      </c>
      <c r="DI21" s="388">
        <v>0.8202247191011236</v>
      </c>
      <c r="DJ21" s="302">
        <v>38.5</v>
      </c>
      <c r="DK21" s="388">
        <v>0.43258426966292135</v>
      </c>
      <c r="DL21" s="302">
        <v>50.5</v>
      </c>
      <c r="DM21" s="388">
        <v>0.56741573033707871</v>
      </c>
      <c r="DN21" s="302">
        <v>0</v>
      </c>
      <c r="DO21" s="388">
        <v>0</v>
      </c>
      <c r="DP21" s="306">
        <v>89</v>
      </c>
      <c r="DQ21" s="389"/>
      <c r="DR21" s="389"/>
      <c r="DS21" s="389"/>
    </row>
    <row r="22" spans="1:12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7"/>
      <c r="T22" s="318"/>
      <c r="U22" s="319"/>
      <c r="V22" s="319"/>
      <c r="W22" s="320"/>
      <c r="X22" s="318"/>
      <c r="Y22" s="319"/>
      <c r="Z22" s="319"/>
      <c r="AA22" s="320"/>
      <c r="AB22" s="318"/>
      <c r="AC22" s="319"/>
      <c r="AD22" s="319"/>
      <c r="AE22" s="320"/>
      <c r="AF22" s="318"/>
      <c r="AG22" s="319"/>
      <c r="AH22" s="319"/>
      <c r="AI22" s="320"/>
      <c r="AJ22" s="317"/>
      <c r="AK22" s="317"/>
      <c r="AL22" s="318"/>
      <c r="AM22" s="319"/>
      <c r="AN22" s="319"/>
      <c r="AO22" s="320"/>
      <c r="AP22" s="318"/>
      <c r="AQ22" s="319"/>
      <c r="AR22" s="319"/>
      <c r="AS22" s="320"/>
      <c r="AT22" s="318"/>
      <c r="AU22" s="319"/>
      <c r="AV22" s="319"/>
      <c r="AW22" s="320"/>
      <c r="AX22" s="318"/>
      <c r="AY22" s="319"/>
      <c r="AZ22" s="319"/>
      <c r="BA22" s="320"/>
      <c r="BB22" s="317"/>
      <c r="BC22" s="317"/>
      <c r="BD22" s="318"/>
      <c r="BE22" s="319"/>
      <c r="BF22" s="319"/>
      <c r="BG22" s="320"/>
      <c r="BH22" s="318"/>
      <c r="BI22" s="319"/>
      <c r="BJ22" s="319"/>
      <c r="BK22" s="320"/>
      <c r="BL22" s="318"/>
      <c r="BM22" s="319"/>
      <c r="BN22" s="319"/>
      <c r="BO22" s="320"/>
      <c r="BP22" s="318"/>
      <c r="BQ22" s="319"/>
      <c r="BR22" s="319"/>
      <c r="BS22" s="320"/>
      <c r="BT22" s="317"/>
      <c r="BU22" s="317"/>
      <c r="BV22" s="318"/>
      <c r="BW22" s="319"/>
      <c r="BX22" s="319"/>
      <c r="BY22" s="320"/>
      <c r="BZ22" s="318"/>
      <c r="CA22" s="319"/>
      <c r="CB22" s="319"/>
      <c r="CC22" s="320"/>
      <c r="CD22" s="318"/>
      <c r="CE22" s="319"/>
      <c r="CF22" s="319"/>
      <c r="CG22" s="320"/>
      <c r="CH22" s="318"/>
      <c r="CI22" s="319"/>
      <c r="CJ22" s="319"/>
      <c r="CK22" s="320"/>
      <c r="CL22" s="317"/>
      <c r="CM22" s="317"/>
      <c r="CN22" s="318"/>
      <c r="CO22" s="319"/>
      <c r="CP22" s="319"/>
      <c r="CQ22" s="320"/>
      <c r="CR22" s="318"/>
      <c r="CS22" s="319"/>
      <c r="CT22" s="319"/>
      <c r="CU22" s="320"/>
      <c r="CV22" s="318"/>
      <c r="CW22" s="319"/>
      <c r="CX22" s="319"/>
      <c r="CY22" s="320"/>
      <c r="CZ22" s="318"/>
      <c r="DA22" s="319"/>
      <c r="DB22" s="319"/>
      <c r="DC22" s="320"/>
      <c r="DD22" s="318"/>
      <c r="DE22" s="318"/>
      <c r="DF22" s="318"/>
      <c r="DG22" s="320"/>
      <c r="DH22" s="318"/>
      <c r="DI22" s="320"/>
      <c r="DJ22" s="318"/>
      <c r="DK22" s="320"/>
      <c r="DL22" s="318"/>
      <c r="DM22" s="320"/>
      <c r="DN22" s="318"/>
      <c r="DO22" s="320"/>
      <c r="DP22" s="317"/>
      <c r="DQ22" s="386"/>
      <c r="DR22" s="386"/>
      <c r="DS22" s="386"/>
    </row>
    <row r="23" spans="1:12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4" t="s">
        <v>286</v>
      </c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4" t="s">
        <v>287</v>
      </c>
      <c r="AL23" s="465"/>
      <c r="AM23" s="465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/>
      <c r="AX23" s="465"/>
      <c r="AY23" s="465"/>
      <c r="AZ23" s="465"/>
      <c r="BA23" s="465"/>
      <c r="BB23" s="465"/>
      <c r="BC23" s="464" t="s">
        <v>288</v>
      </c>
      <c r="BD23" s="465"/>
      <c r="BE23" s="465"/>
      <c r="BF23" s="465"/>
      <c r="BG23" s="465"/>
      <c r="BH23" s="465"/>
      <c r="BI23" s="465"/>
      <c r="BJ23" s="465"/>
      <c r="BK23" s="465"/>
      <c r="BL23" s="465"/>
      <c r="BM23" s="465"/>
      <c r="BN23" s="465"/>
      <c r="BO23" s="465"/>
      <c r="BP23" s="465"/>
      <c r="BQ23" s="465"/>
      <c r="BR23" s="465"/>
      <c r="BS23" s="465"/>
      <c r="BT23" s="465"/>
      <c r="BU23" s="464" t="s">
        <v>289</v>
      </c>
      <c r="BV23" s="465"/>
      <c r="BW23" s="465"/>
      <c r="BX23" s="465"/>
      <c r="BY23" s="465"/>
      <c r="BZ23" s="465"/>
      <c r="CA23" s="465"/>
      <c r="CB23" s="465"/>
      <c r="CC23" s="465"/>
      <c r="CD23" s="465"/>
      <c r="CE23" s="465"/>
      <c r="CF23" s="465"/>
      <c r="CG23" s="465"/>
      <c r="CH23" s="465"/>
      <c r="CI23" s="465"/>
      <c r="CJ23" s="465"/>
      <c r="CK23" s="465"/>
      <c r="CL23" s="465"/>
      <c r="CM23" s="464" t="s">
        <v>290</v>
      </c>
      <c r="CN23" s="465"/>
      <c r="CO23" s="465"/>
      <c r="CP23" s="465"/>
      <c r="CQ23" s="465"/>
      <c r="CR23" s="465"/>
      <c r="CS23" s="465"/>
      <c r="CT23" s="465"/>
      <c r="CU23" s="465"/>
      <c r="CV23" s="465"/>
      <c r="CW23" s="465"/>
      <c r="CX23" s="465"/>
      <c r="CY23" s="465"/>
      <c r="CZ23" s="465"/>
      <c r="DA23" s="465"/>
      <c r="DB23" s="465"/>
      <c r="DC23" s="465"/>
      <c r="DD23" s="465"/>
      <c r="DE23" s="470" t="s">
        <v>291</v>
      </c>
      <c r="DF23" s="461"/>
      <c r="DG23" s="461"/>
      <c r="DH23" s="461"/>
      <c r="DI23" s="461"/>
      <c r="DJ23" s="461"/>
      <c r="DK23" s="461"/>
      <c r="DL23" s="461"/>
      <c r="DM23" s="461"/>
      <c r="DN23" s="461"/>
      <c r="DO23" s="461"/>
      <c r="DP23" s="461"/>
      <c r="DQ23" s="461"/>
      <c r="DR23" s="461"/>
      <c r="DS23" s="461"/>
    </row>
    <row r="24" spans="1:12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P24" s="463"/>
      <c r="BQ24" s="463"/>
      <c r="BR24" s="463"/>
      <c r="BS24" s="463"/>
      <c r="BT24" s="463"/>
      <c r="BU24" s="463"/>
      <c r="BV24" s="463"/>
      <c r="BW24" s="463"/>
      <c r="BX24" s="463"/>
      <c r="BY24" s="463"/>
      <c r="BZ24" s="463"/>
      <c r="CA24" s="463"/>
      <c r="CB24" s="463"/>
      <c r="CC24" s="463"/>
      <c r="CD24" s="463"/>
      <c r="CE24" s="463"/>
      <c r="CF24" s="463"/>
      <c r="CG24" s="463"/>
      <c r="CH24" s="463"/>
      <c r="CI24" s="463"/>
      <c r="CJ24" s="463"/>
      <c r="CK24" s="463"/>
      <c r="CL24" s="463"/>
      <c r="CM24" s="463"/>
      <c r="CN24" s="463"/>
      <c r="CO24" s="463"/>
      <c r="CP24" s="463"/>
      <c r="CQ24" s="463"/>
      <c r="CR24" s="463"/>
      <c r="CS24" s="463"/>
      <c r="CT24" s="463"/>
      <c r="CU24" s="463"/>
      <c r="CV24" s="463"/>
      <c r="CW24" s="463"/>
      <c r="CX24" s="463"/>
      <c r="CY24" s="463"/>
      <c r="CZ24" s="463"/>
      <c r="DA24" s="463"/>
      <c r="DB24" s="463"/>
      <c r="DC24" s="463"/>
      <c r="DD24" s="463"/>
      <c r="DE24" s="461"/>
      <c r="DF24" s="461"/>
      <c r="DG24" s="461"/>
      <c r="DH24" s="461"/>
      <c r="DI24" s="461"/>
      <c r="DJ24" s="461"/>
      <c r="DK24" s="461"/>
      <c r="DL24" s="461"/>
      <c r="DM24" s="461"/>
      <c r="DN24" s="461"/>
      <c r="DO24" s="461"/>
      <c r="DP24" s="461"/>
      <c r="DQ24" s="461"/>
      <c r="DR24" s="461"/>
      <c r="DS24" s="461"/>
    </row>
    <row r="25" spans="1:123" ht="11.25" customHeight="1" x14ac:dyDescent="0.15">
      <c r="A25" s="286" t="s">
        <v>193</v>
      </c>
      <c r="B25" s="467" t="s">
        <v>416</v>
      </c>
      <c r="C25" s="468"/>
      <c r="D25" s="468"/>
      <c r="E25" s="469"/>
      <c r="F25" s="467" t="s">
        <v>417</v>
      </c>
      <c r="G25" s="468"/>
      <c r="H25" s="468"/>
      <c r="I25" s="469"/>
      <c r="J25" s="467" t="s">
        <v>418</v>
      </c>
      <c r="K25" s="468"/>
      <c r="L25" s="468"/>
      <c r="M25" s="469"/>
      <c r="N25" s="467" t="s">
        <v>419</v>
      </c>
      <c r="O25" s="468"/>
      <c r="P25" s="468"/>
      <c r="Q25" s="469"/>
      <c r="R25" s="458" t="s">
        <v>198</v>
      </c>
      <c r="S25" s="286" t="s">
        <v>193</v>
      </c>
      <c r="T25" s="467" t="s">
        <v>416</v>
      </c>
      <c r="U25" s="468"/>
      <c r="V25" s="468"/>
      <c r="W25" s="469"/>
      <c r="X25" s="467" t="s">
        <v>417</v>
      </c>
      <c r="Y25" s="468"/>
      <c r="Z25" s="468"/>
      <c r="AA25" s="469"/>
      <c r="AB25" s="467" t="s">
        <v>418</v>
      </c>
      <c r="AC25" s="468"/>
      <c r="AD25" s="468"/>
      <c r="AE25" s="469"/>
      <c r="AF25" s="467" t="s">
        <v>419</v>
      </c>
      <c r="AG25" s="468"/>
      <c r="AH25" s="468"/>
      <c r="AI25" s="469"/>
      <c r="AJ25" s="458" t="s">
        <v>198</v>
      </c>
      <c r="AK25" s="286" t="s">
        <v>193</v>
      </c>
      <c r="AL25" s="467" t="s">
        <v>416</v>
      </c>
      <c r="AM25" s="468"/>
      <c r="AN25" s="468"/>
      <c r="AO25" s="469"/>
      <c r="AP25" s="467" t="s">
        <v>417</v>
      </c>
      <c r="AQ25" s="468"/>
      <c r="AR25" s="468"/>
      <c r="AS25" s="469"/>
      <c r="AT25" s="467" t="s">
        <v>418</v>
      </c>
      <c r="AU25" s="468"/>
      <c r="AV25" s="468"/>
      <c r="AW25" s="469"/>
      <c r="AX25" s="467" t="s">
        <v>419</v>
      </c>
      <c r="AY25" s="468"/>
      <c r="AZ25" s="468"/>
      <c r="BA25" s="469"/>
      <c r="BB25" s="458" t="s">
        <v>198</v>
      </c>
      <c r="BC25" s="286" t="s">
        <v>193</v>
      </c>
      <c r="BD25" s="467" t="s">
        <v>416</v>
      </c>
      <c r="BE25" s="468"/>
      <c r="BF25" s="468"/>
      <c r="BG25" s="469"/>
      <c r="BH25" s="467" t="s">
        <v>417</v>
      </c>
      <c r="BI25" s="468"/>
      <c r="BJ25" s="468"/>
      <c r="BK25" s="469"/>
      <c r="BL25" s="467" t="s">
        <v>418</v>
      </c>
      <c r="BM25" s="468"/>
      <c r="BN25" s="468"/>
      <c r="BO25" s="469"/>
      <c r="BP25" s="467" t="s">
        <v>419</v>
      </c>
      <c r="BQ25" s="468"/>
      <c r="BR25" s="468"/>
      <c r="BS25" s="469"/>
      <c r="BT25" s="458" t="s">
        <v>198</v>
      </c>
      <c r="BU25" s="286" t="s">
        <v>193</v>
      </c>
      <c r="BV25" s="467" t="s">
        <v>416</v>
      </c>
      <c r="BW25" s="468"/>
      <c r="BX25" s="468"/>
      <c r="BY25" s="469"/>
      <c r="BZ25" s="467" t="s">
        <v>417</v>
      </c>
      <c r="CA25" s="468"/>
      <c r="CB25" s="468"/>
      <c r="CC25" s="469"/>
      <c r="CD25" s="467" t="s">
        <v>418</v>
      </c>
      <c r="CE25" s="468"/>
      <c r="CF25" s="468"/>
      <c r="CG25" s="469"/>
      <c r="CH25" s="467" t="s">
        <v>419</v>
      </c>
      <c r="CI25" s="468"/>
      <c r="CJ25" s="468"/>
      <c r="CK25" s="469"/>
      <c r="CL25" s="458" t="s">
        <v>198</v>
      </c>
      <c r="CM25" s="286" t="s">
        <v>193</v>
      </c>
      <c r="CN25" s="467" t="s">
        <v>416</v>
      </c>
      <c r="CO25" s="468"/>
      <c r="CP25" s="468"/>
      <c r="CQ25" s="469"/>
      <c r="CR25" s="467" t="s">
        <v>417</v>
      </c>
      <c r="CS25" s="468"/>
      <c r="CT25" s="468"/>
      <c r="CU25" s="469"/>
      <c r="CV25" s="467" t="s">
        <v>418</v>
      </c>
      <c r="CW25" s="468"/>
      <c r="CX25" s="468"/>
      <c r="CY25" s="469"/>
      <c r="CZ25" s="467" t="s">
        <v>419</v>
      </c>
      <c r="DA25" s="468"/>
      <c r="DB25" s="468"/>
      <c r="DC25" s="469"/>
      <c r="DD25" s="458" t="s">
        <v>198</v>
      </c>
      <c r="DE25" s="379" t="s">
        <v>62</v>
      </c>
      <c r="DF25" s="471" t="s">
        <v>58</v>
      </c>
      <c r="DG25" s="469"/>
      <c r="DH25" s="471" t="s">
        <v>56</v>
      </c>
      <c r="DI25" s="469"/>
      <c r="DJ25" s="471" t="s">
        <v>57</v>
      </c>
      <c r="DK25" s="469"/>
      <c r="DL25" s="471" t="s">
        <v>55</v>
      </c>
      <c r="DM25" s="469"/>
      <c r="DN25" s="471" t="s">
        <v>59</v>
      </c>
      <c r="DO25" s="469"/>
      <c r="DP25" s="472" t="s">
        <v>63</v>
      </c>
      <c r="DQ25" s="380"/>
      <c r="DR25" s="380"/>
      <c r="DS25" s="380"/>
    </row>
    <row r="26" spans="1:123" ht="11.25" customHeight="1" thickBot="1" x14ac:dyDescent="0.2">
      <c r="A26" s="291" t="s">
        <v>199</v>
      </c>
      <c r="B26" s="292" t="s">
        <v>200</v>
      </c>
      <c r="C26" s="293" t="s">
        <v>202</v>
      </c>
      <c r="D26" s="293" t="s">
        <v>420</v>
      </c>
      <c r="E26" s="294" t="s">
        <v>156</v>
      </c>
      <c r="F26" s="292" t="s">
        <v>421</v>
      </c>
      <c r="G26" s="293" t="s">
        <v>420</v>
      </c>
      <c r="H26" s="293" t="s">
        <v>422</v>
      </c>
      <c r="I26" s="294" t="s">
        <v>156</v>
      </c>
      <c r="J26" s="292" t="s">
        <v>420</v>
      </c>
      <c r="K26" s="293" t="s">
        <v>421</v>
      </c>
      <c r="L26" s="293" t="s">
        <v>201</v>
      </c>
      <c r="M26" s="294" t="s">
        <v>156</v>
      </c>
      <c r="N26" s="292" t="s">
        <v>423</v>
      </c>
      <c r="O26" s="293" t="s">
        <v>421</v>
      </c>
      <c r="P26" s="293" t="s">
        <v>422</v>
      </c>
      <c r="Q26" s="294" t="s">
        <v>156</v>
      </c>
      <c r="R26" s="459"/>
      <c r="S26" s="291" t="s">
        <v>199</v>
      </c>
      <c r="T26" s="292" t="s">
        <v>200</v>
      </c>
      <c r="U26" s="293" t="s">
        <v>202</v>
      </c>
      <c r="V26" s="293" t="s">
        <v>420</v>
      </c>
      <c r="W26" s="294" t="s">
        <v>156</v>
      </c>
      <c r="X26" s="292" t="s">
        <v>421</v>
      </c>
      <c r="Y26" s="293" t="s">
        <v>420</v>
      </c>
      <c r="Z26" s="293" t="s">
        <v>422</v>
      </c>
      <c r="AA26" s="294" t="s">
        <v>156</v>
      </c>
      <c r="AB26" s="292" t="s">
        <v>420</v>
      </c>
      <c r="AC26" s="293" t="s">
        <v>421</v>
      </c>
      <c r="AD26" s="293" t="s">
        <v>201</v>
      </c>
      <c r="AE26" s="294" t="s">
        <v>156</v>
      </c>
      <c r="AF26" s="292" t="s">
        <v>423</v>
      </c>
      <c r="AG26" s="293" t="s">
        <v>421</v>
      </c>
      <c r="AH26" s="293" t="s">
        <v>422</v>
      </c>
      <c r="AI26" s="294" t="s">
        <v>156</v>
      </c>
      <c r="AJ26" s="459"/>
      <c r="AK26" s="291" t="s">
        <v>199</v>
      </c>
      <c r="AL26" s="292" t="s">
        <v>200</v>
      </c>
      <c r="AM26" s="293" t="s">
        <v>202</v>
      </c>
      <c r="AN26" s="293" t="s">
        <v>420</v>
      </c>
      <c r="AO26" s="294" t="s">
        <v>156</v>
      </c>
      <c r="AP26" s="292" t="s">
        <v>421</v>
      </c>
      <c r="AQ26" s="293" t="s">
        <v>420</v>
      </c>
      <c r="AR26" s="293" t="s">
        <v>422</v>
      </c>
      <c r="AS26" s="294" t="s">
        <v>156</v>
      </c>
      <c r="AT26" s="292" t="s">
        <v>420</v>
      </c>
      <c r="AU26" s="293" t="s">
        <v>421</v>
      </c>
      <c r="AV26" s="293" t="s">
        <v>201</v>
      </c>
      <c r="AW26" s="294" t="s">
        <v>156</v>
      </c>
      <c r="AX26" s="292" t="s">
        <v>423</v>
      </c>
      <c r="AY26" s="293" t="s">
        <v>421</v>
      </c>
      <c r="AZ26" s="293" t="s">
        <v>422</v>
      </c>
      <c r="BA26" s="294" t="s">
        <v>156</v>
      </c>
      <c r="BB26" s="459"/>
      <c r="BC26" s="291" t="s">
        <v>199</v>
      </c>
      <c r="BD26" s="292" t="s">
        <v>200</v>
      </c>
      <c r="BE26" s="293" t="s">
        <v>202</v>
      </c>
      <c r="BF26" s="293" t="s">
        <v>420</v>
      </c>
      <c r="BG26" s="294" t="s">
        <v>156</v>
      </c>
      <c r="BH26" s="292" t="s">
        <v>421</v>
      </c>
      <c r="BI26" s="293" t="s">
        <v>420</v>
      </c>
      <c r="BJ26" s="293" t="s">
        <v>422</v>
      </c>
      <c r="BK26" s="294" t="s">
        <v>156</v>
      </c>
      <c r="BL26" s="292" t="s">
        <v>420</v>
      </c>
      <c r="BM26" s="293" t="s">
        <v>421</v>
      </c>
      <c r="BN26" s="293" t="s">
        <v>201</v>
      </c>
      <c r="BO26" s="294" t="s">
        <v>156</v>
      </c>
      <c r="BP26" s="292" t="s">
        <v>423</v>
      </c>
      <c r="BQ26" s="293" t="s">
        <v>421</v>
      </c>
      <c r="BR26" s="293" t="s">
        <v>422</v>
      </c>
      <c r="BS26" s="294" t="s">
        <v>156</v>
      </c>
      <c r="BT26" s="459"/>
      <c r="BU26" s="291" t="s">
        <v>199</v>
      </c>
      <c r="BV26" s="292" t="s">
        <v>200</v>
      </c>
      <c r="BW26" s="293" t="s">
        <v>202</v>
      </c>
      <c r="BX26" s="293" t="s">
        <v>420</v>
      </c>
      <c r="BY26" s="294" t="s">
        <v>156</v>
      </c>
      <c r="BZ26" s="292" t="s">
        <v>421</v>
      </c>
      <c r="CA26" s="293" t="s">
        <v>420</v>
      </c>
      <c r="CB26" s="293" t="s">
        <v>422</v>
      </c>
      <c r="CC26" s="294" t="s">
        <v>156</v>
      </c>
      <c r="CD26" s="292" t="s">
        <v>420</v>
      </c>
      <c r="CE26" s="293" t="s">
        <v>421</v>
      </c>
      <c r="CF26" s="293" t="s">
        <v>201</v>
      </c>
      <c r="CG26" s="294" t="s">
        <v>156</v>
      </c>
      <c r="CH26" s="292" t="s">
        <v>423</v>
      </c>
      <c r="CI26" s="293" t="s">
        <v>421</v>
      </c>
      <c r="CJ26" s="293" t="s">
        <v>422</v>
      </c>
      <c r="CK26" s="294" t="s">
        <v>156</v>
      </c>
      <c r="CL26" s="459"/>
      <c r="CM26" s="291" t="s">
        <v>199</v>
      </c>
      <c r="CN26" s="292" t="s">
        <v>200</v>
      </c>
      <c r="CO26" s="293" t="s">
        <v>202</v>
      </c>
      <c r="CP26" s="293" t="s">
        <v>420</v>
      </c>
      <c r="CQ26" s="294" t="s">
        <v>156</v>
      </c>
      <c r="CR26" s="292" t="s">
        <v>421</v>
      </c>
      <c r="CS26" s="293" t="s">
        <v>420</v>
      </c>
      <c r="CT26" s="293" t="s">
        <v>422</v>
      </c>
      <c r="CU26" s="294" t="s">
        <v>156</v>
      </c>
      <c r="CV26" s="292" t="s">
        <v>420</v>
      </c>
      <c r="CW26" s="293" t="s">
        <v>421</v>
      </c>
      <c r="CX26" s="293" t="s">
        <v>201</v>
      </c>
      <c r="CY26" s="294" t="s">
        <v>156</v>
      </c>
      <c r="CZ26" s="292" t="s">
        <v>423</v>
      </c>
      <c r="DA26" s="293" t="s">
        <v>421</v>
      </c>
      <c r="DB26" s="293" t="s">
        <v>422</v>
      </c>
      <c r="DC26" s="294" t="s">
        <v>156</v>
      </c>
      <c r="DD26" s="459"/>
      <c r="DE26" s="381" t="s">
        <v>64</v>
      </c>
      <c r="DF26" s="382" t="s">
        <v>65</v>
      </c>
      <c r="DG26" s="383" t="s">
        <v>66</v>
      </c>
      <c r="DH26" s="382" t="s">
        <v>65</v>
      </c>
      <c r="DI26" s="383" t="s">
        <v>66</v>
      </c>
      <c r="DJ26" s="382" t="s">
        <v>65</v>
      </c>
      <c r="DK26" s="383" t="s">
        <v>66</v>
      </c>
      <c r="DL26" s="382" t="s">
        <v>65</v>
      </c>
      <c r="DM26" s="383" t="s">
        <v>66</v>
      </c>
      <c r="DN26" s="382" t="s">
        <v>65</v>
      </c>
      <c r="DO26" s="383" t="s">
        <v>66</v>
      </c>
      <c r="DP26" s="459"/>
      <c r="DQ26" s="380"/>
      <c r="DR26" s="380"/>
      <c r="DS26" s="380"/>
    </row>
    <row r="27" spans="1:12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297"/>
      <c r="U27" s="298"/>
      <c r="V27" s="298"/>
      <c r="W27" s="299"/>
      <c r="X27" s="297"/>
      <c r="Y27" s="298"/>
      <c r="Z27" s="298"/>
      <c r="AA27" s="299"/>
      <c r="AB27" s="297"/>
      <c r="AC27" s="298"/>
      <c r="AD27" s="298"/>
      <c r="AE27" s="299"/>
      <c r="AF27" s="297"/>
      <c r="AG27" s="298"/>
      <c r="AH27" s="298"/>
      <c r="AI27" s="299"/>
      <c r="AJ27" s="300"/>
      <c r="AK27" s="296"/>
      <c r="AL27" s="297"/>
      <c r="AM27" s="298"/>
      <c r="AN27" s="298"/>
      <c r="AO27" s="299"/>
      <c r="AP27" s="297"/>
      <c r="AQ27" s="298"/>
      <c r="AR27" s="298"/>
      <c r="AS27" s="299"/>
      <c r="AT27" s="297"/>
      <c r="AU27" s="298"/>
      <c r="AV27" s="298"/>
      <c r="AW27" s="299"/>
      <c r="AX27" s="297"/>
      <c r="AY27" s="298"/>
      <c r="AZ27" s="298"/>
      <c r="BA27" s="299"/>
      <c r="BB27" s="300"/>
      <c r="BC27" s="296"/>
      <c r="BD27" s="297"/>
      <c r="BE27" s="298"/>
      <c r="BF27" s="298"/>
      <c r="BG27" s="299"/>
      <c r="BH27" s="297"/>
      <c r="BI27" s="298"/>
      <c r="BJ27" s="298"/>
      <c r="BK27" s="299"/>
      <c r="BL27" s="297"/>
      <c r="BM27" s="298"/>
      <c r="BN27" s="298"/>
      <c r="BO27" s="299"/>
      <c r="BP27" s="297"/>
      <c r="BQ27" s="298"/>
      <c r="BR27" s="298"/>
      <c r="BS27" s="299"/>
      <c r="BT27" s="300"/>
      <c r="BU27" s="296"/>
      <c r="BV27" s="297"/>
      <c r="BW27" s="298"/>
      <c r="BX27" s="298"/>
      <c r="BY27" s="299"/>
      <c r="BZ27" s="297"/>
      <c r="CA27" s="298"/>
      <c r="CB27" s="298"/>
      <c r="CC27" s="299"/>
      <c r="CD27" s="297"/>
      <c r="CE27" s="298"/>
      <c r="CF27" s="298"/>
      <c r="CG27" s="299"/>
      <c r="CH27" s="297"/>
      <c r="CI27" s="298"/>
      <c r="CJ27" s="298"/>
      <c r="CK27" s="299"/>
      <c r="CL27" s="300"/>
      <c r="CM27" s="296"/>
      <c r="CN27" s="297"/>
      <c r="CO27" s="298"/>
      <c r="CP27" s="298"/>
      <c r="CQ27" s="299"/>
      <c r="CR27" s="297"/>
      <c r="CS27" s="298"/>
      <c r="CT27" s="298"/>
      <c r="CU27" s="299"/>
      <c r="CV27" s="297"/>
      <c r="CW27" s="298"/>
      <c r="CX27" s="298"/>
      <c r="CY27" s="299"/>
      <c r="CZ27" s="297"/>
      <c r="DA27" s="298"/>
      <c r="DB27" s="298"/>
      <c r="DC27" s="299"/>
      <c r="DD27" s="300"/>
      <c r="DE27" s="296"/>
      <c r="DF27" s="384"/>
      <c r="DG27" s="385"/>
      <c r="DH27" s="384"/>
      <c r="DI27" s="385"/>
      <c r="DJ27" s="384"/>
      <c r="DK27" s="385"/>
      <c r="DL27" s="384"/>
      <c r="DM27" s="385"/>
      <c r="DN27" s="384"/>
      <c r="DO27" s="385"/>
      <c r="DP27" s="300"/>
      <c r="DQ27" s="386"/>
      <c r="DR27" s="386"/>
      <c r="DS27" s="386"/>
    </row>
    <row r="28" spans="1:123" ht="11.25" customHeight="1" x14ac:dyDescent="0.15">
      <c r="A28" s="301" t="s">
        <v>203</v>
      </c>
      <c r="B28" s="321">
        <v>0</v>
      </c>
      <c r="C28" s="322">
        <v>0</v>
      </c>
      <c r="D28" s="322">
        <v>6</v>
      </c>
      <c r="E28" s="323">
        <v>6</v>
      </c>
      <c r="F28" s="321">
        <v>0</v>
      </c>
      <c r="G28" s="322">
        <v>0</v>
      </c>
      <c r="H28" s="322">
        <v>0</v>
      </c>
      <c r="I28" s="323">
        <v>0</v>
      </c>
      <c r="J28" s="321">
        <v>2</v>
      </c>
      <c r="K28" s="322">
        <v>0</v>
      </c>
      <c r="L28" s="322">
        <v>0</v>
      </c>
      <c r="M28" s="323">
        <v>2</v>
      </c>
      <c r="N28" s="321">
        <v>3</v>
      </c>
      <c r="O28" s="322">
        <v>0</v>
      </c>
      <c r="P28" s="322">
        <v>0</v>
      </c>
      <c r="Q28" s="323">
        <v>3</v>
      </c>
      <c r="R28" s="331">
        <v>11</v>
      </c>
      <c r="S28" s="301" t="s">
        <v>203</v>
      </c>
      <c r="T28" s="321">
        <v>0</v>
      </c>
      <c r="U28" s="322">
        <v>0</v>
      </c>
      <c r="V28" s="322">
        <v>0</v>
      </c>
      <c r="W28" s="323">
        <v>0</v>
      </c>
      <c r="X28" s="321">
        <v>0</v>
      </c>
      <c r="Y28" s="357">
        <v>0</v>
      </c>
      <c r="Z28" s="322">
        <v>0</v>
      </c>
      <c r="AA28" s="323">
        <v>0</v>
      </c>
      <c r="AB28" s="321">
        <v>0</v>
      </c>
      <c r="AC28" s="322">
        <v>0</v>
      </c>
      <c r="AD28" s="322">
        <v>0</v>
      </c>
      <c r="AE28" s="323">
        <v>0</v>
      </c>
      <c r="AF28" s="321">
        <v>0</v>
      </c>
      <c r="AG28" s="322">
        <v>0</v>
      </c>
      <c r="AH28" s="322">
        <v>0</v>
      </c>
      <c r="AI28" s="323">
        <v>0</v>
      </c>
      <c r="AJ28" s="321">
        <v>0</v>
      </c>
      <c r="AK28" s="301" t="s">
        <v>203</v>
      </c>
      <c r="AL28" s="321">
        <v>0</v>
      </c>
      <c r="AM28" s="322">
        <v>0</v>
      </c>
      <c r="AN28" s="322">
        <v>6</v>
      </c>
      <c r="AO28" s="323">
        <v>6</v>
      </c>
      <c r="AP28" s="321">
        <v>0</v>
      </c>
      <c r="AQ28" s="357">
        <v>0</v>
      </c>
      <c r="AR28" s="322">
        <v>0</v>
      </c>
      <c r="AS28" s="323">
        <v>0</v>
      </c>
      <c r="AT28" s="321">
        <v>2</v>
      </c>
      <c r="AU28" s="322">
        <v>0</v>
      </c>
      <c r="AV28" s="322">
        <v>0</v>
      </c>
      <c r="AW28" s="323">
        <v>2</v>
      </c>
      <c r="AX28" s="321">
        <v>3</v>
      </c>
      <c r="AY28" s="322">
        <v>0</v>
      </c>
      <c r="AZ28" s="322">
        <v>0</v>
      </c>
      <c r="BA28" s="323">
        <v>3</v>
      </c>
      <c r="BB28" s="331">
        <v>11</v>
      </c>
      <c r="BC28" s="301" t="s">
        <v>203</v>
      </c>
      <c r="BD28" s="321">
        <v>0</v>
      </c>
      <c r="BE28" s="322">
        <v>0</v>
      </c>
      <c r="BF28" s="322">
        <v>0</v>
      </c>
      <c r="BG28" s="323">
        <v>0</v>
      </c>
      <c r="BH28" s="321">
        <v>0</v>
      </c>
      <c r="BI28" s="357">
        <v>0</v>
      </c>
      <c r="BJ28" s="322">
        <v>0</v>
      </c>
      <c r="BK28" s="323">
        <v>0</v>
      </c>
      <c r="BL28" s="321">
        <v>0</v>
      </c>
      <c r="BM28" s="322">
        <v>0</v>
      </c>
      <c r="BN28" s="322">
        <v>0</v>
      </c>
      <c r="BO28" s="323">
        <v>0</v>
      </c>
      <c r="BP28" s="321">
        <v>0</v>
      </c>
      <c r="BQ28" s="322">
        <v>0</v>
      </c>
      <c r="BR28" s="322">
        <v>0</v>
      </c>
      <c r="BS28" s="323">
        <v>0</v>
      </c>
      <c r="BT28" s="331">
        <v>0</v>
      </c>
      <c r="BU28" s="301" t="s">
        <v>203</v>
      </c>
      <c r="BV28" s="321">
        <v>0</v>
      </c>
      <c r="BW28" s="322">
        <v>0</v>
      </c>
      <c r="BX28" s="322">
        <v>6</v>
      </c>
      <c r="BY28" s="323">
        <v>6</v>
      </c>
      <c r="BZ28" s="321">
        <v>0</v>
      </c>
      <c r="CA28" s="322">
        <v>0</v>
      </c>
      <c r="CB28" s="322">
        <v>0</v>
      </c>
      <c r="CC28" s="323">
        <v>0</v>
      </c>
      <c r="CD28" s="321">
        <v>2</v>
      </c>
      <c r="CE28" s="322">
        <v>0</v>
      </c>
      <c r="CF28" s="322">
        <v>0</v>
      </c>
      <c r="CG28" s="323">
        <v>2</v>
      </c>
      <c r="CH28" s="321">
        <v>3</v>
      </c>
      <c r="CI28" s="322">
        <v>0</v>
      </c>
      <c r="CJ28" s="322">
        <v>0</v>
      </c>
      <c r="CK28" s="323">
        <v>3</v>
      </c>
      <c r="CL28" s="331">
        <v>11</v>
      </c>
      <c r="CM28" s="301" t="s">
        <v>203</v>
      </c>
      <c r="CN28" s="321">
        <v>0</v>
      </c>
      <c r="CO28" s="322">
        <v>0</v>
      </c>
      <c r="CP28" s="322">
        <v>0</v>
      </c>
      <c r="CQ28" s="323">
        <v>0</v>
      </c>
      <c r="CR28" s="321">
        <v>0</v>
      </c>
      <c r="CS28" s="357">
        <v>0</v>
      </c>
      <c r="CT28" s="322">
        <v>0</v>
      </c>
      <c r="CU28" s="323">
        <v>0</v>
      </c>
      <c r="CV28" s="321">
        <v>0</v>
      </c>
      <c r="CW28" s="322">
        <v>0</v>
      </c>
      <c r="CX28" s="322">
        <v>0</v>
      </c>
      <c r="CY28" s="323">
        <v>0</v>
      </c>
      <c r="CZ28" s="321">
        <v>0</v>
      </c>
      <c r="DA28" s="322">
        <v>0</v>
      </c>
      <c r="DB28" s="322">
        <v>0</v>
      </c>
      <c r="DC28" s="323">
        <v>0</v>
      </c>
      <c r="DD28" s="331">
        <v>0</v>
      </c>
      <c r="DE28" s="301" t="s">
        <v>203</v>
      </c>
      <c r="DF28" s="321">
        <v>0</v>
      </c>
      <c r="DG28" s="388">
        <v>0</v>
      </c>
      <c r="DH28" s="321">
        <v>11</v>
      </c>
      <c r="DI28" s="388">
        <v>1</v>
      </c>
      <c r="DJ28" s="321">
        <v>0</v>
      </c>
      <c r="DK28" s="388">
        <v>0</v>
      </c>
      <c r="DL28" s="321">
        <v>11</v>
      </c>
      <c r="DM28" s="388">
        <v>1</v>
      </c>
      <c r="DN28" s="321">
        <v>0</v>
      </c>
      <c r="DO28" s="388">
        <v>0</v>
      </c>
      <c r="DP28" s="331">
        <v>11</v>
      </c>
      <c r="DQ28" s="389"/>
      <c r="DR28" s="389"/>
      <c r="DS28" s="389"/>
    </row>
    <row r="29" spans="1:123" ht="11.25" customHeight="1" x14ac:dyDescent="0.15">
      <c r="A29" s="301" t="s">
        <v>204</v>
      </c>
      <c r="B29" s="321">
        <v>0</v>
      </c>
      <c r="C29" s="322">
        <v>0</v>
      </c>
      <c r="D29" s="322">
        <v>6</v>
      </c>
      <c r="E29" s="323">
        <v>6</v>
      </c>
      <c r="F29" s="321">
        <v>0</v>
      </c>
      <c r="G29" s="322">
        <v>0</v>
      </c>
      <c r="H29" s="322">
        <v>0</v>
      </c>
      <c r="I29" s="323">
        <v>0</v>
      </c>
      <c r="J29" s="321">
        <v>0</v>
      </c>
      <c r="K29" s="322">
        <v>5</v>
      </c>
      <c r="L29" s="322">
        <v>0</v>
      </c>
      <c r="M29" s="323">
        <v>5</v>
      </c>
      <c r="N29" s="321">
        <v>5</v>
      </c>
      <c r="O29" s="322">
        <v>0</v>
      </c>
      <c r="P29" s="322">
        <v>0</v>
      </c>
      <c r="Q29" s="323">
        <v>5</v>
      </c>
      <c r="R29" s="331">
        <v>16</v>
      </c>
      <c r="S29" s="301" t="s">
        <v>204</v>
      </c>
      <c r="T29" s="321">
        <v>0</v>
      </c>
      <c r="U29" s="322">
        <v>0</v>
      </c>
      <c r="V29" s="322">
        <v>3</v>
      </c>
      <c r="W29" s="323">
        <v>3</v>
      </c>
      <c r="X29" s="321">
        <v>0</v>
      </c>
      <c r="Y29" s="357">
        <v>0</v>
      </c>
      <c r="Z29" s="322">
        <v>0</v>
      </c>
      <c r="AA29" s="323">
        <v>0</v>
      </c>
      <c r="AB29" s="321">
        <v>0</v>
      </c>
      <c r="AC29" s="322">
        <v>3</v>
      </c>
      <c r="AD29" s="322">
        <v>0</v>
      </c>
      <c r="AE29" s="323">
        <v>3</v>
      </c>
      <c r="AF29" s="321">
        <v>0</v>
      </c>
      <c r="AG29" s="322">
        <v>0</v>
      </c>
      <c r="AH29" s="322">
        <v>0</v>
      </c>
      <c r="AI29" s="323">
        <v>0</v>
      </c>
      <c r="AJ29" s="321">
        <v>6</v>
      </c>
      <c r="AK29" s="301" t="s">
        <v>204</v>
      </c>
      <c r="AL29" s="321">
        <v>0</v>
      </c>
      <c r="AM29" s="322">
        <v>0</v>
      </c>
      <c r="AN29" s="322">
        <v>3</v>
      </c>
      <c r="AO29" s="323">
        <v>3</v>
      </c>
      <c r="AP29" s="321">
        <v>0</v>
      </c>
      <c r="AQ29" s="357">
        <v>0</v>
      </c>
      <c r="AR29" s="322">
        <v>0</v>
      </c>
      <c r="AS29" s="323">
        <v>0</v>
      </c>
      <c r="AT29" s="321">
        <v>0</v>
      </c>
      <c r="AU29" s="322">
        <v>2</v>
      </c>
      <c r="AV29" s="322">
        <v>0</v>
      </c>
      <c r="AW29" s="323">
        <v>2</v>
      </c>
      <c r="AX29" s="321">
        <v>5</v>
      </c>
      <c r="AY29" s="322">
        <v>0</v>
      </c>
      <c r="AZ29" s="322">
        <v>0</v>
      </c>
      <c r="BA29" s="323">
        <v>5</v>
      </c>
      <c r="BB29" s="331">
        <v>10</v>
      </c>
      <c r="BC29" s="301" t="s">
        <v>204</v>
      </c>
      <c r="BD29" s="321">
        <v>0</v>
      </c>
      <c r="BE29" s="322">
        <v>0</v>
      </c>
      <c r="BF29" s="322">
        <v>1</v>
      </c>
      <c r="BG29" s="323">
        <v>1</v>
      </c>
      <c r="BH29" s="321">
        <v>0</v>
      </c>
      <c r="BI29" s="357">
        <v>0</v>
      </c>
      <c r="BJ29" s="322">
        <v>0</v>
      </c>
      <c r="BK29" s="323">
        <v>0</v>
      </c>
      <c r="BL29" s="321">
        <v>0</v>
      </c>
      <c r="BM29" s="322">
        <v>1</v>
      </c>
      <c r="BN29" s="322">
        <v>0</v>
      </c>
      <c r="BO29" s="323">
        <v>1</v>
      </c>
      <c r="BP29" s="321">
        <v>0</v>
      </c>
      <c r="BQ29" s="322">
        <v>0</v>
      </c>
      <c r="BR29" s="322">
        <v>0</v>
      </c>
      <c r="BS29" s="323">
        <v>0</v>
      </c>
      <c r="BT29" s="331">
        <v>2</v>
      </c>
      <c r="BU29" s="301" t="s">
        <v>204</v>
      </c>
      <c r="BV29" s="321">
        <v>0</v>
      </c>
      <c r="BW29" s="322">
        <v>0</v>
      </c>
      <c r="BX29" s="322">
        <v>5</v>
      </c>
      <c r="BY29" s="323">
        <v>5</v>
      </c>
      <c r="BZ29" s="321">
        <v>0</v>
      </c>
      <c r="CA29" s="322">
        <v>0</v>
      </c>
      <c r="CB29" s="322">
        <v>0</v>
      </c>
      <c r="CC29" s="323">
        <v>0</v>
      </c>
      <c r="CD29" s="321">
        <v>0</v>
      </c>
      <c r="CE29" s="322">
        <v>4</v>
      </c>
      <c r="CF29" s="322">
        <v>0</v>
      </c>
      <c r="CG29" s="323">
        <v>4</v>
      </c>
      <c r="CH29" s="321">
        <v>5</v>
      </c>
      <c r="CI29" s="322">
        <v>0</v>
      </c>
      <c r="CJ29" s="322">
        <v>0</v>
      </c>
      <c r="CK29" s="323">
        <v>5</v>
      </c>
      <c r="CL29" s="331">
        <v>14</v>
      </c>
      <c r="CM29" s="301" t="s">
        <v>204</v>
      </c>
      <c r="CN29" s="321">
        <v>0</v>
      </c>
      <c r="CO29" s="322">
        <v>0</v>
      </c>
      <c r="CP29" s="322">
        <v>0</v>
      </c>
      <c r="CQ29" s="323">
        <v>0</v>
      </c>
      <c r="CR29" s="321">
        <v>0</v>
      </c>
      <c r="CS29" s="357">
        <v>0</v>
      </c>
      <c r="CT29" s="322">
        <v>0</v>
      </c>
      <c r="CU29" s="323">
        <v>0</v>
      </c>
      <c r="CV29" s="321">
        <v>0</v>
      </c>
      <c r="CW29" s="322">
        <v>0</v>
      </c>
      <c r="CX29" s="322">
        <v>0</v>
      </c>
      <c r="CY29" s="323">
        <v>0</v>
      </c>
      <c r="CZ29" s="321">
        <v>0</v>
      </c>
      <c r="DA29" s="322">
        <v>0</v>
      </c>
      <c r="DB29" s="322">
        <v>0</v>
      </c>
      <c r="DC29" s="323">
        <v>0</v>
      </c>
      <c r="DD29" s="331">
        <v>0</v>
      </c>
      <c r="DE29" s="301" t="s">
        <v>204</v>
      </c>
      <c r="DF29" s="321">
        <v>6</v>
      </c>
      <c r="DG29" s="388">
        <v>0.375</v>
      </c>
      <c r="DH29" s="321">
        <v>10</v>
      </c>
      <c r="DI29" s="388">
        <v>0.625</v>
      </c>
      <c r="DJ29" s="321">
        <v>2</v>
      </c>
      <c r="DK29" s="388">
        <v>0.125</v>
      </c>
      <c r="DL29" s="321">
        <v>14</v>
      </c>
      <c r="DM29" s="388">
        <v>0.875</v>
      </c>
      <c r="DN29" s="321">
        <v>0</v>
      </c>
      <c r="DO29" s="388">
        <v>0</v>
      </c>
      <c r="DP29" s="331">
        <v>16</v>
      </c>
      <c r="DQ29" s="389"/>
      <c r="DR29" s="389"/>
      <c r="DS29" s="389"/>
    </row>
    <row r="30" spans="1:123" ht="11.25" customHeight="1" x14ac:dyDescent="0.15">
      <c r="A30" s="301" t="s">
        <v>205</v>
      </c>
      <c r="B30" s="321">
        <v>0</v>
      </c>
      <c r="C30" s="322">
        <v>0</v>
      </c>
      <c r="D30" s="322">
        <v>5</v>
      </c>
      <c r="E30" s="323">
        <v>5</v>
      </c>
      <c r="F30" s="321">
        <v>0</v>
      </c>
      <c r="G30" s="322">
        <v>0</v>
      </c>
      <c r="H30" s="322">
        <v>0</v>
      </c>
      <c r="I30" s="323">
        <v>0</v>
      </c>
      <c r="J30" s="321">
        <v>1</v>
      </c>
      <c r="K30" s="322">
        <v>1</v>
      </c>
      <c r="L30" s="322">
        <v>0</v>
      </c>
      <c r="M30" s="323">
        <v>2</v>
      </c>
      <c r="N30" s="321">
        <v>3</v>
      </c>
      <c r="O30" s="322">
        <v>0</v>
      </c>
      <c r="P30" s="322">
        <v>0</v>
      </c>
      <c r="Q30" s="323">
        <v>3</v>
      </c>
      <c r="R30" s="331">
        <v>10</v>
      </c>
      <c r="S30" s="301" t="s">
        <v>205</v>
      </c>
      <c r="T30" s="321">
        <v>0</v>
      </c>
      <c r="U30" s="322">
        <v>0</v>
      </c>
      <c r="V30" s="322">
        <v>0</v>
      </c>
      <c r="W30" s="323">
        <v>0</v>
      </c>
      <c r="X30" s="321">
        <v>0</v>
      </c>
      <c r="Y30" s="357">
        <v>0</v>
      </c>
      <c r="Z30" s="322">
        <v>0</v>
      </c>
      <c r="AA30" s="323">
        <v>0</v>
      </c>
      <c r="AB30" s="321">
        <v>0</v>
      </c>
      <c r="AC30" s="322">
        <v>1</v>
      </c>
      <c r="AD30" s="322">
        <v>0</v>
      </c>
      <c r="AE30" s="323">
        <v>1</v>
      </c>
      <c r="AF30" s="321">
        <v>1</v>
      </c>
      <c r="AG30" s="322">
        <v>0</v>
      </c>
      <c r="AH30" s="322">
        <v>0</v>
      </c>
      <c r="AI30" s="323">
        <v>1</v>
      </c>
      <c r="AJ30" s="321">
        <v>2</v>
      </c>
      <c r="AK30" s="301" t="s">
        <v>205</v>
      </c>
      <c r="AL30" s="321">
        <v>0</v>
      </c>
      <c r="AM30" s="322">
        <v>0</v>
      </c>
      <c r="AN30" s="322">
        <v>5</v>
      </c>
      <c r="AO30" s="323">
        <v>5</v>
      </c>
      <c r="AP30" s="321">
        <v>0</v>
      </c>
      <c r="AQ30" s="357">
        <v>0</v>
      </c>
      <c r="AR30" s="322">
        <v>0</v>
      </c>
      <c r="AS30" s="323">
        <v>0</v>
      </c>
      <c r="AT30" s="321">
        <v>1</v>
      </c>
      <c r="AU30" s="322">
        <v>0</v>
      </c>
      <c r="AV30" s="322">
        <v>0</v>
      </c>
      <c r="AW30" s="323">
        <v>1</v>
      </c>
      <c r="AX30" s="321">
        <v>2</v>
      </c>
      <c r="AY30" s="322">
        <v>0</v>
      </c>
      <c r="AZ30" s="322">
        <v>0</v>
      </c>
      <c r="BA30" s="323">
        <v>2</v>
      </c>
      <c r="BB30" s="331">
        <v>8</v>
      </c>
      <c r="BC30" s="301" t="s">
        <v>205</v>
      </c>
      <c r="BD30" s="321">
        <v>0</v>
      </c>
      <c r="BE30" s="322">
        <v>0</v>
      </c>
      <c r="BF30" s="322">
        <v>0</v>
      </c>
      <c r="BG30" s="323">
        <v>0</v>
      </c>
      <c r="BH30" s="321">
        <v>0</v>
      </c>
      <c r="BI30" s="357">
        <v>0</v>
      </c>
      <c r="BJ30" s="322">
        <v>0</v>
      </c>
      <c r="BK30" s="323">
        <v>0</v>
      </c>
      <c r="BL30" s="321">
        <v>0</v>
      </c>
      <c r="BM30" s="322">
        <v>0</v>
      </c>
      <c r="BN30" s="322">
        <v>0</v>
      </c>
      <c r="BO30" s="323">
        <v>0</v>
      </c>
      <c r="BP30" s="321">
        <v>1</v>
      </c>
      <c r="BQ30" s="322">
        <v>0</v>
      </c>
      <c r="BR30" s="322">
        <v>0</v>
      </c>
      <c r="BS30" s="323">
        <v>1</v>
      </c>
      <c r="BT30" s="331">
        <v>1</v>
      </c>
      <c r="BU30" s="301" t="s">
        <v>205</v>
      </c>
      <c r="BV30" s="321">
        <v>0</v>
      </c>
      <c r="BW30" s="322">
        <v>0</v>
      </c>
      <c r="BX30" s="322">
        <v>5</v>
      </c>
      <c r="BY30" s="323">
        <v>5</v>
      </c>
      <c r="BZ30" s="321">
        <v>0</v>
      </c>
      <c r="CA30" s="322">
        <v>0</v>
      </c>
      <c r="CB30" s="322">
        <v>0</v>
      </c>
      <c r="CC30" s="323">
        <v>0</v>
      </c>
      <c r="CD30" s="321">
        <v>1</v>
      </c>
      <c r="CE30" s="322">
        <v>1</v>
      </c>
      <c r="CF30" s="322">
        <v>0</v>
      </c>
      <c r="CG30" s="323">
        <v>2</v>
      </c>
      <c r="CH30" s="321">
        <v>2</v>
      </c>
      <c r="CI30" s="322">
        <v>0</v>
      </c>
      <c r="CJ30" s="322">
        <v>0</v>
      </c>
      <c r="CK30" s="323">
        <v>2</v>
      </c>
      <c r="CL30" s="331">
        <v>9</v>
      </c>
      <c r="CM30" s="301" t="s">
        <v>205</v>
      </c>
      <c r="CN30" s="321">
        <v>0</v>
      </c>
      <c r="CO30" s="322">
        <v>0</v>
      </c>
      <c r="CP30" s="322">
        <v>0</v>
      </c>
      <c r="CQ30" s="323">
        <v>0</v>
      </c>
      <c r="CR30" s="321">
        <v>0</v>
      </c>
      <c r="CS30" s="357">
        <v>0</v>
      </c>
      <c r="CT30" s="322">
        <v>0</v>
      </c>
      <c r="CU30" s="323">
        <v>0</v>
      </c>
      <c r="CV30" s="321">
        <v>0</v>
      </c>
      <c r="CW30" s="322">
        <v>0</v>
      </c>
      <c r="CX30" s="322">
        <v>0</v>
      </c>
      <c r="CY30" s="323">
        <v>0</v>
      </c>
      <c r="CZ30" s="321">
        <v>0</v>
      </c>
      <c r="DA30" s="322">
        <v>0</v>
      </c>
      <c r="DB30" s="322">
        <v>0</v>
      </c>
      <c r="DC30" s="323">
        <v>0</v>
      </c>
      <c r="DD30" s="331">
        <v>0</v>
      </c>
      <c r="DE30" s="301" t="s">
        <v>205</v>
      </c>
      <c r="DF30" s="321">
        <v>2</v>
      </c>
      <c r="DG30" s="388">
        <v>0.2</v>
      </c>
      <c r="DH30" s="321">
        <v>8</v>
      </c>
      <c r="DI30" s="388">
        <v>0.8</v>
      </c>
      <c r="DJ30" s="321">
        <v>1</v>
      </c>
      <c r="DK30" s="388">
        <v>0.1</v>
      </c>
      <c r="DL30" s="321">
        <v>9</v>
      </c>
      <c r="DM30" s="388">
        <v>0.9</v>
      </c>
      <c r="DN30" s="321">
        <v>0</v>
      </c>
      <c r="DO30" s="388">
        <v>0</v>
      </c>
      <c r="DP30" s="331">
        <v>10</v>
      </c>
      <c r="DQ30" s="389"/>
      <c r="DR30" s="389"/>
      <c r="DS30" s="389"/>
    </row>
    <row r="31" spans="1:123" ht="11.25" customHeight="1" x14ac:dyDescent="0.15">
      <c r="A31" s="301" t="s">
        <v>206</v>
      </c>
      <c r="B31" s="321">
        <v>0</v>
      </c>
      <c r="C31" s="322">
        <v>0</v>
      </c>
      <c r="D31" s="322">
        <v>6</v>
      </c>
      <c r="E31" s="323">
        <v>6</v>
      </c>
      <c r="F31" s="321">
        <v>0</v>
      </c>
      <c r="G31" s="322">
        <v>0</v>
      </c>
      <c r="H31" s="322">
        <v>0</v>
      </c>
      <c r="I31" s="323">
        <v>0</v>
      </c>
      <c r="J31" s="321">
        <v>4</v>
      </c>
      <c r="K31" s="322">
        <v>1</v>
      </c>
      <c r="L31" s="322">
        <v>0</v>
      </c>
      <c r="M31" s="323">
        <v>5</v>
      </c>
      <c r="N31" s="321">
        <v>6</v>
      </c>
      <c r="O31" s="322">
        <v>0</v>
      </c>
      <c r="P31" s="322">
        <v>0</v>
      </c>
      <c r="Q31" s="323">
        <v>6</v>
      </c>
      <c r="R31" s="331">
        <v>17</v>
      </c>
      <c r="S31" s="301" t="s">
        <v>206</v>
      </c>
      <c r="T31" s="321">
        <v>0</v>
      </c>
      <c r="U31" s="322">
        <v>0</v>
      </c>
      <c r="V31" s="322">
        <v>1</v>
      </c>
      <c r="W31" s="323">
        <v>1</v>
      </c>
      <c r="X31" s="321">
        <v>0</v>
      </c>
      <c r="Y31" s="357">
        <v>0</v>
      </c>
      <c r="Z31" s="322">
        <v>0</v>
      </c>
      <c r="AA31" s="323">
        <v>0</v>
      </c>
      <c r="AB31" s="321">
        <v>1</v>
      </c>
      <c r="AC31" s="322">
        <v>0</v>
      </c>
      <c r="AD31" s="322">
        <v>0</v>
      </c>
      <c r="AE31" s="323">
        <v>1</v>
      </c>
      <c r="AF31" s="321">
        <v>0</v>
      </c>
      <c r="AG31" s="322">
        <v>0</v>
      </c>
      <c r="AH31" s="322">
        <v>0</v>
      </c>
      <c r="AI31" s="323">
        <v>0</v>
      </c>
      <c r="AJ31" s="321">
        <v>2</v>
      </c>
      <c r="AK31" s="301" t="s">
        <v>206</v>
      </c>
      <c r="AL31" s="321">
        <v>0</v>
      </c>
      <c r="AM31" s="322">
        <v>0</v>
      </c>
      <c r="AN31" s="322">
        <v>5</v>
      </c>
      <c r="AO31" s="323">
        <v>5</v>
      </c>
      <c r="AP31" s="321">
        <v>0</v>
      </c>
      <c r="AQ31" s="357">
        <v>0</v>
      </c>
      <c r="AR31" s="322">
        <v>0</v>
      </c>
      <c r="AS31" s="323">
        <v>0</v>
      </c>
      <c r="AT31" s="321">
        <v>3</v>
      </c>
      <c r="AU31" s="322">
        <v>1</v>
      </c>
      <c r="AV31" s="322">
        <v>0</v>
      </c>
      <c r="AW31" s="323">
        <v>4</v>
      </c>
      <c r="AX31" s="321">
        <v>6</v>
      </c>
      <c r="AY31" s="322">
        <v>0</v>
      </c>
      <c r="AZ31" s="322">
        <v>0</v>
      </c>
      <c r="BA31" s="323">
        <v>6</v>
      </c>
      <c r="BB31" s="331">
        <v>15</v>
      </c>
      <c r="BC31" s="301" t="s">
        <v>206</v>
      </c>
      <c r="BD31" s="321">
        <v>0</v>
      </c>
      <c r="BE31" s="322">
        <v>0</v>
      </c>
      <c r="BF31" s="322">
        <v>0</v>
      </c>
      <c r="BG31" s="323">
        <v>0</v>
      </c>
      <c r="BH31" s="321">
        <v>0</v>
      </c>
      <c r="BI31" s="357">
        <v>0</v>
      </c>
      <c r="BJ31" s="322">
        <v>0</v>
      </c>
      <c r="BK31" s="323">
        <v>0</v>
      </c>
      <c r="BL31" s="321">
        <v>0</v>
      </c>
      <c r="BM31" s="322">
        <v>0</v>
      </c>
      <c r="BN31" s="322">
        <v>0</v>
      </c>
      <c r="BO31" s="323">
        <v>0</v>
      </c>
      <c r="BP31" s="321">
        <v>1</v>
      </c>
      <c r="BQ31" s="322">
        <v>0</v>
      </c>
      <c r="BR31" s="322">
        <v>0</v>
      </c>
      <c r="BS31" s="323">
        <v>1</v>
      </c>
      <c r="BT31" s="331">
        <v>1</v>
      </c>
      <c r="BU31" s="301" t="s">
        <v>206</v>
      </c>
      <c r="BV31" s="321">
        <v>0</v>
      </c>
      <c r="BW31" s="322">
        <v>0</v>
      </c>
      <c r="BX31" s="322">
        <v>6</v>
      </c>
      <c r="BY31" s="323">
        <v>6</v>
      </c>
      <c r="BZ31" s="321">
        <v>0</v>
      </c>
      <c r="CA31" s="322">
        <v>0</v>
      </c>
      <c r="CB31" s="322">
        <v>0</v>
      </c>
      <c r="CC31" s="323">
        <v>0</v>
      </c>
      <c r="CD31" s="321">
        <v>4</v>
      </c>
      <c r="CE31" s="322">
        <v>1</v>
      </c>
      <c r="CF31" s="322">
        <v>0</v>
      </c>
      <c r="CG31" s="323">
        <v>5</v>
      </c>
      <c r="CH31" s="321">
        <v>5</v>
      </c>
      <c r="CI31" s="322">
        <v>0</v>
      </c>
      <c r="CJ31" s="322">
        <v>0</v>
      </c>
      <c r="CK31" s="323">
        <v>5</v>
      </c>
      <c r="CL31" s="331">
        <v>16</v>
      </c>
      <c r="CM31" s="301" t="s">
        <v>206</v>
      </c>
      <c r="CN31" s="321">
        <v>0</v>
      </c>
      <c r="CO31" s="322">
        <v>0</v>
      </c>
      <c r="CP31" s="322">
        <v>0</v>
      </c>
      <c r="CQ31" s="323">
        <v>0</v>
      </c>
      <c r="CR31" s="321">
        <v>0</v>
      </c>
      <c r="CS31" s="357">
        <v>0</v>
      </c>
      <c r="CT31" s="322">
        <v>0</v>
      </c>
      <c r="CU31" s="323">
        <v>0</v>
      </c>
      <c r="CV31" s="321">
        <v>0</v>
      </c>
      <c r="CW31" s="322">
        <v>0</v>
      </c>
      <c r="CX31" s="322">
        <v>0</v>
      </c>
      <c r="CY31" s="323">
        <v>0</v>
      </c>
      <c r="CZ31" s="321">
        <v>0</v>
      </c>
      <c r="DA31" s="322">
        <v>0</v>
      </c>
      <c r="DB31" s="322">
        <v>0</v>
      </c>
      <c r="DC31" s="323">
        <v>0</v>
      </c>
      <c r="DD31" s="331">
        <v>0</v>
      </c>
      <c r="DE31" s="301" t="s">
        <v>206</v>
      </c>
      <c r="DF31" s="321">
        <v>2</v>
      </c>
      <c r="DG31" s="388">
        <v>0.11764705882352941</v>
      </c>
      <c r="DH31" s="321">
        <v>15</v>
      </c>
      <c r="DI31" s="388">
        <v>0.88235294117647056</v>
      </c>
      <c r="DJ31" s="321">
        <v>1</v>
      </c>
      <c r="DK31" s="388">
        <v>5.8823529411764705E-2</v>
      </c>
      <c r="DL31" s="321">
        <v>16</v>
      </c>
      <c r="DM31" s="388">
        <v>0.94117647058823528</v>
      </c>
      <c r="DN31" s="321">
        <v>0</v>
      </c>
      <c r="DO31" s="388">
        <v>0</v>
      </c>
      <c r="DP31" s="331">
        <v>17</v>
      </c>
      <c r="DQ31" s="389"/>
      <c r="DR31" s="389"/>
      <c r="DS31" s="389"/>
    </row>
    <row r="32" spans="1:123" ht="11.25" customHeight="1" x14ac:dyDescent="0.15">
      <c r="A32" s="301" t="s">
        <v>207</v>
      </c>
      <c r="B32" s="321">
        <v>0</v>
      </c>
      <c r="C32" s="322">
        <v>0</v>
      </c>
      <c r="D32" s="322">
        <v>15</v>
      </c>
      <c r="E32" s="323">
        <v>15</v>
      </c>
      <c r="F32" s="321">
        <v>0</v>
      </c>
      <c r="G32" s="322">
        <v>0</v>
      </c>
      <c r="H32" s="322">
        <v>0</v>
      </c>
      <c r="I32" s="323">
        <v>0</v>
      </c>
      <c r="J32" s="321">
        <v>1</v>
      </c>
      <c r="K32" s="322">
        <v>1</v>
      </c>
      <c r="L32" s="322">
        <v>0</v>
      </c>
      <c r="M32" s="323">
        <v>2</v>
      </c>
      <c r="N32" s="321">
        <v>10</v>
      </c>
      <c r="O32" s="322">
        <v>0</v>
      </c>
      <c r="P32" s="322">
        <v>0</v>
      </c>
      <c r="Q32" s="323">
        <v>10</v>
      </c>
      <c r="R32" s="331">
        <v>27</v>
      </c>
      <c r="S32" s="301" t="s">
        <v>207</v>
      </c>
      <c r="T32" s="321">
        <v>0</v>
      </c>
      <c r="U32" s="322">
        <v>0</v>
      </c>
      <c r="V32" s="322">
        <v>4</v>
      </c>
      <c r="W32" s="323">
        <v>4</v>
      </c>
      <c r="X32" s="321">
        <v>0</v>
      </c>
      <c r="Y32" s="357">
        <v>0</v>
      </c>
      <c r="Z32" s="322">
        <v>0</v>
      </c>
      <c r="AA32" s="323">
        <v>0</v>
      </c>
      <c r="AB32" s="321">
        <v>0</v>
      </c>
      <c r="AC32" s="322">
        <v>0</v>
      </c>
      <c r="AD32" s="322">
        <v>0</v>
      </c>
      <c r="AE32" s="323">
        <v>0</v>
      </c>
      <c r="AF32" s="321">
        <v>0</v>
      </c>
      <c r="AG32" s="322">
        <v>0</v>
      </c>
      <c r="AH32" s="322">
        <v>0</v>
      </c>
      <c r="AI32" s="323">
        <v>0</v>
      </c>
      <c r="AJ32" s="321">
        <v>4</v>
      </c>
      <c r="AK32" s="301" t="s">
        <v>207</v>
      </c>
      <c r="AL32" s="321">
        <v>0</v>
      </c>
      <c r="AM32" s="322">
        <v>0</v>
      </c>
      <c r="AN32" s="322">
        <v>11</v>
      </c>
      <c r="AO32" s="323">
        <v>11</v>
      </c>
      <c r="AP32" s="321">
        <v>0</v>
      </c>
      <c r="AQ32" s="357">
        <v>0</v>
      </c>
      <c r="AR32" s="322">
        <v>0</v>
      </c>
      <c r="AS32" s="323">
        <v>0</v>
      </c>
      <c r="AT32" s="321">
        <v>1</v>
      </c>
      <c r="AU32" s="322">
        <v>1</v>
      </c>
      <c r="AV32" s="322">
        <v>0</v>
      </c>
      <c r="AW32" s="323">
        <v>2</v>
      </c>
      <c r="AX32" s="321">
        <v>10</v>
      </c>
      <c r="AY32" s="322">
        <v>0</v>
      </c>
      <c r="AZ32" s="322">
        <v>0</v>
      </c>
      <c r="BA32" s="323">
        <v>10</v>
      </c>
      <c r="BB32" s="331">
        <v>23</v>
      </c>
      <c r="BC32" s="301" t="s">
        <v>207</v>
      </c>
      <c r="BD32" s="321">
        <v>0</v>
      </c>
      <c r="BE32" s="322">
        <v>0</v>
      </c>
      <c r="BF32" s="322">
        <v>3</v>
      </c>
      <c r="BG32" s="323">
        <v>3</v>
      </c>
      <c r="BH32" s="321">
        <v>0</v>
      </c>
      <c r="BI32" s="357">
        <v>0</v>
      </c>
      <c r="BJ32" s="322">
        <v>0</v>
      </c>
      <c r="BK32" s="323">
        <v>0</v>
      </c>
      <c r="BL32" s="321">
        <v>0</v>
      </c>
      <c r="BM32" s="322">
        <v>0</v>
      </c>
      <c r="BN32" s="322">
        <v>0</v>
      </c>
      <c r="BO32" s="323">
        <v>0</v>
      </c>
      <c r="BP32" s="321">
        <v>8</v>
      </c>
      <c r="BQ32" s="322">
        <v>0</v>
      </c>
      <c r="BR32" s="322">
        <v>0</v>
      </c>
      <c r="BS32" s="323">
        <v>8</v>
      </c>
      <c r="BT32" s="331">
        <v>11</v>
      </c>
      <c r="BU32" s="301" t="s">
        <v>207</v>
      </c>
      <c r="BV32" s="321">
        <v>0</v>
      </c>
      <c r="BW32" s="322">
        <v>0</v>
      </c>
      <c r="BX32" s="322">
        <v>12</v>
      </c>
      <c r="BY32" s="323">
        <v>12</v>
      </c>
      <c r="BZ32" s="321">
        <v>0</v>
      </c>
      <c r="CA32" s="322">
        <v>0</v>
      </c>
      <c r="CB32" s="322">
        <v>0</v>
      </c>
      <c r="CC32" s="323">
        <v>0</v>
      </c>
      <c r="CD32" s="321">
        <v>1</v>
      </c>
      <c r="CE32" s="322">
        <v>1</v>
      </c>
      <c r="CF32" s="322">
        <v>0</v>
      </c>
      <c r="CG32" s="323">
        <v>2</v>
      </c>
      <c r="CH32" s="321">
        <v>2</v>
      </c>
      <c r="CI32" s="322">
        <v>0</v>
      </c>
      <c r="CJ32" s="322">
        <v>0</v>
      </c>
      <c r="CK32" s="323">
        <v>2</v>
      </c>
      <c r="CL32" s="331">
        <v>16</v>
      </c>
      <c r="CM32" s="301" t="s">
        <v>207</v>
      </c>
      <c r="CN32" s="321">
        <v>0</v>
      </c>
      <c r="CO32" s="322">
        <v>0</v>
      </c>
      <c r="CP32" s="322">
        <v>0</v>
      </c>
      <c r="CQ32" s="323">
        <v>0</v>
      </c>
      <c r="CR32" s="321">
        <v>0</v>
      </c>
      <c r="CS32" s="357">
        <v>0</v>
      </c>
      <c r="CT32" s="322">
        <v>0</v>
      </c>
      <c r="CU32" s="323">
        <v>0</v>
      </c>
      <c r="CV32" s="321">
        <v>0</v>
      </c>
      <c r="CW32" s="322">
        <v>0</v>
      </c>
      <c r="CX32" s="322">
        <v>0</v>
      </c>
      <c r="CY32" s="323">
        <v>0</v>
      </c>
      <c r="CZ32" s="321">
        <v>0</v>
      </c>
      <c r="DA32" s="322">
        <v>0</v>
      </c>
      <c r="DB32" s="322">
        <v>0</v>
      </c>
      <c r="DC32" s="323">
        <v>0</v>
      </c>
      <c r="DD32" s="331">
        <v>0</v>
      </c>
      <c r="DE32" s="301" t="s">
        <v>207</v>
      </c>
      <c r="DF32" s="321">
        <v>4</v>
      </c>
      <c r="DG32" s="388">
        <v>0.14814814814814814</v>
      </c>
      <c r="DH32" s="321">
        <v>23</v>
      </c>
      <c r="DI32" s="388">
        <v>0.85185185185185186</v>
      </c>
      <c r="DJ32" s="321">
        <v>11</v>
      </c>
      <c r="DK32" s="388">
        <v>0.40740740740740738</v>
      </c>
      <c r="DL32" s="321">
        <v>16</v>
      </c>
      <c r="DM32" s="388">
        <v>0.59259259259259256</v>
      </c>
      <c r="DN32" s="321">
        <v>0</v>
      </c>
      <c r="DO32" s="388">
        <v>0</v>
      </c>
      <c r="DP32" s="331">
        <v>27</v>
      </c>
      <c r="DQ32" s="389"/>
      <c r="DR32" s="389"/>
      <c r="DS32" s="389"/>
    </row>
    <row r="33" spans="1:123" ht="11.25" customHeight="1" x14ac:dyDescent="0.15">
      <c r="A33" s="301" t="s">
        <v>208</v>
      </c>
      <c r="B33" s="321">
        <v>0</v>
      </c>
      <c r="C33" s="322">
        <v>1</v>
      </c>
      <c r="D33" s="322">
        <v>13</v>
      </c>
      <c r="E33" s="323">
        <v>14</v>
      </c>
      <c r="F33" s="321">
        <v>0</v>
      </c>
      <c r="G33" s="322">
        <v>0</v>
      </c>
      <c r="H33" s="322">
        <v>0</v>
      </c>
      <c r="I33" s="323">
        <v>0</v>
      </c>
      <c r="J33" s="321">
        <v>1</v>
      </c>
      <c r="K33" s="322">
        <v>2</v>
      </c>
      <c r="L33" s="322">
        <v>0</v>
      </c>
      <c r="M33" s="323">
        <v>3</v>
      </c>
      <c r="N33" s="321">
        <v>11</v>
      </c>
      <c r="O33" s="322">
        <v>0</v>
      </c>
      <c r="P33" s="322">
        <v>0</v>
      </c>
      <c r="Q33" s="323">
        <v>11</v>
      </c>
      <c r="R33" s="331">
        <v>28</v>
      </c>
      <c r="S33" s="301" t="s">
        <v>208</v>
      </c>
      <c r="T33" s="321">
        <v>0</v>
      </c>
      <c r="U33" s="322">
        <v>1</v>
      </c>
      <c r="V33" s="322">
        <v>0</v>
      </c>
      <c r="W33" s="323">
        <v>1</v>
      </c>
      <c r="X33" s="321">
        <v>0</v>
      </c>
      <c r="Y33" s="357">
        <v>0</v>
      </c>
      <c r="Z33" s="322">
        <v>0</v>
      </c>
      <c r="AA33" s="323">
        <v>0</v>
      </c>
      <c r="AB33" s="321">
        <v>0</v>
      </c>
      <c r="AC33" s="322">
        <v>0</v>
      </c>
      <c r="AD33" s="322">
        <v>0</v>
      </c>
      <c r="AE33" s="323">
        <v>0</v>
      </c>
      <c r="AF33" s="321">
        <v>0</v>
      </c>
      <c r="AG33" s="322">
        <v>0</v>
      </c>
      <c r="AH33" s="322">
        <v>0</v>
      </c>
      <c r="AI33" s="323">
        <v>0</v>
      </c>
      <c r="AJ33" s="321">
        <v>1</v>
      </c>
      <c r="AK33" s="301" t="s">
        <v>208</v>
      </c>
      <c r="AL33" s="321">
        <v>0</v>
      </c>
      <c r="AM33" s="322">
        <v>0</v>
      </c>
      <c r="AN33" s="322">
        <v>13</v>
      </c>
      <c r="AO33" s="323">
        <v>13</v>
      </c>
      <c r="AP33" s="321">
        <v>0</v>
      </c>
      <c r="AQ33" s="357">
        <v>0</v>
      </c>
      <c r="AR33" s="322">
        <v>0</v>
      </c>
      <c r="AS33" s="323">
        <v>0</v>
      </c>
      <c r="AT33" s="321">
        <v>1</v>
      </c>
      <c r="AU33" s="322">
        <v>2</v>
      </c>
      <c r="AV33" s="322">
        <v>0</v>
      </c>
      <c r="AW33" s="323">
        <v>3</v>
      </c>
      <c r="AX33" s="321">
        <v>11</v>
      </c>
      <c r="AY33" s="322">
        <v>0</v>
      </c>
      <c r="AZ33" s="322">
        <v>0</v>
      </c>
      <c r="BA33" s="323">
        <v>11</v>
      </c>
      <c r="BB33" s="331">
        <v>27</v>
      </c>
      <c r="BC33" s="301" t="s">
        <v>208</v>
      </c>
      <c r="BD33" s="321">
        <v>0</v>
      </c>
      <c r="BE33" s="322">
        <v>0</v>
      </c>
      <c r="BF33" s="322">
        <v>5</v>
      </c>
      <c r="BG33" s="323">
        <v>5</v>
      </c>
      <c r="BH33" s="321">
        <v>0</v>
      </c>
      <c r="BI33" s="357">
        <v>0</v>
      </c>
      <c r="BJ33" s="322">
        <v>0</v>
      </c>
      <c r="BK33" s="323">
        <v>0</v>
      </c>
      <c r="BL33" s="321">
        <v>0</v>
      </c>
      <c r="BM33" s="322">
        <v>1</v>
      </c>
      <c r="BN33" s="322">
        <v>0</v>
      </c>
      <c r="BO33" s="323">
        <v>1</v>
      </c>
      <c r="BP33" s="321">
        <v>9</v>
      </c>
      <c r="BQ33" s="322">
        <v>0</v>
      </c>
      <c r="BR33" s="322">
        <v>0</v>
      </c>
      <c r="BS33" s="323">
        <v>9</v>
      </c>
      <c r="BT33" s="331">
        <v>15</v>
      </c>
      <c r="BU33" s="301" t="s">
        <v>208</v>
      </c>
      <c r="BV33" s="321">
        <v>0</v>
      </c>
      <c r="BW33" s="322">
        <v>1</v>
      </c>
      <c r="BX33" s="322">
        <v>8</v>
      </c>
      <c r="BY33" s="323">
        <v>9</v>
      </c>
      <c r="BZ33" s="321">
        <v>0</v>
      </c>
      <c r="CA33" s="322">
        <v>0</v>
      </c>
      <c r="CB33" s="322">
        <v>0</v>
      </c>
      <c r="CC33" s="323">
        <v>0</v>
      </c>
      <c r="CD33" s="321">
        <v>1</v>
      </c>
      <c r="CE33" s="322">
        <v>1</v>
      </c>
      <c r="CF33" s="322">
        <v>0</v>
      </c>
      <c r="CG33" s="323">
        <v>2</v>
      </c>
      <c r="CH33" s="321">
        <v>2</v>
      </c>
      <c r="CI33" s="322">
        <v>0</v>
      </c>
      <c r="CJ33" s="322">
        <v>0</v>
      </c>
      <c r="CK33" s="323">
        <v>2</v>
      </c>
      <c r="CL33" s="331">
        <v>13</v>
      </c>
      <c r="CM33" s="301" t="s">
        <v>208</v>
      </c>
      <c r="CN33" s="321">
        <v>0</v>
      </c>
      <c r="CO33" s="322">
        <v>0</v>
      </c>
      <c r="CP33" s="322">
        <v>0</v>
      </c>
      <c r="CQ33" s="323">
        <v>0</v>
      </c>
      <c r="CR33" s="321">
        <v>0</v>
      </c>
      <c r="CS33" s="357">
        <v>0</v>
      </c>
      <c r="CT33" s="322">
        <v>0</v>
      </c>
      <c r="CU33" s="323">
        <v>0</v>
      </c>
      <c r="CV33" s="321">
        <v>0</v>
      </c>
      <c r="CW33" s="322">
        <v>0</v>
      </c>
      <c r="CX33" s="322">
        <v>0</v>
      </c>
      <c r="CY33" s="323">
        <v>0</v>
      </c>
      <c r="CZ33" s="321">
        <v>0</v>
      </c>
      <c r="DA33" s="322">
        <v>0</v>
      </c>
      <c r="DB33" s="322">
        <v>0</v>
      </c>
      <c r="DC33" s="323">
        <v>0</v>
      </c>
      <c r="DD33" s="331">
        <v>0</v>
      </c>
      <c r="DE33" s="301" t="s">
        <v>208</v>
      </c>
      <c r="DF33" s="321">
        <v>1</v>
      </c>
      <c r="DG33" s="388">
        <v>3.5714285714285712E-2</v>
      </c>
      <c r="DH33" s="321">
        <v>27</v>
      </c>
      <c r="DI33" s="388">
        <v>0.9642857142857143</v>
      </c>
      <c r="DJ33" s="321">
        <v>15</v>
      </c>
      <c r="DK33" s="388">
        <v>0.5357142857142857</v>
      </c>
      <c r="DL33" s="321">
        <v>13</v>
      </c>
      <c r="DM33" s="388">
        <v>0.4642857142857143</v>
      </c>
      <c r="DN33" s="321">
        <v>0</v>
      </c>
      <c r="DO33" s="388">
        <v>0</v>
      </c>
      <c r="DP33" s="331">
        <v>28</v>
      </c>
      <c r="DQ33" s="389"/>
      <c r="DR33" s="389"/>
      <c r="DS33" s="389"/>
    </row>
    <row r="34" spans="1:123" ht="11.25" customHeight="1" x14ac:dyDescent="0.15">
      <c r="A34" s="301" t="s">
        <v>209</v>
      </c>
      <c r="B34" s="321">
        <v>0</v>
      </c>
      <c r="C34" s="322">
        <v>0</v>
      </c>
      <c r="D34" s="322">
        <v>9</v>
      </c>
      <c r="E34" s="323">
        <v>9</v>
      </c>
      <c r="F34" s="321">
        <v>0</v>
      </c>
      <c r="G34" s="322">
        <v>0</v>
      </c>
      <c r="H34" s="322">
        <v>0</v>
      </c>
      <c r="I34" s="323">
        <v>0</v>
      </c>
      <c r="J34" s="321">
        <v>0</v>
      </c>
      <c r="K34" s="322">
        <v>0</v>
      </c>
      <c r="L34" s="322">
        <v>0</v>
      </c>
      <c r="M34" s="323">
        <v>0</v>
      </c>
      <c r="N34" s="321">
        <v>10</v>
      </c>
      <c r="O34" s="322">
        <v>0</v>
      </c>
      <c r="P34" s="322">
        <v>0</v>
      </c>
      <c r="Q34" s="323">
        <v>10</v>
      </c>
      <c r="R34" s="331">
        <v>19</v>
      </c>
      <c r="S34" s="301" t="s">
        <v>209</v>
      </c>
      <c r="T34" s="321">
        <v>0</v>
      </c>
      <c r="U34" s="322">
        <v>0</v>
      </c>
      <c r="V34" s="322">
        <v>0</v>
      </c>
      <c r="W34" s="323">
        <v>0</v>
      </c>
      <c r="X34" s="321">
        <v>0</v>
      </c>
      <c r="Y34" s="357">
        <v>0</v>
      </c>
      <c r="Z34" s="322">
        <v>0</v>
      </c>
      <c r="AA34" s="323">
        <v>0</v>
      </c>
      <c r="AB34" s="321">
        <v>0</v>
      </c>
      <c r="AC34" s="322">
        <v>0</v>
      </c>
      <c r="AD34" s="322">
        <v>0</v>
      </c>
      <c r="AE34" s="323">
        <v>0</v>
      </c>
      <c r="AF34" s="321">
        <v>0</v>
      </c>
      <c r="AG34" s="322">
        <v>0</v>
      </c>
      <c r="AH34" s="322">
        <v>0</v>
      </c>
      <c r="AI34" s="323">
        <v>0</v>
      </c>
      <c r="AJ34" s="321">
        <v>0</v>
      </c>
      <c r="AK34" s="301" t="s">
        <v>209</v>
      </c>
      <c r="AL34" s="321">
        <v>0</v>
      </c>
      <c r="AM34" s="322">
        <v>0</v>
      </c>
      <c r="AN34" s="322">
        <v>9</v>
      </c>
      <c r="AO34" s="323">
        <v>9</v>
      </c>
      <c r="AP34" s="321">
        <v>0</v>
      </c>
      <c r="AQ34" s="357">
        <v>0</v>
      </c>
      <c r="AR34" s="322">
        <v>0</v>
      </c>
      <c r="AS34" s="323">
        <v>0</v>
      </c>
      <c r="AT34" s="321">
        <v>0</v>
      </c>
      <c r="AU34" s="322">
        <v>0</v>
      </c>
      <c r="AV34" s="322">
        <v>0</v>
      </c>
      <c r="AW34" s="323">
        <v>0</v>
      </c>
      <c r="AX34" s="321">
        <v>10</v>
      </c>
      <c r="AY34" s="322">
        <v>0</v>
      </c>
      <c r="AZ34" s="322">
        <v>0</v>
      </c>
      <c r="BA34" s="323">
        <v>10</v>
      </c>
      <c r="BB34" s="331">
        <v>19</v>
      </c>
      <c r="BC34" s="301" t="s">
        <v>209</v>
      </c>
      <c r="BD34" s="321">
        <v>0</v>
      </c>
      <c r="BE34" s="322">
        <v>0</v>
      </c>
      <c r="BF34" s="322">
        <v>4</v>
      </c>
      <c r="BG34" s="323">
        <v>4</v>
      </c>
      <c r="BH34" s="321">
        <v>0</v>
      </c>
      <c r="BI34" s="357">
        <v>0</v>
      </c>
      <c r="BJ34" s="322">
        <v>0</v>
      </c>
      <c r="BK34" s="323">
        <v>0</v>
      </c>
      <c r="BL34" s="321">
        <v>0</v>
      </c>
      <c r="BM34" s="322">
        <v>0</v>
      </c>
      <c r="BN34" s="322">
        <v>0</v>
      </c>
      <c r="BO34" s="323">
        <v>0</v>
      </c>
      <c r="BP34" s="321">
        <v>8</v>
      </c>
      <c r="BQ34" s="322">
        <v>0</v>
      </c>
      <c r="BR34" s="322">
        <v>0</v>
      </c>
      <c r="BS34" s="323">
        <v>8</v>
      </c>
      <c r="BT34" s="331">
        <v>12</v>
      </c>
      <c r="BU34" s="301" t="s">
        <v>209</v>
      </c>
      <c r="BV34" s="321">
        <v>0</v>
      </c>
      <c r="BW34" s="322">
        <v>0</v>
      </c>
      <c r="BX34" s="322">
        <v>5</v>
      </c>
      <c r="BY34" s="323">
        <v>5</v>
      </c>
      <c r="BZ34" s="321">
        <v>0</v>
      </c>
      <c r="CA34" s="322">
        <v>0</v>
      </c>
      <c r="CB34" s="322">
        <v>0</v>
      </c>
      <c r="CC34" s="323">
        <v>0</v>
      </c>
      <c r="CD34" s="321">
        <v>0</v>
      </c>
      <c r="CE34" s="322">
        <v>0</v>
      </c>
      <c r="CF34" s="322">
        <v>0</v>
      </c>
      <c r="CG34" s="323">
        <v>0</v>
      </c>
      <c r="CH34" s="321">
        <v>2</v>
      </c>
      <c r="CI34" s="322">
        <v>0</v>
      </c>
      <c r="CJ34" s="322">
        <v>0</v>
      </c>
      <c r="CK34" s="323">
        <v>2</v>
      </c>
      <c r="CL34" s="331">
        <v>7</v>
      </c>
      <c r="CM34" s="301" t="s">
        <v>209</v>
      </c>
      <c r="CN34" s="321">
        <v>0</v>
      </c>
      <c r="CO34" s="322">
        <v>0</v>
      </c>
      <c r="CP34" s="322">
        <v>0</v>
      </c>
      <c r="CQ34" s="323">
        <v>0</v>
      </c>
      <c r="CR34" s="321">
        <v>0</v>
      </c>
      <c r="CS34" s="357">
        <v>0</v>
      </c>
      <c r="CT34" s="322">
        <v>0</v>
      </c>
      <c r="CU34" s="323">
        <v>0</v>
      </c>
      <c r="CV34" s="321">
        <v>0</v>
      </c>
      <c r="CW34" s="322">
        <v>0</v>
      </c>
      <c r="CX34" s="322">
        <v>0</v>
      </c>
      <c r="CY34" s="323">
        <v>0</v>
      </c>
      <c r="CZ34" s="321">
        <v>0</v>
      </c>
      <c r="DA34" s="322">
        <v>0</v>
      </c>
      <c r="DB34" s="322">
        <v>0</v>
      </c>
      <c r="DC34" s="323">
        <v>0</v>
      </c>
      <c r="DD34" s="331">
        <v>0</v>
      </c>
      <c r="DE34" s="301" t="s">
        <v>209</v>
      </c>
      <c r="DF34" s="321">
        <v>0</v>
      </c>
      <c r="DG34" s="388">
        <v>0</v>
      </c>
      <c r="DH34" s="321">
        <v>19</v>
      </c>
      <c r="DI34" s="388">
        <v>1</v>
      </c>
      <c r="DJ34" s="321">
        <v>12</v>
      </c>
      <c r="DK34" s="388">
        <v>0.63157894736842102</v>
      </c>
      <c r="DL34" s="321">
        <v>7</v>
      </c>
      <c r="DM34" s="388">
        <v>0.36842105263157893</v>
      </c>
      <c r="DN34" s="321">
        <v>0</v>
      </c>
      <c r="DO34" s="388">
        <v>0</v>
      </c>
      <c r="DP34" s="331">
        <v>19</v>
      </c>
      <c r="DQ34" s="389"/>
      <c r="DR34" s="389"/>
      <c r="DS34" s="389"/>
    </row>
    <row r="35" spans="1:123" ht="11.25" customHeight="1" x14ac:dyDescent="0.15">
      <c r="A35" s="301" t="s">
        <v>210</v>
      </c>
      <c r="B35" s="321">
        <v>0</v>
      </c>
      <c r="C35" s="322">
        <v>0</v>
      </c>
      <c r="D35" s="322">
        <v>9</v>
      </c>
      <c r="E35" s="323">
        <v>9</v>
      </c>
      <c r="F35" s="321">
        <v>0</v>
      </c>
      <c r="G35" s="322">
        <v>0</v>
      </c>
      <c r="H35" s="322">
        <v>0</v>
      </c>
      <c r="I35" s="323">
        <v>0</v>
      </c>
      <c r="J35" s="321">
        <v>5</v>
      </c>
      <c r="K35" s="322">
        <v>0</v>
      </c>
      <c r="L35" s="322">
        <v>0</v>
      </c>
      <c r="M35" s="323">
        <v>5</v>
      </c>
      <c r="N35" s="321">
        <v>8</v>
      </c>
      <c r="O35" s="322">
        <v>0</v>
      </c>
      <c r="P35" s="322">
        <v>0</v>
      </c>
      <c r="Q35" s="323">
        <v>8</v>
      </c>
      <c r="R35" s="331">
        <v>22</v>
      </c>
      <c r="S35" s="301" t="s">
        <v>210</v>
      </c>
      <c r="T35" s="321">
        <v>0</v>
      </c>
      <c r="U35" s="322">
        <v>0</v>
      </c>
      <c r="V35" s="322">
        <v>3</v>
      </c>
      <c r="W35" s="323">
        <v>3</v>
      </c>
      <c r="X35" s="321">
        <v>0</v>
      </c>
      <c r="Y35" s="357">
        <v>0</v>
      </c>
      <c r="Z35" s="322">
        <v>0</v>
      </c>
      <c r="AA35" s="323">
        <v>0</v>
      </c>
      <c r="AB35" s="321">
        <v>2</v>
      </c>
      <c r="AC35" s="322">
        <v>0</v>
      </c>
      <c r="AD35" s="322">
        <v>0</v>
      </c>
      <c r="AE35" s="323">
        <v>2</v>
      </c>
      <c r="AF35" s="321">
        <v>0</v>
      </c>
      <c r="AG35" s="322">
        <v>0</v>
      </c>
      <c r="AH35" s="322">
        <v>0</v>
      </c>
      <c r="AI35" s="323">
        <v>0</v>
      </c>
      <c r="AJ35" s="321">
        <v>5</v>
      </c>
      <c r="AK35" s="301" t="s">
        <v>210</v>
      </c>
      <c r="AL35" s="321">
        <v>0</v>
      </c>
      <c r="AM35" s="322">
        <v>0</v>
      </c>
      <c r="AN35" s="322">
        <v>6</v>
      </c>
      <c r="AO35" s="323">
        <v>6</v>
      </c>
      <c r="AP35" s="321">
        <v>0</v>
      </c>
      <c r="AQ35" s="357">
        <v>0</v>
      </c>
      <c r="AR35" s="322">
        <v>0</v>
      </c>
      <c r="AS35" s="323">
        <v>0</v>
      </c>
      <c r="AT35" s="321">
        <v>3</v>
      </c>
      <c r="AU35" s="322">
        <v>0</v>
      </c>
      <c r="AV35" s="322">
        <v>0</v>
      </c>
      <c r="AW35" s="323">
        <v>3</v>
      </c>
      <c r="AX35" s="321">
        <v>8</v>
      </c>
      <c r="AY35" s="322">
        <v>0</v>
      </c>
      <c r="AZ35" s="322">
        <v>0</v>
      </c>
      <c r="BA35" s="323">
        <v>8</v>
      </c>
      <c r="BB35" s="331">
        <v>17</v>
      </c>
      <c r="BC35" s="301" t="s">
        <v>210</v>
      </c>
      <c r="BD35" s="321">
        <v>0</v>
      </c>
      <c r="BE35" s="322">
        <v>0</v>
      </c>
      <c r="BF35" s="322">
        <v>3</v>
      </c>
      <c r="BG35" s="323">
        <v>3</v>
      </c>
      <c r="BH35" s="321">
        <v>0</v>
      </c>
      <c r="BI35" s="357">
        <v>0</v>
      </c>
      <c r="BJ35" s="322">
        <v>0</v>
      </c>
      <c r="BK35" s="323">
        <v>0</v>
      </c>
      <c r="BL35" s="321">
        <v>0</v>
      </c>
      <c r="BM35" s="322">
        <v>0</v>
      </c>
      <c r="BN35" s="322">
        <v>0</v>
      </c>
      <c r="BO35" s="323">
        <v>0</v>
      </c>
      <c r="BP35" s="321">
        <v>6</v>
      </c>
      <c r="BQ35" s="322">
        <v>0</v>
      </c>
      <c r="BR35" s="322">
        <v>0</v>
      </c>
      <c r="BS35" s="323">
        <v>6</v>
      </c>
      <c r="BT35" s="331">
        <v>9</v>
      </c>
      <c r="BU35" s="301" t="s">
        <v>210</v>
      </c>
      <c r="BV35" s="321">
        <v>0</v>
      </c>
      <c r="BW35" s="322">
        <v>0</v>
      </c>
      <c r="BX35" s="322">
        <v>6</v>
      </c>
      <c r="BY35" s="323">
        <v>6</v>
      </c>
      <c r="BZ35" s="321">
        <v>0</v>
      </c>
      <c r="CA35" s="322">
        <v>0</v>
      </c>
      <c r="CB35" s="322">
        <v>0</v>
      </c>
      <c r="CC35" s="323">
        <v>0</v>
      </c>
      <c r="CD35" s="321">
        <v>5</v>
      </c>
      <c r="CE35" s="322">
        <v>0</v>
      </c>
      <c r="CF35" s="322">
        <v>0</v>
      </c>
      <c r="CG35" s="323">
        <v>5</v>
      </c>
      <c r="CH35" s="321">
        <v>2</v>
      </c>
      <c r="CI35" s="322">
        <v>0</v>
      </c>
      <c r="CJ35" s="322">
        <v>0</v>
      </c>
      <c r="CK35" s="323">
        <v>2</v>
      </c>
      <c r="CL35" s="331">
        <v>13</v>
      </c>
      <c r="CM35" s="301" t="s">
        <v>210</v>
      </c>
      <c r="CN35" s="321">
        <v>0</v>
      </c>
      <c r="CO35" s="322">
        <v>0</v>
      </c>
      <c r="CP35" s="322">
        <v>0</v>
      </c>
      <c r="CQ35" s="323">
        <v>0</v>
      </c>
      <c r="CR35" s="321">
        <v>0</v>
      </c>
      <c r="CS35" s="357">
        <v>0</v>
      </c>
      <c r="CT35" s="322">
        <v>0</v>
      </c>
      <c r="CU35" s="323">
        <v>0</v>
      </c>
      <c r="CV35" s="321">
        <v>0</v>
      </c>
      <c r="CW35" s="322">
        <v>0</v>
      </c>
      <c r="CX35" s="322">
        <v>0</v>
      </c>
      <c r="CY35" s="323">
        <v>0</v>
      </c>
      <c r="CZ35" s="321">
        <v>0</v>
      </c>
      <c r="DA35" s="322">
        <v>0</v>
      </c>
      <c r="DB35" s="322">
        <v>0</v>
      </c>
      <c r="DC35" s="323">
        <v>0</v>
      </c>
      <c r="DD35" s="331">
        <v>0</v>
      </c>
      <c r="DE35" s="390" t="s">
        <v>210</v>
      </c>
      <c r="DF35" s="321">
        <v>5</v>
      </c>
      <c r="DG35" s="388">
        <v>0.22727272727272727</v>
      </c>
      <c r="DH35" s="321">
        <v>17</v>
      </c>
      <c r="DI35" s="388">
        <v>0.77272727272727271</v>
      </c>
      <c r="DJ35" s="321">
        <v>9</v>
      </c>
      <c r="DK35" s="388">
        <v>0.40909090909090912</v>
      </c>
      <c r="DL35" s="321">
        <v>13</v>
      </c>
      <c r="DM35" s="388">
        <v>0.59090909090909094</v>
      </c>
      <c r="DN35" s="321">
        <v>0</v>
      </c>
      <c r="DO35" s="388">
        <v>0</v>
      </c>
      <c r="DP35" s="331">
        <v>22</v>
      </c>
      <c r="DQ35" s="389"/>
      <c r="DR35" s="389"/>
      <c r="DS35" s="389"/>
    </row>
    <row r="36" spans="1:12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325"/>
      <c r="U36" s="326"/>
      <c r="V36" s="326"/>
      <c r="W36" s="327"/>
      <c r="X36" s="325"/>
      <c r="Y36" s="326"/>
      <c r="Z36" s="326"/>
      <c r="AA36" s="327"/>
      <c r="AB36" s="325"/>
      <c r="AC36" s="326"/>
      <c r="AD36" s="326"/>
      <c r="AE36" s="327"/>
      <c r="AF36" s="325"/>
      <c r="AG36" s="326"/>
      <c r="AH36" s="326"/>
      <c r="AI36" s="327"/>
      <c r="AJ36" s="317"/>
      <c r="AK36" s="307"/>
      <c r="AL36" s="325"/>
      <c r="AM36" s="326"/>
      <c r="AN36" s="326"/>
      <c r="AO36" s="327"/>
      <c r="AP36" s="325"/>
      <c r="AQ36" s="326"/>
      <c r="AR36" s="326"/>
      <c r="AS36" s="327"/>
      <c r="AT36" s="325"/>
      <c r="AU36" s="326"/>
      <c r="AV36" s="326"/>
      <c r="AW36" s="327"/>
      <c r="AX36" s="325"/>
      <c r="AY36" s="326"/>
      <c r="AZ36" s="326"/>
      <c r="BA36" s="327"/>
      <c r="BB36" s="317"/>
      <c r="BC36" s="307"/>
      <c r="BD36" s="325"/>
      <c r="BE36" s="326"/>
      <c r="BF36" s="326"/>
      <c r="BG36" s="327"/>
      <c r="BH36" s="325"/>
      <c r="BI36" s="326"/>
      <c r="BJ36" s="326"/>
      <c r="BK36" s="327"/>
      <c r="BL36" s="325"/>
      <c r="BM36" s="326"/>
      <c r="BN36" s="326"/>
      <c r="BO36" s="327"/>
      <c r="BP36" s="325"/>
      <c r="BQ36" s="326"/>
      <c r="BR36" s="326"/>
      <c r="BS36" s="327"/>
      <c r="BT36" s="317"/>
      <c r="BU36" s="307"/>
      <c r="BV36" s="325"/>
      <c r="BW36" s="326"/>
      <c r="BX36" s="326"/>
      <c r="BY36" s="327"/>
      <c r="BZ36" s="325"/>
      <c r="CA36" s="326"/>
      <c r="CB36" s="326"/>
      <c r="CC36" s="327"/>
      <c r="CD36" s="325"/>
      <c r="CE36" s="326"/>
      <c r="CF36" s="326"/>
      <c r="CG36" s="327"/>
      <c r="CH36" s="325"/>
      <c r="CI36" s="326"/>
      <c r="CJ36" s="326"/>
      <c r="CK36" s="327"/>
      <c r="CL36" s="317"/>
      <c r="CM36" s="307"/>
      <c r="CN36" s="325"/>
      <c r="CO36" s="326"/>
      <c r="CP36" s="326"/>
      <c r="CQ36" s="327"/>
      <c r="CR36" s="325"/>
      <c r="CS36" s="326"/>
      <c r="CT36" s="326"/>
      <c r="CU36" s="327"/>
      <c r="CV36" s="325"/>
      <c r="CW36" s="326"/>
      <c r="CX36" s="326"/>
      <c r="CY36" s="327"/>
      <c r="CZ36" s="325"/>
      <c r="DA36" s="326"/>
      <c r="DB36" s="326"/>
      <c r="DC36" s="327"/>
      <c r="DD36" s="317"/>
      <c r="DE36" s="307"/>
      <c r="DF36" s="297"/>
      <c r="DG36" s="299"/>
      <c r="DH36" s="325"/>
      <c r="DI36" s="327"/>
      <c r="DJ36" s="325"/>
      <c r="DK36" s="327"/>
      <c r="DL36" s="325"/>
      <c r="DM36" s="327"/>
      <c r="DN36" s="325"/>
      <c r="DO36" s="327"/>
      <c r="DP36" s="327"/>
      <c r="DQ36" s="386"/>
      <c r="DR36" s="386"/>
      <c r="DS36" s="386"/>
    </row>
    <row r="37" spans="1:123" ht="11.25" customHeight="1" x14ac:dyDescent="0.15">
      <c r="A37" s="312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12"/>
      <c r="T37" s="328"/>
      <c r="U37" s="329"/>
      <c r="V37" s="329"/>
      <c r="W37" s="330"/>
      <c r="X37" s="328"/>
      <c r="Y37" s="329"/>
      <c r="Z37" s="329"/>
      <c r="AA37" s="330"/>
      <c r="AB37" s="328"/>
      <c r="AC37" s="329"/>
      <c r="AD37" s="329"/>
      <c r="AE37" s="330"/>
      <c r="AF37" s="328"/>
      <c r="AG37" s="329"/>
      <c r="AH37" s="329"/>
      <c r="AI37" s="330"/>
      <c r="AJ37" s="312"/>
      <c r="AK37" s="312"/>
      <c r="AL37" s="328"/>
      <c r="AM37" s="329"/>
      <c r="AN37" s="329"/>
      <c r="AO37" s="330"/>
      <c r="AP37" s="328"/>
      <c r="AQ37" s="329"/>
      <c r="AR37" s="329"/>
      <c r="AS37" s="330"/>
      <c r="AT37" s="328"/>
      <c r="AU37" s="329"/>
      <c r="AV37" s="329"/>
      <c r="AW37" s="330"/>
      <c r="AX37" s="328"/>
      <c r="AY37" s="329"/>
      <c r="AZ37" s="329"/>
      <c r="BA37" s="330"/>
      <c r="BB37" s="312"/>
      <c r="BC37" s="312"/>
      <c r="BD37" s="328"/>
      <c r="BE37" s="329"/>
      <c r="BF37" s="329"/>
      <c r="BG37" s="330"/>
      <c r="BH37" s="328"/>
      <c r="BI37" s="329"/>
      <c r="BJ37" s="329"/>
      <c r="BK37" s="330"/>
      <c r="BL37" s="328"/>
      <c r="BM37" s="329"/>
      <c r="BN37" s="329"/>
      <c r="BO37" s="330"/>
      <c r="BP37" s="328"/>
      <c r="BQ37" s="329"/>
      <c r="BR37" s="329"/>
      <c r="BS37" s="330"/>
      <c r="BT37" s="312"/>
      <c r="BU37" s="312"/>
      <c r="BV37" s="328"/>
      <c r="BW37" s="329"/>
      <c r="BX37" s="329"/>
      <c r="BY37" s="330"/>
      <c r="BZ37" s="328"/>
      <c r="CA37" s="329"/>
      <c r="CB37" s="329"/>
      <c r="CC37" s="330"/>
      <c r="CD37" s="328"/>
      <c r="CE37" s="329"/>
      <c r="CF37" s="329"/>
      <c r="CG37" s="330"/>
      <c r="CH37" s="328"/>
      <c r="CI37" s="329"/>
      <c r="CJ37" s="329"/>
      <c r="CK37" s="330"/>
      <c r="CL37" s="312"/>
      <c r="CM37" s="312"/>
      <c r="CN37" s="328"/>
      <c r="CO37" s="329"/>
      <c r="CP37" s="329"/>
      <c r="CQ37" s="330"/>
      <c r="CR37" s="328"/>
      <c r="CS37" s="329"/>
      <c r="CT37" s="329"/>
      <c r="CU37" s="330"/>
      <c r="CV37" s="328"/>
      <c r="CW37" s="329"/>
      <c r="CX37" s="329"/>
      <c r="CY37" s="330"/>
      <c r="CZ37" s="328"/>
      <c r="DA37" s="329"/>
      <c r="DB37" s="329"/>
      <c r="DC37" s="330"/>
      <c r="DD37" s="312"/>
      <c r="DE37" s="384"/>
      <c r="DF37" s="391"/>
      <c r="DG37" s="392"/>
      <c r="DH37" s="391"/>
      <c r="DI37" s="392"/>
      <c r="DJ37" s="391"/>
      <c r="DK37" s="392"/>
      <c r="DL37" s="391"/>
      <c r="DM37" s="392"/>
      <c r="DN37" s="391"/>
      <c r="DO37" s="392"/>
      <c r="DP37" s="393"/>
      <c r="DQ37" s="386"/>
      <c r="DR37" s="386"/>
      <c r="DS37" s="386"/>
    </row>
    <row r="38" spans="1:123" ht="11.25" customHeight="1" x14ac:dyDescent="0.15">
      <c r="A38" s="301" t="s">
        <v>211</v>
      </c>
      <c r="B38" s="321">
        <v>0</v>
      </c>
      <c r="C38" s="322">
        <v>0</v>
      </c>
      <c r="D38" s="322">
        <v>23</v>
      </c>
      <c r="E38" s="323">
        <v>23</v>
      </c>
      <c r="F38" s="321">
        <v>0</v>
      </c>
      <c r="G38" s="322">
        <v>0</v>
      </c>
      <c r="H38" s="322">
        <v>0</v>
      </c>
      <c r="I38" s="323">
        <v>0</v>
      </c>
      <c r="J38" s="321">
        <v>7</v>
      </c>
      <c r="K38" s="322">
        <v>7</v>
      </c>
      <c r="L38" s="322">
        <v>0</v>
      </c>
      <c r="M38" s="323">
        <v>14</v>
      </c>
      <c r="N38" s="321">
        <v>17</v>
      </c>
      <c r="O38" s="322">
        <v>0</v>
      </c>
      <c r="P38" s="322">
        <v>0</v>
      </c>
      <c r="Q38" s="323">
        <v>17</v>
      </c>
      <c r="R38" s="331">
        <v>54</v>
      </c>
      <c r="S38" s="301" t="s">
        <v>211</v>
      </c>
      <c r="T38" s="321">
        <v>0</v>
      </c>
      <c r="U38" s="322">
        <v>0</v>
      </c>
      <c r="V38" s="322">
        <v>4</v>
      </c>
      <c r="W38" s="323">
        <v>4</v>
      </c>
      <c r="X38" s="321">
        <v>0</v>
      </c>
      <c r="Y38" s="322">
        <v>0</v>
      </c>
      <c r="Z38" s="322">
        <v>0</v>
      </c>
      <c r="AA38" s="323">
        <v>0</v>
      </c>
      <c r="AB38" s="321">
        <v>1</v>
      </c>
      <c r="AC38" s="322">
        <v>4</v>
      </c>
      <c r="AD38" s="322">
        <v>0</v>
      </c>
      <c r="AE38" s="323">
        <v>5</v>
      </c>
      <c r="AF38" s="321">
        <v>1</v>
      </c>
      <c r="AG38" s="322">
        <v>0</v>
      </c>
      <c r="AH38" s="322">
        <v>0</v>
      </c>
      <c r="AI38" s="323">
        <v>1</v>
      </c>
      <c r="AJ38" s="331">
        <v>10</v>
      </c>
      <c r="AK38" s="301" t="s">
        <v>211</v>
      </c>
      <c r="AL38" s="321">
        <v>0</v>
      </c>
      <c r="AM38" s="322">
        <v>0</v>
      </c>
      <c r="AN38" s="322">
        <v>19</v>
      </c>
      <c r="AO38" s="323">
        <v>19</v>
      </c>
      <c r="AP38" s="321">
        <v>0</v>
      </c>
      <c r="AQ38" s="322">
        <v>0</v>
      </c>
      <c r="AR38" s="322">
        <v>0</v>
      </c>
      <c r="AS38" s="323">
        <v>0</v>
      </c>
      <c r="AT38" s="321">
        <v>6</v>
      </c>
      <c r="AU38" s="322">
        <v>3</v>
      </c>
      <c r="AV38" s="322">
        <v>0</v>
      </c>
      <c r="AW38" s="323">
        <v>9</v>
      </c>
      <c r="AX38" s="321">
        <v>16</v>
      </c>
      <c r="AY38" s="322">
        <v>0</v>
      </c>
      <c r="AZ38" s="322">
        <v>0</v>
      </c>
      <c r="BA38" s="323">
        <v>16</v>
      </c>
      <c r="BB38" s="331">
        <v>44</v>
      </c>
      <c r="BC38" s="301" t="s">
        <v>211</v>
      </c>
      <c r="BD38" s="321">
        <v>0</v>
      </c>
      <c r="BE38" s="322">
        <v>0</v>
      </c>
      <c r="BF38" s="322">
        <v>1</v>
      </c>
      <c r="BG38" s="323">
        <v>1</v>
      </c>
      <c r="BH38" s="321">
        <v>0</v>
      </c>
      <c r="BI38" s="322">
        <v>0</v>
      </c>
      <c r="BJ38" s="322">
        <v>0</v>
      </c>
      <c r="BK38" s="323">
        <v>0</v>
      </c>
      <c r="BL38" s="321">
        <v>0</v>
      </c>
      <c r="BM38" s="322">
        <v>1</v>
      </c>
      <c r="BN38" s="322">
        <v>0</v>
      </c>
      <c r="BO38" s="323">
        <v>1</v>
      </c>
      <c r="BP38" s="321">
        <v>2</v>
      </c>
      <c r="BQ38" s="322">
        <v>0</v>
      </c>
      <c r="BR38" s="322">
        <v>0</v>
      </c>
      <c r="BS38" s="323">
        <v>2</v>
      </c>
      <c r="BT38" s="331">
        <v>4</v>
      </c>
      <c r="BU38" s="301" t="s">
        <v>211</v>
      </c>
      <c r="BV38" s="321">
        <v>0</v>
      </c>
      <c r="BW38" s="322">
        <v>0</v>
      </c>
      <c r="BX38" s="322">
        <v>22</v>
      </c>
      <c r="BY38" s="323">
        <v>22</v>
      </c>
      <c r="BZ38" s="321">
        <v>0</v>
      </c>
      <c r="CA38" s="322">
        <v>0</v>
      </c>
      <c r="CB38" s="322">
        <v>0</v>
      </c>
      <c r="CC38" s="323">
        <v>0</v>
      </c>
      <c r="CD38" s="321">
        <v>7</v>
      </c>
      <c r="CE38" s="322">
        <v>6</v>
      </c>
      <c r="CF38" s="322">
        <v>0</v>
      </c>
      <c r="CG38" s="323">
        <v>13</v>
      </c>
      <c r="CH38" s="321">
        <v>15</v>
      </c>
      <c r="CI38" s="322">
        <v>0</v>
      </c>
      <c r="CJ38" s="322">
        <v>0</v>
      </c>
      <c r="CK38" s="323">
        <v>15</v>
      </c>
      <c r="CL38" s="331">
        <v>50</v>
      </c>
      <c r="CM38" s="301" t="s">
        <v>211</v>
      </c>
      <c r="CN38" s="321">
        <v>0</v>
      </c>
      <c r="CO38" s="322">
        <v>0</v>
      </c>
      <c r="CP38" s="322">
        <v>0</v>
      </c>
      <c r="CQ38" s="323">
        <v>0</v>
      </c>
      <c r="CR38" s="321">
        <v>0</v>
      </c>
      <c r="CS38" s="322">
        <v>0</v>
      </c>
      <c r="CT38" s="322">
        <v>0</v>
      </c>
      <c r="CU38" s="323">
        <v>0</v>
      </c>
      <c r="CV38" s="321">
        <v>0</v>
      </c>
      <c r="CW38" s="322">
        <v>0</v>
      </c>
      <c r="CX38" s="322">
        <v>0</v>
      </c>
      <c r="CY38" s="323">
        <v>0</v>
      </c>
      <c r="CZ38" s="321">
        <v>0</v>
      </c>
      <c r="DA38" s="322">
        <v>0</v>
      </c>
      <c r="DB38" s="322">
        <v>0</v>
      </c>
      <c r="DC38" s="323">
        <v>0</v>
      </c>
      <c r="DD38" s="331">
        <v>0</v>
      </c>
      <c r="DE38" s="390" t="s">
        <v>211</v>
      </c>
      <c r="DF38" s="321">
        <v>10</v>
      </c>
      <c r="DG38" s="388">
        <v>0.18518518518518517</v>
      </c>
      <c r="DH38" s="321">
        <v>44</v>
      </c>
      <c r="DI38" s="388">
        <v>0.81481481481481477</v>
      </c>
      <c r="DJ38" s="321">
        <v>4</v>
      </c>
      <c r="DK38" s="388">
        <v>7.407407407407407E-2</v>
      </c>
      <c r="DL38" s="321">
        <v>50</v>
      </c>
      <c r="DM38" s="388">
        <v>0.92592592592592593</v>
      </c>
      <c r="DN38" s="321">
        <v>0</v>
      </c>
      <c r="DO38" s="388">
        <v>0</v>
      </c>
      <c r="DP38" s="331">
        <v>54</v>
      </c>
      <c r="DQ38" s="389"/>
      <c r="DR38" s="389"/>
      <c r="DS38" s="389"/>
    </row>
    <row r="39" spans="1:123" ht="11.25" customHeight="1" x14ac:dyDescent="0.15">
      <c r="A39" s="301" t="s">
        <v>212</v>
      </c>
      <c r="B39" s="321">
        <v>0</v>
      </c>
      <c r="C39" s="322">
        <v>0</v>
      </c>
      <c r="D39" s="322">
        <v>32</v>
      </c>
      <c r="E39" s="323">
        <v>32</v>
      </c>
      <c r="F39" s="321">
        <v>0</v>
      </c>
      <c r="G39" s="322">
        <v>0</v>
      </c>
      <c r="H39" s="322">
        <v>0</v>
      </c>
      <c r="I39" s="323">
        <v>0</v>
      </c>
      <c r="J39" s="321">
        <v>6</v>
      </c>
      <c r="K39" s="322">
        <v>8</v>
      </c>
      <c r="L39" s="322">
        <v>0</v>
      </c>
      <c r="M39" s="323">
        <v>14</v>
      </c>
      <c r="N39" s="321">
        <v>24</v>
      </c>
      <c r="O39" s="322">
        <v>0</v>
      </c>
      <c r="P39" s="322">
        <v>0</v>
      </c>
      <c r="Q39" s="323">
        <v>24</v>
      </c>
      <c r="R39" s="331">
        <v>70</v>
      </c>
      <c r="S39" s="301" t="s">
        <v>212</v>
      </c>
      <c r="T39" s="321">
        <v>0</v>
      </c>
      <c r="U39" s="322">
        <v>0</v>
      </c>
      <c r="V39" s="322">
        <v>8</v>
      </c>
      <c r="W39" s="323">
        <v>8</v>
      </c>
      <c r="X39" s="321">
        <v>0</v>
      </c>
      <c r="Y39" s="322">
        <v>0</v>
      </c>
      <c r="Z39" s="322">
        <v>0</v>
      </c>
      <c r="AA39" s="323">
        <v>0</v>
      </c>
      <c r="AB39" s="321">
        <v>1</v>
      </c>
      <c r="AC39" s="322">
        <v>4</v>
      </c>
      <c r="AD39" s="322">
        <v>0</v>
      </c>
      <c r="AE39" s="323">
        <v>5</v>
      </c>
      <c r="AF39" s="321">
        <v>1</v>
      </c>
      <c r="AG39" s="322">
        <v>0</v>
      </c>
      <c r="AH39" s="322">
        <v>0</v>
      </c>
      <c r="AI39" s="323">
        <v>1</v>
      </c>
      <c r="AJ39" s="331">
        <v>14</v>
      </c>
      <c r="AK39" s="301" t="s">
        <v>212</v>
      </c>
      <c r="AL39" s="321">
        <v>0</v>
      </c>
      <c r="AM39" s="322">
        <v>0</v>
      </c>
      <c r="AN39" s="322">
        <v>24</v>
      </c>
      <c r="AO39" s="323">
        <v>24</v>
      </c>
      <c r="AP39" s="321">
        <v>0</v>
      </c>
      <c r="AQ39" s="322">
        <v>0</v>
      </c>
      <c r="AR39" s="322">
        <v>0</v>
      </c>
      <c r="AS39" s="323">
        <v>0</v>
      </c>
      <c r="AT39" s="321">
        <v>5</v>
      </c>
      <c r="AU39" s="322">
        <v>4</v>
      </c>
      <c r="AV39" s="322">
        <v>0</v>
      </c>
      <c r="AW39" s="323">
        <v>9</v>
      </c>
      <c r="AX39" s="321">
        <v>23</v>
      </c>
      <c r="AY39" s="322">
        <v>0</v>
      </c>
      <c r="AZ39" s="322">
        <v>0</v>
      </c>
      <c r="BA39" s="323">
        <v>23</v>
      </c>
      <c r="BB39" s="331">
        <v>56</v>
      </c>
      <c r="BC39" s="301" t="s">
        <v>212</v>
      </c>
      <c r="BD39" s="321">
        <v>0</v>
      </c>
      <c r="BE39" s="322">
        <v>0</v>
      </c>
      <c r="BF39" s="322">
        <v>4</v>
      </c>
      <c r="BG39" s="323">
        <v>4</v>
      </c>
      <c r="BH39" s="321">
        <v>0</v>
      </c>
      <c r="BI39" s="322">
        <v>0</v>
      </c>
      <c r="BJ39" s="322">
        <v>0</v>
      </c>
      <c r="BK39" s="323">
        <v>0</v>
      </c>
      <c r="BL39" s="321">
        <v>0</v>
      </c>
      <c r="BM39" s="322">
        <v>1</v>
      </c>
      <c r="BN39" s="322">
        <v>0</v>
      </c>
      <c r="BO39" s="323">
        <v>1</v>
      </c>
      <c r="BP39" s="321">
        <v>10</v>
      </c>
      <c r="BQ39" s="322">
        <v>0</v>
      </c>
      <c r="BR39" s="322">
        <v>0</v>
      </c>
      <c r="BS39" s="323">
        <v>10</v>
      </c>
      <c r="BT39" s="331">
        <v>15</v>
      </c>
      <c r="BU39" s="301" t="s">
        <v>212</v>
      </c>
      <c r="BV39" s="321">
        <v>0</v>
      </c>
      <c r="BW39" s="322">
        <v>0</v>
      </c>
      <c r="BX39" s="322">
        <v>28</v>
      </c>
      <c r="BY39" s="323">
        <v>28</v>
      </c>
      <c r="BZ39" s="321">
        <v>0</v>
      </c>
      <c r="CA39" s="322">
        <v>0</v>
      </c>
      <c r="CB39" s="322">
        <v>0</v>
      </c>
      <c r="CC39" s="323">
        <v>0</v>
      </c>
      <c r="CD39" s="321">
        <v>6</v>
      </c>
      <c r="CE39" s="322">
        <v>7</v>
      </c>
      <c r="CF39" s="322">
        <v>0</v>
      </c>
      <c r="CG39" s="323">
        <v>13</v>
      </c>
      <c r="CH39" s="321">
        <v>14</v>
      </c>
      <c r="CI39" s="322">
        <v>0</v>
      </c>
      <c r="CJ39" s="322">
        <v>0</v>
      </c>
      <c r="CK39" s="323">
        <v>14</v>
      </c>
      <c r="CL39" s="331">
        <v>55</v>
      </c>
      <c r="CM39" s="301" t="s">
        <v>212</v>
      </c>
      <c r="CN39" s="321">
        <v>0</v>
      </c>
      <c r="CO39" s="322">
        <v>0</v>
      </c>
      <c r="CP39" s="322">
        <v>0</v>
      </c>
      <c r="CQ39" s="323">
        <v>0</v>
      </c>
      <c r="CR39" s="321">
        <v>0</v>
      </c>
      <c r="CS39" s="322">
        <v>0</v>
      </c>
      <c r="CT39" s="322">
        <v>0</v>
      </c>
      <c r="CU39" s="323">
        <v>0</v>
      </c>
      <c r="CV39" s="321">
        <v>0</v>
      </c>
      <c r="CW39" s="322">
        <v>0</v>
      </c>
      <c r="CX39" s="322">
        <v>0</v>
      </c>
      <c r="CY39" s="323">
        <v>0</v>
      </c>
      <c r="CZ39" s="321">
        <v>0</v>
      </c>
      <c r="DA39" s="322">
        <v>0</v>
      </c>
      <c r="DB39" s="322">
        <v>0</v>
      </c>
      <c r="DC39" s="323">
        <v>0</v>
      </c>
      <c r="DD39" s="331">
        <v>0</v>
      </c>
      <c r="DE39" s="390" t="s">
        <v>212</v>
      </c>
      <c r="DF39" s="321">
        <v>14</v>
      </c>
      <c r="DG39" s="388">
        <v>0.2</v>
      </c>
      <c r="DH39" s="321">
        <v>56</v>
      </c>
      <c r="DI39" s="388">
        <v>0.8</v>
      </c>
      <c r="DJ39" s="321">
        <v>15</v>
      </c>
      <c r="DK39" s="388">
        <v>0.21428571428571427</v>
      </c>
      <c r="DL39" s="321">
        <v>55</v>
      </c>
      <c r="DM39" s="388">
        <v>0.7857142857142857</v>
      </c>
      <c r="DN39" s="321">
        <v>0</v>
      </c>
      <c r="DO39" s="388">
        <v>0</v>
      </c>
      <c r="DP39" s="331">
        <v>70</v>
      </c>
      <c r="DQ39" s="389"/>
      <c r="DR39" s="389"/>
      <c r="DS39" s="389"/>
    </row>
    <row r="40" spans="1:123" ht="11.25" customHeight="1" x14ac:dyDescent="0.15">
      <c r="A40" s="301" t="s">
        <v>213</v>
      </c>
      <c r="B40" s="321">
        <v>0</v>
      </c>
      <c r="C40" s="322">
        <v>1</v>
      </c>
      <c r="D40" s="322">
        <v>39</v>
      </c>
      <c r="E40" s="323">
        <v>40</v>
      </c>
      <c r="F40" s="321">
        <v>0</v>
      </c>
      <c r="G40" s="322">
        <v>0</v>
      </c>
      <c r="H40" s="322">
        <v>0</v>
      </c>
      <c r="I40" s="323">
        <v>0</v>
      </c>
      <c r="J40" s="321">
        <v>7</v>
      </c>
      <c r="K40" s="322">
        <v>5</v>
      </c>
      <c r="L40" s="322">
        <v>0</v>
      </c>
      <c r="M40" s="323">
        <v>12</v>
      </c>
      <c r="N40" s="321">
        <v>30</v>
      </c>
      <c r="O40" s="322">
        <v>0</v>
      </c>
      <c r="P40" s="322">
        <v>0</v>
      </c>
      <c r="Q40" s="323">
        <v>30</v>
      </c>
      <c r="R40" s="331">
        <v>82</v>
      </c>
      <c r="S40" s="301" t="s">
        <v>213</v>
      </c>
      <c r="T40" s="321">
        <v>0</v>
      </c>
      <c r="U40" s="322">
        <v>1</v>
      </c>
      <c r="V40" s="322">
        <v>5</v>
      </c>
      <c r="W40" s="323">
        <v>6</v>
      </c>
      <c r="X40" s="321">
        <v>0</v>
      </c>
      <c r="Y40" s="322">
        <v>0</v>
      </c>
      <c r="Z40" s="322">
        <v>0</v>
      </c>
      <c r="AA40" s="323">
        <v>0</v>
      </c>
      <c r="AB40" s="321">
        <v>1</v>
      </c>
      <c r="AC40" s="322">
        <v>1</v>
      </c>
      <c r="AD40" s="322">
        <v>0</v>
      </c>
      <c r="AE40" s="323">
        <v>2</v>
      </c>
      <c r="AF40" s="321">
        <v>1</v>
      </c>
      <c r="AG40" s="322">
        <v>0</v>
      </c>
      <c r="AH40" s="322">
        <v>0</v>
      </c>
      <c r="AI40" s="323">
        <v>1</v>
      </c>
      <c r="AJ40" s="331">
        <v>9</v>
      </c>
      <c r="AK40" s="301" t="s">
        <v>213</v>
      </c>
      <c r="AL40" s="321">
        <v>0</v>
      </c>
      <c r="AM40" s="322">
        <v>0</v>
      </c>
      <c r="AN40" s="322">
        <v>34</v>
      </c>
      <c r="AO40" s="323">
        <v>34</v>
      </c>
      <c r="AP40" s="321">
        <v>0</v>
      </c>
      <c r="AQ40" s="322">
        <v>0</v>
      </c>
      <c r="AR40" s="322">
        <v>0</v>
      </c>
      <c r="AS40" s="323">
        <v>0</v>
      </c>
      <c r="AT40" s="321">
        <v>6</v>
      </c>
      <c r="AU40" s="322">
        <v>4</v>
      </c>
      <c r="AV40" s="322">
        <v>0</v>
      </c>
      <c r="AW40" s="323">
        <v>10</v>
      </c>
      <c r="AX40" s="321">
        <v>29</v>
      </c>
      <c r="AY40" s="322">
        <v>0</v>
      </c>
      <c r="AZ40" s="322">
        <v>0</v>
      </c>
      <c r="BA40" s="323">
        <v>29</v>
      </c>
      <c r="BB40" s="331">
        <v>73</v>
      </c>
      <c r="BC40" s="301" t="s">
        <v>213</v>
      </c>
      <c r="BD40" s="321">
        <v>0</v>
      </c>
      <c r="BE40" s="322">
        <v>0</v>
      </c>
      <c r="BF40" s="322">
        <v>8</v>
      </c>
      <c r="BG40" s="323">
        <v>8</v>
      </c>
      <c r="BH40" s="321">
        <v>0</v>
      </c>
      <c r="BI40" s="322">
        <v>0</v>
      </c>
      <c r="BJ40" s="322">
        <v>0</v>
      </c>
      <c r="BK40" s="323">
        <v>0</v>
      </c>
      <c r="BL40" s="321">
        <v>0</v>
      </c>
      <c r="BM40" s="322">
        <v>1</v>
      </c>
      <c r="BN40" s="322">
        <v>0</v>
      </c>
      <c r="BO40" s="323">
        <v>1</v>
      </c>
      <c r="BP40" s="321">
        <v>19</v>
      </c>
      <c r="BQ40" s="322">
        <v>0</v>
      </c>
      <c r="BR40" s="322">
        <v>0</v>
      </c>
      <c r="BS40" s="323">
        <v>19</v>
      </c>
      <c r="BT40" s="331">
        <v>28</v>
      </c>
      <c r="BU40" s="301" t="s">
        <v>213</v>
      </c>
      <c r="BV40" s="321">
        <v>0</v>
      </c>
      <c r="BW40" s="322">
        <v>1</v>
      </c>
      <c r="BX40" s="322">
        <v>31</v>
      </c>
      <c r="BY40" s="323">
        <v>32</v>
      </c>
      <c r="BZ40" s="321">
        <v>0</v>
      </c>
      <c r="CA40" s="322">
        <v>0</v>
      </c>
      <c r="CB40" s="322">
        <v>0</v>
      </c>
      <c r="CC40" s="323">
        <v>0</v>
      </c>
      <c r="CD40" s="321">
        <v>7</v>
      </c>
      <c r="CE40" s="322">
        <v>4</v>
      </c>
      <c r="CF40" s="322">
        <v>0</v>
      </c>
      <c r="CG40" s="323">
        <v>11</v>
      </c>
      <c r="CH40" s="321">
        <v>11</v>
      </c>
      <c r="CI40" s="322">
        <v>0</v>
      </c>
      <c r="CJ40" s="322">
        <v>0</v>
      </c>
      <c r="CK40" s="323">
        <v>11</v>
      </c>
      <c r="CL40" s="331">
        <v>54</v>
      </c>
      <c r="CM40" s="301" t="s">
        <v>213</v>
      </c>
      <c r="CN40" s="321">
        <v>0</v>
      </c>
      <c r="CO40" s="322">
        <v>0</v>
      </c>
      <c r="CP40" s="322">
        <v>0</v>
      </c>
      <c r="CQ40" s="323">
        <v>0</v>
      </c>
      <c r="CR40" s="321">
        <v>0</v>
      </c>
      <c r="CS40" s="322">
        <v>0</v>
      </c>
      <c r="CT40" s="322">
        <v>0</v>
      </c>
      <c r="CU40" s="323">
        <v>0</v>
      </c>
      <c r="CV40" s="321">
        <v>0</v>
      </c>
      <c r="CW40" s="322">
        <v>0</v>
      </c>
      <c r="CX40" s="322">
        <v>0</v>
      </c>
      <c r="CY40" s="323">
        <v>0</v>
      </c>
      <c r="CZ40" s="321">
        <v>0</v>
      </c>
      <c r="DA40" s="322">
        <v>0</v>
      </c>
      <c r="DB40" s="322">
        <v>0</v>
      </c>
      <c r="DC40" s="323">
        <v>0</v>
      </c>
      <c r="DD40" s="331">
        <v>0</v>
      </c>
      <c r="DE40" s="390" t="s">
        <v>213</v>
      </c>
      <c r="DF40" s="321">
        <v>9</v>
      </c>
      <c r="DG40" s="388">
        <v>0.10975609756097561</v>
      </c>
      <c r="DH40" s="321">
        <v>73</v>
      </c>
      <c r="DI40" s="388">
        <v>0.8902439024390244</v>
      </c>
      <c r="DJ40" s="321">
        <v>28</v>
      </c>
      <c r="DK40" s="388">
        <v>0.34146341463414637</v>
      </c>
      <c r="DL40" s="321">
        <v>54</v>
      </c>
      <c r="DM40" s="388">
        <v>0.65853658536585369</v>
      </c>
      <c r="DN40" s="321">
        <v>0</v>
      </c>
      <c r="DO40" s="388">
        <v>0</v>
      </c>
      <c r="DP40" s="331">
        <v>82</v>
      </c>
      <c r="DQ40" s="389"/>
      <c r="DR40" s="389"/>
      <c r="DS40" s="389"/>
    </row>
    <row r="41" spans="1:123" ht="11.25" customHeight="1" x14ac:dyDescent="0.15">
      <c r="A41" s="301" t="s">
        <v>214</v>
      </c>
      <c r="B41" s="321">
        <v>0</v>
      </c>
      <c r="C41" s="322">
        <v>1</v>
      </c>
      <c r="D41" s="322">
        <v>43</v>
      </c>
      <c r="E41" s="323">
        <v>44</v>
      </c>
      <c r="F41" s="321">
        <v>0</v>
      </c>
      <c r="G41" s="322">
        <v>0</v>
      </c>
      <c r="H41" s="322">
        <v>0</v>
      </c>
      <c r="I41" s="323">
        <v>0</v>
      </c>
      <c r="J41" s="321">
        <v>6</v>
      </c>
      <c r="K41" s="322">
        <v>4</v>
      </c>
      <c r="L41" s="322">
        <v>0</v>
      </c>
      <c r="M41" s="323">
        <v>10</v>
      </c>
      <c r="N41" s="321">
        <v>37</v>
      </c>
      <c r="O41" s="322">
        <v>0</v>
      </c>
      <c r="P41" s="322">
        <v>0</v>
      </c>
      <c r="Q41" s="323">
        <v>37</v>
      </c>
      <c r="R41" s="331">
        <v>91</v>
      </c>
      <c r="S41" s="301" t="s">
        <v>214</v>
      </c>
      <c r="T41" s="321">
        <v>0</v>
      </c>
      <c r="U41" s="322">
        <v>1</v>
      </c>
      <c r="V41" s="322">
        <v>5</v>
      </c>
      <c r="W41" s="323">
        <v>6</v>
      </c>
      <c r="X41" s="321">
        <v>0</v>
      </c>
      <c r="Y41" s="322">
        <v>0</v>
      </c>
      <c r="Z41" s="322">
        <v>0</v>
      </c>
      <c r="AA41" s="323">
        <v>0</v>
      </c>
      <c r="AB41" s="321">
        <v>1</v>
      </c>
      <c r="AC41" s="322">
        <v>0</v>
      </c>
      <c r="AD41" s="322">
        <v>0</v>
      </c>
      <c r="AE41" s="323">
        <v>1</v>
      </c>
      <c r="AF41" s="321">
        <v>0</v>
      </c>
      <c r="AG41" s="322">
        <v>0</v>
      </c>
      <c r="AH41" s="322">
        <v>0</v>
      </c>
      <c r="AI41" s="323">
        <v>0</v>
      </c>
      <c r="AJ41" s="331">
        <v>7</v>
      </c>
      <c r="AK41" s="301" t="s">
        <v>214</v>
      </c>
      <c r="AL41" s="321">
        <v>0</v>
      </c>
      <c r="AM41" s="322">
        <v>0</v>
      </c>
      <c r="AN41" s="322">
        <v>38</v>
      </c>
      <c r="AO41" s="323">
        <v>38</v>
      </c>
      <c r="AP41" s="321">
        <v>0</v>
      </c>
      <c r="AQ41" s="322">
        <v>0</v>
      </c>
      <c r="AR41" s="322">
        <v>0</v>
      </c>
      <c r="AS41" s="323">
        <v>0</v>
      </c>
      <c r="AT41" s="321">
        <v>5</v>
      </c>
      <c r="AU41" s="322">
        <v>4</v>
      </c>
      <c r="AV41" s="322">
        <v>0</v>
      </c>
      <c r="AW41" s="323">
        <v>9</v>
      </c>
      <c r="AX41" s="321">
        <v>37</v>
      </c>
      <c r="AY41" s="322">
        <v>0</v>
      </c>
      <c r="AZ41" s="322">
        <v>0</v>
      </c>
      <c r="BA41" s="323">
        <v>37</v>
      </c>
      <c r="BB41" s="331">
        <v>84</v>
      </c>
      <c r="BC41" s="301" t="s">
        <v>214</v>
      </c>
      <c r="BD41" s="321">
        <v>0</v>
      </c>
      <c r="BE41" s="322">
        <v>0</v>
      </c>
      <c r="BF41" s="322">
        <v>12</v>
      </c>
      <c r="BG41" s="323">
        <v>12</v>
      </c>
      <c r="BH41" s="321">
        <v>0</v>
      </c>
      <c r="BI41" s="322">
        <v>0</v>
      </c>
      <c r="BJ41" s="322">
        <v>0</v>
      </c>
      <c r="BK41" s="323">
        <v>0</v>
      </c>
      <c r="BL41" s="321">
        <v>0</v>
      </c>
      <c r="BM41" s="322">
        <v>1</v>
      </c>
      <c r="BN41" s="322">
        <v>0</v>
      </c>
      <c r="BO41" s="323">
        <v>1</v>
      </c>
      <c r="BP41" s="321">
        <v>26</v>
      </c>
      <c r="BQ41" s="322">
        <v>0</v>
      </c>
      <c r="BR41" s="322">
        <v>0</v>
      </c>
      <c r="BS41" s="323">
        <v>26</v>
      </c>
      <c r="BT41" s="331">
        <v>39</v>
      </c>
      <c r="BU41" s="301" t="s">
        <v>214</v>
      </c>
      <c r="BV41" s="321">
        <v>0</v>
      </c>
      <c r="BW41" s="322">
        <v>1</v>
      </c>
      <c r="BX41" s="322">
        <v>31</v>
      </c>
      <c r="BY41" s="323">
        <v>32</v>
      </c>
      <c r="BZ41" s="321">
        <v>0</v>
      </c>
      <c r="CA41" s="322">
        <v>0</v>
      </c>
      <c r="CB41" s="322">
        <v>0</v>
      </c>
      <c r="CC41" s="323">
        <v>0</v>
      </c>
      <c r="CD41" s="321">
        <v>6</v>
      </c>
      <c r="CE41" s="322">
        <v>3</v>
      </c>
      <c r="CF41" s="322">
        <v>0</v>
      </c>
      <c r="CG41" s="323">
        <v>9</v>
      </c>
      <c r="CH41" s="321">
        <v>11</v>
      </c>
      <c r="CI41" s="322">
        <v>0</v>
      </c>
      <c r="CJ41" s="322">
        <v>0</v>
      </c>
      <c r="CK41" s="323">
        <v>11</v>
      </c>
      <c r="CL41" s="331">
        <v>52</v>
      </c>
      <c r="CM41" s="301" t="s">
        <v>214</v>
      </c>
      <c r="CN41" s="321">
        <v>0</v>
      </c>
      <c r="CO41" s="322">
        <v>0</v>
      </c>
      <c r="CP41" s="322">
        <v>0</v>
      </c>
      <c r="CQ41" s="323">
        <v>0</v>
      </c>
      <c r="CR41" s="321">
        <v>0</v>
      </c>
      <c r="CS41" s="322">
        <v>0</v>
      </c>
      <c r="CT41" s="322">
        <v>0</v>
      </c>
      <c r="CU41" s="323">
        <v>0</v>
      </c>
      <c r="CV41" s="321">
        <v>0</v>
      </c>
      <c r="CW41" s="322">
        <v>0</v>
      </c>
      <c r="CX41" s="322">
        <v>0</v>
      </c>
      <c r="CY41" s="323">
        <v>0</v>
      </c>
      <c r="CZ41" s="321">
        <v>0</v>
      </c>
      <c r="DA41" s="322">
        <v>0</v>
      </c>
      <c r="DB41" s="322">
        <v>0</v>
      </c>
      <c r="DC41" s="323">
        <v>0</v>
      </c>
      <c r="DD41" s="331">
        <v>0</v>
      </c>
      <c r="DE41" s="390" t="s">
        <v>214</v>
      </c>
      <c r="DF41" s="321">
        <v>7</v>
      </c>
      <c r="DG41" s="388">
        <v>7.6923076923076927E-2</v>
      </c>
      <c r="DH41" s="321">
        <v>84</v>
      </c>
      <c r="DI41" s="388">
        <v>0.92307692307692313</v>
      </c>
      <c r="DJ41" s="321">
        <v>39</v>
      </c>
      <c r="DK41" s="388">
        <v>0.42857142857142855</v>
      </c>
      <c r="DL41" s="321">
        <v>52</v>
      </c>
      <c r="DM41" s="388">
        <v>0.5714285714285714</v>
      </c>
      <c r="DN41" s="321">
        <v>0</v>
      </c>
      <c r="DO41" s="388">
        <v>0</v>
      </c>
      <c r="DP41" s="331">
        <v>91</v>
      </c>
      <c r="DQ41" s="389"/>
      <c r="DR41" s="389"/>
      <c r="DS41" s="389"/>
    </row>
    <row r="42" spans="1:123" ht="11.25" customHeight="1" x14ac:dyDescent="0.15">
      <c r="A42" s="301" t="s">
        <v>215</v>
      </c>
      <c r="B42" s="321">
        <v>0</v>
      </c>
      <c r="C42" s="322">
        <v>1</v>
      </c>
      <c r="D42" s="322">
        <v>46</v>
      </c>
      <c r="E42" s="323">
        <v>47</v>
      </c>
      <c r="F42" s="321">
        <v>0</v>
      </c>
      <c r="G42" s="322">
        <v>0</v>
      </c>
      <c r="H42" s="322">
        <v>0</v>
      </c>
      <c r="I42" s="323">
        <v>0</v>
      </c>
      <c r="J42" s="321">
        <v>7</v>
      </c>
      <c r="K42" s="322">
        <v>3</v>
      </c>
      <c r="L42" s="322">
        <v>0</v>
      </c>
      <c r="M42" s="323">
        <v>10</v>
      </c>
      <c r="N42" s="321">
        <v>39</v>
      </c>
      <c r="O42" s="322">
        <v>0</v>
      </c>
      <c r="P42" s="322">
        <v>0</v>
      </c>
      <c r="Q42" s="323">
        <v>39</v>
      </c>
      <c r="R42" s="331">
        <v>96</v>
      </c>
      <c r="S42" s="301" t="s">
        <v>215</v>
      </c>
      <c r="T42" s="321">
        <v>0</v>
      </c>
      <c r="U42" s="322">
        <v>1</v>
      </c>
      <c r="V42" s="322">
        <v>7</v>
      </c>
      <c r="W42" s="323">
        <v>8</v>
      </c>
      <c r="X42" s="321">
        <v>0</v>
      </c>
      <c r="Y42" s="322">
        <v>0</v>
      </c>
      <c r="Z42" s="322">
        <v>0</v>
      </c>
      <c r="AA42" s="323">
        <v>0</v>
      </c>
      <c r="AB42" s="321">
        <v>2</v>
      </c>
      <c r="AC42" s="322">
        <v>0</v>
      </c>
      <c r="AD42" s="322">
        <v>0</v>
      </c>
      <c r="AE42" s="323">
        <v>2</v>
      </c>
      <c r="AF42" s="321">
        <v>0</v>
      </c>
      <c r="AG42" s="322">
        <v>0</v>
      </c>
      <c r="AH42" s="322">
        <v>0</v>
      </c>
      <c r="AI42" s="323">
        <v>0</v>
      </c>
      <c r="AJ42" s="331">
        <v>10</v>
      </c>
      <c r="AK42" s="301" t="s">
        <v>215</v>
      </c>
      <c r="AL42" s="321">
        <v>0</v>
      </c>
      <c r="AM42" s="322">
        <v>0</v>
      </c>
      <c r="AN42" s="322">
        <v>39</v>
      </c>
      <c r="AO42" s="323">
        <v>39</v>
      </c>
      <c r="AP42" s="321">
        <v>0</v>
      </c>
      <c r="AQ42" s="322">
        <v>0</v>
      </c>
      <c r="AR42" s="322">
        <v>0</v>
      </c>
      <c r="AS42" s="323">
        <v>0</v>
      </c>
      <c r="AT42" s="321">
        <v>5</v>
      </c>
      <c r="AU42" s="322">
        <v>3</v>
      </c>
      <c r="AV42" s="322">
        <v>0</v>
      </c>
      <c r="AW42" s="323">
        <v>8</v>
      </c>
      <c r="AX42" s="321">
        <v>39</v>
      </c>
      <c r="AY42" s="322">
        <v>0</v>
      </c>
      <c r="AZ42" s="322">
        <v>0</v>
      </c>
      <c r="BA42" s="323">
        <v>39</v>
      </c>
      <c r="BB42" s="331">
        <v>86</v>
      </c>
      <c r="BC42" s="301" t="s">
        <v>215</v>
      </c>
      <c r="BD42" s="321">
        <v>0</v>
      </c>
      <c r="BE42" s="322">
        <v>0</v>
      </c>
      <c r="BF42" s="322">
        <v>15</v>
      </c>
      <c r="BG42" s="323">
        <v>15</v>
      </c>
      <c r="BH42" s="321">
        <v>0</v>
      </c>
      <c r="BI42" s="322">
        <v>0</v>
      </c>
      <c r="BJ42" s="322">
        <v>0</v>
      </c>
      <c r="BK42" s="323">
        <v>0</v>
      </c>
      <c r="BL42" s="321">
        <v>0</v>
      </c>
      <c r="BM42" s="322">
        <v>1</v>
      </c>
      <c r="BN42" s="322">
        <v>0</v>
      </c>
      <c r="BO42" s="323">
        <v>1</v>
      </c>
      <c r="BP42" s="321">
        <v>31</v>
      </c>
      <c r="BQ42" s="322">
        <v>0</v>
      </c>
      <c r="BR42" s="322">
        <v>0</v>
      </c>
      <c r="BS42" s="323">
        <v>31</v>
      </c>
      <c r="BT42" s="331">
        <v>47</v>
      </c>
      <c r="BU42" s="301" t="s">
        <v>215</v>
      </c>
      <c r="BV42" s="321">
        <v>0</v>
      </c>
      <c r="BW42" s="322">
        <v>1</v>
      </c>
      <c r="BX42" s="322">
        <v>31</v>
      </c>
      <c r="BY42" s="323">
        <v>32</v>
      </c>
      <c r="BZ42" s="321">
        <v>0</v>
      </c>
      <c r="CA42" s="322">
        <v>0</v>
      </c>
      <c r="CB42" s="322">
        <v>0</v>
      </c>
      <c r="CC42" s="323">
        <v>0</v>
      </c>
      <c r="CD42" s="321">
        <v>7</v>
      </c>
      <c r="CE42" s="322">
        <v>2</v>
      </c>
      <c r="CF42" s="322">
        <v>0</v>
      </c>
      <c r="CG42" s="323">
        <v>9</v>
      </c>
      <c r="CH42" s="321">
        <v>8</v>
      </c>
      <c r="CI42" s="322">
        <v>0</v>
      </c>
      <c r="CJ42" s="322">
        <v>0</v>
      </c>
      <c r="CK42" s="323">
        <v>8</v>
      </c>
      <c r="CL42" s="331">
        <v>49</v>
      </c>
      <c r="CM42" s="301" t="s">
        <v>215</v>
      </c>
      <c r="CN42" s="321">
        <v>0</v>
      </c>
      <c r="CO42" s="322">
        <v>0</v>
      </c>
      <c r="CP42" s="322">
        <v>0</v>
      </c>
      <c r="CQ42" s="323">
        <v>0</v>
      </c>
      <c r="CR42" s="321">
        <v>0</v>
      </c>
      <c r="CS42" s="322">
        <v>0</v>
      </c>
      <c r="CT42" s="322">
        <v>0</v>
      </c>
      <c r="CU42" s="323">
        <v>0</v>
      </c>
      <c r="CV42" s="321">
        <v>0</v>
      </c>
      <c r="CW42" s="322">
        <v>0</v>
      </c>
      <c r="CX42" s="322">
        <v>0</v>
      </c>
      <c r="CY42" s="323">
        <v>0</v>
      </c>
      <c r="CZ42" s="321">
        <v>0</v>
      </c>
      <c r="DA42" s="322">
        <v>0</v>
      </c>
      <c r="DB42" s="322">
        <v>0</v>
      </c>
      <c r="DC42" s="323">
        <v>0</v>
      </c>
      <c r="DD42" s="331">
        <v>0</v>
      </c>
      <c r="DE42" s="390" t="s">
        <v>215</v>
      </c>
      <c r="DF42" s="321">
        <v>10</v>
      </c>
      <c r="DG42" s="388">
        <v>0.10416666666666667</v>
      </c>
      <c r="DH42" s="321">
        <v>86</v>
      </c>
      <c r="DI42" s="388">
        <v>0.89583333333333337</v>
      </c>
      <c r="DJ42" s="321">
        <v>47</v>
      </c>
      <c r="DK42" s="388">
        <v>0.48958333333333331</v>
      </c>
      <c r="DL42" s="321">
        <v>49</v>
      </c>
      <c r="DM42" s="388">
        <v>0.51041666666666663</v>
      </c>
      <c r="DN42" s="321">
        <v>0</v>
      </c>
      <c r="DO42" s="388">
        <v>0</v>
      </c>
      <c r="DP42" s="331">
        <v>96</v>
      </c>
      <c r="DQ42" s="389"/>
      <c r="DR42" s="389"/>
      <c r="DS42" s="389"/>
    </row>
    <row r="43" spans="1:12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7"/>
      <c r="T43" s="318"/>
      <c r="U43" s="319"/>
      <c r="V43" s="319"/>
      <c r="W43" s="320"/>
      <c r="X43" s="318"/>
      <c r="Y43" s="319"/>
      <c r="Z43" s="319"/>
      <c r="AA43" s="320"/>
      <c r="AB43" s="318"/>
      <c r="AC43" s="319"/>
      <c r="AD43" s="319"/>
      <c r="AE43" s="320"/>
      <c r="AF43" s="318"/>
      <c r="AG43" s="319"/>
      <c r="AH43" s="319"/>
      <c r="AI43" s="320"/>
      <c r="AJ43" s="317"/>
      <c r="AK43" s="317"/>
      <c r="AL43" s="318"/>
      <c r="AM43" s="319"/>
      <c r="AN43" s="319"/>
      <c r="AO43" s="320"/>
      <c r="AP43" s="318"/>
      <c r="AQ43" s="319"/>
      <c r="AR43" s="319"/>
      <c r="AS43" s="320"/>
      <c r="AT43" s="318"/>
      <c r="AU43" s="319"/>
      <c r="AV43" s="319"/>
      <c r="AW43" s="320"/>
      <c r="AX43" s="318"/>
      <c r="AY43" s="319"/>
      <c r="AZ43" s="319"/>
      <c r="BA43" s="320"/>
      <c r="BB43" s="317"/>
      <c r="BC43" s="317"/>
      <c r="BD43" s="318"/>
      <c r="BE43" s="319"/>
      <c r="BF43" s="319"/>
      <c r="BG43" s="320"/>
      <c r="BH43" s="318"/>
      <c r="BI43" s="319"/>
      <c r="BJ43" s="319"/>
      <c r="BK43" s="320"/>
      <c r="BL43" s="318"/>
      <c r="BM43" s="319"/>
      <c r="BN43" s="319"/>
      <c r="BO43" s="320"/>
      <c r="BP43" s="318"/>
      <c r="BQ43" s="319"/>
      <c r="BR43" s="319"/>
      <c r="BS43" s="320"/>
      <c r="BT43" s="317"/>
      <c r="BU43" s="317"/>
      <c r="BV43" s="318"/>
      <c r="BW43" s="319"/>
      <c r="BX43" s="319"/>
      <c r="BY43" s="320"/>
      <c r="BZ43" s="318"/>
      <c r="CA43" s="319"/>
      <c r="CB43" s="319"/>
      <c r="CC43" s="320"/>
      <c r="CD43" s="318"/>
      <c r="CE43" s="319"/>
      <c r="CF43" s="319"/>
      <c r="CG43" s="320"/>
      <c r="CH43" s="318"/>
      <c r="CI43" s="319"/>
      <c r="CJ43" s="319"/>
      <c r="CK43" s="320"/>
      <c r="CL43" s="317"/>
      <c r="CM43" s="317"/>
      <c r="CN43" s="318"/>
      <c r="CO43" s="319"/>
      <c r="CP43" s="319"/>
      <c r="CQ43" s="320"/>
      <c r="CR43" s="318"/>
      <c r="CS43" s="319"/>
      <c r="CT43" s="319"/>
      <c r="CU43" s="320"/>
      <c r="CV43" s="318"/>
      <c r="CW43" s="319"/>
      <c r="CX43" s="319"/>
      <c r="CY43" s="320"/>
      <c r="CZ43" s="318"/>
      <c r="DA43" s="319"/>
      <c r="DB43" s="319"/>
      <c r="DC43" s="320"/>
      <c r="DD43" s="317"/>
      <c r="DE43" s="318"/>
      <c r="DF43" s="318"/>
      <c r="DG43" s="320"/>
      <c r="DH43" s="318"/>
      <c r="DI43" s="320"/>
      <c r="DJ43" s="318"/>
      <c r="DK43" s="320"/>
      <c r="DL43" s="318"/>
      <c r="DM43" s="320"/>
      <c r="DN43" s="318"/>
      <c r="DO43" s="320"/>
      <c r="DP43" s="317"/>
      <c r="DQ43" s="386"/>
      <c r="DR43" s="386"/>
      <c r="DS43" s="386"/>
    </row>
    <row r="44" spans="1:12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4" t="s">
        <v>298</v>
      </c>
      <c r="T44" s="465"/>
      <c r="U44" s="465"/>
      <c r="V44" s="465"/>
      <c r="W44" s="465"/>
      <c r="X44" s="465"/>
      <c r="Y44" s="465"/>
      <c r="Z44" s="465"/>
      <c r="AA44" s="465"/>
      <c r="AB44" s="465"/>
      <c r="AC44" s="465"/>
      <c r="AD44" s="465"/>
      <c r="AE44" s="465"/>
      <c r="AF44" s="465"/>
      <c r="AG44" s="465"/>
      <c r="AH44" s="465"/>
      <c r="AI44" s="465"/>
      <c r="AJ44" s="465"/>
      <c r="AK44" s="464" t="s">
        <v>299</v>
      </c>
      <c r="AL44" s="465"/>
      <c r="AM44" s="465"/>
      <c r="AN44" s="465"/>
      <c r="AO44" s="465"/>
      <c r="AP44" s="465"/>
      <c r="AQ44" s="465"/>
      <c r="AR44" s="465"/>
      <c r="AS44" s="465"/>
      <c r="AT44" s="465"/>
      <c r="AU44" s="465"/>
      <c r="AV44" s="465"/>
      <c r="AW44" s="465"/>
      <c r="AX44" s="465"/>
      <c r="AY44" s="465"/>
      <c r="AZ44" s="465"/>
      <c r="BA44" s="465"/>
      <c r="BB44" s="465"/>
      <c r="BC44" s="464" t="s">
        <v>300</v>
      </c>
      <c r="BD44" s="465"/>
      <c r="BE44" s="465"/>
      <c r="BF44" s="465"/>
      <c r="BG44" s="465"/>
      <c r="BH44" s="465"/>
      <c r="BI44" s="465"/>
      <c r="BJ44" s="465"/>
      <c r="BK44" s="465"/>
      <c r="BL44" s="465"/>
      <c r="BM44" s="465"/>
      <c r="BN44" s="465"/>
      <c r="BO44" s="465"/>
      <c r="BP44" s="465"/>
      <c r="BQ44" s="465"/>
      <c r="BR44" s="465"/>
      <c r="BS44" s="465"/>
      <c r="BT44" s="465"/>
      <c r="BU44" s="464" t="s">
        <v>301</v>
      </c>
      <c r="BV44" s="465"/>
      <c r="BW44" s="465"/>
      <c r="BX44" s="465"/>
      <c r="BY44" s="465"/>
      <c r="BZ44" s="465"/>
      <c r="CA44" s="465"/>
      <c r="CB44" s="465"/>
      <c r="CC44" s="465"/>
      <c r="CD44" s="465"/>
      <c r="CE44" s="465"/>
      <c r="CF44" s="465"/>
      <c r="CG44" s="465"/>
      <c r="CH44" s="465"/>
      <c r="CI44" s="465"/>
      <c r="CJ44" s="465"/>
      <c r="CK44" s="465"/>
      <c r="CL44" s="465"/>
      <c r="CM44" s="464" t="s">
        <v>302</v>
      </c>
      <c r="CN44" s="465"/>
      <c r="CO44" s="465"/>
      <c r="CP44" s="465"/>
      <c r="CQ44" s="465"/>
      <c r="CR44" s="465"/>
      <c r="CS44" s="465"/>
      <c r="CT44" s="465"/>
      <c r="CU44" s="465"/>
      <c r="CV44" s="465"/>
      <c r="CW44" s="465"/>
      <c r="CX44" s="465"/>
      <c r="CY44" s="465"/>
      <c r="CZ44" s="465"/>
      <c r="DA44" s="465"/>
      <c r="DB44" s="465"/>
      <c r="DC44" s="465"/>
      <c r="DD44" s="465"/>
      <c r="DE44" s="470" t="s">
        <v>303</v>
      </c>
      <c r="DF44" s="461"/>
      <c r="DG44" s="461"/>
      <c r="DH44" s="461"/>
      <c r="DI44" s="461"/>
      <c r="DJ44" s="461"/>
      <c r="DK44" s="461"/>
      <c r="DL44" s="461"/>
      <c r="DM44" s="461"/>
      <c r="DN44" s="461"/>
      <c r="DO44" s="461"/>
      <c r="DP44" s="461"/>
      <c r="DQ44" s="461"/>
      <c r="DR44" s="461"/>
      <c r="DS44" s="461"/>
    </row>
    <row r="45" spans="1:12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3"/>
      <c r="AK45" s="463"/>
      <c r="AL45" s="463"/>
      <c r="AM45" s="463"/>
      <c r="AN45" s="463"/>
      <c r="AO45" s="463"/>
      <c r="AP45" s="463"/>
      <c r="AQ45" s="463"/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  <c r="CM45" s="463"/>
      <c r="CN45" s="463"/>
      <c r="CO45" s="463"/>
      <c r="CP45" s="463"/>
      <c r="CQ45" s="463"/>
      <c r="CR45" s="463"/>
      <c r="CS45" s="463"/>
      <c r="CT45" s="463"/>
      <c r="CU45" s="463"/>
      <c r="CV45" s="463"/>
      <c r="CW45" s="463"/>
      <c r="CX45" s="463"/>
      <c r="CY45" s="463"/>
      <c r="CZ45" s="463"/>
      <c r="DA45" s="463"/>
      <c r="DB45" s="463"/>
      <c r="DC45" s="463"/>
      <c r="DD45" s="463"/>
      <c r="DE45" s="461"/>
      <c r="DF45" s="461"/>
      <c r="DG45" s="461"/>
      <c r="DH45" s="461"/>
      <c r="DI45" s="461"/>
      <c r="DJ45" s="461"/>
      <c r="DK45" s="461"/>
      <c r="DL45" s="461"/>
      <c r="DM45" s="461"/>
      <c r="DN45" s="461"/>
      <c r="DO45" s="461"/>
      <c r="DP45" s="461"/>
      <c r="DQ45" s="461"/>
      <c r="DR45" s="461"/>
      <c r="DS45" s="461"/>
    </row>
    <row r="46" spans="1:123" ht="11.25" customHeight="1" x14ac:dyDescent="0.15">
      <c r="A46" s="286" t="s">
        <v>193</v>
      </c>
      <c r="B46" s="467" t="s">
        <v>416</v>
      </c>
      <c r="C46" s="468"/>
      <c r="D46" s="468"/>
      <c r="E46" s="469"/>
      <c r="F46" s="467" t="s">
        <v>417</v>
      </c>
      <c r="G46" s="468"/>
      <c r="H46" s="468"/>
      <c r="I46" s="469"/>
      <c r="J46" s="467" t="s">
        <v>418</v>
      </c>
      <c r="K46" s="468"/>
      <c r="L46" s="468"/>
      <c r="M46" s="469"/>
      <c r="N46" s="467" t="s">
        <v>419</v>
      </c>
      <c r="O46" s="468"/>
      <c r="P46" s="468"/>
      <c r="Q46" s="469"/>
      <c r="R46" s="458" t="s">
        <v>198</v>
      </c>
      <c r="S46" s="286" t="s">
        <v>193</v>
      </c>
      <c r="T46" s="467" t="s">
        <v>416</v>
      </c>
      <c r="U46" s="468"/>
      <c r="V46" s="468"/>
      <c r="W46" s="469"/>
      <c r="X46" s="467" t="s">
        <v>417</v>
      </c>
      <c r="Y46" s="468"/>
      <c r="Z46" s="468"/>
      <c r="AA46" s="469"/>
      <c r="AB46" s="467" t="s">
        <v>418</v>
      </c>
      <c r="AC46" s="468"/>
      <c r="AD46" s="468"/>
      <c r="AE46" s="469"/>
      <c r="AF46" s="467" t="s">
        <v>419</v>
      </c>
      <c r="AG46" s="468"/>
      <c r="AH46" s="468"/>
      <c r="AI46" s="469"/>
      <c r="AJ46" s="458" t="s">
        <v>198</v>
      </c>
      <c r="AK46" s="286" t="s">
        <v>193</v>
      </c>
      <c r="AL46" s="467" t="s">
        <v>416</v>
      </c>
      <c r="AM46" s="468"/>
      <c r="AN46" s="468"/>
      <c r="AO46" s="469"/>
      <c r="AP46" s="467" t="s">
        <v>417</v>
      </c>
      <c r="AQ46" s="468"/>
      <c r="AR46" s="468"/>
      <c r="AS46" s="469"/>
      <c r="AT46" s="467" t="s">
        <v>418</v>
      </c>
      <c r="AU46" s="468"/>
      <c r="AV46" s="468"/>
      <c r="AW46" s="469"/>
      <c r="AX46" s="467" t="s">
        <v>419</v>
      </c>
      <c r="AY46" s="468"/>
      <c r="AZ46" s="468"/>
      <c r="BA46" s="469"/>
      <c r="BB46" s="458" t="s">
        <v>198</v>
      </c>
      <c r="BC46" s="286" t="s">
        <v>193</v>
      </c>
      <c r="BD46" s="467" t="s">
        <v>416</v>
      </c>
      <c r="BE46" s="468"/>
      <c r="BF46" s="468"/>
      <c r="BG46" s="469"/>
      <c r="BH46" s="467" t="s">
        <v>417</v>
      </c>
      <c r="BI46" s="468"/>
      <c r="BJ46" s="468"/>
      <c r="BK46" s="469"/>
      <c r="BL46" s="467" t="s">
        <v>418</v>
      </c>
      <c r="BM46" s="468"/>
      <c r="BN46" s="468"/>
      <c r="BO46" s="469"/>
      <c r="BP46" s="467" t="s">
        <v>419</v>
      </c>
      <c r="BQ46" s="468"/>
      <c r="BR46" s="468"/>
      <c r="BS46" s="469"/>
      <c r="BT46" s="458" t="s">
        <v>198</v>
      </c>
      <c r="BU46" s="286" t="s">
        <v>193</v>
      </c>
      <c r="BV46" s="467" t="s">
        <v>416</v>
      </c>
      <c r="BW46" s="468"/>
      <c r="BX46" s="468"/>
      <c r="BY46" s="469"/>
      <c r="BZ46" s="467" t="s">
        <v>417</v>
      </c>
      <c r="CA46" s="468"/>
      <c r="CB46" s="468"/>
      <c r="CC46" s="469"/>
      <c r="CD46" s="467" t="s">
        <v>418</v>
      </c>
      <c r="CE46" s="468"/>
      <c r="CF46" s="468"/>
      <c r="CG46" s="469"/>
      <c r="CH46" s="467" t="s">
        <v>419</v>
      </c>
      <c r="CI46" s="468"/>
      <c r="CJ46" s="468"/>
      <c r="CK46" s="469"/>
      <c r="CL46" s="458" t="s">
        <v>198</v>
      </c>
      <c r="CM46" s="286" t="s">
        <v>193</v>
      </c>
      <c r="CN46" s="467" t="s">
        <v>416</v>
      </c>
      <c r="CO46" s="468"/>
      <c r="CP46" s="468"/>
      <c r="CQ46" s="469"/>
      <c r="CR46" s="467" t="s">
        <v>417</v>
      </c>
      <c r="CS46" s="468"/>
      <c r="CT46" s="468"/>
      <c r="CU46" s="469"/>
      <c r="CV46" s="467" t="s">
        <v>418</v>
      </c>
      <c r="CW46" s="468"/>
      <c r="CX46" s="468"/>
      <c r="CY46" s="469"/>
      <c r="CZ46" s="467" t="s">
        <v>419</v>
      </c>
      <c r="DA46" s="468"/>
      <c r="DB46" s="468"/>
      <c r="DC46" s="469"/>
      <c r="DD46" s="458" t="s">
        <v>198</v>
      </c>
      <c r="DE46" s="379" t="s">
        <v>62</v>
      </c>
      <c r="DF46" s="471" t="s">
        <v>58</v>
      </c>
      <c r="DG46" s="469"/>
      <c r="DH46" s="471" t="s">
        <v>56</v>
      </c>
      <c r="DI46" s="469"/>
      <c r="DJ46" s="471" t="s">
        <v>57</v>
      </c>
      <c r="DK46" s="469"/>
      <c r="DL46" s="471" t="s">
        <v>55</v>
      </c>
      <c r="DM46" s="469"/>
      <c r="DN46" s="471" t="s">
        <v>59</v>
      </c>
      <c r="DO46" s="469"/>
      <c r="DP46" s="472" t="s">
        <v>63</v>
      </c>
      <c r="DQ46" s="380"/>
      <c r="DR46" s="380"/>
      <c r="DS46" s="380"/>
    </row>
    <row r="47" spans="1:123" ht="11.25" customHeight="1" thickBot="1" x14ac:dyDescent="0.2">
      <c r="A47" s="291" t="s">
        <v>199</v>
      </c>
      <c r="B47" s="292" t="s">
        <v>200</v>
      </c>
      <c r="C47" s="293" t="s">
        <v>202</v>
      </c>
      <c r="D47" s="293" t="s">
        <v>420</v>
      </c>
      <c r="E47" s="294" t="s">
        <v>156</v>
      </c>
      <c r="F47" s="292" t="s">
        <v>421</v>
      </c>
      <c r="G47" s="293" t="s">
        <v>420</v>
      </c>
      <c r="H47" s="293" t="s">
        <v>422</v>
      </c>
      <c r="I47" s="294" t="s">
        <v>156</v>
      </c>
      <c r="J47" s="292" t="s">
        <v>420</v>
      </c>
      <c r="K47" s="293" t="s">
        <v>421</v>
      </c>
      <c r="L47" s="293" t="s">
        <v>201</v>
      </c>
      <c r="M47" s="294" t="s">
        <v>156</v>
      </c>
      <c r="N47" s="292" t="s">
        <v>423</v>
      </c>
      <c r="O47" s="293" t="s">
        <v>421</v>
      </c>
      <c r="P47" s="293" t="s">
        <v>422</v>
      </c>
      <c r="Q47" s="294" t="s">
        <v>156</v>
      </c>
      <c r="R47" s="459"/>
      <c r="S47" s="291" t="s">
        <v>199</v>
      </c>
      <c r="T47" s="292" t="s">
        <v>200</v>
      </c>
      <c r="U47" s="293" t="s">
        <v>202</v>
      </c>
      <c r="V47" s="293" t="s">
        <v>420</v>
      </c>
      <c r="W47" s="294" t="s">
        <v>156</v>
      </c>
      <c r="X47" s="292" t="s">
        <v>421</v>
      </c>
      <c r="Y47" s="293" t="s">
        <v>420</v>
      </c>
      <c r="Z47" s="293" t="s">
        <v>422</v>
      </c>
      <c r="AA47" s="294" t="s">
        <v>156</v>
      </c>
      <c r="AB47" s="292" t="s">
        <v>420</v>
      </c>
      <c r="AC47" s="293" t="s">
        <v>421</v>
      </c>
      <c r="AD47" s="293" t="s">
        <v>201</v>
      </c>
      <c r="AE47" s="294" t="s">
        <v>156</v>
      </c>
      <c r="AF47" s="292" t="s">
        <v>423</v>
      </c>
      <c r="AG47" s="293" t="s">
        <v>421</v>
      </c>
      <c r="AH47" s="293" t="s">
        <v>422</v>
      </c>
      <c r="AI47" s="294" t="s">
        <v>156</v>
      </c>
      <c r="AJ47" s="459"/>
      <c r="AK47" s="291" t="s">
        <v>199</v>
      </c>
      <c r="AL47" s="292" t="s">
        <v>200</v>
      </c>
      <c r="AM47" s="293" t="s">
        <v>202</v>
      </c>
      <c r="AN47" s="293" t="s">
        <v>420</v>
      </c>
      <c r="AO47" s="294" t="s">
        <v>156</v>
      </c>
      <c r="AP47" s="292" t="s">
        <v>421</v>
      </c>
      <c r="AQ47" s="293" t="s">
        <v>420</v>
      </c>
      <c r="AR47" s="293" t="s">
        <v>422</v>
      </c>
      <c r="AS47" s="294" t="s">
        <v>156</v>
      </c>
      <c r="AT47" s="292" t="s">
        <v>420</v>
      </c>
      <c r="AU47" s="293" t="s">
        <v>421</v>
      </c>
      <c r="AV47" s="293" t="s">
        <v>201</v>
      </c>
      <c r="AW47" s="294" t="s">
        <v>156</v>
      </c>
      <c r="AX47" s="292" t="s">
        <v>423</v>
      </c>
      <c r="AY47" s="293" t="s">
        <v>421</v>
      </c>
      <c r="AZ47" s="293" t="s">
        <v>422</v>
      </c>
      <c r="BA47" s="294" t="s">
        <v>156</v>
      </c>
      <c r="BB47" s="459"/>
      <c r="BC47" s="291" t="s">
        <v>199</v>
      </c>
      <c r="BD47" s="292" t="s">
        <v>200</v>
      </c>
      <c r="BE47" s="293" t="s">
        <v>202</v>
      </c>
      <c r="BF47" s="293" t="s">
        <v>420</v>
      </c>
      <c r="BG47" s="294" t="s">
        <v>156</v>
      </c>
      <c r="BH47" s="292" t="s">
        <v>421</v>
      </c>
      <c r="BI47" s="293" t="s">
        <v>420</v>
      </c>
      <c r="BJ47" s="293" t="s">
        <v>422</v>
      </c>
      <c r="BK47" s="294" t="s">
        <v>156</v>
      </c>
      <c r="BL47" s="292" t="s">
        <v>420</v>
      </c>
      <c r="BM47" s="293" t="s">
        <v>421</v>
      </c>
      <c r="BN47" s="293" t="s">
        <v>201</v>
      </c>
      <c r="BO47" s="294" t="s">
        <v>156</v>
      </c>
      <c r="BP47" s="292" t="s">
        <v>423</v>
      </c>
      <c r="BQ47" s="293" t="s">
        <v>421</v>
      </c>
      <c r="BR47" s="293" t="s">
        <v>422</v>
      </c>
      <c r="BS47" s="294" t="s">
        <v>156</v>
      </c>
      <c r="BT47" s="459"/>
      <c r="BU47" s="291" t="s">
        <v>199</v>
      </c>
      <c r="BV47" s="292" t="s">
        <v>200</v>
      </c>
      <c r="BW47" s="293" t="s">
        <v>202</v>
      </c>
      <c r="BX47" s="293" t="s">
        <v>420</v>
      </c>
      <c r="BY47" s="294" t="s">
        <v>156</v>
      </c>
      <c r="BZ47" s="292" t="s">
        <v>421</v>
      </c>
      <c r="CA47" s="293" t="s">
        <v>420</v>
      </c>
      <c r="CB47" s="293" t="s">
        <v>422</v>
      </c>
      <c r="CC47" s="294" t="s">
        <v>156</v>
      </c>
      <c r="CD47" s="292" t="s">
        <v>420</v>
      </c>
      <c r="CE47" s="293" t="s">
        <v>421</v>
      </c>
      <c r="CF47" s="293" t="s">
        <v>201</v>
      </c>
      <c r="CG47" s="294" t="s">
        <v>156</v>
      </c>
      <c r="CH47" s="292" t="s">
        <v>423</v>
      </c>
      <c r="CI47" s="293" t="s">
        <v>421</v>
      </c>
      <c r="CJ47" s="293" t="s">
        <v>422</v>
      </c>
      <c r="CK47" s="294" t="s">
        <v>156</v>
      </c>
      <c r="CL47" s="459"/>
      <c r="CM47" s="291" t="s">
        <v>199</v>
      </c>
      <c r="CN47" s="292" t="s">
        <v>200</v>
      </c>
      <c r="CO47" s="293" t="s">
        <v>202</v>
      </c>
      <c r="CP47" s="293" t="s">
        <v>420</v>
      </c>
      <c r="CQ47" s="294" t="s">
        <v>156</v>
      </c>
      <c r="CR47" s="292" t="s">
        <v>421</v>
      </c>
      <c r="CS47" s="293" t="s">
        <v>420</v>
      </c>
      <c r="CT47" s="293" t="s">
        <v>422</v>
      </c>
      <c r="CU47" s="294" t="s">
        <v>156</v>
      </c>
      <c r="CV47" s="292" t="s">
        <v>420</v>
      </c>
      <c r="CW47" s="293" t="s">
        <v>421</v>
      </c>
      <c r="CX47" s="293" t="s">
        <v>201</v>
      </c>
      <c r="CY47" s="294" t="s">
        <v>156</v>
      </c>
      <c r="CZ47" s="292" t="s">
        <v>423</v>
      </c>
      <c r="DA47" s="293" t="s">
        <v>421</v>
      </c>
      <c r="DB47" s="293" t="s">
        <v>422</v>
      </c>
      <c r="DC47" s="294" t="s">
        <v>156</v>
      </c>
      <c r="DD47" s="459"/>
      <c r="DE47" s="381" t="s">
        <v>64</v>
      </c>
      <c r="DF47" s="382" t="s">
        <v>65</v>
      </c>
      <c r="DG47" s="383" t="s">
        <v>66</v>
      </c>
      <c r="DH47" s="382" t="s">
        <v>65</v>
      </c>
      <c r="DI47" s="383" t="s">
        <v>66</v>
      </c>
      <c r="DJ47" s="382" t="s">
        <v>65</v>
      </c>
      <c r="DK47" s="383" t="s">
        <v>66</v>
      </c>
      <c r="DL47" s="382" t="s">
        <v>65</v>
      </c>
      <c r="DM47" s="383" t="s">
        <v>66</v>
      </c>
      <c r="DN47" s="382" t="s">
        <v>65</v>
      </c>
      <c r="DO47" s="383" t="s">
        <v>66</v>
      </c>
      <c r="DP47" s="459"/>
      <c r="DQ47" s="380"/>
      <c r="DR47" s="380"/>
      <c r="DS47" s="380"/>
    </row>
    <row r="48" spans="1:12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297"/>
      <c r="U48" s="298"/>
      <c r="V48" s="298"/>
      <c r="W48" s="299"/>
      <c r="X48" s="297"/>
      <c r="Y48" s="298"/>
      <c r="Z48" s="298"/>
      <c r="AA48" s="299"/>
      <c r="AB48" s="297"/>
      <c r="AC48" s="298"/>
      <c r="AD48" s="298"/>
      <c r="AE48" s="299"/>
      <c r="AF48" s="297"/>
      <c r="AG48" s="298"/>
      <c r="AH48" s="298"/>
      <c r="AI48" s="299"/>
      <c r="AJ48" s="300"/>
      <c r="AK48" s="296"/>
      <c r="AL48" s="297"/>
      <c r="AM48" s="298"/>
      <c r="AN48" s="298"/>
      <c r="AO48" s="299"/>
      <c r="AP48" s="297"/>
      <c r="AQ48" s="298"/>
      <c r="AR48" s="298"/>
      <c r="AS48" s="299"/>
      <c r="AT48" s="297"/>
      <c r="AU48" s="298"/>
      <c r="AV48" s="298"/>
      <c r="AW48" s="299"/>
      <c r="AX48" s="297"/>
      <c r="AY48" s="298"/>
      <c r="AZ48" s="298"/>
      <c r="BA48" s="299"/>
      <c r="BB48" s="300"/>
      <c r="BC48" s="296"/>
      <c r="BD48" s="297"/>
      <c r="BE48" s="298"/>
      <c r="BF48" s="298"/>
      <c r="BG48" s="299"/>
      <c r="BH48" s="297"/>
      <c r="BI48" s="298"/>
      <c r="BJ48" s="298"/>
      <c r="BK48" s="299"/>
      <c r="BL48" s="297"/>
      <c r="BM48" s="298"/>
      <c r="BN48" s="298"/>
      <c r="BO48" s="299"/>
      <c r="BP48" s="297"/>
      <c r="BQ48" s="298"/>
      <c r="BR48" s="298"/>
      <c r="BS48" s="299"/>
      <c r="BT48" s="300"/>
      <c r="BU48" s="296"/>
      <c r="BV48" s="297"/>
      <c r="BW48" s="298"/>
      <c r="BX48" s="298"/>
      <c r="BY48" s="299"/>
      <c r="BZ48" s="297"/>
      <c r="CA48" s="298"/>
      <c r="CB48" s="298"/>
      <c r="CC48" s="299"/>
      <c r="CD48" s="297"/>
      <c r="CE48" s="298"/>
      <c r="CF48" s="298"/>
      <c r="CG48" s="299"/>
      <c r="CH48" s="297"/>
      <c r="CI48" s="298"/>
      <c r="CJ48" s="298"/>
      <c r="CK48" s="299"/>
      <c r="CL48" s="300"/>
      <c r="CM48" s="296"/>
      <c r="CN48" s="297"/>
      <c r="CO48" s="298"/>
      <c r="CP48" s="298"/>
      <c r="CQ48" s="299"/>
      <c r="CR48" s="297"/>
      <c r="CS48" s="298"/>
      <c r="CT48" s="298"/>
      <c r="CU48" s="299"/>
      <c r="CV48" s="297"/>
      <c r="CW48" s="298"/>
      <c r="CX48" s="298"/>
      <c r="CY48" s="299"/>
      <c r="CZ48" s="297"/>
      <c r="DA48" s="298"/>
      <c r="DB48" s="298"/>
      <c r="DC48" s="299"/>
      <c r="DD48" s="300"/>
      <c r="DE48" s="296"/>
      <c r="DF48" s="384"/>
      <c r="DG48" s="385"/>
      <c r="DH48" s="384"/>
      <c r="DI48" s="385"/>
      <c r="DJ48" s="384"/>
      <c r="DK48" s="385"/>
      <c r="DL48" s="384"/>
      <c r="DM48" s="385"/>
      <c r="DN48" s="384"/>
      <c r="DO48" s="385"/>
      <c r="DP48" s="300"/>
      <c r="DQ48" s="386"/>
      <c r="DR48" s="386"/>
      <c r="DS48" s="386"/>
    </row>
    <row r="49" spans="1:123" ht="11.25" customHeight="1" x14ac:dyDescent="0.15">
      <c r="A49" s="301" t="s">
        <v>203</v>
      </c>
      <c r="B49" s="321">
        <v>1</v>
      </c>
      <c r="C49" s="322">
        <v>0</v>
      </c>
      <c r="D49" s="322">
        <v>6</v>
      </c>
      <c r="E49" s="323">
        <v>7</v>
      </c>
      <c r="F49" s="321">
        <v>0</v>
      </c>
      <c r="G49" s="322">
        <v>0</v>
      </c>
      <c r="H49" s="322">
        <v>0</v>
      </c>
      <c r="I49" s="323">
        <v>0</v>
      </c>
      <c r="J49" s="321">
        <v>2</v>
      </c>
      <c r="K49" s="322">
        <v>0</v>
      </c>
      <c r="L49" s="322">
        <v>0</v>
      </c>
      <c r="M49" s="323">
        <v>2</v>
      </c>
      <c r="N49" s="321">
        <v>3</v>
      </c>
      <c r="O49" s="322">
        <v>0</v>
      </c>
      <c r="P49" s="322">
        <v>0</v>
      </c>
      <c r="Q49" s="323">
        <v>3</v>
      </c>
      <c r="R49" s="331">
        <v>12</v>
      </c>
      <c r="S49" s="301" t="s">
        <v>203</v>
      </c>
      <c r="T49" s="321">
        <v>0</v>
      </c>
      <c r="U49" s="322">
        <v>0</v>
      </c>
      <c r="V49" s="322">
        <v>1</v>
      </c>
      <c r="W49" s="323">
        <v>1</v>
      </c>
      <c r="X49" s="321">
        <v>0</v>
      </c>
      <c r="Y49" s="357">
        <v>0</v>
      </c>
      <c r="Z49" s="322">
        <v>0</v>
      </c>
      <c r="AA49" s="323">
        <v>0</v>
      </c>
      <c r="AB49" s="321">
        <v>1</v>
      </c>
      <c r="AC49" s="322">
        <v>0</v>
      </c>
      <c r="AD49" s="322">
        <v>0</v>
      </c>
      <c r="AE49" s="323">
        <v>1</v>
      </c>
      <c r="AF49" s="321">
        <v>0</v>
      </c>
      <c r="AG49" s="322">
        <v>0</v>
      </c>
      <c r="AH49" s="322">
        <v>0</v>
      </c>
      <c r="AI49" s="323">
        <v>0</v>
      </c>
      <c r="AJ49" s="321">
        <v>2</v>
      </c>
      <c r="AK49" s="301" t="s">
        <v>203</v>
      </c>
      <c r="AL49" s="321">
        <v>1</v>
      </c>
      <c r="AM49" s="322">
        <v>0</v>
      </c>
      <c r="AN49" s="322">
        <v>5</v>
      </c>
      <c r="AO49" s="323">
        <v>6</v>
      </c>
      <c r="AP49" s="321">
        <v>0</v>
      </c>
      <c r="AQ49" s="357">
        <v>0</v>
      </c>
      <c r="AR49" s="322">
        <v>0</v>
      </c>
      <c r="AS49" s="323">
        <v>0</v>
      </c>
      <c r="AT49" s="321">
        <v>1</v>
      </c>
      <c r="AU49" s="322">
        <v>0</v>
      </c>
      <c r="AV49" s="322">
        <v>0</v>
      </c>
      <c r="AW49" s="323">
        <v>1</v>
      </c>
      <c r="AX49" s="321">
        <v>3</v>
      </c>
      <c r="AY49" s="322">
        <v>0</v>
      </c>
      <c r="AZ49" s="322">
        <v>0</v>
      </c>
      <c r="BA49" s="323">
        <v>3</v>
      </c>
      <c r="BB49" s="331">
        <v>10</v>
      </c>
      <c r="BC49" s="301" t="s">
        <v>203</v>
      </c>
      <c r="BD49" s="321">
        <v>0</v>
      </c>
      <c r="BE49" s="322">
        <v>0</v>
      </c>
      <c r="BF49" s="322">
        <v>0</v>
      </c>
      <c r="BG49" s="323">
        <v>0</v>
      </c>
      <c r="BH49" s="321">
        <v>0</v>
      </c>
      <c r="BI49" s="357">
        <v>0</v>
      </c>
      <c r="BJ49" s="322">
        <v>0</v>
      </c>
      <c r="BK49" s="323">
        <v>0</v>
      </c>
      <c r="BL49" s="321">
        <v>0</v>
      </c>
      <c r="BM49" s="322">
        <v>0</v>
      </c>
      <c r="BN49" s="322">
        <v>0</v>
      </c>
      <c r="BO49" s="323">
        <v>0</v>
      </c>
      <c r="BP49" s="321">
        <v>0</v>
      </c>
      <c r="BQ49" s="322">
        <v>0</v>
      </c>
      <c r="BR49" s="322">
        <v>0</v>
      </c>
      <c r="BS49" s="323">
        <v>0</v>
      </c>
      <c r="BT49" s="331">
        <v>0</v>
      </c>
      <c r="BU49" s="301" t="s">
        <v>203</v>
      </c>
      <c r="BV49" s="321">
        <v>1</v>
      </c>
      <c r="BW49" s="322">
        <v>0</v>
      </c>
      <c r="BX49" s="322">
        <v>6</v>
      </c>
      <c r="BY49" s="323">
        <v>7</v>
      </c>
      <c r="BZ49" s="321">
        <v>0</v>
      </c>
      <c r="CA49" s="322">
        <v>0</v>
      </c>
      <c r="CB49" s="322">
        <v>0</v>
      </c>
      <c r="CC49" s="323">
        <v>0</v>
      </c>
      <c r="CD49" s="321">
        <v>2</v>
      </c>
      <c r="CE49" s="322">
        <v>0</v>
      </c>
      <c r="CF49" s="322">
        <v>0</v>
      </c>
      <c r="CG49" s="323">
        <v>2</v>
      </c>
      <c r="CH49" s="321">
        <v>3</v>
      </c>
      <c r="CI49" s="322">
        <v>0</v>
      </c>
      <c r="CJ49" s="322">
        <v>0</v>
      </c>
      <c r="CK49" s="323">
        <v>3</v>
      </c>
      <c r="CL49" s="331">
        <v>12</v>
      </c>
      <c r="CM49" s="301" t="s">
        <v>203</v>
      </c>
      <c r="CN49" s="321">
        <v>0</v>
      </c>
      <c r="CO49" s="322">
        <v>0</v>
      </c>
      <c r="CP49" s="322">
        <v>0</v>
      </c>
      <c r="CQ49" s="323">
        <v>0</v>
      </c>
      <c r="CR49" s="321">
        <v>0</v>
      </c>
      <c r="CS49" s="357">
        <v>0</v>
      </c>
      <c r="CT49" s="322">
        <v>0</v>
      </c>
      <c r="CU49" s="323">
        <v>0</v>
      </c>
      <c r="CV49" s="321">
        <v>0</v>
      </c>
      <c r="CW49" s="322">
        <v>0</v>
      </c>
      <c r="CX49" s="322">
        <v>0</v>
      </c>
      <c r="CY49" s="323">
        <v>0</v>
      </c>
      <c r="CZ49" s="321">
        <v>0</v>
      </c>
      <c r="DA49" s="322">
        <v>0</v>
      </c>
      <c r="DB49" s="322">
        <v>0</v>
      </c>
      <c r="DC49" s="323">
        <v>0</v>
      </c>
      <c r="DD49" s="331">
        <v>0</v>
      </c>
      <c r="DE49" s="301" t="s">
        <v>203</v>
      </c>
      <c r="DF49" s="321">
        <v>2</v>
      </c>
      <c r="DG49" s="388">
        <v>0.16666666666666666</v>
      </c>
      <c r="DH49" s="321">
        <v>10</v>
      </c>
      <c r="DI49" s="388">
        <v>0.83333333333333337</v>
      </c>
      <c r="DJ49" s="321">
        <v>0</v>
      </c>
      <c r="DK49" s="388">
        <v>0</v>
      </c>
      <c r="DL49" s="321">
        <v>12</v>
      </c>
      <c r="DM49" s="388">
        <v>1</v>
      </c>
      <c r="DN49" s="321">
        <v>0</v>
      </c>
      <c r="DO49" s="388">
        <v>0</v>
      </c>
      <c r="DP49" s="331">
        <v>12</v>
      </c>
      <c r="DQ49" s="389"/>
      <c r="DR49" s="389"/>
      <c r="DS49" s="389"/>
    </row>
    <row r="50" spans="1:123" ht="11.25" customHeight="1" x14ac:dyDescent="0.15">
      <c r="A50" s="301" t="s">
        <v>204</v>
      </c>
      <c r="B50" s="321">
        <v>0</v>
      </c>
      <c r="C50" s="322">
        <v>0</v>
      </c>
      <c r="D50" s="322">
        <v>7</v>
      </c>
      <c r="E50" s="323">
        <v>7</v>
      </c>
      <c r="F50" s="321">
        <v>0</v>
      </c>
      <c r="G50" s="322">
        <v>0</v>
      </c>
      <c r="H50" s="322">
        <v>0</v>
      </c>
      <c r="I50" s="323">
        <v>0</v>
      </c>
      <c r="J50" s="321">
        <v>1</v>
      </c>
      <c r="K50" s="322">
        <v>1</v>
      </c>
      <c r="L50" s="322">
        <v>0</v>
      </c>
      <c r="M50" s="323">
        <v>2</v>
      </c>
      <c r="N50" s="321">
        <v>1</v>
      </c>
      <c r="O50" s="322">
        <v>0</v>
      </c>
      <c r="P50" s="322">
        <v>0</v>
      </c>
      <c r="Q50" s="323">
        <v>1</v>
      </c>
      <c r="R50" s="331">
        <v>10</v>
      </c>
      <c r="S50" s="301" t="s">
        <v>204</v>
      </c>
      <c r="T50" s="321">
        <v>0</v>
      </c>
      <c r="U50" s="322">
        <v>0</v>
      </c>
      <c r="V50" s="322">
        <v>0</v>
      </c>
      <c r="W50" s="323">
        <v>0</v>
      </c>
      <c r="X50" s="321">
        <v>0</v>
      </c>
      <c r="Y50" s="357">
        <v>0</v>
      </c>
      <c r="Z50" s="322">
        <v>0</v>
      </c>
      <c r="AA50" s="323">
        <v>0</v>
      </c>
      <c r="AB50" s="321">
        <v>1</v>
      </c>
      <c r="AC50" s="322">
        <v>0</v>
      </c>
      <c r="AD50" s="322">
        <v>0</v>
      </c>
      <c r="AE50" s="323">
        <v>1</v>
      </c>
      <c r="AF50" s="321">
        <v>0</v>
      </c>
      <c r="AG50" s="322">
        <v>0</v>
      </c>
      <c r="AH50" s="322">
        <v>0</v>
      </c>
      <c r="AI50" s="323">
        <v>0</v>
      </c>
      <c r="AJ50" s="321">
        <v>1</v>
      </c>
      <c r="AK50" s="301" t="s">
        <v>204</v>
      </c>
      <c r="AL50" s="321">
        <v>0</v>
      </c>
      <c r="AM50" s="322">
        <v>0</v>
      </c>
      <c r="AN50" s="322">
        <v>7</v>
      </c>
      <c r="AO50" s="323">
        <v>7</v>
      </c>
      <c r="AP50" s="321">
        <v>0</v>
      </c>
      <c r="AQ50" s="357">
        <v>0</v>
      </c>
      <c r="AR50" s="322">
        <v>0</v>
      </c>
      <c r="AS50" s="323">
        <v>0</v>
      </c>
      <c r="AT50" s="321">
        <v>0</v>
      </c>
      <c r="AU50" s="322">
        <v>1</v>
      </c>
      <c r="AV50" s="322">
        <v>0</v>
      </c>
      <c r="AW50" s="323">
        <v>1</v>
      </c>
      <c r="AX50" s="321">
        <v>1</v>
      </c>
      <c r="AY50" s="322">
        <v>0</v>
      </c>
      <c r="AZ50" s="322">
        <v>0</v>
      </c>
      <c r="BA50" s="323">
        <v>1</v>
      </c>
      <c r="BB50" s="331">
        <v>9</v>
      </c>
      <c r="BC50" s="301" t="s">
        <v>204</v>
      </c>
      <c r="BD50" s="321">
        <v>0</v>
      </c>
      <c r="BE50" s="322">
        <v>0</v>
      </c>
      <c r="BF50" s="322">
        <v>0</v>
      </c>
      <c r="BG50" s="323">
        <v>0</v>
      </c>
      <c r="BH50" s="321">
        <v>0</v>
      </c>
      <c r="BI50" s="357">
        <v>0</v>
      </c>
      <c r="BJ50" s="322">
        <v>0</v>
      </c>
      <c r="BK50" s="323">
        <v>0</v>
      </c>
      <c r="BL50" s="321">
        <v>0</v>
      </c>
      <c r="BM50" s="322">
        <v>0</v>
      </c>
      <c r="BN50" s="322">
        <v>0</v>
      </c>
      <c r="BO50" s="323">
        <v>0</v>
      </c>
      <c r="BP50" s="321">
        <v>0</v>
      </c>
      <c r="BQ50" s="322">
        <v>0</v>
      </c>
      <c r="BR50" s="322">
        <v>0</v>
      </c>
      <c r="BS50" s="323">
        <v>0</v>
      </c>
      <c r="BT50" s="331">
        <v>0</v>
      </c>
      <c r="BU50" s="301" t="s">
        <v>204</v>
      </c>
      <c r="BV50" s="321">
        <v>0</v>
      </c>
      <c r="BW50" s="322">
        <v>0</v>
      </c>
      <c r="BX50" s="322">
        <v>7</v>
      </c>
      <c r="BY50" s="323">
        <v>7</v>
      </c>
      <c r="BZ50" s="321">
        <v>0</v>
      </c>
      <c r="CA50" s="322">
        <v>0</v>
      </c>
      <c r="CB50" s="322">
        <v>0</v>
      </c>
      <c r="CC50" s="323">
        <v>0</v>
      </c>
      <c r="CD50" s="321">
        <v>1</v>
      </c>
      <c r="CE50" s="322">
        <v>1</v>
      </c>
      <c r="CF50" s="322">
        <v>0</v>
      </c>
      <c r="CG50" s="323">
        <v>2</v>
      </c>
      <c r="CH50" s="321">
        <v>1</v>
      </c>
      <c r="CI50" s="322">
        <v>0</v>
      </c>
      <c r="CJ50" s="322">
        <v>0</v>
      </c>
      <c r="CK50" s="323">
        <v>1</v>
      </c>
      <c r="CL50" s="331">
        <v>10</v>
      </c>
      <c r="CM50" s="301" t="s">
        <v>204</v>
      </c>
      <c r="CN50" s="321">
        <v>0</v>
      </c>
      <c r="CO50" s="322">
        <v>0</v>
      </c>
      <c r="CP50" s="322">
        <v>0</v>
      </c>
      <c r="CQ50" s="323">
        <v>0</v>
      </c>
      <c r="CR50" s="321">
        <v>0</v>
      </c>
      <c r="CS50" s="357">
        <v>0</v>
      </c>
      <c r="CT50" s="322">
        <v>0</v>
      </c>
      <c r="CU50" s="323">
        <v>0</v>
      </c>
      <c r="CV50" s="321">
        <v>0</v>
      </c>
      <c r="CW50" s="322">
        <v>0</v>
      </c>
      <c r="CX50" s="322">
        <v>0</v>
      </c>
      <c r="CY50" s="323">
        <v>0</v>
      </c>
      <c r="CZ50" s="321">
        <v>0</v>
      </c>
      <c r="DA50" s="322">
        <v>0</v>
      </c>
      <c r="DB50" s="322">
        <v>0</v>
      </c>
      <c r="DC50" s="323">
        <v>0</v>
      </c>
      <c r="DD50" s="331">
        <v>0</v>
      </c>
      <c r="DE50" s="301" t="s">
        <v>204</v>
      </c>
      <c r="DF50" s="321">
        <v>1</v>
      </c>
      <c r="DG50" s="388">
        <v>0.1</v>
      </c>
      <c r="DH50" s="321">
        <v>9</v>
      </c>
      <c r="DI50" s="388">
        <v>0.9</v>
      </c>
      <c r="DJ50" s="321">
        <v>0</v>
      </c>
      <c r="DK50" s="388">
        <v>0</v>
      </c>
      <c r="DL50" s="321">
        <v>10</v>
      </c>
      <c r="DM50" s="388">
        <v>1</v>
      </c>
      <c r="DN50" s="321">
        <v>0</v>
      </c>
      <c r="DO50" s="388">
        <v>0</v>
      </c>
      <c r="DP50" s="331">
        <v>10</v>
      </c>
      <c r="DQ50" s="389"/>
      <c r="DR50" s="389"/>
      <c r="DS50" s="389"/>
    </row>
    <row r="51" spans="1:123" ht="11.25" customHeight="1" x14ac:dyDescent="0.15">
      <c r="A51" s="301" t="s">
        <v>205</v>
      </c>
      <c r="B51" s="321">
        <v>0</v>
      </c>
      <c r="C51" s="322">
        <v>0</v>
      </c>
      <c r="D51" s="322">
        <v>10</v>
      </c>
      <c r="E51" s="323">
        <v>10</v>
      </c>
      <c r="F51" s="321">
        <v>0</v>
      </c>
      <c r="G51" s="322">
        <v>0</v>
      </c>
      <c r="H51" s="322">
        <v>0</v>
      </c>
      <c r="I51" s="323">
        <v>0</v>
      </c>
      <c r="J51" s="321">
        <v>2</v>
      </c>
      <c r="K51" s="322">
        <v>2</v>
      </c>
      <c r="L51" s="322">
        <v>0</v>
      </c>
      <c r="M51" s="323">
        <v>4</v>
      </c>
      <c r="N51" s="321">
        <v>5</v>
      </c>
      <c r="O51" s="322">
        <v>0</v>
      </c>
      <c r="P51" s="322">
        <v>3</v>
      </c>
      <c r="Q51" s="323">
        <v>8</v>
      </c>
      <c r="R51" s="331">
        <v>22</v>
      </c>
      <c r="S51" s="301" t="s">
        <v>205</v>
      </c>
      <c r="T51" s="321">
        <v>0</v>
      </c>
      <c r="U51" s="322">
        <v>0</v>
      </c>
      <c r="V51" s="322">
        <v>3</v>
      </c>
      <c r="W51" s="323">
        <v>3</v>
      </c>
      <c r="X51" s="321">
        <v>0</v>
      </c>
      <c r="Y51" s="357">
        <v>0</v>
      </c>
      <c r="Z51" s="322">
        <v>0</v>
      </c>
      <c r="AA51" s="323">
        <v>0</v>
      </c>
      <c r="AB51" s="321">
        <v>1</v>
      </c>
      <c r="AC51" s="322">
        <v>0</v>
      </c>
      <c r="AD51" s="322">
        <v>0</v>
      </c>
      <c r="AE51" s="323">
        <v>1</v>
      </c>
      <c r="AF51" s="321">
        <v>0</v>
      </c>
      <c r="AG51" s="322">
        <v>0</v>
      </c>
      <c r="AH51" s="322">
        <v>3</v>
      </c>
      <c r="AI51" s="323">
        <v>3</v>
      </c>
      <c r="AJ51" s="321">
        <v>7</v>
      </c>
      <c r="AK51" s="301" t="s">
        <v>205</v>
      </c>
      <c r="AL51" s="321">
        <v>0</v>
      </c>
      <c r="AM51" s="322">
        <v>0</v>
      </c>
      <c r="AN51" s="322">
        <v>7</v>
      </c>
      <c r="AO51" s="323">
        <v>7</v>
      </c>
      <c r="AP51" s="321">
        <v>0</v>
      </c>
      <c r="AQ51" s="357">
        <v>0</v>
      </c>
      <c r="AR51" s="322">
        <v>0</v>
      </c>
      <c r="AS51" s="323">
        <v>0</v>
      </c>
      <c r="AT51" s="321">
        <v>1</v>
      </c>
      <c r="AU51" s="322">
        <v>2</v>
      </c>
      <c r="AV51" s="322">
        <v>0</v>
      </c>
      <c r="AW51" s="323">
        <v>3</v>
      </c>
      <c r="AX51" s="321">
        <v>5</v>
      </c>
      <c r="AY51" s="322">
        <v>0</v>
      </c>
      <c r="AZ51" s="322">
        <v>0</v>
      </c>
      <c r="BA51" s="323">
        <v>5</v>
      </c>
      <c r="BB51" s="331">
        <v>15</v>
      </c>
      <c r="BC51" s="301" t="s">
        <v>205</v>
      </c>
      <c r="BD51" s="321">
        <v>0</v>
      </c>
      <c r="BE51" s="322">
        <v>0</v>
      </c>
      <c r="BF51" s="322">
        <v>0</v>
      </c>
      <c r="BG51" s="323">
        <v>0</v>
      </c>
      <c r="BH51" s="321">
        <v>0</v>
      </c>
      <c r="BI51" s="357">
        <v>0</v>
      </c>
      <c r="BJ51" s="322">
        <v>0</v>
      </c>
      <c r="BK51" s="323">
        <v>0</v>
      </c>
      <c r="BL51" s="321">
        <v>1</v>
      </c>
      <c r="BM51" s="322">
        <v>0</v>
      </c>
      <c r="BN51" s="322">
        <v>0</v>
      </c>
      <c r="BO51" s="323">
        <v>1</v>
      </c>
      <c r="BP51" s="321">
        <v>0</v>
      </c>
      <c r="BQ51" s="322">
        <v>0</v>
      </c>
      <c r="BR51" s="322">
        <v>0</v>
      </c>
      <c r="BS51" s="323">
        <v>0</v>
      </c>
      <c r="BT51" s="331">
        <v>1</v>
      </c>
      <c r="BU51" s="301" t="s">
        <v>205</v>
      </c>
      <c r="BV51" s="321">
        <v>0</v>
      </c>
      <c r="BW51" s="322">
        <v>0</v>
      </c>
      <c r="BX51" s="322">
        <v>10</v>
      </c>
      <c r="BY51" s="323">
        <v>10</v>
      </c>
      <c r="BZ51" s="321">
        <v>0</v>
      </c>
      <c r="CA51" s="322">
        <v>0</v>
      </c>
      <c r="CB51" s="322">
        <v>0</v>
      </c>
      <c r="CC51" s="323">
        <v>0</v>
      </c>
      <c r="CD51" s="321">
        <v>1</v>
      </c>
      <c r="CE51" s="322">
        <v>2</v>
      </c>
      <c r="CF51" s="322">
        <v>0</v>
      </c>
      <c r="CG51" s="323">
        <v>3</v>
      </c>
      <c r="CH51" s="321">
        <v>5</v>
      </c>
      <c r="CI51" s="322">
        <v>0</v>
      </c>
      <c r="CJ51" s="322">
        <v>3</v>
      </c>
      <c r="CK51" s="323">
        <v>8</v>
      </c>
      <c r="CL51" s="331">
        <v>21</v>
      </c>
      <c r="CM51" s="301" t="s">
        <v>205</v>
      </c>
      <c r="CN51" s="321">
        <v>0</v>
      </c>
      <c r="CO51" s="322">
        <v>0</v>
      </c>
      <c r="CP51" s="322">
        <v>0</v>
      </c>
      <c r="CQ51" s="323">
        <v>0</v>
      </c>
      <c r="CR51" s="321">
        <v>0</v>
      </c>
      <c r="CS51" s="357">
        <v>0</v>
      </c>
      <c r="CT51" s="322">
        <v>0</v>
      </c>
      <c r="CU51" s="323">
        <v>0</v>
      </c>
      <c r="CV51" s="321">
        <v>0</v>
      </c>
      <c r="CW51" s="322">
        <v>0</v>
      </c>
      <c r="CX51" s="322">
        <v>0</v>
      </c>
      <c r="CY51" s="323">
        <v>0</v>
      </c>
      <c r="CZ51" s="321">
        <v>0</v>
      </c>
      <c r="DA51" s="322">
        <v>0</v>
      </c>
      <c r="DB51" s="322">
        <v>0</v>
      </c>
      <c r="DC51" s="323">
        <v>0</v>
      </c>
      <c r="DD51" s="331">
        <v>0</v>
      </c>
      <c r="DE51" s="301" t="s">
        <v>205</v>
      </c>
      <c r="DF51" s="321">
        <v>7</v>
      </c>
      <c r="DG51" s="388">
        <v>0.31818181818181818</v>
      </c>
      <c r="DH51" s="321">
        <v>15</v>
      </c>
      <c r="DI51" s="388">
        <v>0.68181818181818177</v>
      </c>
      <c r="DJ51" s="321">
        <v>1</v>
      </c>
      <c r="DK51" s="388">
        <v>4.5454545454545456E-2</v>
      </c>
      <c r="DL51" s="321">
        <v>21</v>
      </c>
      <c r="DM51" s="388">
        <v>0.95454545454545459</v>
      </c>
      <c r="DN51" s="321">
        <v>0</v>
      </c>
      <c r="DO51" s="388">
        <v>0</v>
      </c>
      <c r="DP51" s="331">
        <v>22</v>
      </c>
      <c r="DQ51" s="389"/>
      <c r="DR51" s="389"/>
      <c r="DS51" s="389"/>
    </row>
    <row r="52" spans="1:123" ht="11.25" customHeight="1" x14ac:dyDescent="0.15">
      <c r="A52" s="301" t="s">
        <v>206</v>
      </c>
      <c r="B52" s="321">
        <v>0</v>
      </c>
      <c r="C52" s="322">
        <v>1</v>
      </c>
      <c r="D52" s="322">
        <v>2</v>
      </c>
      <c r="E52" s="323">
        <v>3</v>
      </c>
      <c r="F52" s="321">
        <v>0</v>
      </c>
      <c r="G52" s="322">
        <v>0</v>
      </c>
      <c r="H52" s="322">
        <v>0</v>
      </c>
      <c r="I52" s="323">
        <v>0</v>
      </c>
      <c r="J52" s="321">
        <v>4</v>
      </c>
      <c r="K52" s="322">
        <v>1</v>
      </c>
      <c r="L52" s="322">
        <v>0</v>
      </c>
      <c r="M52" s="323">
        <v>5</v>
      </c>
      <c r="N52" s="321">
        <v>6</v>
      </c>
      <c r="O52" s="322">
        <v>0</v>
      </c>
      <c r="P52" s="322">
        <v>0</v>
      </c>
      <c r="Q52" s="323">
        <v>6</v>
      </c>
      <c r="R52" s="331">
        <v>14</v>
      </c>
      <c r="S52" s="301" t="s">
        <v>206</v>
      </c>
      <c r="T52" s="321">
        <v>0</v>
      </c>
      <c r="U52" s="322">
        <v>1</v>
      </c>
      <c r="V52" s="322">
        <v>0</v>
      </c>
      <c r="W52" s="323">
        <v>1</v>
      </c>
      <c r="X52" s="321">
        <v>0</v>
      </c>
      <c r="Y52" s="357">
        <v>0</v>
      </c>
      <c r="Z52" s="322">
        <v>0</v>
      </c>
      <c r="AA52" s="323">
        <v>0</v>
      </c>
      <c r="AB52" s="321">
        <v>0</v>
      </c>
      <c r="AC52" s="322">
        <v>1</v>
      </c>
      <c r="AD52" s="322">
        <v>0</v>
      </c>
      <c r="AE52" s="323">
        <v>1</v>
      </c>
      <c r="AF52" s="321">
        <v>1</v>
      </c>
      <c r="AG52" s="322">
        <v>0</v>
      </c>
      <c r="AH52" s="322">
        <v>0</v>
      </c>
      <c r="AI52" s="323">
        <v>1</v>
      </c>
      <c r="AJ52" s="321">
        <v>3</v>
      </c>
      <c r="AK52" s="301" t="s">
        <v>206</v>
      </c>
      <c r="AL52" s="321">
        <v>0</v>
      </c>
      <c r="AM52" s="322">
        <v>0</v>
      </c>
      <c r="AN52" s="322">
        <v>2</v>
      </c>
      <c r="AO52" s="323">
        <v>2</v>
      </c>
      <c r="AP52" s="321">
        <v>0</v>
      </c>
      <c r="AQ52" s="357">
        <v>0</v>
      </c>
      <c r="AR52" s="322">
        <v>0</v>
      </c>
      <c r="AS52" s="323">
        <v>0</v>
      </c>
      <c r="AT52" s="321">
        <v>4</v>
      </c>
      <c r="AU52" s="322">
        <v>0</v>
      </c>
      <c r="AV52" s="322">
        <v>0</v>
      </c>
      <c r="AW52" s="323">
        <v>4</v>
      </c>
      <c r="AX52" s="321">
        <v>5</v>
      </c>
      <c r="AY52" s="322">
        <v>0</v>
      </c>
      <c r="AZ52" s="322">
        <v>0</v>
      </c>
      <c r="BA52" s="323">
        <v>5</v>
      </c>
      <c r="BB52" s="331">
        <v>11</v>
      </c>
      <c r="BC52" s="301" t="s">
        <v>206</v>
      </c>
      <c r="BD52" s="321">
        <v>0</v>
      </c>
      <c r="BE52" s="322">
        <v>0</v>
      </c>
      <c r="BF52" s="322">
        <v>0</v>
      </c>
      <c r="BG52" s="323">
        <v>0</v>
      </c>
      <c r="BH52" s="321">
        <v>0</v>
      </c>
      <c r="BI52" s="357">
        <v>0</v>
      </c>
      <c r="BJ52" s="322">
        <v>0</v>
      </c>
      <c r="BK52" s="323">
        <v>0</v>
      </c>
      <c r="BL52" s="321">
        <v>1</v>
      </c>
      <c r="BM52" s="322">
        <v>0</v>
      </c>
      <c r="BN52" s="322">
        <v>0</v>
      </c>
      <c r="BO52" s="323">
        <v>1</v>
      </c>
      <c r="BP52" s="321">
        <v>0</v>
      </c>
      <c r="BQ52" s="322">
        <v>0</v>
      </c>
      <c r="BR52" s="322">
        <v>0</v>
      </c>
      <c r="BS52" s="323">
        <v>0</v>
      </c>
      <c r="BT52" s="331">
        <v>1</v>
      </c>
      <c r="BU52" s="301" t="s">
        <v>206</v>
      </c>
      <c r="BV52" s="321">
        <v>0</v>
      </c>
      <c r="BW52" s="322">
        <v>1</v>
      </c>
      <c r="BX52" s="322">
        <v>2</v>
      </c>
      <c r="BY52" s="323">
        <v>3</v>
      </c>
      <c r="BZ52" s="321">
        <v>0</v>
      </c>
      <c r="CA52" s="322">
        <v>0</v>
      </c>
      <c r="CB52" s="322">
        <v>0</v>
      </c>
      <c r="CC52" s="323">
        <v>0</v>
      </c>
      <c r="CD52" s="321">
        <v>3</v>
      </c>
      <c r="CE52" s="322">
        <v>1</v>
      </c>
      <c r="CF52" s="322">
        <v>0</v>
      </c>
      <c r="CG52" s="323">
        <v>4</v>
      </c>
      <c r="CH52" s="321">
        <v>6</v>
      </c>
      <c r="CI52" s="322">
        <v>0</v>
      </c>
      <c r="CJ52" s="322">
        <v>0</v>
      </c>
      <c r="CK52" s="323">
        <v>6</v>
      </c>
      <c r="CL52" s="331">
        <v>13</v>
      </c>
      <c r="CM52" s="301" t="s">
        <v>206</v>
      </c>
      <c r="CN52" s="321">
        <v>0</v>
      </c>
      <c r="CO52" s="322">
        <v>0</v>
      </c>
      <c r="CP52" s="322">
        <v>0</v>
      </c>
      <c r="CQ52" s="323">
        <v>0</v>
      </c>
      <c r="CR52" s="321">
        <v>0</v>
      </c>
      <c r="CS52" s="357">
        <v>0</v>
      </c>
      <c r="CT52" s="322">
        <v>0</v>
      </c>
      <c r="CU52" s="323">
        <v>0</v>
      </c>
      <c r="CV52" s="321">
        <v>0</v>
      </c>
      <c r="CW52" s="322">
        <v>0</v>
      </c>
      <c r="CX52" s="322">
        <v>0</v>
      </c>
      <c r="CY52" s="323">
        <v>0</v>
      </c>
      <c r="CZ52" s="321">
        <v>0</v>
      </c>
      <c r="DA52" s="322">
        <v>0</v>
      </c>
      <c r="DB52" s="322">
        <v>0</v>
      </c>
      <c r="DC52" s="323">
        <v>0</v>
      </c>
      <c r="DD52" s="331">
        <v>0</v>
      </c>
      <c r="DE52" s="301" t="s">
        <v>206</v>
      </c>
      <c r="DF52" s="321">
        <v>3</v>
      </c>
      <c r="DG52" s="388">
        <v>0.21428571428571427</v>
      </c>
      <c r="DH52" s="321">
        <v>11</v>
      </c>
      <c r="DI52" s="388">
        <v>0.7857142857142857</v>
      </c>
      <c r="DJ52" s="321">
        <v>1</v>
      </c>
      <c r="DK52" s="388">
        <v>7.1428571428571425E-2</v>
      </c>
      <c r="DL52" s="321">
        <v>13</v>
      </c>
      <c r="DM52" s="388">
        <v>0.9285714285714286</v>
      </c>
      <c r="DN52" s="321">
        <v>0</v>
      </c>
      <c r="DO52" s="388">
        <v>0</v>
      </c>
      <c r="DP52" s="331">
        <v>14</v>
      </c>
      <c r="DQ52" s="389"/>
      <c r="DR52" s="389"/>
      <c r="DS52" s="389"/>
    </row>
    <row r="53" spans="1:123" ht="11.25" customHeight="1" x14ac:dyDescent="0.15">
      <c r="A53" s="301" t="s">
        <v>207</v>
      </c>
      <c r="B53" s="321">
        <v>0</v>
      </c>
      <c r="C53" s="322">
        <v>0</v>
      </c>
      <c r="D53" s="322">
        <v>12</v>
      </c>
      <c r="E53" s="323">
        <v>12</v>
      </c>
      <c r="F53" s="321">
        <v>0</v>
      </c>
      <c r="G53" s="322">
        <v>0</v>
      </c>
      <c r="H53" s="322">
        <v>0</v>
      </c>
      <c r="I53" s="323">
        <v>0</v>
      </c>
      <c r="J53" s="321">
        <v>4</v>
      </c>
      <c r="K53" s="322">
        <v>4</v>
      </c>
      <c r="L53" s="322">
        <v>0</v>
      </c>
      <c r="M53" s="323">
        <v>8</v>
      </c>
      <c r="N53" s="321">
        <v>21</v>
      </c>
      <c r="O53" s="322">
        <v>0</v>
      </c>
      <c r="P53" s="322">
        <v>0</v>
      </c>
      <c r="Q53" s="323">
        <v>21</v>
      </c>
      <c r="R53" s="331">
        <v>41</v>
      </c>
      <c r="S53" s="301" t="s">
        <v>207</v>
      </c>
      <c r="T53" s="321">
        <v>0</v>
      </c>
      <c r="U53" s="322">
        <v>0</v>
      </c>
      <c r="V53" s="322">
        <v>2</v>
      </c>
      <c r="W53" s="323">
        <v>2</v>
      </c>
      <c r="X53" s="321">
        <v>0</v>
      </c>
      <c r="Y53" s="357">
        <v>0</v>
      </c>
      <c r="Z53" s="322">
        <v>0</v>
      </c>
      <c r="AA53" s="323">
        <v>0</v>
      </c>
      <c r="AB53" s="321">
        <v>2</v>
      </c>
      <c r="AC53" s="322">
        <v>2</v>
      </c>
      <c r="AD53" s="322">
        <v>0</v>
      </c>
      <c r="AE53" s="323">
        <v>4</v>
      </c>
      <c r="AF53" s="321">
        <v>3</v>
      </c>
      <c r="AG53" s="322">
        <v>0</v>
      </c>
      <c r="AH53" s="322">
        <v>0</v>
      </c>
      <c r="AI53" s="323">
        <v>3</v>
      </c>
      <c r="AJ53" s="321">
        <v>9</v>
      </c>
      <c r="AK53" s="301" t="s">
        <v>207</v>
      </c>
      <c r="AL53" s="321">
        <v>0</v>
      </c>
      <c r="AM53" s="322">
        <v>0</v>
      </c>
      <c r="AN53" s="322">
        <v>10</v>
      </c>
      <c r="AO53" s="323">
        <v>10</v>
      </c>
      <c r="AP53" s="321">
        <v>0</v>
      </c>
      <c r="AQ53" s="357">
        <v>0</v>
      </c>
      <c r="AR53" s="322">
        <v>0</v>
      </c>
      <c r="AS53" s="323">
        <v>0</v>
      </c>
      <c r="AT53" s="321">
        <v>2</v>
      </c>
      <c r="AU53" s="322">
        <v>2</v>
      </c>
      <c r="AV53" s="322">
        <v>0</v>
      </c>
      <c r="AW53" s="323">
        <v>4</v>
      </c>
      <c r="AX53" s="321">
        <v>18</v>
      </c>
      <c r="AY53" s="322">
        <v>0</v>
      </c>
      <c r="AZ53" s="322">
        <v>0</v>
      </c>
      <c r="BA53" s="323">
        <v>18</v>
      </c>
      <c r="BB53" s="331">
        <v>32</v>
      </c>
      <c r="BC53" s="301" t="s">
        <v>207</v>
      </c>
      <c r="BD53" s="321">
        <v>0</v>
      </c>
      <c r="BE53" s="322">
        <v>0</v>
      </c>
      <c r="BF53" s="322">
        <v>2</v>
      </c>
      <c r="BG53" s="323">
        <v>2</v>
      </c>
      <c r="BH53" s="321">
        <v>0</v>
      </c>
      <c r="BI53" s="357">
        <v>0</v>
      </c>
      <c r="BJ53" s="322">
        <v>0</v>
      </c>
      <c r="BK53" s="323">
        <v>0</v>
      </c>
      <c r="BL53" s="321">
        <v>0</v>
      </c>
      <c r="BM53" s="322">
        <v>0</v>
      </c>
      <c r="BN53" s="322">
        <v>0</v>
      </c>
      <c r="BO53" s="323">
        <v>0</v>
      </c>
      <c r="BP53" s="321">
        <v>12</v>
      </c>
      <c r="BQ53" s="322">
        <v>0</v>
      </c>
      <c r="BR53" s="322">
        <v>0</v>
      </c>
      <c r="BS53" s="323">
        <v>12</v>
      </c>
      <c r="BT53" s="331">
        <v>14</v>
      </c>
      <c r="BU53" s="301" t="s">
        <v>207</v>
      </c>
      <c r="BV53" s="321">
        <v>0</v>
      </c>
      <c r="BW53" s="322">
        <v>0</v>
      </c>
      <c r="BX53" s="322">
        <v>10</v>
      </c>
      <c r="BY53" s="323">
        <v>10</v>
      </c>
      <c r="BZ53" s="321">
        <v>0</v>
      </c>
      <c r="CA53" s="322">
        <v>0</v>
      </c>
      <c r="CB53" s="322">
        <v>0</v>
      </c>
      <c r="CC53" s="323">
        <v>0</v>
      </c>
      <c r="CD53" s="321">
        <v>4</v>
      </c>
      <c r="CE53" s="322">
        <v>4</v>
      </c>
      <c r="CF53" s="322">
        <v>0</v>
      </c>
      <c r="CG53" s="323">
        <v>8</v>
      </c>
      <c r="CH53" s="321">
        <v>9</v>
      </c>
      <c r="CI53" s="322">
        <v>0</v>
      </c>
      <c r="CJ53" s="322">
        <v>0</v>
      </c>
      <c r="CK53" s="323">
        <v>9</v>
      </c>
      <c r="CL53" s="331">
        <v>27</v>
      </c>
      <c r="CM53" s="301" t="s">
        <v>207</v>
      </c>
      <c r="CN53" s="321">
        <v>0</v>
      </c>
      <c r="CO53" s="322">
        <v>0</v>
      </c>
      <c r="CP53" s="322">
        <v>0</v>
      </c>
      <c r="CQ53" s="323">
        <v>0</v>
      </c>
      <c r="CR53" s="321">
        <v>0</v>
      </c>
      <c r="CS53" s="357">
        <v>0</v>
      </c>
      <c r="CT53" s="322">
        <v>0</v>
      </c>
      <c r="CU53" s="323">
        <v>0</v>
      </c>
      <c r="CV53" s="321">
        <v>0</v>
      </c>
      <c r="CW53" s="322">
        <v>0</v>
      </c>
      <c r="CX53" s="322">
        <v>0</v>
      </c>
      <c r="CY53" s="323">
        <v>0</v>
      </c>
      <c r="CZ53" s="321">
        <v>0</v>
      </c>
      <c r="DA53" s="322">
        <v>0</v>
      </c>
      <c r="DB53" s="322">
        <v>0</v>
      </c>
      <c r="DC53" s="323">
        <v>0</v>
      </c>
      <c r="DD53" s="331">
        <v>0</v>
      </c>
      <c r="DE53" s="301" t="s">
        <v>207</v>
      </c>
      <c r="DF53" s="321">
        <v>9</v>
      </c>
      <c r="DG53" s="388">
        <v>0.21951219512195122</v>
      </c>
      <c r="DH53" s="321">
        <v>32</v>
      </c>
      <c r="DI53" s="388">
        <v>0.78048780487804881</v>
      </c>
      <c r="DJ53" s="321">
        <v>14</v>
      </c>
      <c r="DK53" s="388">
        <v>0.34146341463414637</v>
      </c>
      <c r="DL53" s="321">
        <v>27</v>
      </c>
      <c r="DM53" s="388">
        <v>0.65853658536585369</v>
      </c>
      <c r="DN53" s="321">
        <v>0</v>
      </c>
      <c r="DO53" s="388">
        <v>0</v>
      </c>
      <c r="DP53" s="331">
        <v>41</v>
      </c>
      <c r="DQ53" s="389"/>
      <c r="DR53" s="389"/>
      <c r="DS53" s="389"/>
    </row>
    <row r="54" spans="1:123" ht="11.25" customHeight="1" x14ac:dyDescent="0.15">
      <c r="A54" s="301" t="s">
        <v>208</v>
      </c>
      <c r="B54" s="321">
        <v>0</v>
      </c>
      <c r="C54" s="322">
        <v>0</v>
      </c>
      <c r="D54" s="322">
        <v>14</v>
      </c>
      <c r="E54" s="323">
        <v>14</v>
      </c>
      <c r="F54" s="321">
        <v>0</v>
      </c>
      <c r="G54" s="322">
        <v>0</v>
      </c>
      <c r="H54" s="322">
        <v>0</v>
      </c>
      <c r="I54" s="323">
        <v>0</v>
      </c>
      <c r="J54" s="321">
        <v>1</v>
      </c>
      <c r="K54" s="322">
        <v>1</v>
      </c>
      <c r="L54" s="322">
        <v>0</v>
      </c>
      <c r="M54" s="323">
        <v>2</v>
      </c>
      <c r="N54" s="321">
        <v>2</v>
      </c>
      <c r="O54" s="322">
        <v>0</v>
      </c>
      <c r="P54" s="322">
        <v>0</v>
      </c>
      <c r="Q54" s="323">
        <v>2</v>
      </c>
      <c r="R54" s="331">
        <v>18</v>
      </c>
      <c r="S54" s="301" t="s">
        <v>208</v>
      </c>
      <c r="T54" s="321">
        <v>0</v>
      </c>
      <c r="U54" s="322">
        <v>0</v>
      </c>
      <c r="V54" s="322">
        <v>4</v>
      </c>
      <c r="W54" s="323">
        <v>4</v>
      </c>
      <c r="X54" s="321">
        <v>0</v>
      </c>
      <c r="Y54" s="357">
        <v>0</v>
      </c>
      <c r="Z54" s="322">
        <v>0</v>
      </c>
      <c r="AA54" s="323">
        <v>0</v>
      </c>
      <c r="AB54" s="321">
        <v>0</v>
      </c>
      <c r="AC54" s="322">
        <v>0</v>
      </c>
      <c r="AD54" s="322">
        <v>0</v>
      </c>
      <c r="AE54" s="323">
        <v>0</v>
      </c>
      <c r="AF54" s="321">
        <v>0</v>
      </c>
      <c r="AG54" s="322">
        <v>0</v>
      </c>
      <c r="AH54" s="322">
        <v>0</v>
      </c>
      <c r="AI54" s="323">
        <v>0</v>
      </c>
      <c r="AJ54" s="321">
        <v>4</v>
      </c>
      <c r="AK54" s="301" t="s">
        <v>208</v>
      </c>
      <c r="AL54" s="321">
        <v>0</v>
      </c>
      <c r="AM54" s="322">
        <v>0</v>
      </c>
      <c r="AN54" s="322">
        <v>10</v>
      </c>
      <c r="AO54" s="323">
        <v>10</v>
      </c>
      <c r="AP54" s="321">
        <v>0</v>
      </c>
      <c r="AQ54" s="357">
        <v>0</v>
      </c>
      <c r="AR54" s="322">
        <v>0</v>
      </c>
      <c r="AS54" s="323">
        <v>0</v>
      </c>
      <c r="AT54" s="321">
        <v>1</v>
      </c>
      <c r="AU54" s="322">
        <v>1</v>
      </c>
      <c r="AV54" s="322">
        <v>0</v>
      </c>
      <c r="AW54" s="323">
        <v>2</v>
      </c>
      <c r="AX54" s="321">
        <v>2</v>
      </c>
      <c r="AY54" s="322">
        <v>0</v>
      </c>
      <c r="AZ54" s="322">
        <v>0</v>
      </c>
      <c r="BA54" s="323">
        <v>2</v>
      </c>
      <c r="BB54" s="331">
        <v>14</v>
      </c>
      <c r="BC54" s="301" t="s">
        <v>208</v>
      </c>
      <c r="BD54" s="321">
        <v>0</v>
      </c>
      <c r="BE54" s="322">
        <v>0</v>
      </c>
      <c r="BF54" s="322">
        <v>4</v>
      </c>
      <c r="BG54" s="323">
        <v>4</v>
      </c>
      <c r="BH54" s="321">
        <v>0</v>
      </c>
      <c r="BI54" s="357">
        <v>0</v>
      </c>
      <c r="BJ54" s="322">
        <v>0</v>
      </c>
      <c r="BK54" s="323">
        <v>0</v>
      </c>
      <c r="BL54" s="321">
        <v>0</v>
      </c>
      <c r="BM54" s="322">
        <v>0</v>
      </c>
      <c r="BN54" s="322">
        <v>0</v>
      </c>
      <c r="BO54" s="323">
        <v>0</v>
      </c>
      <c r="BP54" s="321">
        <v>1</v>
      </c>
      <c r="BQ54" s="322">
        <v>0</v>
      </c>
      <c r="BR54" s="322">
        <v>0</v>
      </c>
      <c r="BS54" s="323">
        <v>1</v>
      </c>
      <c r="BT54" s="331">
        <v>5</v>
      </c>
      <c r="BU54" s="301" t="s">
        <v>208</v>
      </c>
      <c r="BV54" s="321">
        <v>0</v>
      </c>
      <c r="BW54" s="322">
        <v>0</v>
      </c>
      <c r="BX54" s="322">
        <v>10</v>
      </c>
      <c r="BY54" s="323">
        <v>10</v>
      </c>
      <c r="BZ54" s="321">
        <v>0</v>
      </c>
      <c r="CA54" s="322">
        <v>0</v>
      </c>
      <c r="CB54" s="322">
        <v>0</v>
      </c>
      <c r="CC54" s="323">
        <v>0</v>
      </c>
      <c r="CD54" s="321">
        <v>1</v>
      </c>
      <c r="CE54" s="322">
        <v>1</v>
      </c>
      <c r="CF54" s="322">
        <v>0</v>
      </c>
      <c r="CG54" s="323">
        <v>2</v>
      </c>
      <c r="CH54" s="321">
        <v>1</v>
      </c>
      <c r="CI54" s="322">
        <v>0</v>
      </c>
      <c r="CJ54" s="322">
        <v>0</v>
      </c>
      <c r="CK54" s="323">
        <v>1</v>
      </c>
      <c r="CL54" s="331">
        <v>13</v>
      </c>
      <c r="CM54" s="301" t="s">
        <v>208</v>
      </c>
      <c r="CN54" s="321">
        <v>0</v>
      </c>
      <c r="CO54" s="322">
        <v>0</v>
      </c>
      <c r="CP54" s="322">
        <v>0</v>
      </c>
      <c r="CQ54" s="323">
        <v>0</v>
      </c>
      <c r="CR54" s="321">
        <v>0</v>
      </c>
      <c r="CS54" s="357">
        <v>0</v>
      </c>
      <c r="CT54" s="322">
        <v>0</v>
      </c>
      <c r="CU54" s="323">
        <v>0</v>
      </c>
      <c r="CV54" s="321">
        <v>0</v>
      </c>
      <c r="CW54" s="322">
        <v>0</v>
      </c>
      <c r="CX54" s="322">
        <v>0</v>
      </c>
      <c r="CY54" s="323">
        <v>0</v>
      </c>
      <c r="CZ54" s="321">
        <v>0</v>
      </c>
      <c r="DA54" s="322">
        <v>0</v>
      </c>
      <c r="DB54" s="322">
        <v>0</v>
      </c>
      <c r="DC54" s="323">
        <v>0</v>
      </c>
      <c r="DD54" s="331">
        <v>0</v>
      </c>
      <c r="DE54" s="301" t="s">
        <v>208</v>
      </c>
      <c r="DF54" s="321">
        <v>4</v>
      </c>
      <c r="DG54" s="388">
        <v>0.22222222222222221</v>
      </c>
      <c r="DH54" s="321">
        <v>14</v>
      </c>
      <c r="DI54" s="388">
        <v>0.77777777777777779</v>
      </c>
      <c r="DJ54" s="321">
        <v>5</v>
      </c>
      <c r="DK54" s="388">
        <v>0.27777777777777779</v>
      </c>
      <c r="DL54" s="321">
        <v>13</v>
      </c>
      <c r="DM54" s="388">
        <v>0.72222222222222221</v>
      </c>
      <c r="DN54" s="321">
        <v>0</v>
      </c>
      <c r="DO54" s="388">
        <v>0</v>
      </c>
      <c r="DP54" s="331">
        <v>18</v>
      </c>
      <c r="DQ54" s="389"/>
      <c r="DR54" s="389"/>
      <c r="DS54" s="389"/>
    </row>
    <row r="55" spans="1:123" ht="11.25" customHeight="1" x14ac:dyDescent="0.15">
      <c r="A55" s="301" t="s">
        <v>209</v>
      </c>
      <c r="B55" s="321">
        <v>0</v>
      </c>
      <c r="C55" s="322">
        <v>0</v>
      </c>
      <c r="D55" s="322">
        <v>10</v>
      </c>
      <c r="E55" s="323">
        <v>10</v>
      </c>
      <c r="F55" s="321">
        <v>0</v>
      </c>
      <c r="G55" s="322">
        <v>0</v>
      </c>
      <c r="H55" s="322">
        <v>0</v>
      </c>
      <c r="I55" s="323">
        <v>0</v>
      </c>
      <c r="J55" s="321">
        <v>2</v>
      </c>
      <c r="K55" s="322">
        <v>2</v>
      </c>
      <c r="L55" s="322">
        <v>0</v>
      </c>
      <c r="M55" s="323">
        <v>4</v>
      </c>
      <c r="N55" s="321">
        <v>1</v>
      </c>
      <c r="O55" s="322">
        <v>0</v>
      </c>
      <c r="P55" s="322">
        <v>0</v>
      </c>
      <c r="Q55" s="323">
        <v>1</v>
      </c>
      <c r="R55" s="331">
        <v>15</v>
      </c>
      <c r="S55" s="301" t="s">
        <v>209</v>
      </c>
      <c r="T55" s="321">
        <v>0</v>
      </c>
      <c r="U55" s="322">
        <v>0</v>
      </c>
      <c r="V55" s="322">
        <v>3</v>
      </c>
      <c r="W55" s="323">
        <v>3</v>
      </c>
      <c r="X55" s="321">
        <v>0</v>
      </c>
      <c r="Y55" s="357">
        <v>0</v>
      </c>
      <c r="Z55" s="322">
        <v>0</v>
      </c>
      <c r="AA55" s="323">
        <v>0</v>
      </c>
      <c r="AB55" s="321">
        <v>0</v>
      </c>
      <c r="AC55" s="322">
        <v>0</v>
      </c>
      <c r="AD55" s="322">
        <v>0</v>
      </c>
      <c r="AE55" s="323">
        <v>0</v>
      </c>
      <c r="AF55" s="321">
        <v>1</v>
      </c>
      <c r="AG55" s="322">
        <v>0</v>
      </c>
      <c r="AH55" s="322">
        <v>0</v>
      </c>
      <c r="AI55" s="323">
        <v>1</v>
      </c>
      <c r="AJ55" s="321">
        <v>4</v>
      </c>
      <c r="AK55" s="301" t="s">
        <v>209</v>
      </c>
      <c r="AL55" s="321">
        <v>0</v>
      </c>
      <c r="AM55" s="322">
        <v>0</v>
      </c>
      <c r="AN55" s="322">
        <v>7</v>
      </c>
      <c r="AO55" s="323">
        <v>7</v>
      </c>
      <c r="AP55" s="321">
        <v>0</v>
      </c>
      <c r="AQ55" s="357">
        <v>0</v>
      </c>
      <c r="AR55" s="322">
        <v>0</v>
      </c>
      <c r="AS55" s="323">
        <v>0</v>
      </c>
      <c r="AT55" s="321">
        <v>2</v>
      </c>
      <c r="AU55" s="322">
        <v>2</v>
      </c>
      <c r="AV55" s="322">
        <v>0</v>
      </c>
      <c r="AW55" s="323">
        <v>4</v>
      </c>
      <c r="AX55" s="321">
        <v>0</v>
      </c>
      <c r="AY55" s="322">
        <v>0</v>
      </c>
      <c r="AZ55" s="322">
        <v>0</v>
      </c>
      <c r="BA55" s="323">
        <v>0</v>
      </c>
      <c r="BB55" s="331">
        <v>11</v>
      </c>
      <c r="BC55" s="301" t="s">
        <v>209</v>
      </c>
      <c r="BD55" s="321">
        <v>0</v>
      </c>
      <c r="BE55" s="322">
        <v>0</v>
      </c>
      <c r="BF55" s="322">
        <v>3</v>
      </c>
      <c r="BG55" s="323">
        <v>3</v>
      </c>
      <c r="BH55" s="321">
        <v>0</v>
      </c>
      <c r="BI55" s="357">
        <v>0</v>
      </c>
      <c r="BJ55" s="322">
        <v>0</v>
      </c>
      <c r="BK55" s="323">
        <v>0</v>
      </c>
      <c r="BL55" s="321">
        <v>1</v>
      </c>
      <c r="BM55" s="322">
        <v>0</v>
      </c>
      <c r="BN55" s="322">
        <v>0</v>
      </c>
      <c r="BO55" s="323">
        <v>1</v>
      </c>
      <c r="BP55" s="321">
        <v>0</v>
      </c>
      <c r="BQ55" s="322">
        <v>0</v>
      </c>
      <c r="BR55" s="322">
        <v>0</v>
      </c>
      <c r="BS55" s="323">
        <v>0</v>
      </c>
      <c r="BT55" s="331">
        <v>4</v>
      </c>
      <c r="BU55" s="301" t="s">
        <v>209</v>
      </c>
      <c r="BV55" s="321">
        <v>0</v>
      </c>
      <c r="BW55" s="322">
        <v>0</v>
      </c>
      <c r="BX55" s="322">
        <v>7</v>
      </c>
      <c r="BY55" s="323">
        <v>7</v>
      </c>
      <c r="BZ55" s="321">
        <v>0</v>
      </c>
      <c r="CA55" s="322">
        <v>0</v>
      </c>
      <c r="CB55" s="322">
        <v>0</v>
      </c>
      <c r="CC55" s="323">
        <v>0</v>
      </c>
      <c r="CD55" s="321">
        <v>1</v>
      </c>
      <c r="CE55" s="322">
        <v>2</v>
      </c>
      <c r="CF55" s="322">
        <v>0</v>
      </c>
      <c r="CG55" s="323">
        <v>3</v>
      </c>
      <c r="CH55" s="321">
        <v>1</v>
      </c>
      <c r="CI55" s="322">
        <v>0</v>
      </c>
      <c r="CJ55" s="322">
        <v>0</v>
      </c>
      <c r="CK55" s="323">
        <v>1</v>
      </c>
      <c r="CL55" s="331">
        <v>11</v>
      </c>
      <c r="CM55" s="301" t="s">
        <v>209</v>
      </c>
      <c r="CN55" s="321">
        <v>0</v>
      </c>
      <c r="CO55" s="322">
        <v>0</v>
      </c>
      <c r="CP55" s="322">
        <v>0</v>
      </c>
      <c r="CQ55" s="323">
        <v>0</v>
      </c>
      <c r="CR55" s="321">
        <v>0</v>
      </c>
      <c r="CS55" s="357">
        <v>0</v>
      </c>
      <c r="CT55" s="322">
        <v>0</v>
      </c>
      <c r="CU55" s="323">
        <v>0</v>
      </c>
      <c r="CV55" s="321">
        <v>0</v>
      </c>
      <c r="CW55" s="322">
        <v>0</v>
      </c>
      <c r="CX55" s="322">
        <v>0</v>
      </c>
      <c r="CY55" s="323">
        <v>0</v>
      </c>
      <c r="CZ55" s="321">
        <v>0</v>
      </c>
      <c r="DA55" s="322">
        <v>0</v>
      </c>
      <c r="DB55" s="322">
        <v>0</v>
      </c>
      <c r="DC55" s="323">
        <v>0</v>
      </c>
      <c r="DD55" s="331">
        <v>0</v>
      </c>
      <c r="DE55" s="301" t="s">
        <v>209</v>
      </c>
      <c r="DF55" s="321">
        <v>4</v>
      </c>
      <c r="DG55" s="388">
        <v>0.26666666666666666</v>
      </c>
      <c r="DH55" s="321">
        <v>11</v>
      </c>
      <c r="DI55" s="388">
        <v>0.73333333333333328</v>
      </c>
      <c r="DJ55" s="321">
        <v>4</v>
      </c>
      <c r="DK55" s="388">
        <v>0.26666666666666666</v>
      </c>
      <c r="DL55" s="321">
        <v>11</v>
      </c>
      <c r="DM55" s="388">
        <v>0.73333333333333328</v>
      </c>
      <c r="DN55" s="321">
        <v>0</v>
      </c>
      <c r="DO55" s="388">
        <v>0</v>
      </c>
      <c r="DP55" s="331">
        <v>15</v>
      </c>
      <c r="DQ55" s="389"/>
      <c r="DR55" s="389"/>
      <c r="DS55" s="389"/>
    </row>
    <row r="56" spans="1:123" ht="11.25" customHeight="1" x14ac:dyDescent="0.15">
      <c r="A56" s="301" t="s">
        <v>210</v>
      </c>
      <c r="B56" s="321">
        <v>0</v>
      </c>
      <c r="C56" s="322">
        <v>0</v>
      </c>
      <c r="D56" s="322">
        <v>4</v>
      </c>
      <c r="E56" s="323">
        <v>4</v>
      </c>
      <c r="F56" s="321">
        <v>0</v>
      </c>
      <c r="G56" s="322">
        <v>0</v>
      </c>
      <c r="H56" s="322">
        <v>0</v>
      </c>
      <c r="I56" s="323">
        <v>0</v>
      </c>
      <c r="J56" s="321">
        <v>4</v>
      </c>
      <c r="K56" s="322">
        <v>0</v>
      </c>
      <c r="L56" s="322">
        <v>0</v>
      </c>
      <c r="M56" s="323">
        <v>4</v>
      </c>
      <c r="N56" s="321">
        <v>2</v>
      </c>
      <c r="O56" s="322">
        <v>0</v>
      </c>
      <c r="P56" s="322">
        <v>0</v>
      </c>
      <c r="Q56" s="323">
        <v>2</v>
      </c>
      <c r="R56" s="331">
        <v>10</v>
      </c>
      <c r="S56" s="301" t="s">
        <v>210</v>
      </c>
      <c r="T56" s="321">
        <v>0</v>
      </c>
      <c r="U56" s="322">
        <v>0</v>
      </c>
      <c r="V56" s="322">
        <v>1</v>
      </c>
      <c r="W56" s="323">
        <v>1</v>
      </c>
      <c r="X56" s="321">
        <v>0</v>
      </c>
      <c r="Y56" s="357">
        <v>0</v>
      </c>
      <c r="Z56" s="322">
        <v>0</v>
      </c>
      <c r="AA56" s="323">
        <v>0</v>
      </c>
      <c r="AB56" s="321">
        <v>0</v>
      </c>
      <c r="AC56" s="322">
        <v>0</v>
      </c>
      <c r="AD56" s="322">
        <v>0</v>
      </c>
      <c r="AE56" s="323">
        <v>0</v>
      </c>
      <c r="AF56" s="321">
        <v>1</v>
      </c>
      <c r="AG56" s="322">
        <v>0</v>
      </c>
      <c r="AH56" s="322">
        <v>0</v>
      </c>
      <c r="AI56" s="323">
        <v>1</v>
      </c>
      <c r="AJ56" s="321">
        <v>2</v>
      </c>
      <c r="AK56" s="301" t="s">
        <v>210</v>
      </c>
      <c r="AL56" s="321">
        <v>0</v>
      </c>
      <c r="AM56" s="322">
        <v>0</v>
      </c>
      <c r="AN56" s="322">
        <v>3</v>
      </c>
      <c r="AO56" s="323">
        <v>3</v>
      </c>
      <c r="AP56" s="321">
        <v>0</v>
      </c>
      <c r="AQ56" s="357">
        <v>0</v>
      </c>
      <c r="AR56" s="322">
        <v>0</v>
      </c>
      <c r="AS56" s="323">
        <v>0</v>
      </c>
      <c r="AT56" s="321">
        <v>4</v>
      </c>
      <c r="AU56" s="322">
        <v>0</v>
      </c>
      <c r="AV56" s="322">
        <v>0</v>
      </c>
      <c r="AW56" s="323">
        <v>4</v>
      </c>
      <c r="AX56" s="321">
        <v>1</v>
      </c>
      <c r="AY56" s="322">
        <v>0</v>
      </c>
      <c r="AZ56" s="322">
        <v>0</v>
      </c>
      <c r="BA56" s="323">
        <v>1</v>
      </c>
      <c r="BB56" s="331">
        <v>8</v>
      </c>
      <c r="BC56" s="301" t="s">
        <v>210</v>
      </c>
      <c r="BD56" s="321">
        <v>0</v>
      </c>
      <c r="BE56" s="322">
        <v>0</v>
      </c>
      <c r="BF56" s="322">
        <v>0</v>
      </c>
      <c r="BG56" s="323">
        <v>0</v>
      </c>
      <c r="BH56" s="321">
        <v>0</v>
      </c>
      <c r="BI56" s="357">
        <v>0</v>
      </c>
      <c r="BJ56" s="322">
        <v>0</v>
      </c>
      <c r="BK56" s="323">
        <v>0</v>
      </c>
      <c r="BL56" s="321">
        <v>1</v>
      </c>
      <c r="BM56" s="322">
        <v>0</v>
      </c>
      <c r="BN56" s="322">
        <v>0</v>
      </c>
      <c r="BO56" s="323">
        <v>1</v>
      </c>
      <c r="BP56" s="321">
        <v>0</v>
      </c>
      <c r="BQ56" s="322">
        <v>0</v>
      </c>
      <c r="BR56" s="322">
        <v>0</v>
      </c>
      <c r="BS56" s="323">
        <v>0</v>
      </c>
      <c r="BT56" s="331">
        <v>1</v>
      </c>
      <c r="BU56" s="301" t="s">
        <v>210</v>
      </c>
      <c r="BV56" s="321">
        <v>0</v>
      </c>
      <c r="BW56" s="322">
        <v>0</v>
      </c>
      <c r="BX56" s="322">
        <v>4</v>
      </c>
      <c r="BY56" s="323">
        <v>4</v>
      </c>
      <c r="BZ56" s="321">
        <v>0</v>
      </c>
      <c r="CA56" s="322">
        <v>0</v>
      </c>
      <c r="CB56" s="322">
        <v>0</v>
      </c>
      <c r="CC56" s="323">
        <v>0</v>
      </c>
      <c r="CD56" s="321">
        <v>3</v>
      </c>
      <c r="CE56" s="322">
        <v>0</v>
      </c>
      <c r="CF56" s="322">
        <v>0</v>
      </c>
      <c r="CG56" s="323">
        <v>3</v>
      </c>
      <c r="CH56" s="321">
        <v>2</v>
      </c>
      <c r="CI56" s="322">
        <v>0</v>
      </c>
      <c r="CJ56" s="322">
        <v>0</v>
      </c>
      <c r="CK56" s="323">
        <v>2</v>
      </c>
      <c r="CL56" s="331">
        <v>9</v>
      </c>
      <c r="CM56" s="301" t="s">
        <v>210</v>
      </c>
      <c r="CN56" s="321">
        <v>0</v>
      </c>
      <c r="CO56" s="322">
        <v>0</v>
      </c>
      <c r="CP56" s="322">
        <v>0</v>
      </c>
      <c r="CQ56" s="323">
        <v>0</v>
      </c>
      <c r="CR56" s="321">
        <v>0</v>
      </c>
      <c r="CS56" s="357">
        <v>0</v>
      </c>
      <c r="CT56" s="322">
        <v>0</v>
      </c>
      <c r="CU56" s="323">
        <v>0</v>
      </c>
      <c r="CV56" s="321">
        <v>0</v>
      </c>
      <c r="CW56" s="322">
        <v>0</v>
      </c>
      <c r="CX56" s="322">
        <v>0</v>
      </c>
      <c r="CY56" s="323">
        <v>0</v>
      </c>
      <c r="CZ56" s="321">
        <v>0</v>
      </c>
      <c r="DA56" s="322">
        <v>0</v>
      </c>
      <c r="DB56" s="322">
        <v>0</v>
      </c>
      <c r="DC56" s="323">
        <v>0</v>
      </c>
      <c r="DD56" s="331">
        <v>0</v>
      </c>
      <c r="DE56" s="390" t="s">
        <v>210</v>
      </c>
      <c r="DF56" s="321">
        <v>2</v>
      </c>
      <c r="DG56" s="388">
        <v>0.2</v>
      </c>
      <c r="DH56" s="321">
        <v>8</v>
      </c>
      <c r="DI56" s="388">
        <v>0.8</v>
      </c>
      <c r="DJ56" s="321">
        <v>1</v>
      </c>
      <c r="DK56" s="388">
        <v>0.1</v>
      </c>
      <c r="DL56" s="321">
        <v>9</v>
      </c>
      <c r="DM56" s="388">
        <v>0.9</v>
      </c>
      <c r="DN56" s="321">
        <v>0</v>
      </c>
      <c r="DO56" s="388">
        <v>0</v>
      </c>
      <c r="DP56" s="331">
        <v>10</v>
      </c>
      <c r="DQ56" s="389"/>
      <c r="DR56" s="389"/>
      <c r="DS56" s="389"/>
    </row>
    <row r="57" spans="1:12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325"/>
      <c r="U57" s="326"/>
      <c r="V57" s="326"/>
      <c r="W57" s="327"/>
      <c r="X57" s="325"/>
      <c r="Y57" s="326"/>
      <c r="Z57" s="326"/>
      <c r="AA57" s="327"/>
      <c r="AB57" s="325"/>
      <c r="AC57" s="326"/>
      <c r="AD57" s="326"/>
      <c r="AE57" s="327"/>
      <c r="AF57" s="325"/>
      <c r="AG57" s="326"/>
      <c r="AH57" s="326"/>
      <c r="AI57" s="327"/>
      <c r="AJ57" s="317"/>
      <c r="AK57" s="307"/>
      <c r="AL57" s="325"/>
      <c r="AM57" s="326"/>
      <c r="AN57" s="326"/>
      <c r="AO57" s="327"/>
      <c r="AP57" s="325"/>
      <c r="AQ57" s="326"/>
      <c r="AR57" s="326"/>
      <c r="AS57" s="327"/>
      <c r="AT57" s="325"/>
      <c r="AU57" s="326"/>
      <c r="AV57" s="326"/>
      <c r="AW57" s="327"/>
      <c r="AX57" s="325"/>
      <c r="AY57" s="326"/>
      <c r="AZ57" s="326"/>
      <c r="BA57" s="327"/>
      <c r="BB57" s="317"/>
      <c r="BC57" s="307"/>
      <c r="BD57" s="325"/>
      <c r="BE57" s="326"/>
      <c r="BF57" s="326"/>
      <c r="BG57" s="327"/>
      <c r="BH57" s="325"/>
      <c r="BI57" s="326"/>
      <c r="BJ57" s="326"/>
      <c r="BK57" s="327"/>
      <c r="BL57" s="325"/>
      <c r="BM57" s="326"/>
      <c r="BN57" s="326"/>
      <c r="BO57" s="327"/>
      <c r="BP57" s="325"/>
      <c r="BQ57" s="326"/>
      <c r="BR57" s="326"/>
      <c r="BS57" s="327"/>
      <c r="BT57" s="317"/>
      <c r="BU57" s="307"/>
      <c r="BV57" s="325"/>
      <c r="BW57" s="326"/>
      <c r="BX57" s="326"/>
      <c r="BY57" s="327"/>
      <c r="BZ57" s="325"/>
      <c r="CA57" s="326"/>
      <c r="CB57" s="326"/>
      <c r="CC57" s="327"/>
      <c r="CD57" s="325"/>
      <c r="CE57" s="326"/>
      <c r="CF57" s="326"/>
      <c r="CG57" s="327"/>
      <c r="CH57" s="325"/>
      <c r="CI57" s="326"/>
      <c r="CJ57" s="326"/>
      <c r="CK57" s="327"/>
      <c r="CL57" s="317"/>
      <c r="CM57" s="307"/>
      <c r="CN57" s="325"/>
      <c r="CO57" s="326"/>
      <c r="CP57" s="326"/>
      <c r="CQ57" s="327"/>
      <c r="CR57" s="325"/>
      <c r="CS57" s="326"/>
      <c r="CT57" s="326"/>
      <c r="CU57" s="327"/>
      <c r="CV57" s="325"/>
      <c r="CW57" s="326"/>
      <c r="CX57" s="326"/>
      <c r="CY57" s="327"/>
      <c r="CZ57" s="325"/>
      <c r="DA57" s="326"/>
      <c r="DB57" s="326"/>
      <c r="DC57" s="327"/>
      <c r="DD57" s="317"/>
      <c r="DE57" s="307"/>
      <c r="DF57" s="297"/>
      <c r="DG57" s="299"/>
      <c r="DH57" s="325"/>
      <c r="DI57" s="327"/>
      <c r="DJ57" s="325"/>
      <c r="DK57" s="327"/>
      <c r="DL57" s="325"/>
      <c r="DM57" s="327"/>
      <c r="DN57" s="325"/>
      <c r="DO57" s="327"/>
      <c r="DP57" s="327"/>
      <c r="DQ57" s="386"/>
      <c r="DR57" s="386"/>
      <c r="DS57" s="386"/>
    </row>
    <row r="58" spans="1:123" ht="11.25" customHeight="1" x14ac:dyDescent="0.15">
      <c r="A58" s="312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12"/>
      <c r="T58" s="328"/>
      <c r="U58" s="329"/>
      <c r="V58" s="329"/>
      <c r="W58" s="330"/>
      <c r="X58" s="328"/>
      <c r="Y58" s="329"/>
      <c r="Z58" s="329"/>
      <c r="AA58" s="330"/>
      <c r="AB58" s="328"/>
      <c r="AC58" s="329"/>
      <c r="AD58" s="329"/>
      <c r="AE58" s="330"/>
      <c r="AF58" s="328"/>
      <c r="AG58" s="329"/>
      <c r="AH58" s="329"/>
      <c r="AI58" s="330"/>
      <c r="AJ58" s="312"/>
      <c r="AK58" s="312"/>
      <c r="AL58" s="328"/>
      <c r="AM58" s="329"/>
      <c r="AN58" s="329"/>
      <c r="AO58" s="330"/>
      <c r="AP58" s="328"/>
      <c r="AQ58" s="329"/>
      <c r="AR58" s="329"/>
      <c r="AS58" s="330"/>
      <c r="AT58" s="328"/>
      <c r="AU58" s="329"/>
      <c r="AV58" s="329"/>
      <c r="AW58" s="330"/>
      <c r="AX58" s="328"/>
      <c r="AY58" s="329"/>
      <c r="AZ58" s="329"/>
      <c r="BA58" s="330"/>
      <c r="BB58" s="312"/>
      <c r="BC58" s="312"/>
      <c r="BD58" s="328"/>
      <c r="BE58" s="329"/>
      <c r="BF58" s="329"/>
      <c r="BG58" s="330"/>
      <c r="BH58" s="328"/>
      <c r="BI58" s="329"/>
      <c r="BJ58" s="329"/>
      <c r="BK58" s="330"/>
      <c r="BL58" s="328"/>
      <c r="BM58" s="329"/>
      <c r="BN58" s="329"/>
      <c r="BO58" s="330"/>
      <c r="BP58" s="328"/>
      <c r="BQ58" s="329"/>
      <c r="BR58" s="329"/>
      <c r="BS58" s="330"/>
      <c r="BT58" s="312"/>
      <c r="BU58" s="312"/>
      <c r="BV58" s="328"/>
      <c r="BW58" s="329"/>
      <c r="BX58" s="329"/>
      <c r="BY58" s="330"/>
      <c r="BZ58" s="328"/>
      <c r="CA58" s="329"/>
      <c r="CB58" s="329"/>
      <c r="CC58" s="330"/>
      <c r="CD58" s="328"/>
      <c r="CE58" s="329"/>
      <c r="CF58" s="329"/>
      <c r="CG58" s="330"/>
      <c r="CH58" s="328"/>
      <c r="CI58" s="329"/>
      <c r="CJ58" s="329"/>
      <c r="CK58" s="330"/>
      <c r="CL58" s="312"/>
      <c r="CM58" s="312"/>
      <c r="CN58" s="328"/>
      <c r="CO58" s="329"/>
      <c r="CP58" s="329"/>
      <c r="CQ58" s="330"/>
      <c r="CR58" s="328"/>
      <c r="CS58" s="329"/>
      <c r="CT58" s="329"/>
      <c r="CU58" s="330"/>
      <c r="CV58" s="328"/>
      <c r="CW58" s="329"/>
      <c r="CX58" s="329"/>
      <c r="CY58" s="330"/>
      <c r="CZ58" s="328"/>
      <c r="DA58" s="329"/>
      <c r="DB58" s="329"/>
      <c r="DC58" s="330"/>
      <c r="DD58" s="312"/>
      <c r="DE58" s="384"/>
      <c r="DF58" s="391"/>
      <c r="DG58" s="392"/>
      <c r="DH58" s="391"/>
      <c r="DI58" s="392"/>
      <c r="DJ58" s="391"/>
      <c r="DK58" s="392"/>
      <c r="DL58" s="391"/>
      <c r="DM58" s="392"/>
      <c r="DN58" s="391"/>
      <c r="DO58" s="392"/>
      <c r="DP58" s="393"/>
      <c r="DQ58" s="386"/>
      <c r="DR58" s="386"/>
      <c r="DS58" s="386"/>
    </row>
    <row r="59" spans="1:123" ht="11.25" customHeight="1" x14ac:dyDescent="0.15">
      <c r="A59" s="301" t="s">
        <v>211</v>
      </c>
      <c r="B59" s="321">
        <v>1</v>
      </c>
      <c r="C59" s="322">
        <v>1</v>
      </c>
      <c r="D59" s="322">
        <v>25</v>
      </c>
      <c r="E59" s="323">
        <v>27</v>
      </c>
      <c r="F59" s="321">
        <v>0</v>
      </c>
      <c r="G59" s="322">
        <v>0</v>
      </c>
      <c r="H59" s="322">
        <v>0</v>
      </c>
      <c r="I59" s="323">
        <v>0</v>
      </c>
      <c r="J59" s="321">
        <v>9</v>
      </c>
      <c r="K59" s="322">
        <v>4</v>
      </c>
      <c r="L59" s="322">
        <v>0</v>
      </c>
      <c r="M59" s="323">
        <v>13</v>
      </c>
      <c r="N59" s="321">
        <v>15</v>
      </c>
      <c r="O59" s="322">
        <v>0</v>
      </c>
      <c r="P59" s="322">
        <v>3</v>
      </c>
      <c r="Q59" s="323">
        <v>18</v>
      </c>
      <c r="R59" s="331">
        <v>58</v>
      </c>
      <c r="S59" s="301" t="s">
        <v>211</v>
      </c>
      <c r="T59" s="321">
        <v>0</v>
      </c>
      <c r="U59" s="322">
        <v>1</v>
      </c>
      <c r="V59" s="322">
        <v>4</v>
      </c>
      <c r="W59" s="323">
        <v>5</v>
      </c>
      <c r="X59" s="321">
        <v>0</v>
      </c>
      <c r="Y59" s="322">
        <v>0</v>
      </c>
      <c r="Z59" s="322">
        <v>0</v>
      </c>
      <c r="AA59" s="323">
        <v>0</v>
      </c>
      <c r="AB59" s="321">
        <v>3</v>
      </c>
      <c r="AC59" s="322">
        <v>1</v>
      </c>
      <c r="AD59" s="322">
        <v>0</v>
      </c>
      <c r="AE59" s="323">
        <v>4</v>
      </c>
      <c r="AF59" s="321">
        <v>1</v>
      </c>
      <c r="AG59" s="322">
        <v>0</v>
      </c>
      <c r="AH59" s="322">
        <v>3</v>
      </c>
      <c r="AI59" s="323">
        <v>4</v>
      </c>
      <c r="AJ59" s="331">
        <v>13</v>
      </c>
      <c r="AK59" s="301" t="s">
        <v>211</v>
      </c>
      <c r="AL59" s="321">
        <v>1</v>
      </c>
      <c r="AM59" s="322">
        <v>0</v>
      </c>
      <c r="AN59" s="322">
        <v>21</v>
      </c>
      <c r="AO59" s="323">
        <v>22</v>
      </c>
      <c r="AP59" s="321">
        <v>0</v>
      </c>
      <c r="AQ59" s="322">
        <v>0</v>
      </c>
      <c r="AR59" s="322">
        <v>0</v>
      </c>
      <c r="AS59" s="323">
        <v>0</v>
      </c>
      <c r="AT59" s="321">
        <v>6</v>
      </c>
      <c r="AU59" s="322">
        <v>3</v>
      </c>
      <c r="AV59" s="322">
        <v>0</v>
      </c>
      <c r="AW59" s="323">
        <v>9</v>
      </c>
      <c r="AX59" s="321">
        <v>14</v>
      </c>
      <c r="AY59" s="322">
        <v>0</v>
      </c>
      <c r="AZ59" s="322">
        <v>0</v>
      </c>
      <c r="BA59" s="323">
        <v>14</v>
      </c>
      <c r="BB59" s="331">
        <v>45</v>
      </c>
      <c r="BC59" s="301" t="s">
        <v>211</v>
      </c>
      <c r="BD59" s="321">
        <v>0</v>
      </c>
      <c r="BE59" s="322">
        <v>0</v>
      </c>
      <c r="BF59" s="322">
        <v>0</v>
      </c>
      <c r="BG59" s="323">
        <v>0</v>
      </c>
      <c r="BH59" s="321">
        <v>0</v>
      </c>
      <c r="BI59" s="322">
        <v>0</v>
      </c>
      <c r="BJ59" s="322">
        <v>0</v>
      </c>
      <c r="BK59" s="323">
        <v>0</v>
      </c>
      <c r="BL59" s="321">
        <v>2</v>
      </c>
      <c r="BM59" s="322">
        <v>0</v>
      </c>
      <c r="BN59" s="322">
        <v>0</v>
      </c>
      <c r="BO59" s="323">
        <v>2</v>
      </c>
      <c r="BP59" s="321">
        <v>0</v>
      </c>
      <c r="BQ59" s="322">
        <v>0</v>
      </c>
      <c r="BR59" s="322">
        <v>0</v>
      </c>
      <c r="BS59" s="323">
        <v>0</v>
      </c>
      <c r="BT59" s="331">
        <v>2</v>
      </c>
      <c r="BU59" s="301" t="s">
        <v>211</v>
      </c>
      <c r="BV59" s="321">
        <v>1</v>
      </c>
      <c r="BW59" s="322">
        <v>1</v>
      </c>
      <c r="BX59" s="322">
        <v>25</v>
      </c>
      <c r="BY59" s="323">
        <v>27</v>
      </c>
      <c r="BZ59" s="321">
        <v>0</v>
      </c>
      <c r="CA59" s="322">
        <v>0</v>
      </c>
      <c r="CB59" s="322">
        <v>0</v>
      </c>
      <c r="CC59" s="323">
        <v>0</v>
      </c>
      <c r="CD59" s="321">
        <v>7</v>
      </c>
      <c r="CE59" s="322">
        <v>4</v>
      </c>
      <c r="CF59" s="322">
        <v>0</v>
      </c>
      <c r="CG59" s="323">
        <v>11</v>
      </c>
      <c r="CH59" s="321">
        <v>15</v>
      </c>
      <c r="CI59" s="322">
        <v>0</v>
      </c>
      <c r="CJ59" s="322">
        <v>3</v>
      </c>
      <c r="CK59" s="323">
        <v>18</v>
      </c>
      <c r="CL59" s="331">
        <v>56</v>
      </c>
      <c r="CM59" s="301" t="s">
        <v>211</v>
      </c>
      <c r="CN59" s="321">
        <v>0</v>
      </c>
      <c r="CO59" s="322">
        <v>0</v>
      </c>
      <c r="CP59" s="322">
        <v>0</v>
      </c>
      <c r="CQ59" s="323">
        <v>0</v>
      </c>
      <c r="CR59" s="321">
        <v>0</v>
      </c>
      <c r="CS59" s="322">
        <v>0</v>
      </c>
      <c r="CT59" s="322">
        <v>0</v>
      </c>
      <c r="CU59" s="323">
        <v>0</v>
      </c>
      <c r="CV59" s="321">
        <v>0</v>
      </c>
      <c r="CW59" s="322">
        <v>0</v>
      </c>
      <c r="CX59" s="322">
        <v>0</v>
      </c>
      <c r="CY59" s="323">
        <v>0</v>
      </c>
      <c r="CZ59" s="321">
        <v>0</v>
      </c>
      <c r="DA59" s="322">
        <v>0</v>
      </c>
      <c r="DB59" s="322">
        <v>0</v>
      </c>
      <c r="DC59" s="323">
        <v>0</v>
      </c>
      <c r="DD59" s="331">
        <v>0</v>
      </c>
      <c r="DE59" s="390" t="s">
        <v>211</v>
      </c>
      <c r="DF59" s="321">
        <v>13</v>
      </c>
      <c r="DG59" s="388">
        <v>0.22413793103448276</v>
      </c>
      <c r="DH59" s="321">
        <v>45</v>
      </c>
      <c r="DI59" s="388">
        <v>0.77586206896551724</v>
      </c>
      <c r="DJ59" s="321">
        <v>2</v>
      </c>
      <c r="DK59" s="388">
        <v>3.4482758620689655E-2</v>
      </c>
      <c r="DL59" s="321">
        <v>56</v>
      </c>
      <c r="DM59" s="388">
        <v>0.96551724137931039</v>
      </c>
      <c r="DN59" s="321">
        <v>0</v>
      </c>
      <c r="DO59" s="388">
        <v>0</v>
      </c>
      <c r="DP59" s="331">
        <v>58</v>
      </c>
      <c r="DQ59" s="389"/>
      <c r="DR59" s="389"/>
      <c r="DS59" s="389"/>
    </row>
    <row r="60" spans="1:123" ht="11.25" customHeight="1" x14ac:dyDescent="0.15">
      <c r="A60" s="301" t="s">
        <v>212</v>
      </c>
      <c r="B60" s="321">
        <v>0</v>
      </c>
      <c r="C60" s="322">
        <v>1</v>
      </c>
      <c r="D60" s="322">
        <v>31</v>
      </c>
      <c r="E60" s="323">
        <v>32</v>
      </c>
      <c r="F60" s="321">
        <v>0</v>
      </c>
      <c r="G60" s="322">
        <v>0</v>
      </c>
      <c r="H60" s="322">
        <v>0</v>
      </c>
      <c r="I60" s="323">
        <v>0</v>
      </c>
      <c r="J60" s="321">
        <v>11</v>
      </c>
      <c r="K60" s="322">
        <v>8</v>
      </c>
      <c r="L60" s="322">
        <v>0</v>
      </c>
      <c r="M60" s="323">
        <v>19</v>
      </c>
      <c r="N60" s="321">
        <v>33</v>
      </c>
      <c r="O60" s="322">
        <v>0</v>
      </c>
      <c r="P60" s="322">
        <v>3</v>
      </c>
      <c r="Q60" s="323">
        <v>36</v>
      </c>
      <c r="R60" s="331">
        <v>87</v>
      </c>
      <c r="S60" s="301" t="s">
        <v>212</v>
      </c>
      <c r="T60" s="321">
        <v>0</v>
      </c>
      <c r="U60" s="322">
        <v>1</v>
      </c>
      <c r="V60" s="322">
        <v>5</v>
      </c>
      <c r="W60" s="323">
        <v>6</v>
      </c>
      <c r="X60" s="321">
        <v>0</v>
      </c>
      <c r="Y60" s="322">
        <v>0</v>
      </c>
      <c r="Z60" s="322">
        <v>0</v>
      </c>
      <c r="AA60" s="323">
        <v>0</v>
      </c>
      <c r="AB60" s="321">
        <v>4</v>
      </c>
      <c r="AC60" s="322">
        <v>3</v>
      </c>
      <c r="AD60" s="322">
        <v>0</v>
      </c>
      <c r="AE60" s="323">
        <v>7</v>
      </c>
      <c r="AF60" s="321">
        <v>4</v>
      </c>
      <c r="AG60" s="322">
        <v>0</v>
      </c>
      <c r="AH60" s="322">
        <v>3</v>
      </c>
      <c r="AI60" s="323">
        <v>7</v>
      </c>
      <c r="AJ60" s="331">
        <v>20</v>
      </c>
      <c r="AK60" s="301" t="s">
        <v>212</v>
      </c>
      <c r="AL60" s="321">
        <v>0</v>
      </c>
      <c r="AM60" s="322">
        <v>0</v>
      </c>
      <c r="AN60" s="322">
        <v>26</v>
      </c>
      <c r="AO60" s="323">
        <v>26</v>
      </c>
      <c r="AP60" s="321">
        <v>0</v>
      </c>
      <c r="AQ60" s="322">
        <v>0</v>
      </c>
      <c r="AR60" s="322">
        <v>0</v>
      </c>
      <c r="AS60" s="323">
        <v>0</v>
      </c>
      <c r="AT60" s="321">
        <v>7</v>
      </c>
      <c r="AU60" s="322">
        <v>5</v>
      </c>
      <c r="AV60" s="322">
        <v>0</v>
      </c>
      <c r="AW60" s="323">
        <v>12</v>
      </c>
      <c r="AX60" s="321">
        <v>29</v>
      </c>
      <c r="AY60" s="322">
        <v>0</v>
      </c>
      <c r="AZ60" s="322">
        <v>0</v>
      </c>
      <c r="BA60" s="323">
        <v>29</v>
      </c>
      <c r="BB60" s="331">
        <v>67</v>
      </c>
      <c r="BC60" s="301" t="s">
        <v>212</v>
      </c>
      <c r="BD60" s="321">
        <v>0</v>
      </c>
      <c r="BE60" s="322">
        <v>0</v>
      </c>
      <c r="BF60" s="322">
        <v>2</v>
      </c>
      <c r="BG60" s="323">
        <v>2</v>
      </c>
      <c r="BH60" s="321">
        <v>0</v>
      </c>
      <c r="BI60" s="322">
        <v>0</v>
      </c>
      <c r="BJ60" s="322">
        <v>0</v>
      </c>
      <c r="BK60" s="323">
        <v>0</v>
      </c>
      <c r="BL60" s="321">
        <v>2</v>
      </c>
      <c r="BM60" s="322">
        <v>0</v>
      </c>
      <c r="BN60" s="322">
        <v>0</v>
      </c>
      <c r="BO60" s="323">
        <v>2</v>
      </c>
      <c r="BP60" s="321">
        <v>12</v>
      </c>
      <c r="BQ60" s="322">
        <v>0</v>
      </c>
      <c r="BR60" s="322">
        <v>0</v>
      </c>
      <c r="BS60" s="323">
        <v>12</v>
      </c>
      <c r="BT60" s="331">
        <v>16</v>
      </c>
      <c r="BU60" s="301" t="s">
        <v>212</v>
      </c>
      <c r="BV60" s="321">
        <v>0</v>
      </c>
      <c r="BW60" s="322">
        <v>1</v>
      </c>
      <c r="BX60" s="322">
        <v>29</v>
      </c>
      <c r="BY60" s="323">
        <v>30</v>
      </c>
      <c r="BZ60" s="321">
        <v>0</v>
      </c>
      <c r="CA60" s="322">
        <v>0</v>
      </c>
      <c r="CB60" s="322">
        <v>0</v>
      </c>
      <c r="CC60" s="323">
        <v>0</v>
      </c>
      <c r="CD60" s="321">
        <v>9</v>
      </c>
      <c r="CE60" s="322">
        <v>8</v>
      </c>
      <c r="CF60" s="322">
        <v>0</v>
      </c>
      <c r="CG60" s="323">
        <v>17</v>
      </c>
      <c r="CH60" s="321">
        <v>21</v>
      </c>
      <c r="CI60" s="322">
        <v>0</v>
      </c>
      <c r="CJ60" s="322">
        <v>3</v>
      </c>
      <c r="CK60" s="323">
        <v>24</v>
      </c>
      <c r="CL60" s="331">
        <v>71</v>
      </c>
      <c r="CM60" s="301" t="s">
        <v>212</v>
      </c>
      <c r="CN60" s="321">
        <v>0</v>
      </c>
      <c r="CO60" s="322">
        <v>0</v>
      </c>
      <c r="CP60" s="322">
        <v>0</v>
      </c>
      <c r="CQ60" s="323">
        <v>0</v>
      </c>
      <c r="CR60" s="321">
        <v>0</v>
      </c>
      <c r="CS60" s="322">
        <v>0</v>
      </c>
      <c r="CT60" s="322">
        <v>0</v>
      </c>
      <c r="CU60" s="323">
        <v>0</v>
      </c>
      <c r="CV60" s="321">
        <v>0</v>
      </c>
      <c r="CW60" s="322">
        <v>0</v>
      </c>
      <c r="CX60" s="322">
        <v>0</v>
      </c>
      <c r="CY60" s="323">
        <v>0</v>
      </c>
      <c r="CZ60" s="321">
        <v>0</v>
      </c>
      <c r="DA60" s="322">
        <v>0</v>
      </c>
      <c r="DB60" s="322">
        <v>0</v>
      </c>
      <c r="DC60" s="323">
        <v>0</v>
      </c>
      <c r="DD60" s="331">
        <v>0</v>
      </c>
      <c r="DE60" s="390" t="s">
        <v>212</v>
      </c>
      <c r="DF60" s="321">
        <v>20</v>
      </c>
      <c r="DG60" s="388">
        <v>0.22988505747126436</v>
      </c>
      <c r="DH60" s="321">
        <v>67</v>
      </c>
      <c r="DI60" s="388">
        <v>0.77011494252873558</v>
      </c>
      <c r="DJ60" s="321">
        <v>16</v>
      </c>
      <c r="DK60" s="388">
        <v>0.18390804597701149</v>
      </c>
      <c r="DL60" s="321">
        <v>71</v>
      </c>
      <c r="DM60" s="388">
        <v>0.81609195402298851</v>
      </c>
      <c r="DN60" s="321">
        <v>0</v>
      </c>
      <c r="DO60" s="388">
        <v>0</v>
      </c>
      <c r="DP60" s="331">
        <v>87</v>
      </c>
      <c r="DQ60" s="389"/>
      <c r="DR60" s="389"/>
      <c r="DS60" s="389"/>
    </row>
    <row r="61" spans="1:123" ht="11.25" customHeight="1" x14ac:dyDescent="0.15">
      <c r="A61" s="301" t="s">
        <v>213</v>
      </c>
      <c r="B61" s="321">
        <v>0</v>
      </c>
      <c r="C61" s="322">
        <v>1</v>
      </c>
      <c r="D61" s="322">
        <v>38</v>
      </c>
      <c r="E61" s="323">
        <v>39</v>
      </c>
      <c r="F61" s="321">
        <v>0</v>
      </c>
      <c r="G61" s="322">
        <v>0</v>
      </c>
      <c r="H61" s="322">
        <v>0</v>
      </c>
      <c r="I61" s="323">
        <v>0</v>
      </c>
      <c r="J61" s="321">
        <v>11</v>
      </c>
      <c r="K61" s="322">
        <v>8</v>
      </c>
      <c r="L61" s="322">
        <v>0</v>
      </c>
      <c r="M61" s="323">
        <v>19</v>
      </c>
      <c r="N61" s="321">
        <v>34</v>
      </c>
      <c r="O61" s="322">
        <v>0</v>
      </c>
      <c r="P61" s="322">
        <v>3</v>
      </c>
      <c r="Q61" s="323">
        <v>37</v>
      </c>
      <c r="R61" s="331">
        <v>95</v>
      </c>
      <c r="S61" s="301" t="s">
        <v>213</v>
      </c>
      <c r="T61" s="321">
        <v>0</v>
      </c>
      <c r="U61" s="322">
        <v>1</v>
      </c>
      <c r="V61" s="322">
        <v>9</v>
      </c>
      <c r="W61" s="323">
        <v>10</v>
      </c>
      <c r="X61" s="321">
        <v>0</v>
      </c>
      <c r="Y61" s="322">
        <v>0</v>
      </c>
      <c r="Z61" s="322">
        <v>0</v>
      </c>
      <c r="AA61" s="323">
        <v>0</v>
      </c>
      <c r="AB61" s="321">
        <v>3</v>
      </c>
      <c r="AC61" s="322">
        <v>3</v>
      </c>
      <c r="AD61" s="322">
        <v>0</v>
      </c>
      <c r="AE61" s="323">
        <v>6</v>
      </c>
      <c r="AF61" s="321">
        <v>4</v>
      </c>
      <c r="AG61" s="322">
        <v>0</v>
      </c>
      <c r="AH61" s="322">
        <v>3</v>
      </c>
      <c r="AI61" s="323">
        <v>7</v>
      </c>
      <c r="AJ61" s="331">
        <v>23</v>
      </c>
      <c r="AK61" s="301" t="s">
        <v>213</v>
      </c>
      <c r="AL61" s="321">
        <v>0</v>
      </c>
      <c r="AM61" s="322">
        <v>0</v>
      </c>
      <c r="AN61" s="322">
        <v>29</v>
      </c>
      <c r="AO61" s="323">
        <v>29</v>
      </c>
      <c r="AP61" s="321">
        <v>0</v>
      </c>
      <c r="AQ61" s="322">
        <v>0</v>
      </c>
      <c r="AR61" s="322">
        <v>0</v>
      </c>
      <c r="AS61" s="323">
        <v>0</v>
      </c>
      <c r="AT61" s="321">
        <v>8</v>
      </c>
      <c r="AU61" s="322">
        <v>5</v>
      </c>
      <c r="AV61" s="322">
        <v>0</v>
      </c>
      <c r="AW61" s="323">
        <v>13</v>
      </c>
      <c r="AX61" s="321">
        <v>30</v>
      </c>
      <c r="AY61" s="322">
        <v>0</v>
      </c>
      <c r="AZ61" s="322">
        <v>0</v>
      </c>
      <c r="BA61" s="323">
        <v>30</v>
      </c>
      <c r="BB61" s="331">
        <v>72</v>
      </c>
      <c r="BC61" s="301" t="s">
        <v>213</v>
      </c>
      <c r="BD61" s="321">
        <v>0</v>
      </c>
      <c r="BE61" s="322">
        <v>0</v>
      </c>
      <c r="BF61" s="322">
        <v>6</v>
      </c>
      <c r="BG61" s="323">
        <v>6</v>
      </c>
      <c r="BH61" s="321">
        <v>0</v>
      </c>
      <c r="BI61" s="322">
        <v>0</v>
      </c>
      <c r="BJ61" s="322">
        <v>0</v>
      </c>
      <c r="BK61" s="323">
        <v>0</v>
      </c>
      <c r="BL61" s="321">
        <v>2</v>
      </c>
      <c r="BM61" s="322">
        <v>0</v>
      </c>
      <c r="BN61" s="322">
        <v>0</v>
      </c>
      <c r="BO61" s="323">
        <v>2</v>
      </c>
      <c r="BP61" s="321">
        <v>13</v>
      </c>
      <c r="BQ61" s="322">
        <v>0</v>
      </c>
      <c r="BR61" s="322">
        <v>0</v>
      </c>
      <c r="BS61" s="323">
        <v>13</v>
      </c>
      <c r="BT61" s="331">
        <v>21</v>
      </c>
      <c r="BU61" s="301" t="s">
        <v>213</v>
      </c>
      <c r="BV61" s="321">
        <v>0</v>
      </c>
      <c r="BW61" s="322">
        <v>1</v>
      </c>
      <c r="BX61" s="322">
        <v>32</v>
      </c>
      <c r="BY61" s="323">
        <v>33</v>
      </c>
      <c r="BZ61" s="321">
        <v>0</v>
      </c>
      <c r="CA61" s="322">
        <v>0</v>
      </c>
      <c r="CB61" s="322">
        <v>0</v>
      </c>
      <c r="CC61" s="323">
        <v>0</v>
      </c>
      <c r="CD61" s="321">
        <v>9</v>
      </c>
      <c r="CE61" s="322">
        <v>8</v>
      </c>
      <c r="CF61" s="322">
        <v>0</v>
      </c>
      <c r="CG61" s="323">
        <v>17</v>
      </c>
      <c r="CH61" s="321">
        <v>21</v>
      </c>
      <c r="CI61" s="322">
        <v>0</v>
      </c>
      <c r="CJ61" s="322">
        <v>3</v>
      </c>
      <c r="CK61" s="323">
        <v>24</v>
      </c>
      <c r="CL61" s="331">
        <v>74</v>
      </c>
      <c r="CM61" s="301" t="s">
        <v>213</v>
      </c>
      <c r="CN61" s="321">
        <v>0</v>
      </c>
      <c r="CO61" s="322">
        <v>0</v>
      </c>
      <c r="CP61" s="322">
        <v>0</v>
      </c>
      <c r="CQ61" s="323">
        <v>0</v>
      </c>
      <c r="CR61" s="321">
        <v>0</v>
      </c>
      <c r="CS61" s="322">
        <v>0</v>
      </c>
      <c r="CT61" s="322">
        <v>0</v>
      </c>
      <c r="CU61" s="323">
        <v>0</v>
      </c>
      <c r="CV61" s="321">
        <v>0</v>
      </c>
      <c r="CW61" s="322">
        <v>0</v>
      </c>
      <c r="CX61" s="322">
        <v>0</v>
      </c>
      <c r="CY61" s="323">
        <v>0</v>
      </c>
      <c r="CZ61" s="321">
        <v>0</v>
      </c>
      <c r="DA61" s="322">
        <v>0</v>
      </c>
      <c r="DB61" s="322">
        <v>0</v>
      </c>
      <c r="DC61" s="323">
        <v>0</v>
      </c>
      <c r="DD61" s="331">
        <v>0</v>
      </c>
      <c r="DE61" s="390" t="s">
        <v>213</v>
      </c>
      <c r="DF61" s="321">
        <v>23</v>
      </c>
      <c r="DG61" s="388">
        <v>0.24210526315789474</v>
      </c>
      <c r="DH61" s="321">
        <v>72</v>
      </c>
      <c r="DI61" s="388">
        <v>0.75789473684210529</v>
      </c>
      <c r="DJ61" s="321">
        <v>21</v>
      </c>
      <c r="DK61" s="388">
        <v>0.22105263157894736</v>
      </c>
      <c r="DL61" s="321">
        <v>74</v>
      </c>
      <c r="DM61" s="388">
        <v>0.77894736842105261</v>
      </c>
      <c r="DN61" s="321">
        <v>0</v>
      </c>
      <c r="DO61" s="388">
        <v>0</v>
      </c>
      <c r="DP61" s="331">
        <v>95</v>
      </c>
      <c r="DQ61" s="389"/>
      <c r="DR61" s="389"/>
      <c r="DS61" s="389"/>
    </row>
    <row r="62" spans="1:123" ht="11.25" customHeight="1" x14ac:dyDescent="0.15">
      <c r="A62" s="301" t="s">
        <v>214</v>
      </c>
      <c r="B62" s="321">
        <v>0</v>
      </c>
      <c r="C62" s="322">
        <v>1</v>
      </c>
      <c r="D62" s="322">
        <v>38</v>
      </c>
      <c r="E62" s="323">
        <v>39</v>
      </c>
      <c r="F62" s="321">
        <v>0</v>
      </c>
      <c r="G62" s="322">
        <v>0</v>
      </c>
      <c r="H62" s="322">
        <v>0</v>
      </c>
      <c r="I62" s="323">
        <v>0</v>
      </c>
      <c r="J62" s="321">
        <v>11</v>
      </c>
      <c r="K62" s="322">
        <v>8</v>
      </c>
      <c r="L62" s="322">
        <v>0</v>
      </c>
      <c r="M62" s="323">
        <v>19</v>
      </c>
      <c r="N62" s="321">
        <v>30</v>
      </c>
      <c r="O62" s="322">
        <v>0</v>
      </c>
      <c r="P62" s="322">
        <v>0</v>
      </c>
      <c r="Q62" s="323">
        <v>30</v>
      </c>
      <c r="R62" s="331">
        <v>88</v>
      </c>
      <c r="S62" s="301" t="s">
        <v>214</v>
      </c>
      <c r="T62" s="321">
        <v>0</v>
      </c>
      <c r="U62" s="322">
        <v>1</v>
      </c>
      <c r="V62" s="322">
        <v>9</v>
      </c>
      <c r="W62" s="323">
        <v>10</v>
      </c>
      <c r="X62" s="321">
        <v>0</v>
      </c>
      <c r="Y62" s="322">
        <v>0</v>
      </c>
      <c r="Z62" s="322">
        <v>0</v>
      </c>
      <c r="AA62" s="323">
        <v>0</v>
      </c>
      <c r="AB62" s="321">
        <v>2</v>
      </c>
      <c r="AC62" s="322">
        <v>3</v>
      </c>
      <c r="AD62" s="322">
        <v>0</v>
      </c>
      <c r="AE62" s="323">
        <v>5</v>
      </c>
      <c r="AF62" s="321">
        <v>5</v>
      </c>
      <c r="AG62" s="322">
        <v>0</v>
      </c>
      <c r="AH62" s="322">
        <v>0</v>
      </c>
      <c r="AI62" s="323">
        <v>5</v>
      </c>
      <c r="AJ62" s="331">
        <v>20</v>
      </c>
      <c r="AK62" s="301" t="s">
        <v>214</v>
      </c>
      <c r="AL62" s="321">
        <v>0</v>
      </c>
      <c r="AM62" s="322">
        <v>0</v>
      </c>
      <c r="AN62" s="322">
        <v>29</v>
      </c>
      <c r="AO62" s="323">
        <v>29</v>
      </c>
      <c r="AP62" s="321">
        <v>0</v>
      </c>
      <c r="AQ62" s="322">
        <v>0</v>
      </c>
      <c r="AR62" s="322">
        <v>0</v>
      </c>
      <c r="AS62" s="323">
        <v>0</v>
      </c>
      <c r="AT62" s="321">
        <v>9</v>
      </c>
      <c r="AU62" s="322">
        <v>5</v>
      </c>
      <c r="AV62" s="322">
        <v>0</v>
      </c>
      <c r="AW62" s="323">
        <v>14</v>
      </c>
      <c r="AX62" s="321">
        <v>25</v>
      </c>
      <c r="AY62" s="322">
        <v>0</v>
      </c>
      <c r="AZ62" s="322">
        <v>0</v>
      </c>
      <c r="BA62" s="323">
        <v>25</v>
      </c>
      <c r="BB62" s="331">
        <v>68</v>
      </c>
      <c r="BC62" s="301" t="s">
        <v>214</v>
      </c>
      <c r="BD62" s="321">
        <v>0</v>
      </c>
      <c r="BE62" s="322">
        <v>0</v>
      </c>
      <c r="BF62" s="322">
        <v>9</v>
      </c>
      <c r="BG62" s="323">
        <v>9</v>
      </c>
      <c r="BH62" s="321">
        <v>0</v>
      </c>
      <c r="BI62" s="322">
        <v>0</v>
      </c>
      <c r="BJ62" s="322">
        <v>0</v>
      </c>
      <c r="BK62" s="323">
        <v>0</v>
      </c>
      <c r="BL62" s="321">
        <v>2</v>
      </c>
      <c r="BM62" s="322">
        <v>0</v>
      </c>
      <c r="BN62" s="322">
        <v>0</v>
      </c>
      <c r="BO62" s="323">
        <v>2</v>
      </c>
      <c r="BP62" s="321">
        <v>13</v>
      </c>
      <c r="BQ62" s="322">
        <v>0</v>
      </c>
      <c r="BR62" s="322">
        <v>0</v>
      </c>
      <c r="BS62" s="323">
        <v>13</v>
      </c>
      <c r="BT62" s="331">
        <v>24</v>
      </c>
      <c r="BU62" s="301" t="s">
        <v>214</v>
      </c>
      <c r="BV62" s="321">
        <v>0</v>
      </c>
      <c r="BW62" s="322">
        <v>1</v>
      </c>
      <c r="BX62" s="322">
        <v>29</v>
      </c>
      <c r="BY62" s="323">
        <v>30</v>
      </c>
      <c r="BZ62" s="321">
        <v>0</v>
      </c>
      <c r="CA62" s="322">
        <v>0</v>
      </c>
      <c r="CB62" s="322">
        <v>0</v>
      </c>
      <c r="CC62" s="323">
        <v>0</v>
      </c>
      <c r="CD62" s="321">
        <v>9</v>
      </c>
      <c r="CE62" s="322">
        <v>8</v>
      </c>
      <c r="CF62" s="322">
        <v>0</v>
      </c>
      <c r="CG62" s="323">
        <v>17</v>
      </c>
      <c r="CH62" s="321">
        <v>17</v>
      </c>
      <c r="CI62" s="322">
        <v>0</v>
      </c>
      <c r="CJ62" s="322">
        <v>0</v>
      </c>
      <c r="CK62" s="323">
        <v>17</v>
      </c>
      <c r="CL62" s="331">
        <v>64</v>
      </c>
      <c r="CM62" s="301" t="s">
        <v>214</v>
      </c>
      <c r="CN62" s="321">
        <v>0</v>
      </c>
      <c r="CO62" s="322">
        <v>0</v>
      </c>
      <c r="CP62" s="322">
        <v>0</v>
      </c>
      <c r="CQ62" s="323">
        <v>0</v>
      </c>
      <c r="CR62" s="321">
        <v>0</v>
      </c>
      <c r="CS62" s="322">
        <v>0</v>
      </c>
      <c r="CT62" s="322">
        <v>0</v>
      </c>
      <c r="CU62" s="323">
        <v>0</v>
      </c>
      <c r="CV62" s="321">
        <v>0</v>
      </c>
      <c r="CW62" s="322">
        <v>0</v>
      </c>
      <c r="CX62" s="322">
        <v>0</v>
      </c>
      <c r="CY62" s="323">
        <v>0</v>
      </c>
      <c r="CZ62" s="321">
        <v>0</v>
      </c>
      <c r="DA62" s="322">
        <v>0</v>
      </c>
      <c r="DB62" s="322">
        <v>0</v>
      </c>
      <c r="DC62" s="323">
        <v>0</v>
      </c>
      <c r="DD62" s="331">
        <v>0</v>
      </c>
      <c r="DE62" s="390" t="s">
        <v>214</v>
      </c>
      <c r="DF62" s="321">
        <v>20</v>
      </c>
      <c r="DG62" s="388">
        <v>0.22727272727272727</v>
      </c>
      <c r="DH62" s="321">
        <v>68</v>
      </c>
      <c r="DI62" s="388">
        <v>0.77272727272727271</v>
      </c>
      <c r="DJ62" s="321">
        <v>24</v>
      </c>
      <c r="DK62" s="388">
        <v>0.27272727272727271</v>
      </c>
      <c r="DL62" s="321">
        <v>64</v>
      </c>
      <c r="DM62" s="388">
        <v>0.72727272727272729</v>
      </c>
      <c r="DN62" s="321">
        <v>0</v>
      </c>
      <c r="DO62" s="388">
        <v>0</v>
      </c>
      <c r="DP62" s="331">
        <v>88</v>
      </c>
      <c r="DQ62" s="389"/>
      <c r="DR62" s="389"/>
      <c r="DS62" s="389"/>
    </row>
    <row r="63" spans="1:123" ht="11.25" customHeight="1" x14ac:dyDescent="0.15">
      <c r="A63" s="301" t="s">
        <v>215</v>
      </c>
      <c r="B63" s="321">
        <v>0</v>
      </c>
      <c r="C63" s="322">
        <v>0</v>
      </c>
      <c r="D63" s="322">
        <v>40</v>
      </c>
      <c r="E63" s="323">
        <v>40</v>
      </c>
      <c r="F63" s="321">
        <v>0</v>
      </c>
      <c r="G63" s="322">
        <v>0</v>
      </c>
      <c r="H63" s="322">
        <v>0</v>
      </c>
      <c r="I63" s="323">
        <v>0</v>
      </c>
      <c r="J63" s="321">
        <v>11</v>
      </c>
      <c r="K63" s="322">
        <v>7</v>
      </c>
      <c r="L63" s="322">
        <v>0</v>
      </c>
      <c r="M63" s="323">
        <v>18</v>
      </c>
      <c r="N63" s="321">
        <v>26</v>
      </c>
      <c r="O63" s="322">
        <v>0</v>
      </c>
      <c r="P63" s="322">
        <v>0</v>
      </c>
      <c r="Q63" s="323">
        <v>26</v>
      </c>
      <c r="R63" s="331">
        <v>84</v>
      </c>
      <c r="S63" s="301" t="s">
        <v>215</v>
      </c>
      <c r="T63" s="321">
        <v>0</v>
      </c>
      <c r="U63" s="322">
        <v>0</v>
      </c>
      <c r="V63" s="322">
        <v>10</v>
      </c>
      <c r="W63" s="323">
        <v>10</v>
      </c>
      <c r="X63" s="321">
        <v>0</v>
      </c>
      <c r="Y63" s="322">
        <v>0</v>
      </c>
      <c r="Z63" s="322">
        <v>0</v>
      </c>
      <c r="AA63" s="323">
        <v>0</v>
      </c>
      <c r="AB63" s="321">
        <v>2</v>
      </c>
      <c r="AC63" s="322">
        <v>2</v>
      </c>
      <c r="AD63" s="322">
        <v>0</v>
      </c>
      <c r="AE63" s="323">
        <v>4</v>
      </c>
      <c r="AF63" s="321">
        <v>5</v>
      </c>
      <c r="AG63" s="322">
        <v>0</v>
      </c>
      <c r="AH63" s="322">
        <v>0</v>
      </c>
      <c r="AI63" s="323">
        <v>5</v>
      </c>
      <c r="AJ63" s="331">
        <v>19</v>
      </c>
      <c r="AK63" s="301" t="s">
        <v>215</v>
      </c>
      <c r="AL63" s="321">
        <v>0</v>
      </c>
      <c r="AM63" s="322">
        <v>0</v>
      </c>
      <c r="AN63" s="322">
        <v>30</v>
      </c>
      <c r="AO63" s="323">
        <v>30</v>
      </c>
      <c r="AP63" s="321">
        <v>0</v>
      </c>
      <c r="AQ63" s="322">
        <v>0</v>
      </c>
      <c r="AR63" s="322">
        <v>0</v>
      </c>
      <c r="AS63" s="323">
        <v>0</v>
      </c>
      <c r="AT63" s="321">
        <v>9</v>
      </c>
      <c r="AU63" s="322">
        <v>5</v>
      </c>
      <c r="AV63" s="322">
        <v>0</v>
      </c>
      <c r="AW63" s="323">
        <v>14</v>
      </c>
      <c r="AX63" s="321">
        <v>21</v>
      </c>
      <c r="AY63" s="322">
        <v>0</v>
      </c>
      <c r="AZ63" s="322">
        <v>0</v>
      </c>
      <c r="BA63" s="323">
        <v>21</v>
      </c>
      <c r="BB63" s="331">
        <v>65</v>
      </c>
      <c r="BC63" s="301" t="s">
        <v>215</v>
      </c>
      <c r="BD63" s="321">
        <v>0</v>
      </c>
      <c r="BE63" s="322">
        <v>0</v>
      </c>
      <c r="BF63" s="322">
        <v>9</v>
      </c>
      <c r="BG63" s="323">
        <v>9</v>
      </c>
      <c r="BH63" s="321">
        <v>0</v>
      </c>
      <c r="BI63" s="322">
        <v>0</v>
      </c>
      <c r="BJ63" s="322">
        <v>0</v>
      </c>
      <c r="BK63" s="323">
        <v>0</v>
      </c>
      <c r="BL63" s="321">
        <v>2</v>
      </c>
      <c r="BM63" s="322">
        <v>0</v>
      </c>
      <c r="BN63" s="322">
        <v>0</v>
      </c>
      <c r="BO63" s="323">
        <v>2</v>
      </c>
      <c r="BP63" s="321">
        <v>13</v>
      </c>
      <c r="BQ63" s="322">
        <v>0</v>
      </c>
      <c r="BR63" s="322">
        <v>0</v>
      </c>
      <c r="BS63" s="323">
        <v>13</v>
      </c>
      <c r="BT63" s="331">
        <v>24</v>
      </c>
      <c r="BU63" s="301" t="s">
        <v>215</v>
      </c>
      <c r="BV63" s="321">
        <v>0</v>
      </c>
      <c r="BW63" s="322">
        <v>0</v>
      </c>
      <c r="BX63" s="322">
        <v>31</v>
      </c>
      <c r="BY63" s="323">
        <v>31</v>
      </c>
      <c r="BZ63" s="321">
        <v>0</v>
      </c>
      <c r="CA63" s="322">
        <v>0</v>
      </c>
      <c r="CB63" s="322">
        <v>0</v>
      </c>
      <c r="CC63" s="323">
        <v>0</v>
      </c>
      <c r="CD63" s="321">
        <v>9</v>
      </c>
      <c r="CE63" s="322">
        <v>7</v>
      </c>
      <c r="CF63" s="322">
        <v>0</v>
      </c>
      <c r="CG63" s="323">
        <v>16</v>
      </c>
      <c r="CH63" s="321">
        <v>13</v>
      </c>
      <c r="CI63" s="322">
        <v>0</v>
      </c>
      <c r="CJ63" s="322">
        <v>0</v>
      </c>
      <c r="CK63" s="323">
        <v>13</v>
      </c>
      <c r="CL63" s="331">
        <v>60</v>
      </c>
      <c r="CM63" s="301" t="s">
        <v>215</v>
      </c>
      <c r="CN63" s="321">
        <v>0</v>
      </c>
      <c r="CO63" s="322">
        <v>0</v>
      </c>
      <c r="CP63" s="322">
        <v>0</v>
      </c>
      <c r="CQ63" s="323">
        <v>0</v>
      </c>
      <c r="CR63" s="321">
        <v>0</v>
      </c>
      <c r="CS63" s="322">
        <v>0</v>
      </c>
      <c r="CT63" s="322">
        <v>0</v>
      </c>
      <c r="CU63" s="323">
        <v>0</v>
      </c>
      <c r="CV63" s="321">
        <v>0</v>
      </c>
      <c r="CW63" s="322">
        <v>0</v>
      </c>
      <c r="CX63" s="322">
        <v>0</v>
      </c>
      <c r="CY63" s="323">
        <v>0</v>
      </c>
      <c r="CZ63" s="321">
        <v>0</v>
      </c>
      <c r="DA63" s="322">
        <v>0</v>
      </c>
      <c r="DB63" s="322">
        <v>0</v>
      </c>
      <c r="DC63" s="323">
        <v>0</v>
      </c>
      <c r="DD63" s="331">
        <v>0</v>
      </c>
      <c r="DE63" s="390" t="s">
        <v>215</v>
      </c>
      <c r="DF63" s="321">
        <v>19</v>
      </c>
      <c r="DG63" s="388">
        <v>0.22619047619047619</v>
      </c>
      <c r="DH63" s="321">
        <v>65</v>
      </c>
      <c r="DI63" s="388">
        <v>0.77380952380952384</v>
      </c>
      <c r="DJ63" s="321">
        <v>24</v>
      </c>
      <c r="DK63" s="388">
        <v>0.2857142857142857</v>
      </c>
      <c r="DL63" s="321">
        <v>60</v>
      </c>
      <c r="DM63" s="388">
        <v>0.7142857142857143</v>
      </c>
      <c r="DN63" s="321">
        <v>0</v>
      </c>
      <c r="DO63" s="388">
        <v>0</v>
      </c>
      <c r="DP63" s="331">
        <v>84</v>
      </c>
      <c r="DQ63" s="389"/>
      <c r="DR63" s="389"/>
      <c r="DS63" s="389"/>
    </row>
    <row r="64" spans="1:12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7"/>
      <c r="T64" s="318"/>
      <c r="U64" s="319"/>
      <c r="V64" s="319"/>
      <c r="W64" s="320"/>
      <c r="X64" s="318"/>
      <c r="Y64" s="319"/>
      <c r="Z64" s="319"/>
      <c r="AA64" s="320"/>
      <c r="AB64" s="318"/>
      <c r="AC64" s="319"/>
      <c r="AD64" s="319"/>
      <c r="AE64" s="320"/>
      <c r="AF64" s="318"/>
      <c r="AG64" s="319"/>
      <c r="AH64" s="319"/>
      <c r="AI64" s="320"/>
      <c r="AJ64" s="317"/>
      <c r="AK64" s="317"/>
      <c r="AL64" s="318"/>
      <c r="AM64" s="319"/>
      <c r="AN64" s="319"/>
      <c r="AO64" s="320"/>
      <c r="AP64" s="318"/>
      <c r="AQ64" s="319"/>
      <c r="AR64" s="319"/>
      <c r="AS64" s="320"/>
      <c r="AT64" s="318"/>
      <c r="AU64" s="319"/>
      <c r="AV64" s="319"/>
      <c r="AW64" s="320"/>
      <c r="AX64" s="318"/>
      <c r="AY64" s="319"/>
      <c r="AZ64" s="319"/>
      <c r="BA64" s="320"/>
      <c r="BB64" s="317"/>
      <c r="BC64" s="317"/>
      <c r="BD64" s="318"/>
      <c r="BE64" s="319"/>
      <c r="BF64" s="319"/>
      <c r="BG64" s="320"/>
      <c r="BH64" s="318"/>
      <c r="BI64" s="319"/>
      <c r="BJ64" s="319"/>
      <c r="BK64" s="320"/>
      <c r="BL64" s="318"/>
      <c r="BM64" s="319"/>
      <c r="BN64" s="319"/>
      <c r="BO64" s="320"/>
      <c r="BP64" s="318"/>
      <c r="BQ64" s="319"/>
      <c r="BR64" s="319"/>
      <c r="BS64" s="320"/>
      <c r="BT64" s="317"/>
      <c r="BU64" s="317"/>
      <c r="BV64" s="318"/>
      <c r="BW64" s="319"/>
      <c r="BX64" s="319"/>
      <c r="BY64" s="320"/>
      <c r="BZ64" s="318"/>
      <c r="CA64" s="319"/>
      <c r="CB64" s="319"/>
      <c r="CC64" s="320"/>
      <c r="CD64" s="318"/>
      <c r="CE64" s="319"/>
      <c r="CF64" s="319"/>
      <c r="CG64" s="320"/>
      <c r="CH64" s="318"/>
      <c r="CI64" s="319"/>
      <c r="CJ64" s="319"/>
      <c r="CK64" s="320"/>
      <c r="CL64" s="317"/>
      <c r="CM64" s="317"/>
      <c r="CN64" s="318"/>
      <c r="CO64" s="319"/>
      <c r="CP64" s="319"/>
      <c r="CQ64" s="320"/>
      <c r="CR64" s="318"/>
      <c r="CS64" s="319"/>
      <c r="CT64" s="319"/>
      <c r="CU64" s="320"/>
      <c r="CV64" s="318"/>
      <c r="CW64" s="319"/>
      <c r="CX64" s="319"/>
      <c r="CY64" s="320"/>
      <c r="CZ64" s="318"/>
      <c r="DA64" s="319"/>
      <c r="DB64" s="319"/>
      <c r="DC64" s="320"/>
      <c r="DD64" s="317"/>
      <c r="DE64" s="318"/>
      <c r="DF64" s="318"/>
      <c r="DG64" s="320"/>
      <c r="DH64" s="318"/>
      <c r="DI64" s="320"/>
      <c r="DJ64" s="318"/>
      <c r="DK64" s="320"/>
      <c r="DL64" s="318"/>
      <c r="DM64" s="320"/>
      <c r="DN64" s="318"/>
      <c r="DO64" s="320"/>
      <c r="DP64" s="317"/>
      <c r="DQ64" s="386"/>
      <c r="DR64" s="386"/>
      <c r="DS64" s="386"/>
    </row>
    <row r="65" spans="1:123" ht="12.75" customHeight="1" x14ac:dyDescent="0.15">
      <c r="A65" s="460" t="s">
        <v>395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395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  <c r="AH65" s="461"/>
      <c r="AI65" s="461"/>
      <c r="AJ65" s="461"/>
      <c r="AK65" s="460" t="s">
        <v>395</v>
      </c>
      <c r="AL65" s="461"/>
      <c r="AM65" s="461"/>
      <c r="AN65" s="461"/>
      <c r="AO65" s="461"/>
      <c r="AP65" s="461"/>
      <c r="AQ65" s="461"/>
      <c r="AR65" s="461"/>
      <c r="AS65" s="461"/>
      <c r="AT65" s="461"/>
      <c r="AU65" s="461"/>
      <c r="AV65" s="461"/>
      <c r="AW65" s="461"/>
      <c r="AX65" s="461"/>
      <c r="AY65" s="461"/>
      <c r="AZ65" s="461"/>
      <c r="BA65" s="461"/>
      <c r="BB65" s="461"/>
      <c r="BC65" s="460" t="s">
        <v>395</v>
      </c>
      <c r="BD65" s="461"/>
      <c r="BE65" s="461"/>
      <c r="BF65" s="461"/>
      <c r="BG65" s="461"/>
      <c r="BH65" s="461"/>
      <c r="BI65" s="461"/>
      <c r="BJ65" s="461"/>
      <c r="BK65" s="461"/>
      <c r="BL65" s="461"/>
      <c r="BM65" s="461"/>
      <c r="BN65" s="461"/>
      <c r="BO65" s="461"/>
      <c r="BP65" s="461"/>
      <c r="BQ65" s="461"/>
      <c r="BR65" s="461"/>
      <c r="BS65" s="461"/>
      <c r="BT65" s="461"/>
      <c r="BU65" s="460" t="s">
        <v>395</v>
      </c>
      <c r="BV65" s="461"/>
      <c r="BW65" s="461"/>
      <c r="BX65" s="461"/>
      <c r="BY65" s="461"/>
      <c r="BZ65" s="461"/>
      <c r="CA65" s="461"/>
      <c r="CB65" s="461"/>
      <c r="CC65" s="461"/>
      <c r="CD65" s="461"/>
      <c r="CE65" s="461"/>
      <c r="CF65" s="461"/>
      <c r="CG65" s="461"/>
      <c r="CH65" s="461"/>
      <c r="CI65" s="461"/>
      <c r="CJ65" s="461"/>
      <c r="CK65" s="461"/>
      <c r="CL65" s="461"/>
      <c r="CM65" s="460" t="s">
        <v>395</v>
      </c>
      <c r="CN65" s="461"/>
      <c r="CO65" s="461"/>
      <c r="CP65" s="461"/>
      <c r="CQ65" s="461"/>
      <c r="CR65" s="461"/>
      <c r="CS65" s="461"/>
      <c r="CT65" s="461"/>
      <c r="CU65" s="461"/>
      <c r="CV65" s="461"/>
      <c r="CW65" s="461"/>
      <c r="CX65" s="461"/>
      <c r="CY65" s="461"/>
      <c r="CZ65" s="461"/>
      <c r="DA65" s="461"/>
      <c r="DB65" s="461"/>
      <c r="DC65" s="461"/>
      <c r="DD65" s="461"/>
      <c r="DE65" s="460" t="s">
        <v>395</v>
      </c>
      <c r="DF65" s="461"/>
      <c r="DG65" s="461"/>
      <c r="DH65" s="461"/>
      <c r="DI65" s="461"/>
      <c r="DJ65" s="461"/>
      <c r="DK65" s="461"/>
      <c r="DL65" s="461"/>
      <c r="DM65" s="461"/>
      <c r="DN65" s="461"/>
      <c r="DO65" s="461"/>
      <c r="DP65" s="461"/>
      <c r="DQ65" s="461"/>
      <c r="DR65" s="461"/>
      <c r="DS65" s="461"/>
    </row>
    <row r="66" spans="1:12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2" t="s">
        <v>310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2" t="s">
        <v>311</v>
      </c>
      <c r="AL66" s="461"/>
      <c r="AM66" s="461"/>
      <c r="AN66" s="461"/>
      <c r="AO66" s="461"/>
      <c r="AP66" s="461"/>
      <c r="AQ66" s="461"/>
      <c r="AR66" s="461"/>
      <c r="AS66" s="461"/>
      <c r="AT66" s="461"/>
      <c r="AU66" s="461"/>
      <c r="AV66" s="461"/>
      <c r="AW66" s="461"/>
      <c r="AX66" s="461"/>
      <c r="AY66" s="461"/>
      <c r="AZ66" s="461"/>
      <c r="BA66" s="461"/>
      <c r="BB66" s="461"/>
      <c r="BC66" s="462" t="s">
        <v>312</v>
      </c>
      <c r="BD66" s="461"/>
      <c r="BE66" s="461"/>
      <c r="BF66" s="461"/>
      <c r="BG66" s="461"/>
      <c r="BH66" s="461"/>
      <c r="BI66" s="461"/>
      <c r="BJ66" s="461"/>
      <c r="BK66" s="461"/>
      <c r="BL66" s="461"/>
      <c r="BM66" s="461"/>
      <c r="BN66" s="461"/>
      <c r="BO66" s="461"/>
      <c r="BP66" s="461"/>
      <c r="BQ66" s="461"/>
      <c r="BR66" s="461"/>
      <c r="BS66" s="461"/>
      <c r="BT66" s="461"/>
      <c r="BU66" s="462" t="s">
        <v>313</v>
      </c>
      <c r="BV66" s="461"/>
      <c r="BW66" s="461"/>
      <c r="BX66" s="461"/>
      <c r="BY66" s="461"/>
      <c r="BZ66" s="461"/>
      <c r="CA66" s="461"/>
      <c r="CB66" s="461"/>
      <c r="CC66" s="461"/>
      <c r="CD66" s="461"/>
      <c r="CE66" s="461"/>
      <c r="CF66" s="461"/>
      <c r="CG66" s="461"/>
      <c r="CH66" s="461"/>
      <c r="CI66" s="461"/>
      <c r="CJ66" s="461"/>
      <c r="CK66" s="461"/>
      <c r="CL66" s="461"/>
      <c r="CM66" s="462" t="s">
        <v>314</v>
      </c>
      <c r="CN66" s="461"/>
      <c r="CO66" s="461"/>
      <c r="CP66" s="461"/>
      <c r="CQ66" s="461"/>
      <c r="CR66" s="461"/>
      <c r="CS66" s="461"/>
      <c r="CT66" s="461"/>
      <c r="CU66" s="461"/>
      <c r="CV66" s="461"/>
      <c r="CW66" s="461"/>
      <c r="CX66" s="461"/>
      <c r="CY66" s="461"/>
      <c r="CZ66" s="461"/>
      <c r="DA66" s="461"/>
      <c r="DB66" s="461"/>
      <c r="DC66" s="461"/>
      <c r="DD66" s="461"/>
      <c r="DE66" s="470" t="s">
        <v>315</v>
      </c>
      <c r="DF66" s="461"/>
      <c r="DG66" s="461"/>
      <c r="DH66" s="461"/>
      <c r="DI66" s="461"/>
      <c r="DJ66" s="461"/>
      <c r="DK66" s="461"/>
      <c r="DL66" s="461"/>
      <c r="DM66" s="461"/>
      <c r="DN66" s="461"/>
      <c r="DO66" s="461"/>
      <c r="DP66" s="461"/>
      <c r="DQ66" s="461"/>
      <c r="DR66" s="461"/>
      <c r="DS66" s="461"/>
    </row>
    <row r="67" spans="1:12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  <c r="AB67" s="463"/>
      <c r="AC67" s="463"/>
      <c r="AD67" s="463"/>
      <c r="AE67" s="463"/>
      <c r="AF67" s="463"/>
      <c r="AG67" s="463"/>
      <c r="AH67" s="463"/>
      <c r="AI67" s="463"/>
      <c r="AJ67" s="463"/>
      <c r="AK67" s="463"/>
      <c r="AL67" s="463"/>
      <c r="AM67" s="463"/>
      <c r="AN67" s="463"/>
      <c r="AO67" s="463"/>
      <c r="AP67" s="463"/>
      <c r="AQ67" s="463"/>
      <c r="AR67" s="463"/>
      <c r="AS67" s="463"/>
      <c r="AT67" s="463"/>
      <c r="AU67" s="463"/>
      <c r="AV67" s="463"/>
      <c r="AW67" s="463"/>
      <c r="AX67" s="463"/>
      <c r="AY67" s="463"/>
      <c r="AZ67" s="463"/>
      <c r="BA67" s="463"/>
      <c r="BB67" s="463"/>
      <c r="BC67" s="463"/>
      <c r="BD67" s="463"/>
      <c r="BE67" s="463"/>
      <c r="BF67" s="463"/>
      <c r="BG67" s="463"/>
      <c r="BH67" s="463"/>
      <c r="BI67" s="463"/>
      <c r="BJ67" s="463"/>
      <c r="BK67" s="463"/>
      <c r="BL67" s="463"/>
      <c r="BM67" s="463"/>
      <c r="BN67" s="463"/>
      <c r="BO67" s="463"/>
      <c r="BP67" s="463"/>
      <c r="BQ67" s="463"/>
      <c r="BR67" s="463"/>
      <c r="BS67" s="463"/>
      <c r="BT67" s="463"/>
      <c r="BU67" s="463"/>
      <c r="BV67" s="463"/>
      <c r="BW67" s="463"/>
      <c r="BX67" s="463"/>
      <c r="BY67" s="463"/>
      <c r="BZ67" s="463"/>
      <c r="CA67" s="463"/>
      <c r="CB67" s="463"/>
      <c r="CC67" s="463"/>
      <c r="CD67" s="463"/>
      <c r="CE67" s="463"/>
      <c r="CF67" s="463"/>
      <c r="CG67" s="463"/>
      <c r="CH67" s="463"/>
      <c r="CI67" s="463"/>
      <c r="CJ67" s="463"/>
      <c r="CK67" s="463"/>
      <c r="CL67" s="463"/>
      <c r="CM67" s="463"/>
      <c r="CN67" s="463"/>
      <c r="CO67" s="463"/>
      <c r="CP67" s="463"/>
      <c r="CQ67" s="463"/>
      <c r="CR67" s="463"/>
      <c r="CS67" s="463"/>
      <c r="CT67" s="463"/>
      <c r="CU67" s="463"/>
      <c r="CV67" s="463"/>
      <c r="CW67" s="463"/>
      <c r="CX67" s="463"/>
      <c r="CY67" s="463"/>
      <c r="CZ67" s="463"/>
      <c r="DA67" s="463"/>
      <c r="DB67" s="463"/>
      <c r="DC67" s="463"/>
      <c r="DD67" s="463"/>
      <c r="DE67" s="461"/>
      <c r="DF67" s="461"/>
      <c r="DG67" s="461"/>
      <c r="DH67" s="461"/>
      <c r="DI67" s="461"/>
      <c r="DJ67" s="461"/>
      <c r="DK67" s="461"/>
      <c r="DL67" s="461"/>
      <c r="DM67" s="461"/>
      <c r="DN67" s="461"/>
      <c r="DO67" s="461"/>
      <c r="DP67" s="461"/>
      <c r="DQ67" s="461"/>
      <c r="DR67" s="461"/>
      <c r="DS67" s="461"/>
    </row>
    <row r="68" spans="1:123" ht="11.25" customHeight="1" x14ac:dyDescent="0.15">
      <c r="A68" s="286" t="s">
        <v>193</v>
      </c>
      <c r="B68" s="467" t="s">
        <v>416</v>
      </c>
      <c r="C68" s="468"/>
      <c r="D68" s="468"/>
      <c r="E68" s="469"/>
      <c r="F68" s="467" t="s">
        <v>417</v>
      </c>
      <c r="G68" s="468"/>
      <c r="H68" s="468"/>
      <c r="I68" s="469"/>
      <c r="J68" s="467" t="s">
        <v>418</v>
      </c>
      <c r="K68" s="468"/>
      <c r="L68" s="468"/>
      <c r="M68" s="469"/>
      <c r="N68" s="467" t="s">
        <v>419</v>
      </c>
      <c r="O68" s="468"/>
      <c r="P68" s="468"/>
      <c r="Q68" s="469"/>
      <c r="R68" s="458" t="s">
        <v>198</v>
      </c>
      <c r="S68" s="286" t="s">
        <v>193</v>
      </c>
      <c r="T68" s="467" t="s">
        <v>416</v>
      </c>
      <c r="U68" s="468"/>
      <c r="V68" s="468"/>
      <c r="W68" s="469"/>
      <c r="X68" s="467" t="s">
        <v>417</v>
      </c>
      <c r="Y68" s="468"/>
      <c r="Z68" s="468"/>
      <c r="AA68" s="469"/>
      <c r="AB68" s="467" t="s">
        <v>418</v>
      </c>
      <c r="AC68" s="468"/>
      <c r="AD68" s="468"/>
      <c r="AE68" s="469"/>
      <c r="AF68" s="467" t="s">
        <v>419</v>
      </c>
      <c r="AG68" s="468"/>
      <c r="AH68" s="468"/>
      <c r="AI68" s="469"/>
      <c r="AJ68" s="458" t="s">
        <v>198</v>
      </c>
      <c r="AK68" s="286" t="s">
        <v>193</v>
      </c>
      <c r="AL68" s="467" t="s">
        <v>416</v>
      </c>
      <c r="AM68" s="468"/>
      <c r="AN68" s="468"/>
      <c r="AO68" s="469"/>
      <c r="AP68" s="467" t="s">
        <v>417</v>
      </c>
      <c r="AQ68" s="468"/>
      <c r="AR68" s="468"/>
      <c r="AS68" s="469"/>
      <c r="AT68" s="467" t="s">
        <v>418</v>
      </c>
      <c r="AU68" s="468"/>
      <c r="AV68" s="468"/>
      <c r="AW68" s="469"/>
      <c r="AX68" s="467" t="s">
        <v>419</v>
      </c>
      <c r="AY68" s="468"/>
      <c r="AZ68" s="468"/>
      <c r="BA68" s="469"/>
      <c r="BB68" s="458" t="s">
        <v>198</v>
      </c>
      <c r="BC68" s="286" t="s">
        <v>193</v>
      </c>
      <c r="BD68" s="467" t="s">
        <v>416</v>
      </c>
      <c r="BE68" s="468"/>
      <c r="BF68" s="468"/>
      <c r="BG68" s="469"/>
      <c r="BH68" s="467" t="s">
        <v>417</v>
      </c>
      <c r="BI68" s="468"/>
      <c r="BJ68" s="468"/>
      <c r="BK68" s="469"/>
      <c r="BL68" s="467" t="s">
        <v>418</v>
      </c>
      <c r="BM68" s="468"/>
      <c r="BN68" s="468"/>
      <c r="BO68" s="469"/>
      <c r="BP68" s="467" t="s">
        <v>419</v>
      </c>
      <c r="BQ68" s="468"/>
      <c r="BR68" s="468"/>
      <c r="BS68" s="469"/>
      <c r="BT68" s="458" t="s">
        <v>198</v>
      </c>
      <c r="BU68" s="286" t="s">
        <v>193</v>
      </c>
      <c r="BV68" s="467" t="s">
        <v>416</v>
      </c>
      <c r="BW68" s="468"/>
      <c r="BX68" s="468"/>
      <c r="BY68" s="469"/>
      <c r="BZ68" s="467" t="s">
        <v>417</v>
      </c>
      <c r="CA68" s="468"/>
      <c r="CB68" s="468"/>
      <c r="CC68" s="469"/>
      <c r="CD68" s="467" t="s">
        <v>418</v>
      </c>
      <c r="CE68" s="468"/>
      <c r="CF68" s="468"/>
      <c r="CG68" s="469"/>
      <c r="CH68" s="467" t="s">
        <v>419</v>
      </c>
      <c r="CI68" s="468"/>
      <c r="CJ68" s="468"/>
      <c r="CK68" s="469"/>
      <c r="CL68" s="458" t="s">
        <v>198</v>
      </c>
      <c r="CM68" s="286" t="s">
        <v>193</v>
      </c>
      <c r="CN68" s="467" t="s">
        <v>416</v>
      </c>
      <c r="CO68" s="468"/>
      <c r="CP68" s="468"/>
      <c r="CQ68" s="469"/>
      <c r="CR68" s="467" t="s">
        <v>417</v>
      </c>
      <c r="CS68" s="468"/>
      <c r="CT68" s="468"/>
      <c r="CU68" s="469"/>
      <c r="CV68" s="467" t="s">
        <v>418</v>
      </c>
      <c r="CW68" s="468"/>
      <c r="CX68" s="468"/>
      <c r="CY68" s="469"/>
      <c r="CZ68" s="467" t="s">
        <v>419</v>
      </c>
      <c r="DA68" s="468"/>
      <c r="DB68" s="468"/>
      <c r="DC68" s="469"/>
      <c r="DD68" s="458" t="s">
        <v>198</v>
      </c>
      <c r="DE68" s="379" t="s">
        <v>62</v>
      </c>
      <c r="DF68" s="471" t="s">
        <v>58</v>
      </c>
      <c r="DG68" s="469"/>
      <c r="DH68" s="471" t="s">
        <v>56</v>
      </c>
      <c r="DI68" s="469"/>
      <c r="DJ68" s="471" t="s">
        <v>57</v>
      </c>
      <c r="DK68" s="469"/>
      <c r="DL68" s="471" t="s">
        <v>55</v>
      </c>
      <c r="DM68" s="469"/>
      <c r="DN68" s="471" t="s">
        <v>59</v>
      </c>
      <c r="DO68" s="469"/>
      <c r="DP68" s="472" t="s">
        <v>63</v>
      </c>
      <c r="DQ68" s="380"/>
      <c r="DR68" s="380"/>
      <c r="DS68" s="380"/>
    </row>
    <row r="69" spans="1:123" ht="11.25" customHeight="1" thickBot="1" x14ac:dyDescent="0.2">
      <c r="A69" s="291" t="s">
        <v>199</v>
      </c>
      <c r="B69" s="292" t="s">
        <v>200</v>
      </c>
      <c r="C69" s="293" t="s">
        <v>202</v>
      </c>
      <c r="D69" s="293" t="s">
        <v>420</v>
      </c>
      <c r="E69" s="294" t="s">
        <v>156</v>
      </c>
      <c r="F69" s="292" t="s">
        <v>421</v>
      </c>
      <c r="G69" s="293" t="s">
        <v>420</v>
      </c>
      <c r="H69" s="293" t="s">
        <v>422</v>
      </c>
      <c r="I69" s="294" t="s">
        <v>156</v>
      </c>
      <c r="J69" s="292" t="s">
        <v>420</v>
      </c>
      <c r="K69" s="293" t="s">
        <v>421</v>
      </c>
      <c r="L69" s="293" t="s">
        <v>201</v>
      </c>
      <c r="M69" s="294" t="s">
        <v>156</v>
      </c>
      <c r="N69" s="292" t="s">
        <v>423</v>
      </c>
      <c r="O69" s="293" t="s">
        <v>421</v>
      </c>
      <c r="P69" s="293" t="s">
        <v>422</v>
      </c>
      <c r="Q69" s="294" t="s">
        <v>156</v>
      </c>
      <c r="R69" s="459"/>
      <c r="S69" s="291" t="s">
        <v>199</v>
      </c>
      <c r="T69" s="292" t="s">
        <v>200</v>
      </c>
      <c r="U69" s="293" t="s">
        <v>202</v>
      </c>
      <c r="V69" s="293" t="s">
        <v>420</v>
      </c>
      <c r="W69" s="294" t="s">
        <v>156</v>
      </c>
      <c r="X69" s="292" t="s">
        <v>421</v>
      </c>
      <c r="Y69" s="293" t="s">
        <v>420</v>
      </c>
      <c r="Z69" s="293" t="s">
        <v>422</v>
      </c>
      <c r="AA69" s="294" t="s">
        <v>156</v>
      </c>
      <c r="AB69" s="292" t="s">
        <v>420</v>
      </c>
      <c r="AC69" s="293" t="s">
        <v>421</v>
      </c>
      <c r="AD69" s="293" t="s">
        <v>201</v>
      </c>
      <c r="AE69" s="294" t="s">
        <v>156</v>
      </c>
      <c r="AF69" s="292" t="s">
        <v>423</v>
      </c>
      <c r="AG69" s="293" t="s">
        <v>421</v>
      </c>
      <c r="AH69" s="293" t="s">
        <v>422</v>
      </c>
      <c r="AI69" s="294" t="s">
        <v>156</v>
      </c>
      <c r="AJ69" s="459"/>
      <c r="AK69" s="291" t="s">
        <v>199</v>
      </c>
      <c r="AL69" s="292" t="s">
        <v>200</v>
      </c>
      <c r="AM69" s="293" t="s">
        <v>202</v>
      </c>
      <c r="AN69" s="293" t="s">
        <v>420</v>
      </c>
      <c r="AO69" s="294" t="s">
        <v>156</v>
      </c>
      <c r="AP69" s="292" t="s">
        <v>421</v>
      </c>
      <c r="AQ69" s="293" t="s">
        <v>420</v>
      </c>
      <c r="AR69" s="293" t="s">
        <v>422</v>
      </c>
      <c r="AS69" s="294" t="s">
        <v>156</v>
      </c>
      <c r="AT69" s="292" t="s">
        <v>420</v>
      </c>
      <c r="AU69" s="293" t="s">
        <v>421</v>
      </c>
      <c r="AV69" s="293" t="s">
        <v>201</v>
      </c>
      <c r="AW69" s="294" t="s">
        <v>156</v>
      </c>
      <c r="AX69" s="292" t="s">
        <v>423</v>
      </c>
      <c r="AY69" s="293" t="s">
        <v>421</v>
      </c>
      <c r="AZ69" s="293" t="s">
        <v>422</v>
      </c>
      <c r="BA69" s="294" t="s">
        <v>156</v>
      </c>
      <c r="BB69" s="459"/>
      <c r="BC69" s="291" t="s">
        <v>199</v>
      </c>
      <c r="BD69" s="292" t="s">
        <v>200</v>
      </c>
      <c r="BE69" s="293" t="s">
        <v>202</v>
      </c>
      <c r="BF69" s="293" t="s">
        <v>420</v>
      </c>
      <c r="BG69" s="294" t="s">
        <v>156</v>
      </c>
      <c r="BH69" s="292" t="s">
        <v>421</v>
      </c>
      <c r="BI69" s="293" t="s">
        <v>420</v>
      </c>
      <c r="BJ69" s="293" t="s">
        <v>422</v>
      </c>
      <c r="BK69" s="294" t="s">
        <v>156</v>
      </c>
      <c r="BL69" s="292" t="s">
        <v>420</v>
      </c>
      <c r="BM69" s="293" t="s">
        <v>421</v>
      </c>
      <c r="BN69" s="293" t="s">
        <v>201</v>
      </c>
      <c r="BO69" s="294" t="s">
        <v>156</v>
      </c>
      <c r="BP69" s="292" t="s">
        <v>423</v>
      </c>
      <c r="BQ69" s="293" t="s">
        <v>421</v>
      </c>
      <c r="BR69" s="293" t="s">
        <v>422</v>
      </c>
      <c r="BS69" s="294" t="s">
        <v>156</v>
      </c>
      <c r="BT69" s="459"/>
      <c r="BU69" s="291" t="s">
        <v>199</v>
      </c>
      <c r="BV69" s="292" t="s">
        <v>200</v>
      </c>
      <c r="BW69" s="293" t="s">
        <v>202</v>
      </c>
      <c r="BX69" s="293" t="s">
        <v>420</v>
      </c>
      <c r="BY69" s="294" t="s">
        <v>156</v>
      </c>
      <c r="BZ69" s="292" t="s">
        <v>421</v>
      </c>
      <c r="CA69" s="293" t="s">
        <v>420</v>
      </c>
      <c r="CB69" s="293" t="s">
        <v>422</v>
      </c>
      <c r="CC69" s="294" t="s">
        <v>156</v>
      </c>
      <c r="CD69" s="292" t="s">
        <v>420</v>
      </c>
      <c r="CE69" s="293" t="s">
        <v>421</v>
      </c>
      <c r="CF69" s="293" t="s">
        <v>201</v>
      </c>
      <c r="CG69" s="294" t="s">
        <v>156</v>
      </c>
      <c r="CH69" s="292" t="s">
        <v>423</v>
      </c>
      <c r="CI69" s="293" t="s">
        <v>421</v>
      </c>
      <c r="CJ69" s="293" t="s">
        <v>422</v>
      </c>
      <c r="CK69" s="294" t="s">
        <v>156</v>
      </c>
      <c r="CL69" s="459"/>
      <c r="CM69" s="291" t="s">
        <v>199</v>
      </c>
      <c r="CN69" s="292" t="s">
        <v>200</v>
      </c>
      <c r="CO69" s="293" t="s">
        <v>202</v>
      </c>
      <c r="CP69" s="293" t="s">
        <v>420</v>
      </c>
      <c r="CQ69" s="294" t="s">
        <v>156</v>
      </c>
      <c r="CR69" s="292" t="s">
        <v>421</v>
      </c>
      <c r="CS69" s="293" t="s">
        <v>420</v>
      </c>
      <c r="CT69" s="293" t="s">
        <v>422</v>
      </c>
      <c r="CU69" s="294" t="s">
        <v>156</v>
      </c>
      <c r="CV69" s="292" t="s">
        <v>420</v>
      </c>
      <c r="CW69" s="293" t="s">
        <v>421</v>
      </c>
      <c r="CX69" s="293" t="s">
        <v>201</v>
      </c>
      <c r="CY69" s="294" t="s">
        <v>156</v>
      </c>
      <c r="CZ69" s="292" t="s">
        <v>423</v>
      </c>
      <c r="DA69" s="293" t="s">
        <v>421</v>
      </c>
      <c r="DB69" s="293" t="s">
        <v>422</v>
      </c>
      <c r="DC69" s="294" t="s">
        <v>156</v>
      </c>
      <c r="DD69" s="459"/>
      <c r="DE69" s="381" t="s">
        <v>64</v>
      </c>
      <c r="DF69" s="382" t="s">
        <v>65</v>
      </c>
      <c r="DG69" s="383" t="s">
        <v>66</v>
      </c>
      <c r="DH69" s="382" t="s">
        <v>65</v>
      </c>
      <c r="DI69" s="383" t="s">
        <v>66</v>
      </c>
      <c r="DJ69" s="382" t="s">
        <v>65</v>
      </c>
      <c r="DK69" s="383" t="s">
        <v>66</v>
      </c>
      <c r="DL69" s="382" t="s">
        <v>65</v>
      </c>
      <c r="DM69" s="383" t="s">
        <v>66</v>
      </c>
      <c r="DN69" s="382" t="s">
        <v>65</v>
      </c>
      <c r="DO69" s="383" t="s">
        <v>66</v>
      </c>
      <c r="DP69" s="459"/>
      <c r="DQ69" s="380"/>
      <c r="DR69" s="380"/>
      <c r="DS69" s="380"/>
    </row>
    <row r="70" spans="1:12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297"/>
      <c r="U70" s="298"/>
      <c r="V70" s="298"/>
      <c r="W70" s="299"/>
      <c r="X70" s="297"/>
      <c r="Y70" s="298"/>
      <c r="Z70" s="298"/>
      <c r="AA70" s="299"/>
      <c r="AB70" s="297"/>
      <c r="AC70" s="298"/>
      <c r="AD70" s="298"/>
      <c r="AE70" s="299"/>
      <c r="AF70" s="297"/>
      <c r="AG70" s="298"/>
      <c r="AH70" s="298"/>
      <c r="AI70" s="299"/>
      <c r="AJ70" s="300"/>
      <c r="AK70" s="296"/>
      <c r="AL70" s="297"/>
      <c r="AM70" s="298"/>
      <c r="AN70" s="298"/>
      <c r="AO70" s="299"/>
      <c r="AP70" s="297"/>
      <c r="AQ70" s="298"/>
      <c r="AR70" s="298"/>
      <c r="AS70" s="299"/>
      <c r="AT70" s="297"/>
      <c r="AU70" s="298"/>
      <c r="AV70" s="298"/>
      <c r="AW70" s="299"/>
      <c r="AX70" s="297"/>
      <c r="AY70" s="298"/>
      <c r="AZ70" s="298"/>
      <c r="BA70" s="299"/>
      <c r="BB70" s="300"/>
      <c r="BC70" s="296"/>
      <c r="BD70" s="297"/>
      <c r="BE70" s="298"/>
      <c r="BF70" s="298"/>
      <c r="BG70" s="299"/>
      <c r="BH70" s="297"/>
      <c r="BI70" s="298"/>
      <c r="BJ70" s="298"/>
      <c r="BK70" s="299"/>
      <c r="BL70" s="297"/>
      <c r="BM70" s="298"/>
      <c r="BN70" s="298"/>
      <c r="BO70" s="299"/>
      <c r="BP70" s="297"/>
      <c r="BQ70" s="298"/>
      <c r="BR70" s="298"/>
      <c r="BS70" s="299"/>
      <c r="BT70" s="300"/>
      <c r="BU70" s="296"/>
      <c r="BV70" s="297"/>
      <c r="BW70" s="298"/>
      <c r="BX70" s="298"/>
      <c r="BY70" s="299"/>
      <c r="BZ70" s="297"/>
      <c r="CA70" s="298"/>
      <c r="CB70" s="298"/>
      <c r="CC70" s="299"/>
      <c r="CD70" s="297"/>
      <c r="CE70" s="298"/>
      <c r="CF70" s="298"/>
      <c r="CG70" s="299"/>
      <c r="CH70" s="297"/>
      <c r="CI70" s="298"/>
      <c r="CJ70" s="298"/>
      <c r="CK70" s="299"/>
      <c r="CL70" s="300"/>
      <c r="CM70" s="296"/>
      <c r="CN70" s="297"/>
      <c r="CO70" s="298"/>
      <c r="CP70" s="298"/>
      <c r="CQ70" s="299"/>
      <c r="CR70" s="297"/>
      <c r="CS70" s="298"/>
      <c r="CT70" s="298"/>
      <c r="CU70" s="299"/>
      <c r="CV70" s="297"/>
      <c r="CW70" s="298"/>
      <c r="CX70" s="298"/>
      <c r="CY70" s="299"/>
      <c r="CZ70" s="297"/>
      <c r="DA70" s="298"/>
      <c r="DB70" s="298"/>
      <c r="DC70" s="299"/>
      <c r="DD70" s="300"/>
      <c r="DE70" s="296"/>
      <c r="DF70" s="384"/>
      <c r="DG70" s="385"/>
      <c r="DH70" s="384"/>
      <c r="DI70" s="385"/>
      <c r="DJ70" s="384"/>
      <c r="DK70" s="385"/>
      <c r="DL70" s="384"/>
      <c r="DM70" s="385"/>
      <c r="DN70" s="384"/>
      <c r="DO70" s="385"/>
      <c r="DP70" s="300"/>
      <c r="DQ70" s="386"/>
      <c r="DR70" s="386"/>
      <c r="DS70" s="386"/>
    </row>
    <row r="71" spans="1:123" ht="11.25" customHeight="1" x14ac:dyDescent="0.15">
      <c r="A71" s="301" t="s">
        <v>203</v>
      </c>
      <c r="B71" s="321">
        <v>0</v>
      </c>
      <c r="C71" s="322">
        <v>0</v>
      </c>
      <c r="D71" s="322">
        <v>6</v>
      </c>
      <c r="E71" s="323">
        <v>6</v>
      </c>
      <c r="F71" s="321">
        <v>0</v>
      </c>
      <c r="G71" s="322">
        <v>0</v>
      </c>
      <c r="H71" s="322">
        <v>0</v>
      </c>
      <c r="I71" s="323">
        <v>0</v>
      </c>
      <c r="J71" s="321">
        <v>0</v>
      </c>
      <c r="K71" s="322">
        <v>1</v>
      </c>
      <c r="L71" s="322">
        <v>0</v>
      </c>
      <c r="M71" s="323">
        <v>1</v>
      </c>
      <c r="N71" s="321">
        <v>0</v>
      </c>
      <c r="O71" s="322">
        <v>0</v>
      </c>
      <c r="P71" s="322">
        <v>0</v>
      </c>
      <c r="Q71" s="323">
        <v>0</v>
      </c>
      <c r="R71" s="331">
        <v>7</v>
      </c>
      <c r="S71" s="301" t="s">
        <v>203</v>
      </c>
      <c r="T71" s="321">
        <v>0</v>
      </c>
      <c r="U71" s="322">
        <v>0</v>
      </c>
      <c r="V71" s="322">
        <v>1</v>
      </c>
      <c r="W71" s="323">
        <v>1</v>
      </c>
      <c r="X71" s="321">
        <v>0</v>
      </c>
      <c r="Y71" s="357">
        <v>0</v>
      </c>
      <c r="Z71" s="322">
        <v>0</v>
      </c>
      <c r="AA71" s="323">
        <v>0</v>
      </c>
      <c r="AB71" s="321">
        <v>0</v>
      </c>
      <c r="AC71" s="322">
        <v>1</v>
      </c>
      <c r="AD71" s="322">
        <v>0</v>
      </c>
      <c r="AE71" s="323">
        <v>1</v>
      </c>
      <c r="AF71" s="321">
        <v>0</v>
      </c>
      <c r="AG71" s="322">
        <v>0</v>
      </c>
      <c r="AH71" s="322">
        <v>0</v>
      </c>
      <c r="AI71" s="323">
        <v>0</v>
      </c>
      <c r="AJ71" s="321">
        <v>2</v>
      </c>
      <c r="AK71" s="301" t="s">
        <v>203</v>
      </c>
      <c r="AL71" s="321">
        <v>0</v>
      </c>
      <c r="AM71" s="322">
        <v>0</v>
      </c>
      <c r="AN71" s="322">
        <v>5</v>
      </c>
      <c r="AO71" s="323">
        <v>5</v>
      </c>
      <c r="AP71" s="321">
        <v>0</v>
      </c>
      <c r="AQ71" s="357">
        <v>0</v>
      </c>
      <c r="AR71" s="322">
        <v>0</v>
      </c>
      <c r="AS71" s="323">
        <v>0</v>
      </c>
      <c r="AT71" s="321">
        <v>0</v>
      </c>
      <c r="AU71" s="322">
        <v>0</v>
      </c>
      <c r="AV71" s="322">
        <v>0</v>
      </c>
      <c r="AW71" s="323">
        <v>0</v>
      </c>
      <c r="AX71" s="321">
        <v>0</v>
      </c>
      <c r="AY71" s="322">
        <v>0</v>
      </c>
      <c r="AZ71" s="322">
        <v>0</v>
      </c>
      <c r="BA71" s="323">
        <v>0</v>
      </c>
      <c r="BB71" s="331">
        <v>5</v>
      </c>
      <c r="BC71" s="301" t="s">
        <v>203</v>
      </c>
      <c r="BD71" s="321">
        <v>0</v>
      </c>
      <c r="BE71" s="322">
        <v>0</v>
      </c>
      <c r="BF71" s="322">
        <v>0</v>
      </c>
      <c r="BG71" s="323">
        <v>0</v>
      </c>
      <c r="BH71" s="321">
        <v>0</v>
      </c>
      <c r="BI71" s="357">
        <v>0</v>
      </c>
      <c r="BJ71" s="322">
        <v>0</v>
      </c>
      <c r="BK71" s="323">
        <v>0</v>
      </c>
      <c r="BL71" s="321">
        <v>0</v>
      </c>
      <c r="BM71" s="322">
        <v>0</v>
      </c>
      <c r="BN71" s="322">
        <v>0</v>
      </c>
      <c r="BO71" s="323">
        <v>0</v>
      </c>
      <c r="BP71" s="321">
        <v>0</v>
      </c>
      <c r="BQ71" s="322">
        <v>0</v>
      </c>
      <c r="BR71" s="322">
        <v>0</v>
      </c>
      <c r="BS71" s="323">
        <v>0</v>
      </c>
      <c r="BT71" s="331">
        <v>0</v>
      </c>
      <c r="BU71" s="301" t="s">
        <v>203</v>
      </c>
      <c r="BV71" s="321">
        <v>0</v>
      </c>
      <c r="BW71" s="322">
        <v>0</v>
      </c>
      <c r="BX71" s="322">
        <v>6</v>
      </c>
      <c r="BY71" s="323">
        <v>6</v>
      </c>
      <c r="BZ71" s="321">
        <v>0</v>
      </c>
      <c r="CA71" s="322">
        <v>0</v>
      </c>
      <c r="CB71" s="322">
        <v>0</v>
      </c>
      <c r="CC71" s="323">
        <v>0</v>
      </c>
      <c r="CD71" s="321">
        <v>0</v>
      </c>
      <c r="CE71" s="322">
        <v>1</v>
      </c>
      <c r="CF71" s="322">
        <v>0</v>
      </c>
      <c r="CG71" s="323">
        <v>1</v>
      </c>
      <c r="CH71" s="321">
        <v>0</v>
      </c>
      <c r="CI71" s="322">
        <v>0</v>
      </c>
      <c r="CJ71" s="322">
        <v>0</v>
      </c>
      <c r="CK71" s="323">
        <v>0</v>
      </c>
      <c r="CL71" s="331">
        <v>7</v>
      </c>
      <c r="CM71" s="301" t="s">
        <v>203</v>
      </c>
      <c r="CN71" s="321">
        <v>0</v>
      </c>
      <c r="CO71" s="322">
        <v>0</v>
      </c>
      <c r="CP71" s="322">
        <v>0</v>
      </c>
      <c r="CQ71" s="323">
        <v>0</v>
      </c>
      <c r="CR71" s="321">
        <v>0</v>
      </c>
      <c r="CS71" s="357">
        <v>0</v>
      </c>
      <c r="CT71" s="322">
        <v>0</v>
      </c>
      <c r="CU71" s="323">
        <v>0</v>
      </c>
      <c r="CV71" s="321">
        <v>0</v>
      </c>
      <c r="CW71" s="322">
        <v>0</v>
      </c>
      <c r="CX71" s="322">
        <v>0</v>
      </c>
      <c r="CY71" s="323">
        <v>0</v>
      </c>
      <c r="CZ71" s="321">
        <v>0</v>
      </c>
      <c r="DA71" s="322">
        <v>0</v>
      </c>
      <c r="DB71" s="322">
        <v>0</v>
      </c>
      <c r="DC71" s="323">
        <v>0</v>
      </c>
      <c r="DD71" s="331">
        <v>0</v>
      </c>
      <c r="DE71" s="301" t="s">
        <v>203</v>
      </c>
      <c r="DF71" s="321">
        <v>2</v>
      </c>
      <c r="DG71" s="388">
        <v>0.2857142857142857</v>
      </c>
      <c r="DH71" s="321">
        <v>5</v>
      </c>
      <c r="DI71" s="388">
        <v>0.7142857142857143</v>
      </c>
      <c r="DJ71" s="321">
        <v>0</v>
      </c>
      <c r="DK71" s="388">
        <v>0</v>
      </c>
      <c r="DL71" s="321">
        <v>7</v>
      </c>
      <c r="DM71" s="388">
        <v>1</v>
      </c>
      <c r="DN71" s="321">
        <v>0</v>
      </c>
      <c r="DO71" s="388">
        <v>0</v>
      </c>
      <c r="DP71" s="331">
        <v>7</v>
      </c>
      <c r="DQ71" s="389"/>
      <c r="DR71" s="389"/>
      <c r="DS71" s="389"/>
    </row>
    <row r="72" spans="1:123" ht="11.25" customHeight="1" x14ac:dyDescent="0.15">
      <c r="A72" s="301" t="s">
        <v>204</v>
      </c>
      <c r="B72" s="321">
        <v>0</v>
      </c>
      <c r="C72" s="322">
        <v>0</v>
      </c>
      <c r="D72" s="322">
        <v>6</v>
      </c>
      <c r="E72" s="323">
        <v>6</v>
      </c>
      <c r="F72" s="321">
        <v>0</v>
      </c>
      <c r="G72" s="322">
        <v>0</v>
      </c>
      <c r="H72" s="322">
        <v>1</v>
      </c>
      <c r="I72" s="323">
        <v>1</v>
      </c>
      <c r="J72" s="321">
        <v>1</v>
      </c>
      <c r="K72" s="322">
        <v>1</v>
      </c>
      <c r="L72" s="322">
        <v>0</v>
      </c>
      <c r="M72" s="323">
        <v>2</v>
      </c>
      <c r="N72" s="321">
        <v>5</v>
      </c>
      <c r="O72" s="322">
        <v>0</v>
      </c>
      <c r="P72" s="322">
        <v>0</v>
      </c>
      <c r="Q72" s="323">
        <v>5</v>
      </c>
      <c r="R72" s="331">
        <v>14</v>
      </c>
      <c r="S72" s="301" t="s">
        <v>204</v>
      </c>
      <c r="T72" s="321">
        <v>0</v>
      </c>
      <c r="U72" s="322">
        <v>0</v>
      </c>
      <c r="V72" s="322">
        <v>1</v>
      </c>
      <c r="W72" s="323">
        <v>1</v>
      </c>
      <c r="X72" s="321">
        <v>0</v>
      </c>
      <c r="Y72" s="357">
        <v>0</v>
      </c>
      <c r="Z72" s="322">
        <v>0</v>
      </c>
      <c r="AA72" s="323">
        <v>0</v>
      </c>
      <c r="AB72" s="321">
        <v>0</v>
      </c>
      <c r="AC72" s="322">
        <v>1</v>
      </c>
      <c r="AD72" s="322">
        <v>0</v>
      </c>
      <c r="AE72" s="323">
        <v>1</v>
      </c>
      <c r="AF72" s="321">
        <v>0</v>
      </c>
      <c r="AG72" s="322">
        <v>0</v>
      </c>
      <c r="AH72" s="322">
        <v>0</v>
      </c>
      <c r="AI72" s="323">
        <v>0</v>
      </c>
      <c r="AJ72" s="321">
        <v>2</v>
      </c>
      <c r="AK72" s="301" t="s">
        <v>204</v>
      </c>
      <c r="AL72" s="321">
        <v>0</v>
      </c>
      <c r="AM72" s="322">
        <v>0</v>
      </c>
      <c r="AN72" s="322">
        <v>5</v>
      </c>
      <c r="AO72" s="323">
        <v>5</v>
      </c>
      <c r="AP72" s="321">
        <v>0</v>
      </c>
      <c r="AQ72" s="357">
        <v>0</v>
      </c>
      <c r="AR72" s="322">
        <v>1</v>
      </c>
      <c r="AS72" s="323">
        <v>1</v>
      </c>
      <c r="AT72" s="321">
        <v>1</v>
      </c>
      <c r="AU72" s="322">
        <v>0</v>
      </c>
      <c r="AV72" s="322">
        <v>0</v>
      </c>
      <c r="AW72" s="323">
        <v>1</v>
      </c>
      <c r="AX72" s="321">
        <v>5</v>
      </c>
      <c r="AY72" s="322">
        <v>0</v>
      </c>
      <c r="AZ72" s="322">
        <v>0</v>
      </c>
      <c r="BA72" s="323">
        <v>5</v>
      </c>
      <c r="BB72" s="331">
        <v>12</v>
      </c>
      <c r="BC72" s="301" t="s">
        <v>204</v>
      </c>
      <c r="BD72" s="321">
        <v>0</v>
      </c>
      <c r="BE72" s="322">
        <v>0</v>
      </c>
      <c r="BF72" s="322">
        <v>0</v>
      </c>
      <c r="BG72" s="323">
        <v>0</v>
      </c>
      <c r="BH72" s="321">
        <v>0</v>
      </c>
      <c r="BI72" s="357">
        <v>0</v>
      </c>
      <c r="BJ72" s="322">
        <v>0</v>
      </c>
      <c r="BK72" s="323">
        <v>0</v>
      </c>
      <c r="BL72" s="321">
        <v>0</v>
      </c>
      <c r="BM72" s="322">
        <v>0</v>
      </c>
      <c r="BN72" s="322">
        <v>0</v>
      </c>
      <c r="BO72" s="323">
        <v>0</v>
      </c>
      <c r="BP72" s="321">
        <v>0</v>
      </c>
      <c r="BQ72" s="322">
        <v>0</v>
      </c>
      <c r="BR72" s="322">
        <v>0</v>
      </c>
      <c r="BS72" s="323">
        <v>0</v>
      </c>
      <c r="BT72" s="331">
        <v>0</v>
      </c>
      <c r="BU72" s="301" t="s">
        <v>204</v>
      </c>
      <c r="BV72" s="321">
        <v>0</v>
      </c>
      <c r="BW72" s="322">
        <v>0</v>
      </c>
      <c r="BX72" s="322">
        <v>6</v>
      </c>
      <c r="BY72" s="323">
        <v>6</v>
      </c>
      <c r="BZ72" s="321">
        <v>0</v>
      </c>
      <c r="CA72" s="322">
        <v>0</v>
      </c>
      <c r="CB72" s="322">
        <v>1</v>
      </c>
      <c r="CC72" s="323">
        <v>1</v>
      </c>
      <c r="CD72" s="321">
        <v>1</v>
      </c>
      <c r="CE72" s="322">
        <v>1</v>
      </c>
      <c r="CF72" s="322">
        <v>0</v>
      </c>
      <c r="CG72" s="323">
        <v>2</v>
      </c>
      <c r="CH72" s="321">
        <v>5</v>
      </c>
      <c r="CI72" s="322">
        <v>0</v>
      </c>
      <c r="CJ72" s="322">
        <v>0</v>
      </c>
      <c r="CK72" s="323">
        <v>5</v>
      </c>
      <c r="CL72" s="331">
        <v>14</v>
      </c>
      <c r="CM72" s="301" t="s">
        <v>204</v>
      </c>
      <c r="CN72" s="321">
        <v>0</v>
      </c>
      <c r="CO72" s="322">
        <v>0</v>
      </c>
      <c r="CP72" s="322">
        <v>0</v>
      </c>
      <c r="CQ72" s="323">
        <v>0</v>
      </c>
      <c r="CR72" s="321">
        <v>0</v>
      </c>
      <c r="CS72" s="357">
        <v>0</v>
      </c>
      <c r="CT72" s="322">
        <v>0</v>
      </c>
      <c r="CU72" s="323">
        <v>0</v>
      </c>
      <c r="CV72" s="321">
        <v>0</v>
      </c>
      <c r="CW72" s="322">
        <v>0</v>
      </c>
      <c r="CX72" s="322">
        <v>0</v>
      </c>
      <c r="CY72" s="323">
        <v>0</v>
      </c>
      <c r="CZ72" s="321">
        <v>0</v>
      </c>
      <c r="DA72" s="322">
        <v>0</v>
      </c>
      <c r="DB72" s="322">
        <v>0</v>
      </c>
      <c r="DC72" s="323">
        <v>0</v>
      </c>
      <c r="DD72" s="331">
        <v>0</v>
      </c>
      <c r="DE72" s="301" t="s">
        <v>204</v>
      </c>
      <c r="DF72" s="321">
        <v>2</v>
      </c>
      <c r="DG72" s="388">
        <v>0.14285714285714285</v>
      </c>
      <c r="DH72" s="321">
        <v>12</v>
      </c>
      <c r="DI72" s="388">
        <v>0.8571428571428571</v>
      </c>
      <c r="DJ72" s="321">
        <v>0</v>
      </c>
      <c r="DK72" s="388">
        <v>0</v>
      </c>
      <c r="DL72" s="321">
        <v>14</v>
      </c>
      <c r="DM72" s="388">
        <v>1</v>
      </c>
      <c r="DN72" s="321">
        <v>0</v>
      </c>
      <c r="DO72" s="388">
        <v>0</v>
      </c>
      <c r="DP72" s="331">
        <v>14</v>
      </c>
      <c r="DQ72" s="389"/>
      <c r="DR72" s="389"/>
      <c r="DS72" s="389"/>
    </row>
    <row r="73" spans="1:123" ht="11.25" customHeight="1" x14ac:dyDescent="0.15">
      <c r="A73" s="301" t="s">
        <v>205</v>
      </c>
      <c r="B73" s="321">
        <v>0</v>
      </c>
      <c r="C73" s="322">
        <v>0</v>
      </c>
      <c r="D73" s="322">
        <v>4</v>
      </c>
      <c r="E73" s="323">
        <v>4</v>
      </c>
      <c r="F73" s="321">
        <v>0</v>
      </c>
      <c r="G73" s="322">
        <v>0</v>
      </c>
      <c r="H73" s="322">
        <v>0</v>
      </c>
      <c r="I73" s="323">
        <v>0</v>
      </c>
      <c r="J73" s="321">
        <v>1</v>
      </c>
      <c r="K73" s="322">
        <v>0</v>
      </c>
      <c r="L73" s="322">
        <v>0</v>
      </c>
      <c r="M73" s="323">
        <v>1</v>
      </c>
      <c r="N73" s="321">
        <v>0</v>
      </c>
      <c r="O73" s="322">
        <v>9</v>
      </c>
      <c r="P73" s="322">
        <v>0</v>
      </c>
      <c r="Q73" s="323">
        <v>9</v>
      </c>
      <c r="R73" s="331">
        <v>14</v>
      </c>
      <c r="S73" s="301" t="s">
        <v>205</v>
      </c>
      <c r="T73" s="321">
        <v>0</v>
      </c>
      <c r="U73" s="322">
        <v>0</v>
      </c>
      <c r="V73" s="322">
        <v>2</v>
      </c>
      <c r="W73" s="323">
        <v>2</v>
      </c>
      <c r="X73" s="321">
        <v>0</v>
      </c>
      <c r="Y73" s="357">
        <v>0</v>
      </c>
      <c r="Z73" s="322">
        <v>0</v>
      </c>
      <c r="AA73" s="323">
        <v>0</v>
      </c>
      <c r="AB73" s="321">
        <v>1</v>
      </c>
      <c r="AC73" s="322">
        <v>0</v>
      </c>
      <c r="AD73" s="322">
        <v>0</v>
      </c>
      <c r="AE73" s="323">
        <v>1</v>
      </c>
      <c r="AF73" s="321">
        <v>0</v>
      </c>
      <c r="AG73" s="322">
        <v>1</v>
      </c>
      <c r="AH73" s="322">
        <v>0</v>
      </c>
      <c r="AI73" s="323">
        <v>1</v>
      </c>
      <c r="AJ73" s="321">
        <v>4</v>
      </c>
      <c r="AK73" s="301" t="s">
        <v>205</v>
      </c>
      <c r="AL73" s="321">
        <v>0</v>
      </c>
      <c r="AM73" s="322">
        <v>0</v>
      </c>
      <c r="AN73" s="322">
        <v>2</v>
      </c>
      <c r="AO73" s="323">
        <v>2</v>
      </c>
      <c r="AP73" s="321">
        <v>0</v>
      </c>
      <c r="AQ73" s="357">
        <v>0</v>
      </c>
      <c r="AR73" s="322">
        <v>0</v>
      </c>
      <c r="AS73" s="323">
        <v>0</v>
      </c>
      <c r="AT73" s="321">
        <v>0</v>
      </c>
      <c r="AU73" s="322">
        <v>0</v>
      </c>
      <c r="AV73" s="322">
        <v>0</v>
      </c>
      <c r="AW73" s="323">
        <v>0</v>
      </c>
      <c r="AX73" s="321">
        <v>0</v>
      </c>
      <c r="AY73" s="322">
        <v>8</v>
      </c>
      <c r="AZ73" s="322">
        <v>0</v>
      </c>
      <c r="BA73" s="323">
        <v>8</v>
      </c>
      <c r="BB73" s="331">
        <v>10</v>
      </c>
      <c r="BC73" s="301" t="s">
        <v>205</v>
      </c>
      <c r="BD73" s="321">
        <v>0</v>
      </c>
      <c r="BE73" s="322">
        <v>0</v>
      </c>
      <c r="BF73" s="322">
        <v>0</v>
      </c>
      <c r="BG73" s="323">
        <v>0</v>
      </c>
      <c r="BH73" s="321">
        <v>0</v>
      </c>
      <c r="BI73" s="357">
        <v>0</v>
      </c>
      <c r="BJ73" s="322">
        <v>0</v>
      </c>
      <c r="BK73" s="323">
        <v>0</v>
      </c>
      <c r="BL73" s="321">
        <v>0</v>
      </c>
      <c r="BM73" s="322">
        <v>0</v>
      </c>
      <c r="BN73" s="322">
        <v>0</v>
      </c>
      <c r="BO73" s="323">
        <v>0</v>
      </c>
      <c r="BP73" s="321">
        <v>0</v>
      </c>
      <c r="BQ73" s="322">
        <v>0</v>
      </c>
      <c r="BR73" s="322">
        <v>0</v>
      </c>
      <c r="BS73" s="323">
        <v>0</v>
      </c>
      <c r="BT73" s="331">
        <v>0</v>
      </c>
      <c r="BU73" s="301" t="s">
        <v>205</v>
      </c>
      <c r="BV73" s="321">
        <v>0</v>
      </c>
      <c r="BW73" s="322">
        <v>0</v>
      </c>
      <c r="BX73" s="322">
        <v>4</v>
      </c>
      <c r="BY73" s="323">
        <v>4</v>
      </c>
      <c r="BZ73" s="321">
        <v>0</v>
      </c>
      <c r="CA73" s="322">
        <v>0</v>
      </c>
      <c r="CB73" s="322">
        <v>0</v>
      </c>
      <c r="CC73" s="323">
        <v>0</v>
      </c>
      <c r="CD73" s="321">
        <v>1</v>
      </c>
      <c r="CE73" s="322">
        <v>0</v>
      </c>
      <c r="CF73" s="322">
        <v>0</v>
      </c>
      <c r="CG73" s="323">
        <v>1</v>
      </c>
      <c r="CH73" s="321">
        <v>0</v>
      </c>
      <c r="CI73" s="322">
        <v>9</v>
      </c>
      <c r="CJ73" s="322">
        <v>0</v>
      </c>
      <c r="CK73" s="323">
        <v>9</v>
      </c>
      <c r="CL73" s="331">
        <v>14</v>
      </c>
      <c r="CM73" s="301" t="s">
        <v>205</v>
      </c>
      <c r="CN73" s="321">
        <v>0</v>
      </c>
      <c r="CO73" s="322">
        <v>0</v>
      </c>
      <c r="CP73" s="322">
        <v>0</v>
      </c>
      <c r="CQ73" s="323">
        <v>0</v>
      </c>
      <c r="CR73" s="321">
        <v>0</v>
      </c>
      <c r="CS73" s="357">
        <v>0</v>
      </c>
      <c r="CT73" s="322">
        <v>0</v>
      </c>
      <c r="CU73" s="323">
        <v>0</v>
      </c>
      <c r="CV73" s="321">
        <v>0</v>
      </c>
      <c r="CW73" s="322">
        <v>0</v>
      </c>
      <c r="CX73" s="322">
        <v>0</v>
      </c>
      <c r="CY73" s="323">
        <v>0</v>
      </c>
      <c r="CZ73" s="321">
        <v>0</v>
      </c>
      <c r="DA73" s="322">
        <v>0</v>
      </c>
      <c r="DB73" s="322">
        <v>0</v>
      </c>
      <c r="DC73" s="323">
        <v>0</v>
      </c>
      <c r="DD73" s="331">
        <v>0</v>
      </c>
      <c r="DE73" s="301" t="s">
        <v>205</v>
      </c>
      <c r="DF73" s="321">
        <v>4</v>
      </c>
      <c r="DG73" s="388">
        <v>0.2857142857142857</v>
      </c>
      <c r="DH73" s="321">
        <v>10</v>
      </c>
      <c r="DI73" s="388">
        <v>0.7142857142857143</v>
      </c>
      <c r="DJ73" s="321">
        <v>0</v>
      </c>
      <c r="DK73" s="388">
        <v>0</v>
      </c>
      <c r="DL73" s="321">
        <v>14</v>
      </c>
      <c r="DM73" s="388">
        <v>1</v>
      </c>
      <c r="DN73" s="321">
        <v>0</v>
      </c>
      <c r="DO73" s="388">
        <v>0</v>
      </c>
      <c r="DP73" s="331">
        <v>14</v>
      </c>
      <c r="DQ73" s="389"/>
      <c r="DR73" s="389"/>
      <c r="DS73" s="389"/>
    </row>
    <row r="74" spans="1:123" ht="11.25" customHeight="1" x14ac:dyDescent="0.15">
      <c r="A74" s="301" t="s">
        <v>206</v>
      </c>
      <c r="B74" s="321">
        <v>0</v>
      </c>
      <c r="C74" s="322">
        <v>0</v>
      </c>
      <c r="D74" s="322">
        <v>6</v>
      </c>
      <c r="E74" s="323">
        <v>6</v>
      </c>
      <c r="F74" s="321">
        <v>0</v>
      </c>
      <c r="G74" s="322">
        <v>0</v>
      </c>
      <c r="H74" s="322">
        <v>0</v>
      </c>
      <c r="I74" s="323">
        <v>0</v>
      </c>
      <c r="J74" s="321">
        <v>4</v>
      </c>
      <c r="K74" s="322">
        <v>1</v>
      </c>
      <c r="L74" s="322">
        <v>0</v>
      </c>
      <c r="M74" s="323">
        <v>5</v>
      </c>
      <c r="N74" s="321">
        <v>4</v>
      </c>
      <c r="O74" s="322">
        <v>1</v>
      </c>
      <c r="P74" s="322">
        <v>0</v>
      </c>
      <c r="Q74" s="323">
        <v>5</v>
      </c>
      <c r="R74" s="331">
        <v>16</v>
      </c>
      <c r="S74" s="301" t="s">
        <v>206</v>
      </c>
      <c r="T74" s="321">
        <v>0</v>
      </c>
      <c r="U74" s="322">
        <v>0</v>
      </c>
      <c r="V74" s="322">
        <v>0</v>
      </c>
      <c r="W74" s="323">
        <v>0</v>
      </c>
      <c r="X74" s="321">
        <v>0</v>
      </c>
      <c r="Y74" s="357">
        <v>0</v>
      </c>
      <c r="Z74" s="322">
        <v>0</v>
      </c>
      <c r="AA74" s="323">
        <v>0</v>
      </c>
      <c r="AB74" s="321">
        <v>1</v>
      </c>
      <c r="AC74" s="322">
        <v>0</v>
      </c>
      <c r="AD74" s="322">
        <v>0</v>
      </c>
      <c r="AE74" s="323">
        <v>1</v>
      </c>
      <c r="AF74" s="321">
        <v>0</v>
      </c>
      <c r="AG74" s="322">
        <v>1</v>
      </c>
      <c r="AH74" s="322">
        <v>0</v>
      </c>
      <c r="AI74" s="323">
        <v>1</v>
      </c>
      <c r="AJ74" s="321">
        <v>2</v>
      </c>
      <c r="AK74" s="301" t="s">
        <v>206</v>
      </c>
      <c r="AL74" s="321">
        <v>0</v>
      </c>
      <c r="AM74" s="322">
        <v>0</v>
      </c>
      <c r="AN74" s="322">
        <v>6</v>
      </c>
      <c r="AO74" s="323">
        <v>6</v>
      </c>
      <c r="AP74" s="321">
        <v>0</v>
      </c>
      <c r="AQ74" s="357">
        <v>0</v>
      </c>
      <c r="AR74" s="322">
        <v>0</v>
      </c>
      <c r="AS74" s="323">
        <v>0</v>
      </c>
      <c r="AT74" s="321">
        <v>3</v>
      </c>
      <c r="AU74" s="322">
        <v>1</v>
      </c>
      <c r="AV74" s="322">
        <v>0</v>
      </c>
      <c r="AW74" s="323">
        <v>4</v>
      </c>
      <c r="AX74" s="321">
        <v>4</v>
      </c>
      <c r="AY74" s="322">
        <v>0</v>
      </c>
      <c r="AZ74" s="322">
        <v>0</v>
      </c>
      <c r="BA74" s="323">
        <v>4</v>
      </c>
      <c r="BB74" s="331">
        <v>14</v>
      </c>
      <c r="BC74" s="301" t="s">
        <v>206</v>
      </c>
      <c r="BD74" s="321">
        <v>0</v>
      </c>
      <c r="BE74" s="322">
        <v>0</v>
      </c>
      <c r="BF74" s="322">
        <v>1</v>
      </c>
      <c r="BG74" s="323">
        <v>1</v>
      </c>
      <c r="BH74" s="321">
        <v>0</v>
      </c>
      <c r="BI74" s="357">
        <v>0</v>
      </c>
      <c r="BJ74" s="322">
        <v>0</v>
      </c>
      <c r="BK74" s="323">
        <v>0</v>
      </c>
      <c r="BL74" s="321">
        <v>0</v>
      </c>
      <c r="BM74" s="322">
        <v>0</v>
      </c>
      <c r="BN74" s="322">
        <v>0</v>
      </c>
      <c r="BO74" s="323">
        <v>0</v>
      </c>
      <c r="BP74" s="321">
        <v>1</v>
      </c>
      <c r="BQ74" s="322">
        <v>0</v>
      </c>
      <c r="BR74" s="322">
        <v>0</v>
      </c>
      <c r="BS74" s="323">
        <v>1</v>
      </c>
      <c r="BT74" s="331">
        <v>2</v>
      </c>
      <c r="BU74" s="301" t="s">
        <v>206</v>
      </c>
      <c r="BV74" s="321">
        <v>0</v>
      </c>
      <c r="BW74" s="322">
        <v>0</v>
      </c>
      <c r="BX74" s="322">
        <v>5</v>
      </c>
      <c r="BY74" s="323">
        <v>5</v>
      </c>
      <c r="BZ74" s="321">
        <v>0</v>
      </c>
      <c r="CA74" s="322">
        <v>0</v>
      </c>
      <c r="CB74" s="322">
        <v>0</v>
      </c>
      <c r="CC74" s="323">
        <v>0</v>
      </c>
      <c r="CD74" s="321">
        <v>4</v>
      </c>
      <c r="CE74" s="322">
        <v>1</v>
      </c>
      <c r="CF74" s="322">
        <v>0</v>
      </c>
      <c r="CG74" s="323">
        <v>5</v>
      </c>
      <c r="CH74" s="321">
        <v>3</v>
      </c>
      <c r="CI74" s="322">
        <v>1</v>
      </c>
      <c r="CJ74" s="322">
        <v>0</v>
      </c>
      <c r="CK74" s="323">
        <v>4</v>
      </c>
      <c r="CL74" s="331">
        <v>14</v>
      </c>
      <c r="CM74" s="301" t="s">
        <v>206</v>
      </c>
      <c r="CN74" s="321">
        <v>0</v>
      </c>
      <c r="CO74" s="322">
        <v>0</v>
      </c>
      <c r="CP74" s="322">
        <v>0</v>
      </c>
      <c r="CQ74" s="323">
        <v>0</v>
      </c>
      <c r="CR74" s="321">
        <v>0</v>
      </c>
      <c r="CS74" s="357">
        <v>0</v>
      </c>
      <c r="CT74" s="322">
        <v>0</v>
      </c>
      <c r="CU74" s="323">
        <v>0</v>
      </c>
      <c r="CV74" s="321">
        <v>0</v>
      </c>
      <c r="CW74" s="322">
        <v>0</v>
      </c>
      <c r="CX74" s="322">
        <v>0</v>
      </c>
      <c r="CY74" s="323">
        <v>0</v>
      </c>
      <c r="CZ74" s="321">
        <v>0</v>
      </c>
      <c r="DA74" s="322">
        <v>0</v>
      </c>
      <c r="DB74" s="322">
        <v>0</v>
      </c>
      <c r="DC74" s="323">
        <v>0</v>
      </c>
      <c r="DD74" s="331">
        <v>0</v>
      </c>
      <c r="DE74" s="301" t="s">
        <v>206</v>
      </c>
      <c r="DF74" s="321">
        <v>2</v>
      </c>
      <c r="DG74" s="388">
        <v>0.125</v>
      </c>
      <c r="DH74" s="321">
        <v>14</v>
      </c>
      <c r="DI74" s="388">
        <v>0.875</v>
      </c>
      <c r="DJ74" s="321">
        <v>2</v>
      </c>
      <c r="DK74" s="388">
        <v>0.125</v>
      </c>
      <c r="DL74" s="321">
        <v>14</v>
      </c>
      <c r="DM74" s="388">
        <v>0.875</v>
      </c>
      <c r="DN74" s="321">
        <v>0</v>
      </c>
      <c r="DO74" s="388">
        <v>0</v>
      </c>
      <c r="DP74" s="331">
        <v>16</v>
      </c>
      <c r="DQ74" s="389"/>
      <c r="DR74" s="389"/>
      <c r="DS74" s="389"/>
    </row>
    <row r="75" spans="1:123" ht="11.25" customHeight="1" x14ac:dyDescent="0.15">
      <c r="A75" s="301" t="s">
        <v>207</v>
      </c>
      <c r="B75" s="321">
        <v>0</v>
      </c>
      <c r="C75" s="322">
        <v>1</v>
      </c>
      <c r="D75" s="322">
        <v>14</v>
      </c>
      <c r="E75" s="323">
        <v>15</v>
      </c>
      <c r="F75" s="321">
        <v>0</v>
      </c>
      <c r="G75" s="322">
        <v>0</v>
      </c>
      <c r="H75" s="322">
        <v>0</v>
      </c>
      <c r="I75" s="323">
        <v>0</v>
      </c>
      <c r="J75" s="321">
        <v>4</v>
      </c>
      <c r="K75" s="322">
        <v>0</v>
      </c>
      <c r="L75" s="322">
        <v>0</v>
      </c>
      <c r="M75" s="323">
        <v>4</v>
      </c>
      <c r="N75" s="321">
        <v>15</v>
      </c>
      <c r="O75" s="322">
        <v>0</v>
      </c>
      <c r="P75" s="322">
        <v>0</v>
      </c>
      <c r="Q75" s="323">
        <v>15</v>
      </c>
      <c r="R75" s="331">
        <v>34</v>
      </c>
      <c r="S75" s="301" t="s">
        <v>207</v>
      </c>
      <c r="T75" s="321">
        <v>0</v>
      </c>
      <c r="U75" s="322">
        <v>1</v>
      </c>
      <c r="V75" s="322">
        <v>2</v>
      </c>
      <c r="W75" s="323">
        <v>3</v>
      </c>
      <c r="X75" s="321">
        <v>0</v>
      </c>
      <c r="Y75" s="357">
        <v>0</v>
      </c>
      <c r="Z75" s="322">
        <v>0</v>
      </c>
      <c r="AA75" s="323">
        <v>0</v>
      </c>
      <c r="AB75" s="321">
        <v>0</v>
      </c>
      <c r="AC75" s="322">
        <v>0</v>
      </c>
      <c r="AD75" s="322">
        <v>0</v>
      </c>
      <c r="AE75" s="323">
        <v>0</v>
      </c>
      <c r="AF75" s="321">
        <v>3</v>
      </c>
      <c r="AG75" s="322">
        <v>0</v>
      </c>
      <c r="AH75" s="322">
        <v>0</v>
      </c>
      <c r="AI75" s="323">
        <v>3</v>
      </c>
      <c r="AJ75" s="321">
        <v>6</v>
      </c>
      <c r="AK75" s="301" t="s">
        <v>207</v>
      </c>
      <c r="AL75" s="321">
        <v>0</v>
      </c>
      <c r="AM75" s="322">
        <v>0</v>
      </c>
      <c r="AN75" s="322">
        <v>12</v>
      </c>
      <c r="AO75" s="323">
        <v>12</v>
      </c>
      <c r="AP75" s="321">
        <v>0</v>
      </c>
      <c r="AQ75" s="357">
        <v>0</v>
      </c>
      <c r="AR75" s="322">
        <v>0</v>
      </c>
      <c r="AS75" s="323">
        <v>0</v>
      </c>
      <c r="AT75" s="321">
        <v>4</v>
      </c>
      <c r="AU75" s="322">
        <v>0</v>
      </c>
      <c r="AV75" s="322">
        <v>0</v>
      </c>
      <c r="AW75" s="323">
        <v>4</v>
      </c>
      <c r="AX75" s="321">
        <v>12</v>
      </c>
      <c r="AY75" s="322">
        <v>0</v>
      </c>
      <c r="AZ75" s="322">
        <v>0</v>
      </c>
      <c r="BA75" s="323">
        <v>12</v>
      </c>
      <c r="BB75" s="331">
        <v>28</v>
      </c>
      <c r="BC75" s="301" t="s">
        <v>207</v>
      </c>
      <c r="BD75" s="321">
        <v>0</v>
      </c>
      <c r="BE75" s="322">
        <v>1</v>
      </c>
      <c r="BF75" s="322">
        <v>6</v>
      </c>
      <c r="BG75" s="323">
        <v>7</v>
      </c>
      <c r="BH75" s="321">
        <v>0</v>
      </c>
      <c r="BI75" s="357">
        <v>0</v>
      </c>
      <c r="BJ75" s="322">
        <v>0</v>
      </c>
      <c r="BK75" s="323">
        <v>0</v>
      </c>
      <c r="BL75" s="321">
        <v>1</v>
      </c>
      <c r="BM75" s="322">
        <v>0</v>
      </c>
      <c r="BN75" s="322">
        <v>0</v>
      </c>
      <c r="BO75" s="323">
        <v>1</v>
      </c>
      <c r="BP75" s="321">
        <v>9</v>
      </c>
      <c r="BQ75" s="322">
        <v>0</v>
      </c>
      <c r="BR75" s="322">
        <v>0</v>
      </c>
      <c r="BS75" s="323">
        <v>9</v>
      </c>
      <c r="BT75" s="331">
        <v>17</v>
      </c>
      <c r="BU75" s="301" t="s">
        <v>207</v>
      </c>
      <c r="BV75" s="321">
        <v>0</v>
      </c>
      <c r="BW75" s="322">
        <v>0</v>
      </c>
      <c r="BX75" s="322">
        <v>8</v>
      </c>
      <c r="BY75" s="323">
        <v>8</v>
      </c>
      <c r="BZ75" s="321">
        <v>0</v>
      </c>
      <c r="CA75" s="322">
        <v>0</v>
      </c>
      <c r="CB75" s="322">
        <v>0</v>
      </c>
      <c r="CC75" s="323">
        <v>0</v>
      </c>
      <c r="CD75" s="321">
        <v>3</v>
      </c>
      <c r="CE75" s="322">
        <v>0</v>
      </c>
      <c r="CF75" s="322">
        <v>0</v>
      </c>
      <c r="CG75" s="323">
        <v>3</v>
      </c>
      <c r="CH75" s="321">
        <v>6</v>
      </c>
      <c r="CI75" s="322">
        <v>0</v>
      </c>
      <c r="CJ75" s="322">
        <v>0</v>
      </c>
      <c r="CK75" s="323">
        <v>6</v>
      </c>
      <c r="CL75" s="331">
        <v>17</v>
      </c>
      <c r="CM75" s="301" t="s">
        <v>207</v>
      </c>
      <c r="CN75" s="321">
        <v>0</v>
      </c>
      <c r="CO75" s="322">
        <v>0</v>
      </c>
      <c r="CP75" s="322">
        <v>0</v>
      </c>
      <c r="CQ75" s="323">
        <v>0</v>
      </c>
      <c r="CR75" s="321">
        <v>0</v>
      </c>
      <c r="CS75" s="357">
        <v>0</v>
      </c>
      <c r="CT75" s="322">
        <v>0</v>
      </c>
      <c r="CU75" s="323">
        <v>0</v>
      </c>
      <c r="CV75" s="321">
        <v>0</v>
      </c>
      <c r="CW75" s="322">
        <v>0</v>
      </c>
      <c r="CX75" s="322">
        <v>0</v>
      </c>
      <c r="CY75" s="323">
        <v>0</v>
      </c>
      <c r="CZ75" s="321">
        <v>0</v>
      </c>
      <c r="DA75" s="322">
        <v>0</v>
      </c>
      <c r="DB75" s="322">
        <v>0</v>
      </c>
      <c r="DC75" s="323">
        <v>0</v>
      </c>
      <c r="DD75" s="331">
        <v>0</v>
      </c>
      <c r="DE75" s="301" t="s">
        <v>207</v>
      </c>
      <c r="DF75" s="321">
        <v>6</v>
      </c>
      <c r="DG75" s="388">
        <v>0.17647058823529413</v>
      </c>
      <c r="DH75" s="321">
        <v>28</v>
      </c>
      <c r="DI75" s="388">
        <v>0.82352941176470584</v>
      </c>
      <c r="DJ75" s="321">
        <v>17</v>
      </c>
      <c r="DK75" s="388">
        <v>0.5</v>
      </c>
      <c r="DL75" s="321">
        <v>17</v>
      </c>
      <c r="DM75" s="388">
        <v>0.5</v>
      </c>
      <c r="DN75" s="321">
        <v>0</v>
      </c>
      <c r="DO75" s="388">
        <v>0</v>
      </c>
      <c r="DP75" s="331">
        <v>34</v>
      </c>
      <c r="DQ75" s="389"/>
      <c r="DR75" s="389"/>
      <c r="DS75" s="389"/>
    </row>
    <row r="76" spans="1:123" ht="11.25" customHeight="1" x14ac:dyDescent="0.15">
      <c r="A76" s="301" t="s">
        <v>208</v>
      </c>
      <c r="B76" s="321">
        <v>0</v>
      </c>
      <c r="C76" s="322">
        <v>0</v>
      </c>
      <c r="D76" s="322">
        <v>14</v>
      </c>
      <c r="E76" s="323">
        <v>14</v>
      </c>
      <c r="F76" s="321">
        <v>0</v>
      </c>
      <c r="G76" s="322">
        <v>0</v>
      </c>
      <c r="H76" s="322">
        <v>0</v>
      </c>
      <c r="I76" s="323">
        <v>0</v>
      </c>
      <c r="J76" s="321">
        <v>1</v>
      </c>
      <c r="K76" s="322">
        <v>3</v>
      </c>
      <c r="L76" s="322">
        <v>0</v>
      </c>
      <c r="M76" s="323">
        <v>4</v>
      </c>
      <c r="N76" s="321">
        <v>9</v>
      </c>
      <c r="O76" s="322">
        <v>0</v>
      </c>
      <c r="P76" s="322">
        <v>0</v>
      </c>
      <c r="Q76" s="323">
        <v>9</v>
      </c>
      <c r="R76" s="331">
        <v>27</v>
      </c>
      <c r="S76" s="301" t="s">
        <v>208</v>
      </c>
      <c r="T76" s="321">
        <v>0</v>
      </c>
      <c r="U76" s="322">
        <v>0</v>
      </c>
      <c r="V76" s="322">
        <v>2</v>
      </c>
      <c r="W76" s="323">
        <v>2</v>
      </c>
      <c r="X76" s="321">
        <v>0</v>
      </c>
      <c r="Y76" s="357">
        <v>0</v>
      </c>
      <c r="Z76" s="322">
        <v>0</v>
      </c>
      <c r="AA76" s="323">
        <v>0</v>
      </c>
      <c r="AB76" s="321">
        <v>1</v>
      </c>
      <c r="AC76" s="322">
        <v>1</v>
      </c>
      <c r="AD76" s="322">
        <v>0</v>
      </c>
      <c r="AE76" s="323">
        <v>2</v>
      </c>
      <c r="AF76" s="321">
        <v>1</v>
      </c>
      <c r="AG76" s="322">
        <v>0</v>
      </c>
      <c r="AH76" s="322">
        <v>0</v>
      </c>
      <c r="AI76" s="323">
        <v>1</v>
      </c>
      <c r="AJ76" s="321">
        <v>5</v>
      </c>
      <c r="AK76" s="301" t="s">
        <v>208</v>
      </c>
      <c r="AL76" s="321">
        <v>0</v>
      </c>
      <c r="AM76" s="322">
        <v>0</v>
      </c>
      <c r="AN76" s="322">
        <v>12</v>
      </c>
      <c r="AO76" s="323">
        <v>12</v>
      </c>
      <c r="AP76" s="321">
        <v>0</v>
      </c>
      <c r="AQ76" s="357">
        <v>0</v>
      </c>
      <c r="AR76" s="322">
        <v>0</v>
      </c>
      <c r="AS76" s="323">
        <v>0</v>
      </c>
      <c r="AT76" s="321">
        <v>0</v>
      </c>
      <c r="AU76" s="322">
        <v>2</v>
      </c>
      <c r="AV76" s="322">
        <v>0</v>
      </c>
      <c r="AW76" s="323">
        <v>2</v>
      </c>
      <c r="AX76" s="321">
        <v>8</v>
      </c>
      <c r="AY76" s="322">
        <v>0</v>
      </c>
      <c r="AZ76" s="322">
        <v>0</v>
      </c>
      <c r="BA76" s="323">
        <v>8</v>
      </c>
      <c r="BB76" s="331">
        <v>22</v>
      </c>
      <c r="BC76" s="301" t="s">
        <v>208</v>
      </c>
      <c r="BD76" s="321">
        <v>0</v>
      </c>
      <c r="BE76" s="322">
        <v>0</v>
      </c>
      <c r="BF76" s="322">
        <v>4</v>
      </c>
      <c r="BG76" s="323">
        <v>4</v>
      </c>
      <c r="BH76" s="321">
        <v>0</v>
      </c>
      <c r="BI76" s="357">
        <v>0</v>
      </c>
      <c r="BJ76" s="322">
        <v>0</v>
      </c>
      <c r="BK76" s="323">
        <v>0</v>
      </c>
      <c r="BL76" s="321">
        <v>0</v>
      </c>
      <c r="BM76" s="322">
        <v>0</v>
      </c>
      <c r="BN76" s="322">
        <v>0</v>
      </c>
      <c r="BO76" s="323">
        <v>0</v>
      </c>
      <c r="BP76" s="321">
        <v>7</v>
      </c>
      <c r="BQ76" s="322">
        <v>0</v>
      </c>
      <c r="BR76" s="322">
        <v>0</v>
      </c>
      <c r="BS76" s="323">
        <v>7</v>
      </c>
      <c r="BT76" s="331">
        <v>11</v>
      </c>
      <c r="BU76" s="301" t="s">
        <v>208</v>
      </c>
      <c r="BV76" s="321">
        <v>0</v>
      </c>
      <c r="BW76" s="322">
        <v>0</v>
      </c>
      <c r="BX76" s="322">
        <v>10</v>
      </c>
      <c r="BY76" s="323">
        <v>10</v>
      </c>
      <c r="BZ76" s="321">
        <v>0</v>
      </c>
      <c r="CA76" s="322">
        <v>0</v>
      </c>
      <c r="CB76" s="322">
        <v>0</v>
      </c>
      <c r="CC76" s="323">
        <v>0</v>
      </c>
      <c r="CD76" s="321">
        <v>1</v>
      </c>
      <c r="CE76" s="322">
        <v>3</v>
      </c>
      <c r="CF76" s="322">
        <v>0</v>
      </c>
      <c r="CG76" s="323">
        <v>4</v>
      </c>
      <c r="CH76" s="321">
        <v>2</v>
      </c>
      <c r="CI76" s="322">
        <v>0</v>
      </c>
      <c r="CJ76" s="322">
        <v>0</v>
      </c>
      <c r="CK76" s="323">
        <v>2</v>
      </c>
      <c r="CL76" s="331">
        <v>16</v>
      </c>
      <c r="CM76" s="301" t="s">
        <v>208</v>
      </c>
      <c r="CN76" s="321">
        <v>0</v>
      </c>
      <c r="CO76" s="322">
        <v>0</v>
      </c>
      <c r="CP76" s="322">
        <v>0</v>
      </c>
      <c r="CQ76" s="323">
        <v>0</v>
      </c>
      <c r="CR76" s="321">
        <v>0</v>
      </c>
      <c r="CS76" s="357">
        <v>0</v>
      </c>
      <c r="CT76" s="322">
        <v>0</v>
      </c>
      <c r="CU76" s="323">
        <v>0</v>
      </c>
      <c r="CV76" s="321">
        <v>0</v>
      </c>
      <c r="CW76" s="322">
        <v>0</v>
      </c>
      <c r="CX76" s="322">
        <v>0</v>
      </c>
      <c r="CY76" s="323">
        <v>0</v>
      </c>
      <c r="CZ76" s="321">
        <v>0</v>
      </c>
      <c r="DA76" s="322">
        <v>0</v>
      </c>
      <c r="DB76" s="322">
        <v>0</v>
      </c>
      <c r="DC76" s="323">
        <v>0</v>
      </c>
      <c r="DD76" s="331">
        <v>0</v>
      </c>
      <c r="DE76" s="301" t="s">
        <v>208</v>
      </c>
      <c r="DF76" s="321">
        <v>5</v>
      </c>
      <c r="DG76" s="388">
        <v>0.18518518518518517</v>
      </c>
      <c r="DH76" s="321">
        <v>22</v>
      </c>
      <c r="DI76" s="388">
        <v>0.81481481481481477</v>
      </c>
      <c r="DJ76" s="321">
        <v>11</v>
      </c>
      <c r="DK76" s="388">
        <v>0.40740740740740738</v>
      </c>
      <c r="DL76" s="321">
        <v>16</v>
      </c>
      <c r="DM76" s="388">
        <v>0.59259259259259256</v>
      </c>
      <c r="DN76" s="321">
        <v>0</v>
      </c>
      <c r="DO76" s="388">
        <v>0</v>
      </c>
      <c r="DP76" s="331">
        <v>27</v>
      </c>
      <c r="DQ76" s="389"/>
      <c r="DR76" s="389"/>
      <c r="DS76" s="389"/>
    </row>
    <row r="77" spans="1:123" ht="11.25" customHeight="1" x14ac:dyDescent="0.15">
      <c r="A77" s="301" t="s">
        <v>209</v>
      </c>
      <c r="B77" s="321">
        <v>0</v>
      </c>
      <c r="C77" s="322">
        <v>0</v>
      </c>
      <c r="D77" s="322">
        <v>5</v>
      </c>
      <c r="E77" s="323">
        <v>5</v>
      </c>
      <c r="F77" s="321">
        <v>0</v>
      </c>
      <c r="G77" s="322">
        <v>0</v>
      </c>
      <c r="H77" s="322">
        <v>0</v>
      </c>
      <c r="I77" s="323">
        <v>0</v>
      </c>
      <c r="J77" s="321">
        <v>6</v>
      </c>
      <c r="K77" s="322">
        <v>0</v>
      </c>
      <c r="L77" s="322">
        <v>0</v>
      </c>
      <c r="M77" s="323">
        <v>6</v>
      </c>
      <c r="N77" s="321">
        <v>2</v>
      </c>
      <c r="O77" s="322">
        <v>0</v>
      </c>
      <c r="P77" s="322">
        <v>0</v>
      </c>
      <c r="Q77" s="323">
        <v>2</v>
      </c>
      <c r="R77" s="331">
        <v>13</v>
      </c>
      <c r="S77" s="301" t="s">
        <v>209</v>
      </c>
      <c r="T77" s="321">
        <v>0</v>
      </c>
      <c r="U77" s="322">
        <v>0</v>
      </c>
      <c r="V77" s="322">
        <v>2</v>
      </c>
      <c r="W77" s="323">
        <v>2</v>
      </c>
      <c r="X77" s="321">
        <v>0</v>
      </c>
      <c r="Y77" s="357">
        <v>0</v>
      </c>
      <c r="Z77" s="322">
        <v>0</v>
      </c>
      <c r="AA77" s="323">
        <v>0</v>
      </c>
      <c r="AB77" s="321">
        <v>2</v>
      </c>
      <c r="AC77" s="322">
        <v>0</v>
      </c>
      <c r="AD77" s="322">
        <v>0</v>
      </c>
      <c r="AE77" s="323">
        <v>2</v>
      </c>
      <c r="AF77" s="321">
        <v>2</v>
      </c>
      <c r="AG77" s="322">
        <v>0</v>
      </c>
      <c r="AH77" s="322">
        <v>0</v>
      </c>
      <c r="AI77" s="323">
        <v>2</v>
      </c>
      <c r="AJ77" s="321">
        <v>6</v>
      </c>
      <c r="AK77" s="301" t="s">
        <v>209</v>
      </c>
      <c r="AL77" s="321">
        <v>0</v>
      </c>
      <c r="AM77" s="322">
        <v>0</v>
      </c>
      <c r="AN77" s="322">
        <v>3</v>
      </c>
      <c r="AO77" s="323">
        <v>3</v>
      </c>
      <c r="AP77" s="321">
        <v>0</v>
      </c>
      <c r="AQ77" s="357">
        <v>0</v>
      </c>
      <c r="AR77" s="322">
        <v>0</v>
      </c>
      <c r="AS77" s="323">
        <v>0</v>
      </c>
      <c r="AT77" s="321">
        <v>4</v>
      </c>
      <c r="AU77" s="322">
        <v>0</v>
      </c>
      <c r="AV77" s="322">
        <v>0</v>
      </c>
      <c r="AW77" s="323">
        <v>4</v>
      </c>
      <c r="AX77" s="321">
        <v>0</v>
      </c>
      <c r="AY77" s="322">
        <v>0</v>
      </c>
      <c r="AZ77" s="322">
        <v>0</v>
      </c>
      <c r="BA77" s="323">
        <v>0</v>
      </c>
      <c r="BB77" s="331">
        <v>7</v>
      </c>
      <c r="BC77" s="301" t="s">
        <v>209</v>
      </c>
      <c r="BD77" s="321">
        <v>0</v>
      </c>
      <c r="BE77" s="322">
        <v>0</v>
      </c>
      <c r="BF77" s="322">
        <v>2</v>
      </c>
      <c r="BG77" s="323">
        <v>2</v>
      </c>
      <c r="BH77" s="321">
        <v>0</v>
      </c>
      <c r="BI77" s="357">
        <v>0</v>
      </c>
      <c r="BJ77" s="322">
        <v>0</v>
      </c>
      <c r="BK77" s="323">
        <v>0</v>
      </c>
      <c r="BL77" s="321">
        <v>1</v>
      </c>
      <c r="BM77" s="322">
        <v>0</v>
      </c>
      <c r="BN77" s="322">
        <v>0</v>
      </c>
      <c r="BO77" s="323">
        <v>1</v>
      </c>
      <c r="BP77" s="321">
        <v>1</v>
      </c>
      <c r="BQ77" s="322">
        <v>0</v>
      </c>
      <c r="BR77" s="322">
        <v>0</v>
      </c>
      <c r="BS77" s="323">
        <v>1</v>
      </c>
      <c r="BT77" s="331">
        <v>4</v>
      </c>
      <c r="BU77" s="301" t="s">
        <v>209</v>
      </c>
      <c r="BV77" s="321">
        <v>0</v>
      </c>
      <c r="BW77" s="322">
        <v>0</v>
      </c>
      <c r="BX77" s="322">
        <v>3</v>
      </c>
      <c r="BY77" s="323">
        <v>3</v>
      </c>
      <c r="BZ77" s="321">
        <v>0</v>
      </c>
      <c r="CA77" s="322">
        <v>0</v>
      </c>
      <c r="CB77" s="322">
        <v>0</v>
      </c>
      <c r="CC77" s="323">
        <v>0</v>
      </c>
      <c r="CD77" s="321">
        <v>5</v>
      </c>
      <c r="CE77" s="322">
        <v>0</v>
      </c>
      <c r="CF77" s="322">
        <v>0</v>
      </c>
      <c r="CG77" s="323">
        <v>5</v>
      </c>
      <c r="CH77" s="321">
        <v>1</v>
      </c>
      <c r="CI77" s="322">
        <v>0</v>
      </c>
      <c r="CJ77" s="322">
        <v>0</v>
      </c>
      <c r="CK77" s="323">
        <v>1</v>
      </c>
      <c r="CL77" s="331">
        <v>9</v>
      </c>
      <c r="CM77" s="301" t="s">
        <v>209</v>
      </c>
      <c r="CN77" s="321">
        <v>0</v>
      </c>
      <c r="CO77" s="322">
        <v>0</v>
      </c>
      <c r="CP77" s="322">
        <v>0</v>
      </c>
      <c r="CQ77" s="323">
        <v>0</v>
      </c>
      <c r="CR77" s="321">
        <v>0</v>
      </c>
      <c r="CS77" s="357">
        <v>0</v>
      </c>
      <c r="CT77" s="322">
        <v>0</v>
      </c>
      <c r="CU77" s="323">
        <v>0</v>
      </c>
      <c r="CV77" s="321">
        <v>0</v>
      </c>
      <c r="CW77" s="322">
        <v>0</v>
      </c>
      <c r="CX77" s="322">
        <v>0</v>
      </c>
      <c r="CY77" s="323">
        <v>0</v>
      </c>
      <c r="CZ77" s="321">
        <v>0</v>
      </c>
      <c r="DA77" s="322">
        <v>0</v>
      </c>
      <c r="DB77" s="322">
        <v>0</v>
      </c>
      <c r="DC77" s="323">
        <v>0</v>
      </c>
      <c r="DD77" s="331">
        <v>0</v>
      </c>
      <c r="DE77" s="301" t="s">
        <v>209</v>
      </c>
      <c r="DF77" s="321">
        <v>6</v>
      </c>
      <c r="DG77" s="388">
        <v>0.46153846153846156</v>
      </c>
      <c r="DH77" s="321">
        <v>7</v>
      </c>
      <c r="DI77" s="388">
        <v>0.53846153846153844</v>
      </c>
      <c r="DJ77" s="321">
        <v>4</v>
      </c>
      <c r="DK77" s="388">
        <v>0.30769230769230771</v>
      </c>
      <c r="DL77" s="321">
        <v>9</v>
      </c>
      <c r="DM77" s="388">
        <v>0.69230769230769229</v>
      </c>
      <c r="DN77" s="321">
        <v>0</v>
      </c>
      <c r="DO77" s="388">
        <v>0</v>
      </c>
      <c r="DP77" s="331">
        <v>13</v>
      </c>
      <c r="DQ77" s="389"/>
      <c r="DR77" s="389"/>
      <c r="DS77" s="389"/>
    </row>
    <row r="78" spans="1:123" ht="11.25" customHeight="1" x14ac:dyDescent="0.15">
      <c r="A78" s="301" t="s">
        <v>210</v>
      </c>
      <c r="B78" s="321">
        <v>0</v>
      </c>
      <c r="C78" s="322">
        <v>0</v>
      </c>
      <c r="D78" s="322">
        <v>8</v>
      </c>
      <c r="E78" s="323">
        <v>8</v>
      </c>
      <c r="F78" s="321">
        <v>0</v>
      </c>
      <c r="G78" s="322">
        <v>0</v>
      </c>
      <c r="H78" s="322">
        <v>0</v>
      </c>
      <c r="I78" s="323">
        <v>0</v>
      </c>
      <c r="J78" s="321">
        <v>4</v>
      </c>
      <c r="K78" s="322">
        <v>0</v>
      </c>
      <c r="L78" s="322">
        <v>0</v>
      </c>
      <c r="M78" s="323">
        <v>4</v>
      </c>
      <c r="N78" s="321">
        <v>7</v>
      </c>
      <c r="O78" s="322">
        <v>0</v>
      </c>
      <c r="P78" s="322">
        <v>0</v>
      </c>
      <c r="Q78" s="323">
        <v>7</v>
      </c>
      <c r="R78" s="331">
        <v>19</v>
      </c>
      <c r="S78" s="301" t="s">
        <v>210</v>
      </c>
      <c r="T78" s="321">
        <v>0</v>
      </c>
      <c r="U78" s="322">
        <v>0</v>
      </c>
      <c r="V78" s="322">
        <v>2</v>
      </c>
      <c r="W78" s="323">
        <v>2</v>
      </c>
      <c r="X78" s="321">
        <v>0</v>
      </c>
      <c r="Y78" s="357">
        <v>0</v>
      </c>
      <c r="Z78" s="322">
        <v>0</v>
      </c>
      <c r="AA78" s="323">
        <v>0</v>
      </c>
      <c r="AB78" s="321">
        <v>1</v>
      </c>
      <c r="AC78" s="322">
        <v>0</v>
      </c>
      <c r="AD78" s="322">
        <v>0</v>
      </c>
      <c r="AE78" s="323">
        <v>1</v>
      </c>
      <c r="AF78" s="321">
        <v>1</v>
      </c>
      <c r="AG78" s="322">
        <v>0</v>
      </c>
      <c r="AH78" s="322">
        <v>0</v>
      </c>
      <c r="AI78" s="323">
        <v>1</v>
      </c>
      <c r="AJ78" s="321">
        <v>4</v>
      </c>
      <c r="AK78" s="301" t="s">
        <v>210</v>
      </c>
      <c r="AL78" s="321">
        <v>0</v>
      </c>
      <c r="AM78" s="322">
        <v>0</v>
      </c>
      <c r="AN78" s="322">
        <v>6</v>
      </c>
      <c r="AO78" s="323">
        <v>6</v>
      </c>
      <c r="AP78" s="321">
        <v>0</v>
      </c>
      <c r="AQ78" s="357">
        <v>0</v>
      </c>
      <c r="AR78" s="322">
        <v>0</v>
      </c>
      <c r="AS78" s="323">
        <v>0</v>
      </c>
      <c r="AT78" s="321">
        <v>3</v>
      </c>
      <c r="AU78" s="322">
        <v>0</v>
      </c>
      <c r="AV78" s="322">
        <v>0</v>
      </c>
      <c r="AW78" s="323">
        <v>3</v>
      </c>
      <c r="AX78" s="321">
        <v>6</v>
      </c>
      <c r="AY78" s="322">
        <v>0</v>
      </c>
      <c r="AZ78" s="322">
        <v>0</v>
      </c>
      <c r="BA78" s="323">
        <v>6</v>
      </c>
      <c r="BB78" s="331">
        <v>15</v>
      </c>
      <c r="BC78" s="301" t="s">
        <v>210</v>
      </c>
      <c r="BD78" s="321">
        <v>0</v>
      </c>
      <c r="BE78" s="322">
        <v>0</v>
      </c>
      <c r="BF78" s="322">
        <v>3</v>
      </c>
      <c r="BG78" s="323">
        <v>3</v>
      </c>
      <c r="BH78" s="321">
        <v>0</v>
      </c>
      <c r="BI78" s="357">
        <v>0</v>
      </c>
      <c r="BJ78" s="322">
        <v>0</v>
      </c>
      <c r="BK78" s="323">
        <v>0</v>
      </c>
      <c r="BL78" s="321">
        <v>0</v>
      </c>
      <c r="BM78" s="322">
        <v>0</v>
      </c>
      <c r="BN78" s="322">
        <v>0</v>
      </c>
      <c r="BO78" s="323">
        <v>0</v>
      </c>
      <c r="BP78" s="321">
        <v>4</v>
      </c>
      <c r="BQ78" s="322">
        <v>0</v>
      </c>
      <c r="BR78" s="322">
        <v>0</v>
      </c>
      <c r="BS78" s="323">
        <v>4</v>
      </c>
      <c r="BT78" s="331">
        <v>7</v>
      </c>
      <c r="BU78" s="301" t="s">
        <v>210</v>
      </c>
      <c r="BV78" s="321">
        <v>0</v>
      </c>
      <c r="BW78" s="322">
        <v>0</v>
      </c>
      <c r="BX78" s="322">
        <v>5</v>
      </c>
      <c r="BY78" s="323">
        <v>5</v>
      </c>
      <c r="BZ78" s="321">
        <v>0</v>
      </c>
      <c r="CA78" s="322">
        <v>0</v>
      </c>
      <c r="CB78" s="322">
        <v>0</v>
      </c>
      <c r="CC78" s="323">
        <v>0</v>
      </c>
      <c r="CD78" s="321">
        <v>4</v>
      </c>
      <c r="CE78" s="322">
        <v>0</v>
      </c>
      <c r="CF78" s="322">
        <v>0</v>
      </c>
      <c r="CG78" s="323">
        <v>4</v>
      </c>
      <c r="CH78" s="321">
        <v>3</v>
      </c>
      <c r="CI78" s="322">
        <v>0</v>
      </c>
      <c r="CJ78" s="322">
        <v>0</v>
      </c>
      <c r="CK78" s="323">
        <v>3</v>
      </c>
      <c r="CL78" s="331">
        <v>12</v>
      </c>
      <c r="CM78" s="301" t="s">
        <v>210</v>
      </c>
      <c r="CN78" s="321">
        <v>0</v>
      </c>
      <c r="CO78" s="322">
        <v>0</v>
      </c>
      <c r="CP78" s="322">
        <v>0</v>
      </c>
      <c r="CQ78" s="323">
        <v>0</v>
      </c>
      <c r="CR78" s="321">
        <v>0</v>
      </c>
      <c r="CS78" s="357">
        <v>0</v>
      </c>
      <c r="CT78" s="322">
        <v>0</v>
      </c>
      <c r="CU78" s="323">
        <v>0</v>
      </c>
      <c r="CV78" s="321">
        <v>0</v>
      </c>
      <c r="CW78" s="322">
        <v>0</v>
      </c>
      <c r="CX78" s="322">
        <v>0</v>
      </c>
      <c r="CY78" s="323">
        <v>0</v>
      </c>
      <c r="CZ78" s="321">
        <v>0</v>
      </c>
      <c r="DA78" s="322">
        <v>0</v>
      </c>
      <c r="DB78" s="322">
        <v>0</v>
      </c>
      <c r="DC78" s="323">
        <v>0</v>
      </c>
      <c r="DD78" s="331">
        <v>0</v>
      </c>
      <c r="DE78" s="390" t="s">
        <v>210</v>
      </c>
      <c r="DF78" s="321">
        <v>4</v>
      </c>
      <c r="DG78" s="388">
        <v>0.21052631578947367</v>
      </c>
      <c r="DH78" s="321">
        <v>15</v>
      </c>
      <c r="DI78" s="388">
        <v>0.78947368421052633</v>
      </c>
      <c r="DJ78" s="321">
        <v>7</v>
      </c>
      <c r="DK78" s="388">
        <v>0.36842105263157893</v>
      </c>
      <c r="DL78" s="321">
        <v>12</v>
      </c>
      <c r="DM78" s="388">
        <v>0.63157894736842102</v>
      </c>
      <c r="DN78" s="321">
        <v>0</v>
      </c>
      <c r="DO78" s="388">
        <v>0</v>
      </c>
      <c r="DP78" s="331">
        <v>19</v>
      </c>
      <c r="DQ78" s="389"/>
      <c r="DR78" s="389"/>
      <c r="DS78" s="389"/>
    </row>
    <row r="79" spans="1:12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325"/>
      <c r="U79" s="326"/>
      <c r="V79" s="326"/>
      <c r="W79" s="327"/>
      <c r="X79" s="325"/>
      <c r="Y79" s="326"/>
      <c r="Z79" s="326"/>
      <c r="AA79" s="327"/>
      <c r="AB79" s="325"/>
      <c r="AC79" s="326"/>
      <c r="AD79" s="326"/>
      <c r="AE79" s="327"/>
      <c r="AF79" s="325"/>
      <c r="AG79" s="326"/>
      <c r="AH79" s="326"/>
      <c r="AI79" s="327"/>
      <c r="AJ79" s="317"/>
      <c r="AK79" s="307"/>
      <c r="AL79" s="325"/>
      <c r="AM79" s="326"/>
      <c r="AN79" s="326"/>
      <c r="AO79" s="327"/>
      <c r="AP79" s="325"/>
      <c r="AQ79" s="326"/>
      <c r="AR79" s="326"/>
      <c r="AS79" s="327"/>
      <c r="AT79" s="325"/>
      <c r="AU79" s="326"/>
      <c r="AV79" s="326"/>
      <c r="AW79" s="327"/>
      <c r="AX79" s="325"/>
      <c r="AY79" s="326"/>
      <c r="AZ79" s="326"/>
      <c r="BA79" s="327"/>
      <c r="BB79" s="317"/>
      <c r="BC79" s="307"/>
      <c r="BD79" s="325"/>
      <c r="BE79" s="326"/>
      <c r="BF79" s="326"/>
      <c r="BG79" s="327"/>
      <c r="BH79" s="325"/>
      <c r="BI79" s="326"/>
      <c r="BJ79" s="326"/>
      <c r="BK79" s="327"/>
      <c r="BL79" s="325"/>
      <c r="BM79" s="326"/>
      <c r="BN79" s="326"/>
      <c r="BO79" s="327"/>
      <c r="BP79" s="325"/>
      <c r="BQ79" s="326"/>
      <c r="BR79" s="326"/>
      <c r="BS79" s="327"/>
      <c r="BT79" s="317"/>
      <c r="BU79" s="307"/>
      <c r="BV79" s="325"/>
      <c r="BW79" s="326"/>
      <c r="BX79" s="326"/>
      <c r="BY79" s="327"/>
      <c r="BZ79" s="325"/>
      <c r="CA79" s="326"/>
      <c r="CB79" s="326"/>
      <c r="CC79" s="327"/>
      <c r="CD79" s="325"/>
      <c r="CE79" s="326"/>
      <c r="CF79" s="326"/>
      <c r="CG79" s="327"/>
      <c r="CH79" s="325"/>
      <c r="CI79" s="326"/>
      <c r="CJ79" s="326"/>
      <c r="CK79" s="327"/>
      <c r="CL79" s="317"/>
      <c r="CM79" s="307"/>
      <c r="CN79" s="325"/>
      <c r="CO79" s="326"/>
      <c r="CP79" s="326"/>
      <c r="CQ79" s="327"/>
      <c r="CR79" s="325"/>
      <c r="CS79" s="326"/>
      <c r="CT79" s="326"/>
      <c r="CU79" s="327"/>
      <c r="CV79" s="325"/>
      <c r="CW79" s="326"/>
      <c r="CX79" s="326"/>
      <c r="CY79" s="327"/>
      <c r="CZ79" s="325"/>
      <c r="DA79" s="326"/>
      <c r="DB79" s="326"/>
      <c r="DC79" s="327"/>
      <c r="DD79" s="317"/>
      <c r="DE79" s="307"/>
      <c r="DF79" s="297"/>
      <c r="DG79" s="299"/>
      <c r="DH79" s="325"/>
      <c r="DI79" s="327"/>
      <c r="DJ79" s="325"/>
      <c r="DK79" s="327"/>
      <c r="DL79" s="325"/>
      <c r="DM79" s="327"/>
      <c r="DN79" s="325"/>
      <c r="DO79" s="327"/>
      <c r="DP79" s="327"/>
      <c r="DQ79" s="386"/>
      <c r="DR79" s="386"/>
      <c r="DS79" s="386"/>
    </row>
    <row r="80" spans="1:123" ht="11.25" customHeight="1" x14ac:dyDescent="0.15">
      <c r="A80" s="312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12"/>
      <c r="T80" s="328"/>
      <c r="U80" s="329"/>
      <c r="V80" s="329"/>
      <c r="W80" s="330"/>
      <c r="X80" s="328"/>
      <c r="Y80" s="329"/>
      <c r="Z80" s="329"/>
      <c r="AA80" s="330"/>
      <c r="AB80" s="328"/>
      <c r="AC80" s="329"/>
      <c r="AD80" s="329"/>
      <c r="AE80" s="330"/>
      <c r="AF80" s="328"/>
      <c r="AG80" s="329"/>
      <c r="AH80" s="329"/>
      <c r="AI80" s="330"/>
      <c r="AJ80" s="312"/>
      <c r="AK80" s="312"/>
      <c r="AL80" s="328"/>
      <c r="AM80" s="329"/>
      <c r="AN80" s="329"/>
      <c r="AO80" s="330"/>
      <c r="AP80" s="328"/>
      <c r="AQ80" s="329"/>
      <c r="AR80" s="329"/>
      <c r="AS80" s="330"/>
      <c r="AT80" s="328"/>
      <c r="AU80" s="329"/>
      <c r="AV80" s="329"/>
      <c r="AW80" s="330"/>
      <c r="AX80" s="328"/>
      <c r="AY80" s="329"/>
      <c r="AZ80" s="329"/>
      <c r="BA80" s="330"/>
      <c r="BB80" s="312"/>
      <c r="BC80" s="312"/>
      <c r="BD80" s="328"/>
      <c r="BE80" s="329"/>
      <c r="BF80" s="329"/>
      <c r="BG80" s="330"/>
      <c r="BH80" s="328"/>
      <c r="BI80" s="329"/>
      <c r="BJ80" s="329"/>
      <c r="BK80" s="330"/>
      <c r="BL80" s="328"/>
      <c r="BM80" s="329"/>
      <c r="BN80" s="329"/>
      <c r="BO80" s="330"/>
      <c r="BP80" s="328"/>
      <c r="BQ80" s="329"/>
      <c r="BR80" s="329"/>
      <c r="BS80" s="330"/>
      <c r="BT80" s="312"/>
      <c r="BU80" s="312"/>
      <c r="BV80" s="328"/>
      <c r="BW80" s="329"/>
      <c r="BX80" s="329"/>
      <c r="BY80" s="330"/>
      <c r="BZ80" s="328"/>
      <c r="CA80" s="329"/>
      <c r="CB80" s="329"/>
      <c r="CC80" s="330"/>
      <c r="CD80" s="328"/>
      <c r="CE80" s="329"/>
      <c r="CF80" s="329"/>
      <c r="CG80" s="330"/>
      <c r="CH80" s="328"/>
      <c r="CI80" s="329"/>
      <c r="CJ80" s="329"/>
      <c r="CK80" s="330"/>
      <c r="CL80" s="312"/>
      <c r="CM80" s="312"/>
      <c r="CN80" s="328"/>
      <c r="CO80" s="329"/>
      <c r="CP80" s="329"/>
      <c r="CQ80" s="330"/>
      <c r="CR80" s="328"/>
      <c r="CS80" s="329"/>
      <c r="CT80" s="329"/>
      <c r="CU80" s="330"/>
      <c r="CV80" s="328"/>
      <c r="CW80" s="329"/>
      <c r="CX80" s="329"/>
      <c r="CY80" s="330"/>
      <c r="CZ80" s="328"/>
      <c r="DA80" s="329"/>
      <c r="DB80" s="329"/>
      <c r="DC80" s="330"/>
      <c r="DD80" s="312"/>
      <c r="DE80" s="384"/>
      <c r="DF80" s="391"/>
      <c r="DG80" s="392"/>
      <c r="DH80" s="391"/>
      <c r="DI80" s="392"/>
      <c r="DJ80" s="391"/>
      <c r="DK80" s="392"/>
      <c r="DL80" s="391"/>
      <c r="DM80" s="392"/>
      <c r="DN80" s="391"/>
      <c r="DO80" s="392"/>
      <c r="DP80" s="393"/>
      <c r="DQ80" s="386"/>
      <c r="DR80" s="386"/>
      <c r="DS80" s="386"/>
    </row>
    <row r="81" spans="1:123" ht="11.25" customHeight="1" x14ac:dyDescent="0.15">
      <c r="A81" s="301" t="s">
        <v>211</v>
      </c>
      <c r="B81" s="321">
        <v>0</v>
      </c>
      <c r="C81" s="322">
        <v>0</v>
      </c>
      <c r="D81" s="322">
        <v>22</v>
      </c>
      <c r="E81" s="323">
        <v>22</v>
      </c>
      <c r="F81" s="321">
        <v>0</v>
      </c>
      <c r="G81" s="322">
        <v>0</v>
      </c>
      <c r="H81" s="322">
        <v>1</v>
      </c>
      <c r="I81" s="323">
        <v>1</v>
      </c>
      <c r="J81" s="321">
        <v>6</v>
      </c>
      <c r="K81" s="322">
        <v>3</v>
      </c>
      <c r="L81" s="322">
        <v>0</v>
      </c>
      <c r="M81" s="323">
        <v>9</v>
      </c>
      <c r="N81" s="321">
        <v>9</v>
      </c>
      <c r="O81" s="322">
        <v>10</v>
      </c>
      <c r="P81" s="322">
        <v>0</v>
      </c>
      <c r="Q81" s="323">
        <v>19</v>
      </c>
      <c r="R81" s="331">
        <v>51</v>
      </c>
      <c r="S81" s="301" t="s">
        <v>211</v>
      </c>
      <c r="T81" s="321">
        <v>0</v>
      </c>
      <c r="U81" s="322">
        <v>0</v>
      </c>
      <c r="V81" s="322">
        <v>4</v>
      </c>
      <c r="W81" s="323">
        <v>4</v>
      </c>
      <c r="X81" s="321">
        <v>0</v>
      </c>
      <c r="Y81" s="322">
        <v>0</v>
      </c>
      <c r="Z81" s="322">
        <v>0</v>
      </c>
      <c r="AA81" s="323">
        <v>0</v>
      </c>
      <c r="AB81" s="321">
        <v>2</v>
      </c>
      <c r="AC81" s="322">
        <v>2</v>
      </c>
      <c r="AD81" s="322">
        <v>0</v>
      </c>
      <c r="AE81" s="323">
        <v>4</v>
      </c>
      <c r="AF81" s="321">
        <v>0</v>
      </c>
      <c r="AG81" s="322">
        <v>2</v>
      </c>
      <c r="AH81" s="322">
        <v>0</v>
      </c>
      <c r="AI81" s="323">
        <v>2</v>
      </c>
      <c r="AJ81" s="331">
        <v>10</v>
      </c>
      <c r="AK81" s="301" t="s">
        <v>211</v>
      </c>
      <c r="AL81" s="321">
        <v>0</v>
      </c>
      <c r="AM81" s="322">
        <v>0</v>
      </c>
      <c r="AN81" s="322">
        <v>18</v>
      </c>
      <c r="AO81" s="323">
        <v>18</v>
      </c>
      <c r="AP81" s="321">
        <v>0</v>
      </c>
      <c r="AQ81" s="322">
        <v>0</v>
      </c>
      <c r="AR81" s="322">
        <v>1</v>
      </c>
      <c r="AS81" s="323">
        <v>1</v>
      </c>
      <c r="AT81" s="321">
        <v>4</v>
      </c>
      <c r="AU81" s="322">
        <v>1</v>
      </c>
      <c r="AV81" s="322">
        <v>0</v>
      </c>
      <c r="AW81" s="323">
        <v>5</v>
      </c>
      <c r="AX81" s="321">
        <v>9</v>
      </c>
      <c r="AY81" s="322">
        <v>8</v>
      </c>
      <c r="AZ81" s="322">
        <v>0</v>
      </c>
      <c r="BA81" s="323">
        <v>17</v>
      </c>
      <c r="BB81" s="331">
        <v>41</v>
      </c>
      <c r="BC81" s="301" t="s">
        <v>211</v>
      </c>
      <c r="BD81" s="321">
        <v>0</v>
      </c>
      <c r="BE81" s="322">
        <v>0</v>
      </c>
      <c r="BF81" s="322">
        <v>1</v>
      </c>
      <c r="BG81" s="323">
        <v>1</v>
      </c>
      <c r="BH81" s="321">
        <v>0</v>
      </c>
      <c r="BI81" s="322">
        <v>0</v>
      </c>
      <c r="BJ81" s="322">
        <v>0</v>
      </c>
      <c r="BK81" s="323">
        <v>0</v>
      </c>
      <c r="BL81" s="321">
        <v>0</v>
      </c>
      <c r="BM81" s="322">
        <v>0</v>
      </c>
      <c r="BN81" s="322">
        <v>0</v>
      </c>
      <c r="BO81" s="323">
        <v>0</v>
      </c>
      <c r="BP81" s="321">
        <v>1</v>
      </c>
      <c r="BQ81" s="322">
        <v>0</v>
      </c>
      <c r="BR81" s="322">
        <v>0</v>
      </c>
      <c r="BS81" s="323">
        <v>1</v>
      </c>
      <c r="BT81" s="331">
        <v>2</v>
      </c>
      <c r="BU81" s="301" t="s">
        <v>211</v>
      </c>
      <c r="BV81" s="321">
        <v>0</v>
      </c>
      <c r="BW81" s="322">
        <v>0</v>
      </c>
      <c r="BX81" s="322">
        <v>21</v>
      </c>
      <c r="BY81" s="323">
        <v>21</v>
      </c>
      <c r="BZ81" s="321">
        <v>0</v>
      </c>
      <c r="CA81" s="322">
        <v>0</v>
      </c>
      <c r="CB81" s="322">
        <v>1</v>
      </c>
      <c r="CC81" s="323">
        <v>1</v>
      </c>
      <c r="CD81" s="321">
        <v>6</v>
      </c>
      <c r="CE81" s="322">
        <v>3</v>
      </c>
      <c r="CF81" s="322">
        <v>0</v>
      </c>
      <c r="CG81" s="323">
        <v>9</v>
      </c>
      <c r="CH81" s="321">
        <v>8</v>
      </c>
      <c r="CI81" s="322">
        <v>10</v>
      </c>
      <c r="CJ81" s="322">
        <v>0</v>
      </c>
      <c r="CK81" s="323">
        <v>18</v>
      </c>
      <c r="CL81" s="331">
        <v>49</v>
      </c>
      <c r="CM81" s="301" t="s">
        <v>211</v>
      </c>
      <c r="CN81" s="321">
        <v>0</v>
      </c>
      <c r="CO81" s="322">
        <v>0</v>
      </c>
      <c r="CP81" s="322">
        <v>0</v>
      </c>
      <c r="CQ81" s="323">
        <v>0</v>
      </c>
      <c r="CR81" s="321">
        <v>0</v>
      </c>
      <c r="CS81" s="322">
        <v>0</v>
      </c>
      <c r="CT81" s="322">
        <v>0</v>
      </c>
      <c r="CU81" s="323">
        <v>0</v>
      </c>
      <c r="CV81" s="321">
        <v>0</v>
      </c>
      <c r="CW81" s="322">
        <v>0</v>
      </c>
      <c r="CX81" s="322">
        <v>0</v>
      </c>
      <c r="CY81" s="323">
        <v>0</v>
      </c>
      <c r="CZ81" s="321">
        <v>0</v>
      </c>
      <c r="DA81" s="322">
        <v>0</v>
      </c>
      <c r="DB81" s="322">
        <v>0</v>
      </c>
      <c r="DC81" s="323">
        <v>0</v>
      </c>
      <c r="DD81" s="331">
        <v>0</v>
      </c>
      <c r="DE81" s="390" t="s">
        <v>211</v>
      </c>
      <c r="DF81" s="321">
        <v>10</v>
      </c>
      <c r="DG81" s="388">
        <v>0.19607843137254902</v>
      </c>
      <c r="DH81" s="321">
        <v>41</v>
      </c>
      <c r="DI81" s="388">
        <v>0.80392156862745101</v>
      </c>
      <c r="DJ81" s="321">
        <v>2</v>
      </c>
      <c r="DK81" s="388">
        <v>3.9215686274509803E-2</v>
      </c>
      <c r="DL81" s="321">
        <v>49</v>
      </c>
      <c r="DM81" s="388">
        <v>0.96078431372549022</v>
      </c>
      <c r="DN81" s="321">
        <v>0</v>
      </c>
      <c r="DO81" s="388">
        <v>0</v>
      </c>
      <c r="DP81" s="331">
        <v>51</v>
      </c>
      <c r="DQ81" s="389"/>
      <c r="DR81" s="389"/>
      <c r="DS81" s="389"/>
    </row>
    <row r="82" spans="1:123" ht="11.25" customHeight="1" x14ac:dyDescent="0.15">
      <c r="A82" s="301" t="s">
        <v>212</v>
      </c>
      <c r="B82" s="321">
        <v>0</v>
      </c>
      <c r="C82" s="322">
        <v>1</v>
      </c>
      <c r="D82" s="322">
        <v>30</v>
      </c>
      <c r="E82" s="323">
        <v>31</v>
      </c>
      <c r="F82" s="321">
        <v>0</v>
      </c>
      <c r="G82" s="322">
        <v>0</v>
      </c>
      <c r="H82" s="322">
        <v>1</v>
      </c>
      <c r="I82" s="323">
        <v>1</v>
      </c>
      <c r="J82" s="321">
        <v>10</v>
      </c>
      <c r="K82" s="322">
        <v>2</v>
      </c>
      <c r="L82" s="322">
        <v>0</v>
      </c>
      <c r="M82" s="323">
        <v>12</v>
      </c>
      <c r="N82" s="321">
        <v>24</v>
      </c>
      <c r="O82" s="322">
        <v>10</v>
      </c>
      <c r="P82" s="322">
        <v>0</v>
      </c>
      <c r="Q82" s="323">
        <v>34</v>
      </c>
      <c r="R82" s="331">
        <v>78</v>
      </c>
      <c r="S82" s="301" t="s">
        <v>212</v>
      </c>
      <c r="T82" s="321">
        <v>0</v>
      </c>
      <c r="U82" s="322">
        <v>1</v>
      </c>
      <c r="V82" s="322">
        <v>5</v>
      </c>
      <c r="W82" s="323">
        <v>6</v>
      </c>
      <c r="X82" s="321">
        <v>0</v>
      </c>
      <c r="Y82" s="322">
        <v>0</v>
      </c>
      <c r="Z82" s="322">
        <v>0</v>
      </c>
      <c r="AA82" s="323">
        <v>0</v>
      </c>
      <c r="AB82" s="321">
        <v>2</v>
      </c>
      <c r="AC82" s="322">
        <v>1</v>
      </c>
      <c r="AD82" s="322">
        <v>0</v>
      </c>
      <c r="AE82" s="323">
        <v>3</v>
      </c>
      <c r="AF82" s="321">
        <v>3</v>
      </c>
      <c r="AG82" s="322">
        <v>2</v>
      </c>
      <c r="AH82" s="322">
        <v>0</v>
      </c>
      <c r="AI82" s="323">
        <v>5</v>
      </c>
      <c r="AJ82" s="331">
        <v>14</v>
      </c>
      <c r="AK82" s="301" t="s">
        <v>212</v>
      </c>
      <c r="AL82" s="321">
        <v>0</v>
      </c>
      <c r="AM82" s="322">
        <v>0</v>
      </c>
      <c r="AN82" s="322">
        <v>25</v>
      </c>
      <c r="AO82" s="323">
        <v>25</v>
      </c>
      <c r="AP82" s="321">
        <v>0</v>
      </c>
      <c r="AQ82" s="322">
        <v>0</v>
      </c>
      <c r="AR82" s="322">
        <v>1</v>
      </c>
      <c r="AS82" s="323">
        <v>1</v>
      </c>
      <c r="AT82" s="321">
        <v>8</v>
      </c>
      <c r="AU82" s="322">
        <v>1</v>
      </c>
      <c r="AV82" s="322">
        <v>0</v>
      </c>
      <c r="AW82" s="323">
        <v>9</v>
      </c>
      <c r="AX82" s="321">
        <v>21</v>
      </c>
      <c r="AY82" s="322">
        <v>8</v>
      </c>
      <c r="AZ82" s="322">
        <v>0</v>
      </c>
      <c r="BA82" s="323">
        <v>29</v>
      </c>
      <c r="BB82" s="331">
        <v>64</v>
      </c>
      <c r="BC82" s="301" t="s">
        <v>212</v>
      </c>
      <c r="BD82" s="321">
        <v>0</v>
      </c>
      <c r="BE82" s="322">
        <v>1</v>
      </c>
      <c r="BF82" s="322">
        <v>7</v>
      </c>
      <c r="BG82" s="323">
        <v>8</v>
      </c>
      <c r="BH82" s="321">
        <v>0</v>
      </c>
      <c r="BI82" s="322">
        <v>0</v>
      </c>
      <c r="BJ82" s="322">
        <v>0</v>
      </c>
      <c r="BK82" s="323">
        <v>0</v>
      </c>
      <c r="BL82" s="321">
        <v>1</v>
      </c>
      <c r="BM82" s="322">
        <v>0</v>
      </c>
      <c r="BN82" s="322">
        <v>0</v>
      </c>
      <c r="BO82" s="323">
        <v>1</v>
      </c>
      <c r="BP82" s="321">
        <v>10</v>
      </c>
      <c r="BQ82" s="322">
        <v>0</v>
      </c>
      <c r="BR82" s="322">
        <v>0</v>
      </c>
      <c r="BS82" s="323">
        <v>10</v>
      </c>
      <c r="BT82" s="331">
        <v>19</v>
      </c>
      <c r="BU82" s="301" t="s">
        <v>212</v>
      </c>
      <c r="BV82" s="321">
        <v>0</v>
      </c>
      <c r="BW82" s="322">
        <v>0</v>
      </c>
      <c r="BX82" s="322">
        <v>23</v>
      </c>
      <c r="BY82" s="323">
        <v>23</v>
      </c>
      <c r="BZ82" s="321">
        <v>0</v>
      </c>
      <c r="CA82" s="322">
        <v>0</v>
      </c>
      <c r="CB82" s="322">
        <v>1</v>
      </c>
      <c r="CC82" s="323">
        <v>1</v>
      </c>
      <c r="CD82" s="321">
        <v>9</v>
      </c>
      <c r="CE82" s="322">
        <v>2</v>
      </c>
      <c r="CF82" s="322">
        <v>0</v>
      </c>
      <c r="CG82" s="323">
        <v>11</v>
      </c>
      <c r="CH82" s="321">
        <v>14</v>
      </c>
      <c r="CI82" s="322">
        <v>10</v>
      </c>
      <c r="CJ82" s="322">
        <v>0</v>
      </c>
      <c r="CK82" s="323">
        <v>24</v>
      </c>
      <c r="CL82" s="331">
        <v>59</v>
      </c>
      <c r="CM82" s="301" t="s">
        <v>212</v>
      </c>
      <c r="CN82" s="321">
        <v>0</v>
      </c>
      <c r="CO82" s="322">
        <v>0</v>
      </c>
      <c r="CP82" s="322">
        <v>0</v>
      </c>
      <c r="CQ82" s="323">
        <v>0</v>
      </c>
      <c r="CR82" s="321">
        <v>0</v>
      </c>
      <c r="CS82" s="322">
        <v>0</v>
      </c>
      <c r="CT82" s="322">
        <v>0</v>
      </c>
      <c r="CU82" s="323">
        <v>0</v>
      </c>
      <c r="CV82" s="321">
        <v>0</v>
      </c>
      <c r="CW82" s="322">
        <v>0</v>
      </c>
      <c r="CX82" s="322">
        <v>0</v>
      </c>
      <c r="CY82" s="323">
        <v>0</v>
      </c>
      <c r="CZ82" s="321">
        <v>0</v>
      </c>
      <c r="DA82" s="322">
        <v>0</v>
      </c>
      <c r="DB82" s="322">
        <v>0</v>
      </c>
      <c r="DC82" s="323">
        <v>0</v>
      </c>
      <c r="DD82" s="331">
        <v>0</v>
      </c>
      <c r="DE82" s="390" t="s">
        <v>212</v>
      </c>
      <c r="DF82" s="321">
        <v>14</v>
      </c>
      <c r="DG82" s="388">
        <v>0.17948717948717949</v>
      </c>
      <c r="DH82" s="321">
        <v>64</v>
      </c>
      <c r="DI82" s="388">
        <v>0.82051282051282048</v>
      </c>
      <c r="DJ82" s="321">
        <v>19</v>
      </c>
      <c r="DK82" s="388">
        <v>0.24358974358974358</v>
      </c>
      <c r="DL82" s="321">
        <v>59</v>
      </c>
      <c r="DM82" s="388">
        <v>0.75641025641025639</v>
      </c>
      <c r="DN82" s="321">
        <v>0</v>
      </c>
      <c r="DO82" s="388">
        <v>0</v>
      </c>
      <c r="DP82" s="331">
        <v>78</v>
      </c>
      <c r="DQ82" s="389"/>
      <c r="DR82" s="389"/>
      <c r="DS82" s="389"/>
    </row>
    <row r="83" spans="1:123" ht="11.25" customHeight="1" x14ac:dyDescent="0.15">
      <c r="A83" s="301" t="s">
        <v>213</v>
      </c>
      <c r="B83" s="321">
        <v>0</v>
      </c>
      <c r="C83" s="322">
        <v>1</v>
      </c>
      <c r="D83" s="322">
        <v>38</v>
      </c>
      <c r="E83" s="323">
        <v>39</v>
      </c>
      <c r="F83" s="321">
        <v>0</v>
      </c>
      <c r="G83" s="322">
        <v>0</v>
      </c>
      <c r="H83" s="322">
        <v>0</v>
      </c>
      <c r="I83" s="323">
        <v>0</v>
      </c>
      <c r="J83" s="321">
        <v>10</v>
      </c>
      <c r="K83" s="322">
        <v>4</v>
      </c>
      <c r="L83" s="322">
        <v>0</v>
      </c>
      <c r="M83" s="323">
        <v>14</v>
      </c>
      <c r="N83" s="321">
        <v>28</v>
      </c>
      <c r="O83" s="322">
        <v>10</v>
      </c>
      <c r="P83" s="322">
        <v>0</v>
      </c>
      <c r="Q83" s="323">
        <v>38</v>
      </c>
      <c r="R83" s="331">
        <v>91</v>
      </c>
      <c r="S83" s="301" t="s">
        <v>213</v>
      </c>
      <c r="T83" s="321">
        <v>0</v>
      </c>
      <c r="U83" s="322">
        <v>1</v>
      </c>
      <c r="V83" s="322">
        <v>6</v>
      </c>
      <c r="W83" s="323">
        <v>7</v>
      </c>
      <c r="X83" s="321">
        <v>0</v>
      </c>
      <c r="Y83" s="322">
        <v>0</v>
      </c>
      <c r="Z83" s="322">
        <v>0</v>
      </c>
      <c r="AA83" s="323">
        <v>0</v>
      </c>
      <c r="AB83" s="321">
        <v>3</v>
      </c>
      <c r="AC83" s="322">
        <v>1</v>
      </c>
      <c r="AD83" s="322">
        <v>0</v>
      </c>
      <c r="AE83" s="323">
        <v>4</v>
      </c>
      <c r="AF83" s="321">
        <v>4</v>
      </c>
      <c r="AG83" s="322">
        <v>2</v>
      </c>
      <c r="AH83" s="322">
        <v>0</v>
      </c>
      <c r="AI83" s="323">
        <v>6</v>
      </c>
      <c r="AJ83" s="331">
        <v>17</v>
      </c>
      <c r="AK83" s="301" t="s">
        <v>213</v>
      </c>
      <c r="AL83" s="321">
        <v>0</v>
      </c>
      <c r="AM83" s="322">
        <v>0</v>
      </c>
      <c r="AN83" s="322">
        <v>32</v>
      </c>
      <c r="AO83" s="323">
        <v>32</v>
      </c>
      <c r="AP83" s="321">
        <v>0</v>
      </c>
      <c r="AQ83" s="322">
        <v>0</v>
      </c>
      <c r="AR83" s="322">
        <v>0</v>
      </c>
      <c r="AS83" s="323">
        <v>0</v>
      </c>
      <c r="AT83" s="321">
        <v>7</v>
      </c>
      <c r="AU83" s="322">
        <v>3</v>
      </c>
      <c r="AV83" s="322">
        <v>0</v>
      </c>
      <c r="AW83" s="323">
        <v>10</v>
      </c>
      <c r="AX83" s="321">
        <v>24</v>
      </c>
      <c r="AY83" s="322">
        <v>8</v>
      </c>
      <c r="AZ83" s="322">
        <v>0</v>
      </c>
      <c r="BA83" s="323">
        <v>32</v>
      </c>
      <c r="BB83" s="331">
        <v>74</v>
      </c>
      <c r="BC83" s="301" t="s">
        <v>213</v>
      </c>
      <c r="BD83" s="321">
        <v>0</v>
      </c>
      <c r="BE83" s="322">
        <v>1</v>
      </c>
      <c r="BF83" s="322">
        <v>11</v>
      </c>
      <c r="BG83" s="323">
        <v>12</v>
      </c>
      <c r="BH83" s="321">
        <v>0</v>
      </c>
      <c r="BI83" s="322">
        <v>0</v>
      </c>
      <c r="BJ83" s="322">
        <v>0</v>
      </c>
      <c r="BK83" s="323">
        <v>0</v>
      </c>
      <c r="BL83" s="321">
        <v>1</v>
      </c>
      <c r="BM83" s="322">
        <v>0</v>
      </c>
      <c r="BN83" s="322">
        <v>0</v>
      </c>
      <c r="BO83" s="323">
        <v>1</v>
      </c>
      <c r="BP83" s="321">
        <v>17</v>
      </c>
      <c r="BQ83" s="322">
        <v>0</v>
      </c>
      <c r="BR83" s="322">
        <v>0</v>
      </c>
      <c r="BS83" s="323">
        <v>17</v>
      </c>
      <c r="BT83" s="331">
        <v>30</v>
      </c>
      <c r="BU83" s="301" t="s">
        <v>213</v>
      </c>
      <c r="BV83" s="321">
        <v>0</v>
      </c>
      <c r="BW83" s="322">
        <v>0</v>
      </c>
      <c r="BX83" s="322">
        <v>27</v>
      </c>
      <c r="BY83" s="323">
        <v>27</v>
      </c>
      <c r="BZ83" s="321">
        <v>0</v>
      </c>
      <c r="CA83" s="322">
        <v>0</v>
      </c>
      <c r="CB83" s="322">
        <v>0</v>
      </c>
      <c r="CC83" s="323">
        <v>0</v>
      </c>
      <c r="CD83" s="321">
        <v>9</v>
      </c>
      <c r="CE83" s="322">
        <v>4</v>
      </c>
      <c r="CF83" s="322">
        <v>0</v>
      </c>
      <c r="CG83" s="323">
        <v>13</v>
      </c>
      <c r="CH83" s="321">
        <v>11</v>
      </c>
      <c r="CI83" s="322">
        <v>10</v>
      </c>
      <c r="CJ83" s="322">
        <v>0</v>
      </c>
      <c r="CK83" s="323">
        <v>21</v>
      </c>
      <c r="CL83" s="331">
        <v>61</v>
      </c>
      <c r="CM83" s="301" t="s">
        <v>213</v>
      </c>
      <c r="CN83" s="321">
        <v>0</v>
      </c>
      <c r="CO83" s="322">
        <v>0</v>
      </c>
      <c r="CP83" s="322">
        <v>0</v>
      </c>
      <c r="CQ83" s="323">
        <v>0</v>
      </c>
      <c r="CR83" s="321">
        <v>0</v>
      </c>
      <c r="CS83" s="322">
        <v>0</v>
      </c>
      <c r="CT83" s="322">
        <v>0</v>
      </c>
      <c r="CU83" s="323">
        <v>0</v>
      </c>
      <c r="CV83" s="321">
        <v>0</v>
      </c>
      <c r="CW83" s="322">
        <v>0</v>
      </c>
      <c r="CX83" s="322">
        <v>0</v>
      </c>
      <c r="CY83" s="323">
        <v>0</v>
      </c>
      <c r="CZ83" s="321">
        <v>0</v>
      </c>
      <c r="DA83" s="322">
        <v>0</v>
      </c>
      <c r="DB83" s="322">
        <v>0</v>
      </c>
      <c r="DC83" s="323">
        <v>0</v>
      </c>
      <c r="DD83" s="331">
        <v>0</v>
      </c>
      <c r="DE83" s="390" t="s">
        <v>213</v>
      </c>
      <c r="DF83" s="321">
        <v>17</v>
      </c>
      <c r="DG83" s="388">
        <v>0.18681318681318682</v>
      </c>
      <c r="DH83" s="321">
        <v>74</v>
      </c>
      <c r="DI83" s="388">
        <v>0.81318681318681318</v>
      </c>
      <c r="DJ83" s="321">
        <v>30</v>
      </c>
      <c r="DK83" s="388">
        <v>0.32967032967032966</v>
      </c>
      <c r="DL83" s="321">
        <v>61</v>
      </c>
      <c r="DM83" s="388">
        <v>0.67032967032967028</v>
      </c>
      <c r="DN83" s="321">
        <v>0</v>
      </c>
      <c r="DO83" s="388">
        <v>0</v>
      </c>
      <c r="DP83" s="331">
        <v>91</v>
      </c>
      <c r="DQ83" s="389"/>
      <c r="DR83" s="389"/>
      <c r="DS83" s="389"/>
    </row>
    <row r="84" spans="1:123" ht="11.25" customHeight="1" x14ac:dyDescent="0.15">
      <c r="A84" s="301" t="s">
        <v>214</v>
      </c>
      <c r="B84" s="321">
        <v>0</v>
      </c>
      <c r="C84" s="322">
        <v>1</v>
      </c>
      <c r="D84" s="322">
        <v>39</v>
      </c>
      <c r="E84" s="323">
        <v>40</v>
      </c>
      <c r="F84" s="321">
        <v>0</v>
      </c>
      <c r="G84" s="322">
        <v>0</v>
      </c>
      <c r="H84" s="322">
        <v>0</v>
      </c>
      <c r="I84" s="323">
        <v>0</v>
      </c>
      <c r="J84" s="321">
        <v>15</v>
      </c>
      <c r="K84" s="322">
        <v>4</v>
      </c>
      <c r="L84" s="322">
        <v>0</v>
      </c>
      <c r="M84" s="323">
        <v>19</v>
      </c>
      <c r="N84" s="321">
        <v>30</v>
      </c>
      <c r="O84" s="322">
        <v>1</v>
      </c>
      <c r="P84" s="322">
        <v>0</v>
      </c>
      <c r="Q84" s="323">
        <v>31</v>
      </c>
      <c r="R84" s="331">
        <v>90</v>
      </c>
      <c r="S84" s="301" t="s">
        <v>214</v>
      </c>
      <c r="T84" s="321">
        <v>0</v>
      </c>
      <c r="U84" s="322">
        <v>1</v>
      </c>
      <c r="V84" s="322">
        <v>6</v>
      </c>
      <c r="W84" s="323">
        <v>7</v>
      </c>
      <c r="X84" s="321">
        <v>0</v>
      </c>
      <c r="Y84" s="322">
        <v>0</v>
      </c>
      <c r="Z84" s="322">
        <v>0</v>
      </c>
      <c r="AA84" s="323">
        <v>0</v>
      </c>
      <c r="AB84" s="321">
        <v>4</v>
      </c>
      <c r="AC84" s="322">
        <v>1</v>
      </c>
      <c r="AD84" s="322">
        <v>0</v>
      </c>
      <c r="AE84" s="323">
        <v>5</v>
      </c>
      <c r="AF84" s="321">
        <v>6</v>
      </c>
      <c r="AG84" s="322">
        <v>1</v>
      </c>
      <c r="AH84" s="322">
        <v>0</v>
      </c>
      <c r="AI84" s="323">
        <v>7</v>
      </c>
      <c r="AJ84" s="331">
        <v>19</v>
      </c>
      <c r="AK84" s="301" t="s">
        <v>214</v>
      </c>
      <c r="AL84" s="321">
        <v>0</v>
      </c>
      <c r="AM84" s="322">
        <v>0</v>
      </c>
      <c r="AN84" s="322">
        <v>33</v>
      </c>
      <c r="AO84" s="323">
        <v>33</v>
      </c>
      <c r="AP84" s="321">
        <v>0</v>
      </c>
      <c r="AQ84" s="322">
        <v>0</v>
      </c>
      <c r="AR84" s="322">
        <v>0</v>
      </c>
      <c r="AS84" s="323">
        <v>0</v>
      </c>
      <c r="AT84" s="321">
        <v>11</v>
      </c>
      <c r="AU84" s="322">
        <v>3</v>
      </c>
      <c r="AV84" s="322">
        <v>0</v>
      </c>
      <c r="AW84" s="323">
        <v>14</v>
      </c>
      <c r="AX84" s="321">
        <v>24</v>
      </c>
      <c r="AY84" s="322">
        <v>0</v>
      </c>
      <c r="AZ84" s="322">
        <v>0</v>
      </c>
      <c r="BA84" s="323">
        <v>24</v>
      </c>
      <c r="BB84" s="331">
        <v>71</v>
      </c>
      <c r="BC84" s="301" t="s">
        <v>214</v>
      </c>
      <c r="BD84" s="321">
        <v>0</v>
      </c>
      <c r="BE84" s="322">
        <v>1</v>
      </c>
      <c r="BF84" s="322">
        <v>13</v>
      </c>
      <c r="BG84" s="323">
        <v>14</v>
      </c>
      <c r="BH84" s="321">
        <v>0</v>
      </c>
      <c r="BI84" s="322">
        <v>0</v>
      </c>
      <c r="BJ84" s="322">
        <v>0</v>
      </c>
      <c r="BK84" s="323">
        <v>0</v>
      </c>
      <c r="BL84" s="321">
        <v>2</v>
      </c>
      <c r="BM84" s="322">
        <v>0</v>
      </c>
      <c r="BN84" s="322">
        <v>0</v>
      </c>
      <c r="BO84" s="323">
        <v>2</v>
      </c>
      <c r="BP84" s="321">
        <v>18</v>
      </c>
      <c r="BQ84" s="322">
        <v>0</v>
      </c>
      <c r="BR84" s="322">
        <v>0</v>
      </c>
      <c r="BS84" s="323">
        <v>18</v>
      </c>
      <c r="BT84" s="331">
        <v>34</v>
      </c>
      <c r="BU84" s="301" t="s">
        <v>214</v>
      </c>
      <c r="BV84" s="321">
        <v>0</v>
      </c>
      <c r="BW84" s="322">
        <v>0</v>
      </c>
      <c r="BX84" s="322">
        <v>26</v>
      </c>
      <c r="BY84" s="323">
        <v>26</v>
      </c>
      <c r="BZ84" s="321">
        <v>0</v>
      </c>
      <c r="CA84" s="322">
        <v>0</v>
      </c>
      <c r="CB84" s="322">
        <v>0</v>
      </c>
      <c r="CC84" s="323">
        <v>0</v>
      </c>
      <c r="CD84" s="321">
        <v>13</v>
      </c>
      <c r="CE84" s="322">
        <v>4</v>
      </c>
      <c r="CF84" s="322">
        <v>0</v>
      </c>
      <c r="CG84" s="323">
        <v>17</v>
      </c>
      <c r="CH84" s="321">
        <v>12</v>
      </c>
      <c r="CI84" s="322">
        <v>1</v>
      </c>
      <c r="CJ84" s="322">
        <v>0</v>
      </c>
      <c r="CK84" s="323">
        <v>13</v>
      </c>
      <c r="CL84" s="331">
        <v>56</v>
      </c>
      <c r="CM84" s="301" t="s">
        <v>214</v>
      </c>
      <c r="CN84" s="321">
        <v>0</v>
      </c>
      <c r="CO84" s="322">
        <v>0</v>
      </c>
      <c r="CP84" s="322">
        <v>0</v>
      </c>
      <c r="CQ84" s="323">
        <v>0</v>
      </c>
      <c r="CR84" s="321">
        <v>0</v>
      </c>
      <c r="CS84" s="322">
        <v>0</v>
      </c>
      <c r="CT84" s="322">
        <v>0</v>
      </c>
      <c r="CU84" s="323">
        <v>0</v>
      </c>
      <c r="CV84" s="321">
        <v>0</v>
      </c>
      <c r="CW84" s="322">
        <v>0</v>
      </c>
      <c r="CX84" s="322">
        <v>0</v>
      </c>
      <c r="CY84" s="323">
        <v>0</v>
      </c>
      <c r="CZ84" s="321">
        <v>0</v>
      </c>
      <c r="DA84" s="322">
        <v>0</v>
      </c>
      <c r="DB84" s="322">
        <v>0</v>
      </c>
      <c r="DC84" s="323">
        <v>0</v>
      </c>
      <c r="DD84" s="331">
        <v>0</v>
      </c>
      <c r="DE84" s="390" t="s">
        <v>214</v>
      </c>
      <c r="DF84" s="321">
        <v>19</v>
      </c>
      <c r="DG84" s="388">
        <v>0.21111111111111111</v>
      </c>
      <c r="DH84" s="321">
        <v>71</v>
      </c>
      <c r="DI84" s="388">
        <v>0.78888888888888886</v>
      </c>
      <c r="DJ84" s="321">
        <v>34</v>
      </c>
      <c r="DK84" s="388">
        <v>0.37777777777777777</v>
      </c>
      <c r="DL84" s="321">
        <v>56</v>
      </c>
      <c r="DM84" s="388">
        <v>0.62222222222222223</v>
      </c>
      <c r="DN84" s="321">
        <v>0</v>
      </c>
      <c r="DO84" s="388">
        <v>0</v>
      </c>
      <c r="DP84" s="331">
        <v>90</v>
      </c>
      <c r="DQ84" s="389"/>
      <c r="DR84" s="389"/>
      <c r="DS84" s="389"/>
    </row>
    <row r="85" spans="1:123" ht="11.25" customHeight="1" x14ac:dyDescent="0.15">
      <c r="A85" s="301" t="s">
        <v>215</v>
      </c>
      <c r="B85" s="321">
        <v>0</v>
      </c>
      <c r="C85" s="322">
        <v>1</v>
      </c>
      <c r="D85" s="322">
        <v>41</v>
      </c>
      <c r="E85" s="323">
        <v>42</v>
      </c>
      <c r="F85" s="321">
        <v>0</v>
      </c>
      <c r="G85" s="322">
        <v>0</v>
      </c>
      <c r="H85" s="322">
        <v>0</v>
      </c>
      <c r="I85" s="323">
        <v>0</v>
      </c>
      <c r="J85" s="321">
        <v>15</v>
      </c>
      <c r="K85" s="322">
        <v>3</v>
      </c>
      <c r="L85" s="322">
        <v>0</v>
      </c>
      <c r="M85" s="323">
        <v>18</v>
      </c>
      <c r="N85" s="321">
        <v>33</v>
      </c>
      <c r="O85" s="322">
        <v>0</v>
      </c>
      <c r="P85" s="322">
        <v>0</v>
      </c>
      <c r="Q85" s="323">
        <v>33</v>
      </c>
      <c r="R85" s="331">
        <v>93</v>
      </c>
      <c r="S85" s="301" t="s">
        <v>215</v>
      </c>
      <c r="T85" s="321">
        <v>0</v>
      </c>
      <c r="U85" s="322">
        <v>1</v>
      </c>
      <c r="V85" s="322">
        <v>8</v>
      </c>
      <c r="W85" s="323">
        <v>9</v>
      </c>
      <c r="X85" s="321">
        <v>0</v>
      </c>
      <c r="Y85" s="322">
        <v>0</v>
      </c>
      <c r="Z85" s="322">
        <v>0</v>
      </c>
      <c r="AA85" s="323">
        <v>0</v>
      </c>
      <c r="AB85" s="321">
        <v>4</v>
      </c>
      <c r="AC85" s="322">
        <v>1</v>
      </c>
      <c r="AD85" s="322">
        <v>0</v>
      </c>
      <c r="AE85" s="323">
        <v>5</v>
      </c>
      <c r="AF85" s="321">
        <v>7</v>
      </c>
      <c r="AG85" s="322">
        <v>0</v>
      </c>
      <c r="AH85" s="322">
        <v>0</v>
      </c>
      <c r="AI85" s="323">
        <v>7</v>
      </c>
      <c r="AJ85" s="331">
        <v>21</v>
      </c>
      <c r="AK85" s="301" t="s">
        <v>215</v>
      </c>
      <c r="AL85" s="321">
        <v>0</v>
      </c>
      <c r="AM85" s="322">
        <v>0</v>
      </c>
      <c r="AN85" s="322">
        <v>33</v>
      </c>
      <c r="AO85" s="323">
        <v>33</v>
      </c>
      <c r="AP85" s="321">
        <v>0</v>
      </c>
      <c r="AQ85" s="322">
        <v>0</v>
      </c>
      <c r="AR85" s="322">
        <v>0</v>
      </c>
      <c r="AS85" s="323">
        <v>0</v>
      </c>
      <c r="AT85" s="321">
        <v>11</v>
      </c>
      <c r="AU85" s="322">
        <v>2</v>
      </c>
      <c r="AV85" s="322">
        <v>0</v>
      </c>
      <c r="AW85" s="323">
        <v>13</v>
      </c>
      <c r="AX85" s="321">
        <v>26</v>
      </c>
      <c r="AY85" s="322">
        <v>0</v>
      </c>
      <c r="AZ85" s="322">
        <v>0</v>
      </c>
      <c r="BA85" s="323">
        <v>26</v>
      </c>
      <c r="BB85" s="331">
        <v>72</v>
      </c>
      <c r="BC85" s="301" t="s">
        <v>215</v>
      </c>
      <c r="BD85" s="321">
        <v>0</v>
      </c>
      <c r="BE85" s="322">
        <v>1</v>
      </c>
      <c r="BF85" s="322">
        <v>15</v>
      </c>
      <c r="BG85" s="323">
        <v>16</v>
      </c>
      <c r="BH85" s="321">
        <v>0</v>
      </c>
      <c r="BI85" s="322">
        <v>0</v>
      </c>
      <c r="BJ85" s="322">
        <v>0</v>
      </c>
      <c r="BK85" s="323">
        <v>0</v>
      </c>
      <c r="BL85" s="321">
        <v>2</v>
      </c>
      <c r="BM85" s="322">
        <v>0</v>
      </c>
      <c r="BN85" s="322">
        <v>0</v>
      </c>
      <c r="BO85" s="323">
        <v>2</v>
      </c>
      <c r="BP85" s="321">
        <v>21</v>
      </c>
      <c r="BQ85" s="322">
        <v>0</v>
      </c>
      <c r="BR85" s="322">
        <v>0</v>
      </c>
      <c r="BS85" s="323">
        <v>21</v>
      </c>
      <c r="BT85" s="331">
        <v>39</v>
      </c>
      <c r="BU85" s="301" t="s">
        <v>215</v>
      </c>
      <c r="BV85" s="321">
        <v>0</v>
      </c>
      <c r="BW85" s="322">
        <v>0</v>
      </c>
      <c r="BX85" s="322">
        <v>26</v>
      </c>
      <c r="BY85" s="323">
        <v>26</v>
      </c>
      <c r="BZ85" s="321">
        <v>0</v>
      </c>
      <c r="CA85" s="322">
        <v>0</v>
      </c>
      <c r="CB85" s="322">
        <v>0</v>
      </c>
      <c r="CC85" s="323">
        <v>0</v>
      </c>
      <c r="CD85" s="321">
        <v>13</v>
      </c>
      <c r="CE85" s="322">
        <v>3</v>
      </c>
      <c r="CF85" s="322">
        <v>0</v>
      </c>
      <c r="CG85" s="323">
        <v>16</v>
      </c>
      <c r="CH85" s="321">
        <v>12</v>
      </c>
      <c r="CI85" s="322">
        <v>0</v>
      </c>
      <c r="CJ85" s="322">
        <v>0</v>
      </c>
      <c r="CK85" s="323">
        <v>12</v>
      </c>
      <c r="CL85" s="331">
        <v>54</v>
      </c>
      <c r="CM85" s="301" t="s">
        <v>215</v>
      </c>
      <c r="CN85" s="321">
        <v>0</v>
      </c>
      <c r="CO85" s="322">
        <v>0</v>
      </c>
      <c r="CP85" s="322">
        <v>0</v>
      </c>
      <c r="CQ85" s="323">
        <v>0</v>
      </c>
      <c r="CR85" s="321">
        <v>0</v>
      </c>
      <c r="CS85" s="322">
        <v>0</v>
      </c>
      <c r="CT85" s="322">
        <v>0</v>
      </c>
      <c r="CU85" s="323">
        <v>0</v>
      </c>
      <c r="CV85" s="321">
        <v>0</v>
      </c>
      <c r="CW85" s="322">
        <v>0</v>
      </c>
      <c r="CX85" s="322">
        <v>0</v>
      </c>
      <c r="CY85" s="323">
        <v>0</v>
      </c>
      <c r="CZ85" s="321">
        <v>0</v>
      </c>
      <c r="DA85" s="322">
        <v>0</v>
      </c>
      <c r="DB85" s="322">
        <v>0</v>
      </c>
      <c r="DC85" s="323">
        <v>0</v>
      </c>
      <c r="DD85" s="331">
        <v>0</v>
      </c>
      <c r="DE85" s="390" t="s">
        <v>215</v>
      </c>
      <c r="DF85" s="321">
        <v>21</v>
      </c>
      <c r="DG85" s="388">
        <v>0.22580645161290322</v>
      </c>
      <c r="DH85" s="321">
        <v>72</v>
      </c>
      <c r="DI85" s="388">
        <v>0.77419354838709675</v>
      </c>
      <c r="DJ85" s="321">
        <v>39</v>
      </c>
      <c r="DK85" s="388">
        <v>0.41935483870967744</v>
      </c>
      <c r="DL85" s="321">
        <v>54</v>
      </c>
      <c r="DM85" s="388">
        <v>0.58064516129032262</v>
      </c>
      <c r="DN85" s="321">
        <v>0</v>
      </c>
      <c r="DO85" s="388">
        <v>0</v>
      </c>
      <c r="DP85" s="331">
        <v>93</v>
      </c>
      <c r="DQ85" s="389"/>
      <c r="DR85" s="389"/>
      <c r="DS85" s="389"/>
    </row>
    <row r="86" spans="1:12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7"/>
      <c r="T86" s="318"/>
      <c r="U86" s="319"/>
      <c r="V86" s="319"/>
      <c r="W86" s="320"/>
      <c r="X86" s="318"/>
      <c r="Y86" s="319"/>
      <c r="Z86" s="319"/>
      <c r="AA86" s="320"/>
      <c r="AB86" s="318"/>
      <c r="AC86" s="319"/>
      <c r="AD86" s="319"/>
      <c r="AE86" s="320"/>
      <c r="AF86" s="318"/>
      <c r="AG86" s="319"/>
      <c r="AH86" s="319"/>
      <c r="AI86" s="320"/>
      <c r="AJ86" s="317"/>
      <c r="AK86" s="317"/>
      <c r="AL86" s="318"/>
      <c r="AM86" s="319"/>
      <c r="AN86" s="319"/>
      <c r="AO86" s="320"/>
      <c r="AP86" s="318"/>
      <c r="AQ86" s="319"/>
      <c r="AR86" s="319"/>
      <c r="AS86" s="320"/>
      <c r="AT86" s="318"/>
      <c r="AU86" s="319"/>
      <c r="AV86" s="319"/>
      <c r="AW86" s="320"/>
      <c r="AX86" s="318"/>
      <c r="AY86" s="319"/>
      <c r="AZ86" s="319"/>
      <c r="BA86" s="320"/>
      <c r="BB86" s="317"/>
      <c r="BC86" s="317"/>
      <c r="BD86" s="318"/>
      <c r="BE86" s="319"/>
      <c r="BF86" s="319"/>
      <c r="BG86" s="320"/>
      <c r="BH86" s="318"/>
      <c r="BI86" s="319"/>
      <c r="BJ86" s="319"/>
      <c r="BK86" s="320"/>
      <c r="BL86" s="318"/>
      <c r="BM86" s="319"/>
      <c r="BN86" s="319"/>
      <c r="BO86" s="320"/>
      <c r="BP86" s="318"/>
      <c r="BQ86" s="319"/>
      <c r="BR86" s="319"/>
      <c r="BS86" s="320"/>
      <c r="BT86" s="317"/>
      <c r="BU86" s="317"/>
      <c r="BV86" s="318"/>
      <c r="BW86" s="319"/>
      <c r="BX86" s="319"/>
      <c r="BY86" s="320"/>
      <c r="BZ86" s="318"/>
      <c r="CA86" s="319"/>
      <c r="CB86" s="319"/>
      <c r="CC86" s="320"/>
      <c r="CD86" s="318"/>
      <c r="CE86" s="319"/>
      <c r="CF86" s="319"/>
      <c r="CG86" s="320"/>
      <c r="CH86" s="318"/>
      <c r="CI86" s="319"/>
      <c r="CJ86" s="319"/>
      <c r="CK86" s="320"/>
      <c r="CL86" s="317"/>
      <c r="CM86" s="317"/>
      <c r="CN86" s="318"/>
      <c r="CO86" s="319"/>
      <c r="CP86" s="319"/>
      <c r="CQ86" s="320"/>
      <c r="CR86" s="318"/>
      <c r="CS86" s="319"/>
      <c r="CT86" s="319"/>
      <c r="CU86" s="320"/>
      <c r="CV86" s="318"/>
      <c r="CW86" s="319"/>
      <c r="CX86" s="319"/>
      <c r="CY86" s="320"/>
      <c r="CZ86" s="318"/>
      <c r="DA86" s="319"/>
      <c r="DB86" s="319"/>
      <c r="DC86" s="320"/>
      <c r="DD86" s="317"/>
      <c r="DE86" s="318"/>
      <c r="DF86" s="318"/>
      <c r="DG86" s="320"/>
      <c r="DH86" s="318"/>
      <c r="DI86" s="320"/>
      <c r="DJ86" s="318"/>
      <c r="DK86" s="320"/>
      <c r="DL86" s="318"/>
      <c r="DM86" s="320"/>
      <c r="DN86" s="318"/>
      <c r="DO86" s="320"/>
      <c r="DP86" s="317"/>
      <c r="DQ86" s="386"/>
      <c r="DR86" s="386"/>
      <c r="DS86" s="386"/>
    </row>
    <row r="87" spans="1:12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4" t="s">
        <v>322</v>
      </c>
      <c r="T87" s="465"/>
      <c r="U87" s="465"/>
      <c r="V87" s="465"/>
      <c r="W87" s="465"/>
      <c r="X87" s="465"/>
      <c r="Y87" s="465"/>
      <c r="Z87" s="465"/>
      <c r="AA87" s="465"/>
      <c r="AB87" s="465"/>
      <c r="AC87" s="465"/>
      <c r="AD87" s="465"/>
      <c r="AE87" s="465"/>
      <c r="AF87" s="465"/>
      <c r="AG87" s="465"/>
      <c r="AH87" s="465"/>
      <c r="AI87" s="465"/>
      <c r="AJ87" s="465"/>
      <c r="AK87" s="464" t="s">
        <v>323</v>
      </c>
      <c r="AL87" s="465"/>
      <c r="AM87" s="465"/>
      <c r="AN87" s="465"/>
      <c r="AO87" s="465"/>
      <c r="AP87" s="465"/>
      <c r="AQ87" s="465"/>
      <c r="AR87" s="465"/>
      <c r="AS87" s="465"/>
      <c r="AT87" s="465"/>
      <c r="AU87" s="465"/>
      <c r="AV87" s="465"/>
      <c r="AW87" s="465"/>
      <c r="AX87" s="465"/>
      <c r="AY87" s="465"/>
      <c r="AZ87" s="465"/>
      <c r="BA87" s="465"/>
      <c r="BB87" s="465"/>
      <c r="BC87" s="464" t="s">
        <v>324</v>
      </c>
      <c r="BD87" s="465"/>
      <c r="BE87" s="465"/>
      <c r="BF87" s="465"/>
      <c r="BG87" s="465"/>
      <c r="BH87" s="465"/>
      <c r="BI87" s="465"/>
      <c r="BJ87" s="465"/>
      <c r="BK87" s="465"/>
      <c r="BL87" s="465"/>
      <c r="BM87" s="465"/>
      <c r="BN87" s="465"/>
      <c r="BO87" s="465"/>
      <c r="BP87" s="465"/>
      <c r="BQ87" s="465"/>
      <c r="BR87" s="465"/>
      <c r="BS87" s="465"/>
      <c r="BT87" s="465"/>
      <c r="BU87" s="464" t="s">
        <v>325</v>
      </c>
      <c r="BV87" s="465"/>
      <c r="BW87" s="465"/>
      <c r="BX87" s="465"/>
      <c r="BY87" s="465"/>
      <c r="BZ87" s="465"/>
      <c r="CA87" s="465"/>
      <c r="CB87" s="465"/>
      <c r="CC87" s="465"/>
      <c r="CD87" s="465"/>
      <c r="CE87" s="465"/>
      <c r="CF87" s="465"/>
      <c r="CG87" s="465"/>
      <c r="CH87" s="465"/>
      <c r="CI87" s="465"/>
      <c r="CJ87" s="465"/>
      <c r="CK87" s="465"/>
      <c r="CL87" s="465"/>
      <c r="CM87" s="464" t="s">
        <v>326</v>
      </c>
      <c r="CN87" s="465"/>
      <c r="CO87" s="465"/>
      <c r="CP87" s="465"/>
      <c r="CQ87" s="465"/>
      <c r="CR87" s="465"/>
      <c r="CS87" s="465"/>
      <c r="CT87" s="465"/>
      <c r="CU87" s="465"/>
      <c r="CV87" s="465"/>
      <c r="CW87" s="465"/>
      <c r="CX87" s="465"/>
      <c r="CY87" s="465"/>
      <c r="CZ87" s="465"/>
      <c r="DA87" s="465"/>
      <c r="DB87" s="465"/>
      <c r="DC87" s="465"/>
      <c r="DD87" s="465"/>
      <c r="DE87" s="470" t="s">
        <v>327</v>
      </c>
      <c r="DF87" s="461"/>
      <c r="DG87" s="461"/>
      <c r="DH87" s="461"/>
      <c r="DI87" s="461"/>
      <c r="DJ87" s="461"/>
      <c r="DK87" s="461"/>
      <c r="DL87" s="461"/>
      <c r="DM87" s="461"/>
      <c r="DN87" s="461"/>
      <c r="DO87" s="461"/>
      <c r="DP87" s="461"/>
      <c r="DQ87" s="461"/>
      <c r="DR87" s="461"/>
      <c r="DS87" s="461"/>
    </row>
    <row r="88" spans="1:12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  <c r="AC88" s="463"/>
      <c r="AD88" s="463"/>
      <c r="AE88" s="463"/>
      <c r="AF88" s="463"/>
      <c r="AG88" s="463"/>
      <c r="AH88" s="463"/>
      <c r="AI88" s="463"/>
      <c r="AJ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1"/>
      <c r="DF88" s="461"/>
      <c r="DG88" s="461"/>
      <c r="DH88" s="461"/>
      <c r="DI88" s="461"/>
      <c r="DJ88" s="461"/>
      <c r="DK88" s="461"/>
      <c r="DL88" s="461"/>
      <c r="DM88" s="461"/>
      <c r="DN88" s="461"/>
      <c r="DO88" s="461"/>
      <c r="DP88" s="461"/>
      <c r="DQ88" s="461"/>
      <c r="DR88" s="461"/>
      <c r="DS88" s="461"/>
    </row>
    <row r="89" spans="1:123" ht="11.25" customHeight="1" x14ac:dyDescent="0.15">
      <c r="A89" s="286" t="s">
        <v>193</v>
      </c>
      <c r="B89" s="467" t="s">
        <v>416</v>
      </c>
      <c r="C89" s="468"/>
      <c r="D89" s="468"/>
      <c r="E89" s="469"/>
      <c r="F89" s="467" t="s">
        <v>417</v>
      </c>
      <c r="G89" s="468"/>
      <c r="H89" s="468"/>
      <c r="I89" s="469"/>
      <c r="J89" s="467" t="s">
        <v>418</v>
      </c>
      <c r="K89" s="468"/>
      <c r="L89" s="468"/>
      <c r="M89" s="469"/>
      <c r="N89" s="467" t="s">
        <v>419</v>
      </c>
      <c r="O89" s="468"/>
      <c r="P89" s="468"/>
      <c r="Q89" s="469"/>
      <c r="R89" s="458" t="s">
        <v>198</v>
      </c>
      <c r="S89" s="286" t="s">
        <v>193</v>
      </c>
      <c r="T89" s="467" t="s">
        <v>416</v>
      </c>
      <c r="U89" s="468"/>
      <c r="V89" s="468"/>
      <c r="W89" s="469"/>
      <c r="X89" s="467" t="s">
        <v>417</v>
      </c>
      <c r="Y89" s="468"/>
      <c r="Z89" s="468"/>
      <c r="AA89" s="469"/>
      <c r="AB89" s="467" t="s">
        <v>418</v>
      </c>
      <c r="AC89" s="468"/>
      <c r="AD89" s="468"/>
      <c r="AE89" s="469"/>
      <c r="AF89" s="467" t="s">
        <v>419</v>
      </c>
      <c r="AG89" s="468"/>
      <c r="AH89" s="468"/>
      <c r="AI89" s="469"/>
      <c r="AJ89" s="458" t="s">
        <v>198</v>
      </c>
      <c r="AK89" s="286" t="s">
        <v>193</v>
      </c>
      <c r="AL89" s="467" t="s">
        <v>416</v>
      </c>
      <c r="AM89" s="468"/>
      <c r="AN89" s="468"/>
      <c r="AO89" s="469"/>
      <c r="AP89" s="467" t="s">
        <v>417</v>
      </c>
      <c r="AQ89" s="468"/>
      <c r="AR89" s="468"/>
      <c r="AS89" s="469"/>
      <c r="AT89" s="467" t="s">
        <v>418</v>
      </c>
      <c r="AU89" s="468"/>
      <c r="AV89" s="468"/>
      <c r="AW89" s="469"/>
      <c r="AX89" s="467" t="s">
        <v>419</v>
      </c>
      <c r="AY89" s="468"/>
      <c r="AZ89" s="468"/>
      <c r="BA89" s="469"/>
      <c r="BB89" s="458" t="s">
        <v>198</v>
      </c>
      <c r="BC89" s="286" t="s">
        <v>193</v>
      </c>
      <c r="BD89" s="467" t="s">
        <v>416</v>
      </c>
      <c r="BE89" s="468"/>
      <c r="BF89" s="468"/>
      <c r="BG89" s="469"/>
      <c r="BH89" s="467" t="s">
        <v>417</v>
      </c>
      <c r="BI89" s="468"/>
      <c r="BJ89" s="468"/>
      <c r="BK89" s="469"/>
      <c r="BL89" s="467" t="s">
        <v>418</v>
      </c>
      <c r="BM89" s="468"/>
      <c r="BN89" s="468"/>
      <c r="BO89" s="469"/>
      <c r="BP89" s="467" t="s">
        <v>419</v>
      </c>
      <c r="BQ89" s="468"/>
      <c r="BR89" s="468"/>
      <c r="BS89" s="469"/>
      <c r="BT89" s="458" t="s">
        <v>198</v>
      </c>
      <c r="BU89" s="286" t="s">
        <v>193</v>
      </c>
      <c r="BV89" s="467" t="s">
        <v>416</v>
      </c>
      <c r="BW89" s="468"/>
      <c r="BX89" s="468"/>
      <c r="BY89" s="469"/>
      <c r="BZ89" s="467" t="s">
        <v>417</v>
      </c>
      <c r="CA89" s="468"/>
      <c r="CB89" s="468"/>
      <c r="CC89" s="469"/>
      <c r="CD89" s="467" t="s">
        <v>418</v>
      </c>
      <c r="CE89" s="468"/>
      <c r="CF89" s="468"/>
      <c r="CG89" s="469"/>
      <c r="CH89" s="467" t="s">
        <v>419</v>
      </c>
      <c r="CI89" s="468"/>
      <c r="CJ89" s="468"/>
      <c r="CK89" s="469"/>
      <c r="CL89" s="458" t="s">
        <v>198</v>
      </c>
      <c r="CM89" s="286" t="s">
        <v>193</v>
      </c>
      <c r="CN89" s="467" t="s">
        <v>416</v>
      </c>
      <c r="CO89" s="468"/>
      <c r="CP89" s="468"/>
      <c r="CQ89" s="469"/>
      <c r="CR89" s="467" t="s">
        <v>417</v>
      </c>
      <c r="CS89" s="468"/>
      <c r="CT89" s="468"/>
      <c r="CU89" s="469"/>
      <c r="CV89" s="467" t="s">
        <v>418</v>
      </c>
      <c r="CW89" s="468"/>
      <c r="CX89" s="468"/>
      <c r="CY89" s="469"/>
      <c r="CZ89" s="467" t="s">
        <v>419</v>
      </c>
      <c r="DA89" s="468"/>
      <c r="DB89" s="468"/>
      <c r="DC89" s="469"/>
      <c r="DD89" s="458" t="s">
        <v>198</v>
      </c>
      <c r="DE89" s="379" t="s">
        <v>62</v>
      </c>
      <c r="DF89" s="471" t="s">
        <v>58</v>
      </c>
      <c r="DG89" s="469"/>
      <c r="DH89" s="471" t="s">
        <v>56</v>
      </c>
      <c r="DI89" s="469"/>
      <c r="DJ89" s="471" t="s">
        <v>57</v>
      </c>
      <c r="DK89" s="469"/>
      <c r="DL89" s="471" t="s">
        <v>55</v>
      </c>
      <c r="DM89" s="469"/>
      <c r="DN89" s="471" t="s">
        <v>59</v>
      </c>
      <c r="DO89" s="469"/>
      <c r="DP89" s="472" t="s">
        <v>63</v>
      </c>
      <c r="DQ89" s="380"/>
      <c r="DR89" s="380"/>
      <c r="DS89" s="380"/>
    </row>
    <row r="90" spans="1:123" ht="11.25" customHeight="1" thickBot="1" x14ac:dyDescent="0.2">
      <c r="A90" s="291" t="s">
        <v>199</v>
      </c>
      <c r="B90" s="292" t="s">
        <v>200</v>
      </c>
      <c r="C90" s="293" t="s">
        <v>202</v>
      </c>
      <c r="D90" s="293" t="s">
        <v>420</v>
      </c>
      <c r="E90" s="294" t="s">
        <v>156</v>
      </c>
      <c r="F90" s="292" t="s">
        <v>421</v>
      </c>
      <c r="G90" s="293" t="s">
        <v>420</v>
      </c>
      <c r="H90" s="293" t="s">
        <v>422</v>
      </c>
      <c r="I90" s="294" t="s">
        <v>156</v>
      </c>
      <c r="J90" s="292" t="s">
        <v>420</v>
      </c>
      <c r="K90" s="293" t="s">
        <v>421</v>
      </c>
      <c r="L90" s="293" t="s">
        <v>201</v>
      </c>
      <c r="M90" s="294" t="s">
        <v>156</v>
      </c>
      <c r="N90" s="292" t="s">
        <v>423</v>
      </c>
      <c r="O90" s="293" t="s">
        <v>421</v>
      </c>
      <c r="P90" s="293" t="s">
        <v>422</v>
      </c>
      <c r="Q90" s="294" t="s">
        <v>156</v>
      </c>
      <c r="R90" s="459"/>
      <c r="S90" s="291" t="s">
        <v>199</v>
      </c>
      <c r="T90" s="292" t="s">
        <v>200</v>
      </c>
      <c r="U90" s="293" t="s">
        <v>202</v>
      </c>
      <c r="V90" s="293" t="s">
        <v>420</v>
      </c>
      <c r="W90" s="294" t="s">
        <v>156</v>
      </c>
      <c r="X90" s="292" t="s">
        <v>421</v>
      </c>
      <c r="Y90" s="293" t="s">
        <v>420</v>
      </c>
      <c r="Z90" s="293" t="s">
        <v>422</v>
      </c>
      <c r="AA90" s="294" t="s">
        <v>156</v>
      </c>
      <c r="AB90" s="292" t="s">
        <v>420</v>
      </c>
      <c r="AC90" s="293" t="s">
        <v>421</v>
      </c>
      <c r="AD90" s="293" t="s">
        <v>201</v>
      </c>
      <c r="AE90" s="294" t="s">
        <v>156</v>
      </c>
      <c r="AF90" s="292" t="s">
        <v>423</v>
      </c>
      <c r="AG90" s="293" t="s">
        <v>421</v>
      </c>
      <c r="AH90" s="293" t="s">
        <v>422</v>
      </c>
      <c r="AI90" s="294" t="s">
        <v>156</v>
      </c>
      <c r="AJ90" s="459"/>
      <c r="AK90" s="291" t="s">
        <v>199</v>
      </c>
      <c r="AL90" s="292" t="s">
        <v>200</v>
      </c>
      <c r="AM90" s="293" t="s">
        <v>202</v>
      </c>
      <c r="AN90" s="293" t="s">
        <v>420</v>
      </c>
      <c r="AO90" s="294" t="s">
        <v>156</v>
      </c>
      <c r="AP90" s="292" t="s">
        <v>421</v>
      </c>
      <c r="AQ90" s="293" t="s">
        <v>420</v>
      </c>
      <c r="AR90" s="293" t="s">
        <v>422</v>
      </c>
      <c r="AS90" s="294" t="s">
        <v>156</v>
      </c>
      <c r="AT90" s="292" t="s">
        <v>420</v>
      </c>
      <c r="AU90" s="293" t="s">
        <v>421</v>
      </c>
      <c r="AV90" s="293" t="s">
        <v>201</v>
      </c>
      <c r="AW90" s="294" t="s">
        <v>156</v>
      </c>
      <c r="AX90" s="292" t="s">
        <v>423</v>
      </c>
      <c r="AY90" s="293" t="s">
        <v>421</v>
      </c>
      <c r="AZ90" s="293" t="s">
        <v>422</v>
      </c>
      <c r="BA90" s="294" t="s">
        <v>156</v>
      </c>
      <c r="BB90" s="459"/>
      <c r="BC90" s="291" t="s">
        <v>199</v>
      </c>
      <c r="BD90" s="292" t="s">
        <v>200</v>
      </c>
      <c r="BE90" s="293" t="s">
        <v>202</v>
      </c>
      <c r="BF90" s="293" t="s">
        <v>420</v>
      </c>
      <c r="BG90" s="294" t="s">
        <v>156</v>
      </c>
      <c r="BH90" s="292" t="s">
        <v>421</v>
      </c>
      <c r="BI90" s="293" t="s">
        <v>420</v>
      </c>
      <c r="BJ90" s="293" t="s">
        <v>422</v>
      </c>
      <c r="BK90" s="294" t="s">
        <v>156</v>
      </c>
      <c r="BL90" s="292" t="s">
        <v>420</v>
      </c>
      <c r="BM90" s="293" t="s">
        <v>421</v>
      </c>
      <c r="BN90" s="293" t="s">
        <v>201</v>
      </c>
      <c r="BO90" s="294" t="s">
        <v>156</v>
      </c>
      <c r="BP90" s="292" t="s">
        <v>423</v>
      </c>
      <c r="BQ90" s="293" t="s">
        <v>421</v>
      </c>
      <c r="BR90" s="293" t="s">
        <v>422</v>
      </c>
      <c r="BS90" s="294" t="s">
        <v>156</v>
      </c>
      <c r="BT90" s="459"/>
      <c r="BU90" s="291" t="s">
        <v>199</v>
      </c>
      <c r="BV90" s="292" t="s">
        <v>200</v>
      </c>
      <c r="BW90" s="293" t="s">
        <v>202</v>
      </c>
      <c r="BX90" s="293" t="s">
        <v>420</v>
      </c>
      <c r="BY90" s="294" t="s">
        <v>156</v>
      </c>
      <c r="BZ90" s="292" t="s">
        <v>421</v>
      </c>
      <c r="CA90" s="293" t="s">
        <v>420</v>
      </c>
      <c r="CB90" s="293" t="s">
        <v>422</v>
      </c>
      <c r="CC90" s="294" t="s">
        <v>156</v>
      </c>
      <c r="CD90" s="292" t="s">
        <v>420</v>
      </c>
      <c r="CE90" s="293" t="s">
        <v>421</v>
      </c>
      <c r="CF90" s="293" t="s">
        <v>201</v>
      </c>
      <c r="CG90" s="294" t="s">
        <v>156</v>
      </c>
      <c r="CH90" s="292" t="s">
        <v>423</v>
      </c>
      <c r="CI90" s="293" t="s">
        <v>421</v>
      </c>
      <c r="CJ90" s="293" t="s">
        <v>422</v>
      </c>
      <c r="CK90" s="294" t="s">
        <v>156</v>
      </c>
      <c r="CL90" s="459"/>
      <c r="CM90" s="291" t="s">
        <v>199</v>
      </c>
      <c r="CN90" s="292" t="s">
        <v>200</v>
      </c>
      <c r="CO90" s="293" t="s">
        <v>202</v>
      </c>
      <c r="CP90" s="293" t="s">
        <v>420</v>
      </c>
      <c r="CQ90" s="294" t="s">
        <v>156</v>
      </c>
      <c r="CR90" s="292" t="s">
        <v>421</v>
      </c>
      <c r="CS90" s="293" t="s">
        <v>420</v>
      </c>
      <c r="CT90" s="293" t="s">
        <v>422</v>
      </c>
      <c r="CU90" s="294" t="s">
        <v>156</v>
      </c>
      <c r="CV90" s="292" t="s">
        <v>420</v>
      </c>
      <c r="CW90" s="293" t="s">
        <v>421</v>
      </c>
      <c r="CX90" s="293" t="s">
        <v>201</v>
      </c>
      <c r="CY90" s="294" t="s">
        <v>156</v>
      </c>
      <c r="CZ90" s="292" t="s">
        <v>423</v>
      </c>
      <c r="DA90" s="293" t="s">
        <v>421</v>
      </c>
      <c r="DB90" s="293" t="s">
        <v>422</v>
      </c>
      <c r="DC90" s="294" t="s">
        <v>156</v>
      </c>
      <c r="DD90" s="459"/>
      <c r="DE90" s="381" t="s">
        <v>64</v>
      </c>
      <c r="DF90" s="382" t="s">
        <v>65</v>
      </c>
      <c r="DG90" s="383" t="s">
        <v>66</v>
      </c>
      <c r="DH90" s="382" t="s">
        <v>65</v>
      </c>
      <c r="DI90" s="383" t="s">
        <v>66</v>
      </c>
      <c r="DJ90" s="382" t="s">
        <v>65</v>
      </c>
      <c r="DK90" s="383" t="s">
        <v>66</v>
      </c>
      <c r="DL90" s="382" t="s">
        <v>65</v>
      </c>
      <c r="DM90" s="383" t="s">
        <v>66</v>
      </c>
      <c r="DN90" s="382" t="s">
        <v>65</v>
      </c>
      <c r="DO90" s="383" t="s">
        <v>66</v>
      </c>
      <c r="DP90" s="459"/>
      <c r="DQ90" s="380"/>
      <c r="DR90" s="380"/>
      <c r="DS90" s="380"/>
    </row>
    <row r="91" spans="1:12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297"/>
      <c r="U91" s="298"/>
      <c r="V91" s="298"/>
      <c r="W91" s="299"/>
      <c r="X91" s="297"/>
      <c r="Y91" s="298"/>
      <c r="Z91" s="298"/>
      <c r="AA91" s="299"/>
      <c r="AB91" s="297"/>
      <c r="AC91" s="298"/>
      <c r="AD91" s="298"/>
      <c r="AE91" s="299"/>
      <c r="AF91" s="297"/>
      <c r="AG91" s="298"/>
      <c r="AH91" s="298"/>
      <c r="AI91" s="299"/>
      <c r="AJ91" s="300"/>
      <c r="AK91" s="296"/>
      <c r="AL91" s="297"/>
      <c r="AM91" s="298"/>
      <c r="AN91" s="298"/>
      <c r="AO91" s="299"/>
      <c r="AP91" s="297"/>
      <c r="AQ91" s="298"/>
      <c r="AR91" s="298"/>
      <c r="AS91" s="299"/>
      <c r="AT91" s="297"/>
      <c r="AU91" s="298"/>
      <c r="AV91" s="298"/>
      <c r="AW91" s="299"/>
      <c r="AX91" s="297"/>
      <c r="AY91" s="298"/>
      <c r="AZ91" s="298"/>
      <c r="BA91" s="299"/>
      <c r="BB91" s="300"/>
      <c r="BC91" s="296"/>
      <c r="BD91" s="297"/>
      <c r="BE91" s="298"/>
      <c r="BF91" s="298"/>
      <c r="BG91" s="299"/>
      <c r="BH91" s="297"/>
      <c r="BI91" s="298"/>
      <c r="BJ91" s="298"/>
      <c r="BK91" s="299"/>
      <c r="BL91" s="297"/>
      <c r="BM91" s="298"/>
      <c r="BN91" s="298"/>
      <c r="BO91" s="299"/>
      <c r="BP91" s="297"/>
      <c r="BQ91" s="298"/>
      <c r="BR91" s="298"/>
      <c r="BS91" s="299"/>
      <c r="BT91" s="300"/>
      <c r="BU91" s="296"/>
      <c r="BV91" s="297"/>
      <c r="BW91" s="298"/>
      <c r="BX91" s="298"/>
      <c r="BY91" s="299"/>
      <c r="BZ91" s="297"/>
      <c r="CA91" s="298"/>
      <c r="CB91" s="298"/>
      <c r="CC91" s="299"/>
      <c r="CD91" s="297"/>
      <c r="CE91" s="298"/>
      <c r="CF91" s="298"/>
      <c r="CG91" s="299"/>
      <c r="CH91" s="297"/>
      <c r="CI91" s="298"/>
      <c r="CJ91" s="298"/>
      <c r="CK91" s="299"/>
      <c r="CL91" s="300"/>
      <c r="CM91" s="296"/>
      <c r="CN91" s="297"/>
      <c r="CO91" s="298"/>
      <c r="CP91" s="298"/>
      <c r="CQ91" s="299"/>
      <c r="CR91" s="297"/>
      <c r="CS91" s="298"/>
      <c r="CT91" s="298"/>
      <c r="CU91" s="299"/>
      <c r="CV91" s="297"/>
      <c r="CW91" s="298"/>
      <c r="CX91" s="298"/>
      <c r="CY91" s="299"/>
      <c r="CZ91" s="297"/>
      <c r="DA91" s="298"/>
      <c r="DB91" s="298"/>
      <c r="DC91" s="299"/>
      <c r="DD91" s="300"/>
      <c r="DE91" s="296"/>
      <c r="DF91" s="384"/>
      <c r="DG91" s="385"/>
      <c r="DH91" s="384"/>
      <c r="DI91" s="385"/>
      <c r="DJ91" s="384"/>
      <c r="DK91" s="385"/>
      <c r="DL91" s="384"/>
      <c r="DM91" s="385"/>
      <c r="DN91" s="384"/>
      <c r="DO91" s="385"/>
      <c r="DP91" s="300"/>
      <c r="DQ91" s="386"/>
      <c r="DR91" s="386"/>
      <c r="DS91" s="386"/>
    </row>
    <row r="92" spans="1:123" ht="11.25" customHeight="1" x14ac:dyDescent="0.15">
      <c r="A92" s="301" t="s">
        <v>203</v>
      </c>
      <c r="B92" s="321">
        <v>0</v>
      </c>
      <c r="C92" s="322">
        <v>0</v>
      </c>
      <c r="D92" s="322">
        <v>3</v>
      </c>
      <c r="E92" s="323">
        <v>3</v>
      </c>
      <c r="F92" s="321">
        <v>0</v>
      </c>
      <c r="G92" s="322">
        <v>0</v>
      </c>
      <c r="H92" s="322">
        <v>0</v>
      </c>
      <c r="I92" s="323">
        <v>0</v>
      </c>
      <c r="J92" s="321">
        <v>0</v>
      </c>
      <c r="K92" s="322">
        <v>1</v>
      </c>
      <c r="L92" s="322">
        <v>0</v>
      </c>
      <c r="M92" s="323">
        <v>1</v>
      </c>
      <c r="N92" s="321">
        <v>0</v>
      </c>
      <c r="O92" s="322">
        <v>0</v>
      </c>
      <c r="P92" s="322">
        <v>0</v>
      </c>
      <c r="Q92" s="323">
        <v>0</v>
      </c>
      <c r="R92" s="331">
        <v>4</v>
      </c>
      <c r="S92" s="301" t="s">
        <v>203</v>
      </c>
      <c r="T92" s="321">
        <v>0</v>
      </c>
      <c r="U92" s="322">
        <v>0</v>
      </c>
      <c r="V92" s="322">
        <v>0</v>
      </c>
      <c r="W92" s="323">
        <v>0</v>
      </c>
      <c r="X92" s="321">
        <v>0</v>
      </c>
      <c r="Y92" s="357">
        <v>0</v>
      </c>
      <c r="Z92" s="322">
        <v>0</v>
      </c>
      <c r="AA92" s="323">
        <v>0</v>
      </c>
      <c r="AB92" s="321">
        <v>0</v>
      </c>
      <c r="AC92" s="322">
        <v>0</v>
      </c>
      <c r="AD92" s="322">
        <v>0</v>
      </c>
      <c r="AE92" s="323">
        <v>0</v>
      </c>
      <c r="AF92" s="321">
        <v>0</v>
      </c>
      <c r="AG92" s="322">
        <v>0</v>
      </c>
      <c r="AH92" s="322">
        <v>0</v>
      </c>
      <c r="AI92" s="323">
        <v>0</v>
      </c>
      <c r="AJ92" s="321">
        <v>0</v>
      </c>
      <c r="AK92" s="301" t="s">
        <v>203</v>
      </c>
      <c r="AL92" s="321">
        <v>0</v>
      </c>
      <c r="AM92" s="322">
        <v>0</v>
      </c>
      <c r="AN92" s="322">
        <v>3</v>
      </c>
      <c r="AO92" s="323">
        <v>3</v>
      </c>
      <c r="AP92" s="321">
        <v>0</v>
      </c>
      <c r="AQ92" s="357">
        <v>0</v>
      </c>
      <c r="AR92" s="322">
        <v>0</v>
      </c>
      <c r="AS92" s="323">
        <v>0</v>
      </c>
      <c r="AT92" s="321">
        <v>0</v>
      </c>
      <c r="AU92" s="322">
        <v>1</v>
      </c>
      <c r="AV92" s="322">
        <v>0</v>
      </c>
      <c r="AW92" s="323">
        <v>1</v>
      </c>
      <c r="AX92" s="321">
        <v>0</v>
      </c>
      <c r="AY92" s="322">
        <v>0</v>
      </c>
      <c r="AZ92" s="322">
        <v>0</v>
      </c>
      <c r="BA92" s="323">
        <v>0</v>
      </c>
      <c r="BB92" s="331">
        <v>4</v>
      </c>
      <c r="BC92" s="301" t="s">
        <v>203</v>
      </c>
      <c r="BD92" s="321">
        <v>0</v>
      </c>
      <c r="BE92" s="322">
        <v>0</v>
      </c>
      <c r="BF92" s="322">
        <v>0</v>
      </c>
      <c r="BG92" s="323">
        <v>0</v>
      </c>
      <c r="BH92" s="321">
        <v>0</v>
      </c>
      <c r="BI92" s="357">
        <v>0</v>
      </c>
      <c r="BJ92" s="322">
        <v>0</v>
      </c>
      <c r="BK92" s="323">
        <v>0</v>
      </c>
      <c r="BL92" s="321">
        <v>0</v>
      </c>
      <c r="BM92" s="322">
        <v>0</v>
      </c>
      <c r="BN92" s="322">
        <v>0</v>
      </c>
      <c r="BO92" s="323">
        <v>0</v>
      </c>
      <c r="BP92" s="321">
        <v>0</v>
      </c>
      <c r="BQ92" s="322">
        <v>0</v>
      </c>
      <c r="BR92" s="322">
        <v>0</v>
      </c>
      <c r="BS92" s="323">
        <v>0</v>
      </c>
      <c r="BT92" s="331">
        <v>0</v>
      </c>
      <c r="BU92" s="301" t="s">
        <v>203</v>
      </c>
      <c r="BV92" s="321">
        <v>0</v>
      </c>
      <c r="BW92" s="322">
        <v>0</v>
      </c>
      <c r="BX92" s="322">
        <v>3</v>
      </c>
      <c r="BY92" s="323">
        <v>3</v>
      </c>
      <c r="BZ92" s="321">
        <v>0</v>
      </c>
      <c r="CA92" s="322">
        <v>0</v>
      </c>
      <c r="CB92" s="322">
        <v>0</v>
      </c>
      <c r="CC92" s="323">
        <v>0</v>
      </c>
      <c r="CD92" s="321">
        <v>0</v>
      </c>
      <c r="CE92" s="322">
        <v>1</v>
      </c>
      <c r="CF92" s="322">
        <v>0</v>
      </c>
      <c r="CG92" s="323">
        <v>1</v>
      </c>
      <c r="CH92" s="321">
        <v>0</v>
      </c>
      <c r="CI92" s="322">
        <v>0</v>
      </c>
      <c r="CJ92" s="322">
        <v>0</v>
      </c>
      <c r="CK92" s="323">
        <v>0</v>
      </c>
      <c r="CL92" s="331">
        <v>4</v>
      </c>
      <c r="CM92" s="301" t="s">
        <v>203</v>
      </c>
      <c r="CN92" s="321">
        <v>0</v>
      </c>
      <c r="CO92" s="322">
        <v>0</v>
      </c>
      <c r="CP92" s="322">
        <v>0</v>
      </c>
      <c r="CQ92" s="323">
        <v>0</v>
      </c>
      <c r="CR92" s="321">
        <v>0</v>
      </c>
      <c r="CS92" s="357">
        <v>0</v>
      </c>
      <c r="CT92" s="322">
        <v>0</v>
      </c>
      <c r="CU92" s="323">
        <v>0</v>
      </c>
      <c r="CV92" s="321">
        <v>0</v>
      </c>
      <c r="CW92" s="322">
        <v>0</v>
      </c>
      <c r="CX92" s="322">
        <v>0</v>
      </c>
      <c r="CY92" s="323">
        <v>0</v>
      </c>
      <c r="CZ92" s="321">
        <v>0</v>
      </c>
      <c r="DA92" s="322">
        <v>0</v>
      </c>
      <c r="DB92" s="322">
        <v>0</v>
      </c>
      <c r="DC92" s="323">
        <v>0</v>
      </c>
      <c r="DD92" s="331">
        <v>0</v>
      </c>
      <c r="DE92" s="301" t="s">
        <v>203</v>
      </c>
      <c r="DF92" s="321">
        <v>0</v>
      </c>
      <c r="DG92" s="388">
        <v>0</v>
      </c>
      <c r="DH92" s="321">
        <v>4</v>
      </c>
      <c r="DI92" s="388">
        <v>1</v>
      </c>
      <c r="DJ92" s="321">
        <v>0</v>
      </c>
      <c r="DK92" s="388">
        <v>0</v>
      </c>
      <c r="DL92" s="321">
        <v>4</v>
      </c>
      <c r="DM92" s="388">
        <v>1</v>
      </c>
      <c r="DN92" s="321">
        <v>0</v>
      </c>
      <c r="DO92" s="388">
        <v>0</v>
      </c>
      <c r="DP92" s="331">
        <v>4</v>
      </c>
      <c r="DQ92" s="389"/>
      <c r="DR92" s="389"/>
      <c r="DS92" s="389"/>
    </row>
    <row r="93" spans="1:123" ht="11.25" customHeight="1" x14ac:dyDescent="0.15">
      <c r="A93" s="301" t="s">
        <v>204</v>
      </c>
      <c r="B93" s="321">
        <v>0</v>
      </c>
      <c r="C93" s="322">
        <v>0</v>
      </c>
      <c r="D93" s="322">
        <v>4</v>
      </c>
      <c r="E93" s="323">
        <v>4</v>
      </c>
      <c r="F93" s="321">
        <v>0</v>
      </c>
      <c r="G93" s="322">
        <v>0</v>
      </c>
      <c r="H93" s="322">
        <v>0</v>
      </c>
      <c r="I93" s="323">
        <v>0</v>
      </c>
      <c r="J93" s="321">
        <v>0</v>
      </c>
      <c r="K93" s="322">
        <v>2</v>
      </c>
      <c r="L93" s="322">
        <v>0</v>
      </c>
      <c r="M93" s="323">
        <v>2</v>
      </c>
      <c r="N93" s="321">
        <v>2</v>
      </c>
      <c r="O93" s="322">
        <v>0</v>
      </c>
      <c r="P93" s="322">
        <v>0</v>
      </c>
      <c r="Q93" s="323">
        <v>2</v>
      </c>
      <c r="R93" s="331">
        <v>8</v>
      </c>
      <c r="S93" s="301" t="s">
        <v>204</v>
      </c>
      <c r="T93" s="321">
        <v>0</v>
      </c>
      <c r="U93" s="322">
        <v>0</v>
      </c>
      <c r="V93" s="322">
        <v>2</v>
      </c>
      <c r="W93" s="323">
        <v>2</v>
      </c>
      <c r="X93" s="321">
        <v>0</v>
      </c>
      <c r="Y93" s="357">
        <v>0</v>
      </c>
      <c r="Z93" s="322">
        <v>0</v>
      </c>
      <c r="AA93" s="323">
        <v>0</v>
      </c>
      <c r="AB93" s="321">
        <v>0</v>
      </c>
      <c r="AC93" s="322">
        <v>2</v>
      </c>
      <c r="AD93" s="322">
        <v>0</v>
      </c>
      <c r="AE93" s="323">
        <v>2</v>
      </c>
      <c r="AF93" s="321">
        <v>0</v>
      </c>
      <c r="AG93" s="322">
        <v>0</v>
      </c>
      <c r="AH93" s="322">
        <v>0</v>
      </c>
      <c r="AI93" s="323">
        <v>0</v>
      </c>
      <c r="AJ93" s="321">
        <v>4</v>
      </c>
      <c r="AK93" s="301" t="s">
        <v>204</v>
      </c>
      <c r="AL93" s="321">
        <v>0</v>
      </c>
      <c r="AM93" s="322">
        <v>0</v>
      </c>
      <c r="AN93" s="322">
        <v>2</v>
      </c>
      <c r="AO93" s="323">
        <v>2</v>
      </c>
      <c r="AP93" s="321">
        <v>0</v>
      </c>
      <c r="AQ93" s="357">
        <v>0</v>
      </c>
      <c r="AR93" s="322">
        <v>0</v>
      </c>
      <c r="AS93" s="323">
        <v>0</v>
      </c>
      <c r="AT93" s="321">
        <v>0</v>
      </c>
      <c r="AU93" s="322">
        <v>0</v>
      </c>
      <c r="AV93" s="322">
        <v>0</v>
      </c>
      <c r="AW93" s="323">
        <v>0</v>
      </c>
      <c r="AX93" s="321">
        <v>2</v>
      </c>
      <c r="AY93" s="322">
        <v>0</v>
      </c>
      <c r="AZ93" s="322">
        <v>0</v>
      </c>
      <c r="BA93" s="323">
        <v>2</v>
      </c>
      <c r="BB93" s="331">
        <v>4</v>
      </c>
      <c r="BC93" s="301" t="s">
        <v>204</v>
      </c>
      <c r="BD93" s="321">
        <v>0</v>
      </c>
      <c r="BE93" s="322">
        <v>0</v>
      </c>
      <c r="BF93" s="322">
        <v>0</v>
      </c>
      <c r="BG93" s="323">
        <v>0</v>
      </c>
      <c r="BH93" s="321">
        <v>0</v>
      </c>
      <c r="BI93" s="357">
        <v>0</v>
      </c>
      <c r="BJ93" s="322">
        <v>0</v>
      </c>
      <c r="BK93" s="323">
        <v>0</v>
      </c>
      <c r="BL93" s="321">
        <v>0</v>
      </c>
      <c r="BM93" s="322">
        <v>0</v>
      </c>
      <c r="BN93" s="322">
        <v>0</v>
      </c>
      <c r="BO93" s="323">
        <v>0</v>
      </c>
      <c r="BP93" s="321">
        <v>0</v>
      </c>
      <c r="BQ93" s="322">
        <v>0</v>
      </c>
      <c r="BR93" s="322">
        <v>0</v>
      </c>
      <c r="BS93" s="323">
        <v>0</v>
      </c>
      <c r="BT93" s="331">
        <v>0</v>
      </c>
      <c r="BU93" s="301" t="s">
        <v>204</v>
      </c>
      <c r="BV93" s="321">
        <v>0</v>
      </c>
      <c r="BW93" s="322">
        <v>0</v>
      </c>
      <c r="BX93" s="322">
        <v>4</v>
      </c>
      <c r="BY93" s="323">
        <v>4</v>
      </c>
      <c r="BZ93" s="321">
        <v>0</v>
      </c>
      <c r="CA93" s="322">
        <v>0</v>
      </c>
      <c r="CB93" s="322">
        <v>0</v>
      </c>
      <c r="CC93" s="323">
        <v>0</v>
      </c>
      <c r="CD93" s="321">
        <v>0</v>
      </c>
      <c r="CE93" s="322">
        <v>2</v>
      </c>
      <c r="CF93" s="322">
        <v>0</v>
      </c>
      <c r="CG93" s="323">
        <v>2</v>
      </c>
      <c r="CH93" s="321">
        <v>2</v>
      </c>
      <c r="CI93" s="322">
        <v>0</v>
      </c>
      <c r="CJ93" s="322">
        <v>0</v>
      </c>
      <c r="CK93" s="323">
        <v>2</v>
      </c>
      <c r="CL93" s="331">
        <v>8</v>
      </c>
      <c r="CM93" s="301" t="s">
        <v>204</v>
      </c>
      <c r="CN93" s="321">
        <v>0</v>
      </c>
      <c r="CO93" s="322">
        <v>0</v>
      </c>
      <c r="CP93" s="322">
        <v>0</v>
      </c>
      <c r="CQ93" s="323">
        <v>0</v>
      </c>
      <c r="CR93" s="321">
        <v>0</v>
      </c>
      <c r="CS93" s="357">
        <v>0</v>
      </c>
      <c r="CT93" s="322">
        <v>0</v>
      </c>
      <c r="CU93" s="323">
        <v>0</v>
      </c>
      <c r="CV93" s="321">
        <v>0</v>
      </c>
      <c r="CW93" s="322">
        <v>0</v>
      </c>
      <c r="CX93" s="322">
        <v>0</v>
      </c>
      <c r="CY93" s="323">
        <v>0</v>
      </c>
      <c r="CZ93" s="321">
        <v>0</v>
      </c>
      <c r="DA93" s="322">
        <v>0</v>
      </c>
      <c r="DB93" s="322">
        <v>0</v>
      </c>
      <c r="DC93" s="323">
        <v>0</v>
      </c>
      <c r="DD93" s="331">
        <v>0</v>
      </c>
      <c r="DE93" s="301" t="s">
        <v>204</v>
      </c>
      <c r="DF93" s="321">
        <v>4</v>
      </c>
      <c r="DG93" s="388">
        <v>0.5</v>
      </c>
      <c r="DH93" s="321">
        <v>4</v>
      </c>
      <c r="DI93" s="388">
        <v>0.5</v>
      </c>
      <c r="DJ93" s="321">
        <v>0</v>
      </c>
      <c r="DK93" s="388">
        <v>0</v>
      </c>
      <c r="DL93" s="321">
        <v>8</v>
      </c>
      <c r="DM93" s="388">
        <v>1</v>
      </c>
      <c r="DN93" s="321">
        <v>0</v>
      </c>
      <c r="DO93" s="388">
        <v>0</v>
      </c>
      <c r="DP93" s="331">
        <v>8</v>
      </c>
      <c r="DQ93" s="389"/>
      <c r="DR93" s="389"/>
      <c r="DS93" s="389"/>
    </row>
    <row r="94" spans="1:123" ht="11.25" customHeight="1" x14ac:dyDescent="0.15">
      <c r="A94" s="301" t="s">
        <v>205</v>
      </c>
      <c r="B94" s="321">
        <v>0</v>
      </c>
      <c r="C94" s="322">
        <v>0</v>
      </c>
      <c r="D94" s="322">
        <v>8</v>
      </c>
      <c r="E94" s="323">
        <v>8</v>
      </c>
      <c r="F94" s="321">
        <v>0</v>
      </c>
      <c r="G94" s="322">
        <v>0</v>
      </c>
      <c r="H94" s="322">
        <v>0</v>
      </c>
      <c r="I94" s="323">
        <v>0</v>
      </c>
      <c r="J94" s="321">
        <v>0</v>
      </c>
      <c r="K94" s="322">
        <v>1</v>
      </c>
      <c r="L94" s="322">
        <v>0</v>
      </c>
      <c r="M94" s="323">
        <v>1</v>
      </c>
      <c r="N94" s="321">
        <v>2</v>
      </c>
      <c r="O94" s="322">
        <v>0</v>
      </c>
      <c r="P94" s="322">
        <v>0</v>
      </c>
      <c r="Q94" s="323">
        <v>2</v>
      </c>
      <c r="R94" s="331">
        <v>11</v>
      </c>
      <c r="S94" s="301" t="s">
        <v>205</v>
      </c>
      <c r="T94" s="321">
        <v>0</v>
      </c>
      <c r="U94" s="322">
        <v>0</v>
      </c>
      <c r="V94" s="322">
        <v>2</v>
      </c>
      <c r="W94" s="323">
        <v>2</v>
      </c>
      <c r="X94" s="321">
        <v>0</v>
      </c>
      <c r="Y94" s="357">
        <v>0</v>
      </c>
      <c r="Z94" s="322">
        <v>0</v>
      </c>
      <c r="AA94" s="323">
        <v>0</v>
      </c>
      <c r="AB94" s="321">
        <v>0</v>
      </c>
      <c r="AC94" s="322">
        <v>0</v>
      </c>
      <c r="AD94" s="322">
        <v>0</v>
      </c>
      <c r="AE94" s="323">
        <v>0</v>
      </c>
      <c r="AF94" s="321">
        <v>0</v>
      </c>
      <c r="AG94" s="322">
        <v>0</v>
      </c>
      <c r="AH94" s="322">
        <v>0</v>
      </c>
      <c r="AI94" s="323">
        <v>0</v>
      </c>
      <c r="AJ94" s="321">
        <v>2</v>
      </c>
      <c r="AK94" s="301" t="s">
        <v>205</v>
      </c>
      <c r="AL94" s="321">
        <v>0</v>
      </c>
      <c r="AM94" s="322">
        <v>0</v>
      </c>
      <c r="AN94" s="322">
        <v>6</v>
      </c>
      <c r="AO94" s="323">
        <v>6</v>
      </c>
      <c r="AP94" s="321">
        <v>0</v>
      </c>
      <c r="AQ94" s="357">
        <v>0</v>
      </c>
      <c r="AR94" s="322">
        <v>0</v>
      </c>
      <c r="AS94" s="323">
        <v>0</v>
      </c>
      <c r="AT94" s="321">
        <v>0</v>
      </c>
      <c r="AU94" s="322">
        <v>1</v>
      </c>
      <c r="AV94" s="322">
        <v>0</v>
      </c>
      <c r="AW94" s="323">
        <v>1</v>
      </c>
      <c r="AX94" s="321">
        <v>2</v>
      </c>
      <c r="AY94" s="322">
        <v>0</v>
      </c>
      <c r="AZ94" s="322">
        <v>0</v>
      </c>
      <c r="BA94" s="323">
        <v>2</v>
      </c>
      <c r="BB94" s="331">
        <v>9</v>
      </c>
      <c r="BC94" s="301" t="s">
        <v>205</v>
      </c>
      <c r="BD94" s="321">
        <v>0</v>
      </c>
      <c r="BE94" s="322">
        <v>0</v>
      </c>
      <c r="BF94" s="322">
        <v>0</v>
      </c>
      <c r="BG94" s="323">
        <v>0</v>
      </c>
      <c r="BH94" s="321">
        <v>0</v>
      </c>
      <c r="BI94" s="357">
        <v>0</v>
      </c>
      <c r="BJ94" s="322">
        <v>0</v>
      </c>
      <c r="BK94" s="323">
        <v>0</v>
      </c>
      <c r="BL94" s="321">
        <v>0</v>
      </c>
      <c r="BM94" s="322">
        <v>0</v>
      </c>
      <c r="BN94" s="322">
        <v>0</v>
      </c>
      <c r="BO94" s="323">
        <v>0</v>
      </c>
      <c r="BP94" s="321">
        <v>0</v>
      </c>
      <c r="BQ94" s="322">
        <v>0</v>
      </c>
      <c r="BR94" s="322">
        <v>0</v>
      </c>
      <c r="BS94" s="323">
        <v>0</v>
      </c>
      <c r="BT94" s="331">
        <v>0</v>
      </c>
      <c r="BU94" s="301" t="s">
        <v>205</v>
      </c>
      <c r="BV94" s="321">
        <v>0</v>
      </c>
      <c r="BW94" s="322">
        <v>0</v>
      </c>
      <c r="BX94" s="322">
        <v>8</v>
      </c>
      <c r="BY94" s="323">
        <v>8</v>
      </c>
      <c r="BZ94" s="321">
        <v>0</v>
      </c>
      <c r="CA94" s="322">
        <v>0</v>
      </c>
      <c r="CB94" s="322">
        <v>0</v>
      </c>
      <c r="CC94" s="323">
        <v>0</v>
      </c>
      <c r="CD94" s="321">
        <v>0</v>
      </c>
      <c r="CE94" s="322">
        <v>1</v>
      </c>
      <c r="CF94" s="322">
        <v>0</v>
      </c>
      <c r="CG94" s="323">
        <v>1</v>
      </c>
      <c r="CH94" s="321">
        <v>2</v>
      </c>
      <c r="CI94" s="322">
        <v>0</v>
      </c>
      <c r="CJ94" s="322">
        <v>0</v>
      </c>
      <c r="CK94" s="323">
        <v>2</v>
      </c>
      <c r="CL94" s="331">
        <v>11</v>
      </c>
      <c r="CM94" s="301" t="s">
        <v>205</v>
      </c>
      <c r="CN94" s="321">
        <v>0</v>
      </c>
      <c r="CO94" s="322">
        <v>0</v>
      </c>
      <c r="CP94" s="322">
        <v>0</v>
      </c>
      <c r="CQ94" s="323">
        <v>0</v>
      </c>
      <c r="CR94" s="321">
        <v>0</v>
      </c>
      <c r="CS94" s="357">
        <v>0</v>
      </c>
      <c r="CT94" s="322">
        <v>0</v>
      </c>
      <c r="CU94" s="323">
        <v>0</v>
      </c>
      <c r="CV94" s="321">
        <v>0</v>
      </c>
      <c r="CW94" s="322">
        <v>0</v>
      </c>
      <c r="CX94" s="322">
        <v>0</v>
      </c>
      <c r="CY94" s="323">
        <v>0</v>
      </c>
      <c r="CZ94" s="321">
        <v>0</v>
      </c>
      <c r="DA94" s="322">
        <v>0</v>
      </c>
      <c r="DB94" s="322">
        <v>0</v>
      </c>
      <c r="DC94" s="323">
        <v>0</v>
      </c>
      <c r="DD94" s="331">
        <v>0</v>
      </c>
      <c r="DE94" s="301" t="s">
        <v>205</v>
      </c>
      <c r="DF94" s="321">
        <v>2</v>
      </c>
      <c r="DG94" s="388">
        <v>0.18181818181818182</v>
      </c>
      <c r="DH94" s="321">
        <v>9</v>
      </c>
      <c r="DI94" s="388">
        <v>0.81818181818181823</v>
      </c>
      <c r="DJ94" s="321">
        <v>0</v>
      </c>
      <c r="DK94" s="388">
        <v>0</v>
      </c>
      <c r="DL94" s="321">
        <v>11</v>
      </c>
      <c r="DM94" s="388">
        <v>1</v>
      </c>
      <c r="DN94" s="321">
        <v>0</v>
      </c>
      <c r="DO94" s="388">
        <v>0</v>
      </c>
      <c r="DP94" s="331">
        <v>11</v>
      </c>
      <c r="DQ94" s="389"/>
      <c r="DR94" s="389"/>
      <c r="DS94" s="389"/>
    </row>
    <row r="95" spans="1:123" ht="11.25" customHeight="1" x14ac:dyDescent="0.15">
      <c r="A95" s="301" t="s">
        <v>206</v>
      </c>
      <c r="B95" s="321">
        <v>0</v>
      </c>
      <c r="C95" s="322">
        <v>0</v>
      </c>
      <c r="D95" s="322">
        <v>10</v>
      </c>
      <c r="E95" s="323">
        <v>10</v>
      </c>
      <c r="F95" s="321">
        <v>0</v>
      </c>
      <c r="G95" s="322">
        <v>0</v>
      </c>
      <c r="H95" s="322">
        <v>0</v>
      </c>
      <c r="I95" s="323">
        <v>0</v>
      </c>
      <c r="J95" s="321">
        <v>2</v>
      </c>
      <c r="K95" s="322">
        <v>3</v>
      </c>
      <c r="L95" s="322">
        <v>0</v>
      </c>
      <c r="M95" s="323">
        <v>5</v>
      </c>
      <c r="N95" s="321">
        <v>4</v>
      </c>
      <c r="O95" s="322">
        <v>0</v>
      </c>
      <c r="P95" s="322">
        <v>0</v>
      </c>
      <c r="Q95" s="323">
        <v>4</v>
      </c>
      <c r="R95" s="331">
        <v>19</v>
      </c>
      <c r="S95" s="301" t="s">
        <v>206</v>
      </c>
      <c r="T95" s="321">
        <v>0</v>
      </c>
      <c r="U95" s="322">
        <v>0</v>
      </c>
      <c r="V95" s="322">
        <v>1</v>
      </c>
      <c r="W95" s="323">
        <v>1</v>
      </c>
      <c r="X95" s="321">
        <v>0</v>
      </c>
      <c r="Y95" s="357">
        <v>0</v>
      </c>
      <c r="Z95" s="322">
        <v>0</v>
      </c>
      <c r="AA95" s="323">
        <v>0</v>
      </c>
      <c r="AB95" s="321">
        <v>1</v>
      </c>
      <c r="AC95" s="322">
        <v>0</v>
      </c>
      <c r="AD95" s="322">
        <v>0</v>
      </c>
      <c r="AE95" s="323">
        <v>1</v>
      </c>
      <c r="AF95" s="321">
        <v>1</v>
      </c>
      <c r="AG95" s="322">
        <v>0</v>
      </c>
      <c r="AH95" s="322">
        <v>0</v>
      </c>
      <c r="AI95" s="323">
        <v>1</v>
      </c>
      <c r="AJ95" s="321">
        <v>3</v>
      </c>
      <c r="AK95" s="301" t="s">
        <v>206</v>
      </c>
      <c r="AL95" s="321">
        <v>0</v>
      </c>
      <c r="AM95" s="322">
        <v>0</v>
      </c>
      <c r="AN95" s="322">
        <v>9</v>
      </c>
      <c r="AO95" s="323">
        <v>9</v>
      </c>
      <c r="AP95" s="321">
        <v>0</v>
      </c>
      <c r="AQ95" s="357">
        <v>0</v>
      </c>
      <c r="AR95" s="322">
        <v>0</v>
      </c>
      <c r="AS95" s="323">
        <v>0</v>
      </c>
      <c r="AT95" s="321">
        <v>1</v>
      </c>
      <c r="AU95" s="322">
        <v>3</v>
      </c>
      <c r="AV95" s="322">
        <v>0</v>
      </c>
      <c r="AW95" s="323">
        <v>4</v>
      </c>
      <c r="AX95" s="321">
        <v>3</v>
      </c>
      <c r="AY95" s="322">
        <v>0</v>
      </c>
      <c r="AZ95" s="322">
        <v>0</v>
      </c>
      <c r="BA95" s="323">
        <v>3</v>
      </c>
      <c r="BB95" s="331">
        <v>16</v>
      </c>
      <c r="BC95" s="301" t="s">
        <v>206</v>
      </c>
      <c r="BD95" s="321">
        <v>0</v>
      </c>
      <c r="BE95" s="322">
        <v>0</v>
      </c>
      <c r="BF95" s="322">
        <v>1</v>
      </c>
      <c r="BG95" s="323">
        <v>1</v>
      </c>
      <c r="BH95" s="321">
        <v>0</v>
      </c>
      <c r="BI95" s="357">
        <v>0</v>
      </c>
      <c r="BJ95" s="322">
        <v>0</v>
      </c>
      <c r="BK95" s="323">
        <v>0</v>
      </c>
      <c r="BL95" s="321">
        <v>1</v>
      </c>
      <c r="BM95" s="322">
        <v>0</v>
      </c>
      <c r="BN95" s="322">
        <v>0</v>
      </c>
      <c r="BO95" s="323">
        <v>1</v>
      </c>
      <c r="BP95" s="321">
        <v>1</v>
      </c>
      <c r="BQ95" s="322">
        <v>0</v>
      </c>
      <c r="BR95" s="322">
        <v>0</v>
      </c>
      <c r="BS95" s="323">
        <v>1</v>
      </c>
      <c r="BT95" s="331">
        <v>3</v>
      </c>
      <c r="BU95" s="301" t="s">
        <v>206</v>
      </c>
      <c r="BV95" s="321">
        <v>0</v>
      </c>
      <c r="BW95" s="322">
        <v>0</v>
      </c>
      <c r="BX95" s="322">
        <v>9</v>
      </c>
      <c r="BY95" s="323">
        <v>9</v>
      </c>
      <c r="BZ95" s="321">
        <v>0</v>
      </c>
      <c r="CA95" s="322">
        <v>0</v>
      </c>
      <c r="CB95" s="322">
        <v>0</v>
      </c>
      <c r="CC95" s="323">
        <v>0</v>
      </c>
      <c r="CD95" s="321">
        <v>1</v>
      </c>
      <c r="CE95" s="322">
        <v>3</v>
      </c>
      <c r="CF95" s="322">
        <v>0</v>
      </c>
      <c r="CG95" s="323">
        <v>4</v>
      </c>
      <c r="CH95" s="321">
        <v>3</v>
      </c>
      <c r="CI95" s="322">
        <v>0</v>
      </c>
      <c r="CJ95" s="322">
        <v>0</v>
      </c>
      <c r="CK95" s="323">
        <v>3</v>
      </c>
      <c r="CL95" s="331">
        <v>16</v>
      </c>
      <c r="CM95" s="301" t="s">
        <v>206</v>
      </c>
      <c r="CN95" s="321">
        <v>0</v>
      </c>
      <c r="CO95" s="322">
        <v>0</v>
      </c>
      <c r="CP95" s="322">
        <v>0</v>
      </c>
      <c r="CQ95" s="323">
        <v>0</v>
      </c>
      <c r="CR95" s="321">
        <v>0</v>
      </c>
      <c r="CS95" s="357">
        <v>0</v>
      </c>
      <c r="CT95" s="322">
        <v>0</v>
      </c>
      <c r="CU95" s="323">
        <v>0</v>
      </c>
      <c r="CV95" s="321">
        <v>0</v>
      </c>
      <c r="CW95" s="322">
        <v>0</v>
      </c>
      <c r="CX95" s="322">
        <v>0</v>
      </c>
      <c r="CY95" s="323">
        <v>0</v>
      </c>
      <c r="CZ95" s="321">
        <v>0</v>
      </c>
      <c r="DA95" s="322">
        <v>0</v>
      </c>
      <c r="DB95" s="322">
        <v>0</v>
      </c>
      <c r="DC95" s="323">
        <v>0</v>
      </c>
      <c r="DD95" s="331">
        <v>0</v>
      </c>
      <c r="DE95" s="301" t="s">
        <v>206</v>
      </c>
      <c r="DF95" s="321">
        <v>3</v>
      </c>
      <c r="DG95" s="388">
        <v>0.15789473684210525</v>
      </c>
      <c r="DH95" s="321">
        <v>16</v>
      </c>
      <c r="DI95" s="388">
        <v>0.84210526315789469</v>
      </c>
      <c r="DJ95" s="321">
        <v>3</v>
      </c>
      <c r="DK95" s="388">
        <v>0.15789473684210525</v>
      </c>
      <c r="DL95" s="321">
        <v>16</v>
      </c>
      <c r="DM95" s="388">
        <v>0.84210526315789469</v>
      </c>
      <c r="DN95" s="321">
        <v>0</v>
      </c>
      <c r="DO95" s="388">
        <v>0</v>
      </c>
      <c r="DP95" s="331">
        <v>19</v>
      </c>
      <c r="DQ95" s="389"/>
      <c r="DR95" s="389"/>
      <c r="DS95" s="389"/>
    </row>
    <row r="96" spans="1:123" ht="11.25" customHeight="1" x14ac:dyDescent="0.15">
      <c r="A96" s="301" t="s">
        <v>207</v>
      </c>
      <c r="B96" s="321">
        <v>0</v>
      </c>
      <c r="C96" s="322">
        <v>0</v>
      </c>
      <c r="D96" s="322">
        <v>11</v>
      </c>
      <c r="E96" s="323">
        <v>11</v>
      </c>
      <c r="F96" s="321">
        <v>1</v>
      </c>
      <c r="G96" s="322">
        <v>0</v>
      </c>
      <c r="H96" s="322">
        <v>0</v>
      </c>
      <c r="I96" s="323">
        <v>1</v>
      </c>
      <c r="J96" s="321">
        <v>0</v>
      </c>
      <c r="K96" s="322">
        <v>4</v>
      </c>
      <c r="L96" s="322">
        <v>0</v>
      </c>
      <c r="M96" s="323">
        <v>4</v>
      </c>
      <c r="N96" s="321">
        <v>11</v>
      </c>
      <c r="O96" s="322">
        <v>0</v>
      </c>
      <c r="P96" s="322">
        <v>0</v>
      </c>
      <c r="Q96" s="323">
        <v>11</v>
      </c>
      <c r="R96" s="331">
        <v>27</v>
      </c>
      <c r="S96" s="301" t="s">
        <v>207</v>
      </c>
      <c r="T96" s="321">
        <v>0</v>
      </c>
      <c r="U96" s="322">
        <v>0</v>
      </c>
      <c r="V96" s="322">
        <v>1</v>
      </c>
      <c r="W96" s="323">
        <v>1</v>
      </c>
      <c r="X96" s="321">
        <v>0</v>
      </c>
      <c r="Y96" s="357">
        <v>0</v>
      </c>
      <c r="Z96" s="322">
        <v>0</v>
      </c>
      <c r="AA96" s="323">
        <v>0</v>
      </c>
      <c r="AB96" s="321">
        <v>0</v>
      </c>
      <c r="AC96" s="322">
        <v>1</v>
      </c>
      <c r="AD96" s="322">
        <v>0</v>
      </c>
      <c r="AE96" s="323">
        <v>1</v>
      </c>
      <c r="AF96" s="321">
        <v>0</v>
      </c>
      <c r="AG96" s="322">
        <v>0</v>
      </c>
      <c r="AH96" s="322">
        <v>0</v>
      </c>
      <c r="AI96" s="323">
        <v>0</v>
      </c>
      <c r="AJ96" s="321">
        <v>2</v>
      </c>
      <c r="AK96" s="301" t="s">
        <v>207</v>
      </c>
      <c r="AL96" s="321">
        <v>0</v>
      </c>
      <c r="AM96" s="322">
        <v>0</v>
      </c>
      <c r="AN96" s="322">
        <v>10</v>
      </c>
      <c r="AO96" s="323">
        <v>10</v>
      </c>
      <c r="AP96" s="321">
        <v>1</v>
      </c>
      <c r="AQ96" s="357">
        <v>0</v>
      </c>
      <c r="AR96" s="322">
        <v>0</v>
      </c>
      <c r="AS96" s="323">
        <v>1</v>
      </c>
      <c r="AT96" s="321">
        <v>0</v>
      </c>
      <c r="AU96" s="322">
        <v>3</v>
      </c>
      <c r="AV96" s="322">
        <v>0</v>
      </c>
      <c r="AW96" s="323">
        <v>3</v>
      </c>
      <c r="AX96" s="321">
        <v>11</v>
      </c>
      <c r="AY96" s="322">
        <v>0</v>
      </c>
      <c r="AZ96" s="322">
        <v>0</v>
      </c>
      <c r="BA96" s="323">
        <v>11</v>
      </c>
      <c r="BB96" s="331">
        <v>25</v>
      </c>
      <c r="BC96" s="301" t="s">
        <v>207</v>
      </c>
      <c r="BD96" s="321">
        <v>0</v>
      </c>
      <c r="BE96" s="322">
        <v>0</v>
      </c>
      <c r="BF96" s="322">
        <v>5</v>
      </c>
      <c r="BG96" s="323">
        <v>5</v>
      </c>
      <c r="BH96" s="321">
        <v>1</v>
      </c>
      <c r="BI96" s="357">
        <v>0</v>
      </c>
      <c r="BJ96" s="322">
        <v>0</v>
      </c>
      <c r="BK96" s="323">
        <v>1</v>
      </c>
      <c r="BL96" s="321">
        <v>0</v>
      </c>
      <c r="BM96" s="322">
        <v>0</v>
      </c>
      <c r="BN96" s="322">
        <v>0</v>
      </c>
      <c r="BO96" s="323">
        <v>0</v>
      </c>
      <c r="BP96" s="321">
        <v>10</v>
      </c>
      <c r="BQ96" s="322">
        <v>0</v>
      </c>
      <c r="BR96" s="322">
        <v>0</v>
      </c>
      <c r="BS96" s="323">
        <v>10</v>
      </c>
      <c r="BT96" s="331">
        <v>16</v>
      </c>
      <c r="BU96" s="301" t="s">
        <v>207</v>
      </c>
      <c r="BV96" s="321">
        <v>0</v>
      </c>
      <c r="BW96" s="322">
        <v>0</v>
      </c>
      <c r="BX96" s="322">
        <v>6</v>
      </c>
      <c r="BY96" s="323">
        <v>6</v>
      </c>
      <c r="BZ96" s="321">
        <v>0</v>
      </c>
      <c r="CA96" s="322">
        <v>0</v>
      </c>
      <c r="CB96" s="322">
        <v>0</v>
      </c>
      <c r="CC96" s="323">
        <v>0</v>
      </c>
      <c r="CD96" s="321">
        <v>0</v>
      </c>
      <c r="CE96" s="322">
        <v>4</v>
      </c>
      <c r="CF96" s="322">
        <v>0</v>
      </c>
      <c r="CG96" s="323">
        <v>4</v>
      </c>
      <c r="CH96" s="321">
        <v>1</v>
      </c>
      <c r="CI96" s="322">
        <v>0</v>
      </c>
      <c r="CJ96" s="322">
        <v>0</v>
      </c>
      <c r="CK96" s="323">
        <v>1</v>
      </c>
      <c r="CL96" s="331">
        <v>11</v>
      </c>
      <c r="CM96" s="301" t="s">
        <v>207</v>
      </c>
      <c r="CN96" s="321">
        <v>0</v>
      </c>
      <c r="CO96" s="322">
        <v>0</v>
      </c>
      <c r="CP96" s="322">
        <v>0</v>
      </c>
      <c r="CQ96" s="323">
        <v>0</v>
      </c>
      <c r="CR96" s="321">
        <v>0</v>
      </c>
      <c r="CS96" s="357">
        <v>0</v>
      </c>
      <c r="CT96" s="322">
        <v>0</v>
      </c>
      <c r="CU96" s="323">
        <v>0</v>
      </c>
      <c r="CV96" s="321">
        <v>0</v>
      </c>
      <c r="CW96" s="322">
        <v>0</v>
      </c>
      <c r="CX96" s="322">
        <v>0</v>
      </c>
      <c r="CY96" s="323">
        <v>0</v>
      </c>
      <c r="CZ96" s="321">
        <v>0</v>
      </c>
      <c r="DA96" s="322">
        <v>0</v>
      </c>
      <c r="DB96" s="322">
        <v>0</v>
      </c>
      <c r="DC96" s="323">
        <v>0</v>
      </c>
      <c r="DD96" s="331">
        <v>0</v>
      </c>
      <c r="DE96" s="301" t="s">
        <v>207</v>
      </c>
      <c r="DF96" s="321">
        <v>2</v>
      </c>
      <c r="DG96" s="388">
        <v>7.407407407407407E-2</v>
      </c>
      <c r="DH96" s="321">
        <v>25</v>
      </c>
      <c r="DI96" s="388">
        <v>0.92592592592592593</v>
      </c>
      <c r="DJ96" s="321">
        <v>16</v>
      </c>
      <c r="DK96" s="388">
        <v>0.59259259259259256</v>
      </c>
      <c r="DL96" s="321">
        <v>11</v>
      </c>
      <c r="DM96" s="388">
        <v>0.40740740740740738</v>
      </c>
      <c r="DN96" s="321">
        <v>0</v>
      </c>
      <c r="DO96" s="388">
        <v>0</v>
      </c>
      <c r="DP96" s="331">
        <v>27</v>
      </c>
      <c r="DQ96" s="389"/>
      <c r="DR96" s="389"/>
      <c r="DS96" s="389"/>
    </row>
    <row r="97" spans="1:123" ht="11.25" customHeight="1" x14ac:dyDescent="0.15">
      <c r="A97" s="301" t="s">
        <v>208</v>
      </c>
      <c r="B97" s="321">
        <v>0</v>
      </c>
      <c r="C97" s="322">
        <v>0</v>
      </c>
      <c r="D97" s="322">
        <v>10</v>
      </c>
      <c r="E97" s="323">
        <v>10</v>
      </c>
      <c r="F97" s="321">
        <v>0</v>
      </c>
      <c r="G97" s="322">
        <v>0</v>
      </c>
      <c r="H97" s="322">
        <v>0</v>
      </c>
      <c r="I97" s="323">
        <v>0</v>
      </c>
      <c r="J97" s="321">
        <v>4</v>
      </c>
      <c r="K97" s="322">
        <v>2</v>
      </c>
      <c r="L97" s="322">
        <v>0</v>
      </c>
      <c r="M97" s="323">
        <v>6</v>
      </c>
      <c r="N97" s="321">
        <v>10</v>
      </c>
      <c r="O97" s="322">
        <v>0</v>
      </c>
      <c r="P97" s="322">
        <v>0</v>
      </c>
      <c r="Q97" s="323">
        <v>10</v>
      </c>
      <c r="R97" s="331">
        <v>26</v>
      </c>
      <c r="S97" s="301" t="s">
        <v>208</v>
      </c>
      <c r="T97" s="321">
        <v>0</v>
      </c>
      <c r="U97" s="322">
        <v>0</v>
      </c>
      <c r="V97" s="322">
        <v>2</v>
      </c>
      <c r="W97" s="323">
        <v>2</v>
      </c>
      <c r="X97" s="321">
        <v>0</v>
      </c>
      <c r="Y97" s="357">
        <v>0</v>
      </c>
      <c r="Z97" s="322">
        <v>0</v>
      </c>
      <c r="AA97" s="323">
        <v>0</v>
      </c>
      <c r="AB97" s="321">
        <v>1</v>
      </c>
      <c r="AC97" s="322">
        <v>0</v>
      </c>
      <c r="AD97" s="322">
        <v>0</v>
      </c>
      <c r="AE97" s="323">
        <v>1</v>
      </c>
      <c r="AF97" s="321">
        <v>1</v>
      </c>
      <c r="AG97" s="322">
        <v>0</v>
      </c>
      <c r="AH97" s="322">
        <v>0</v>
      </c>
      <c r="AI97" s="323">
        <v>1</v>
      </c>
      <c r="AJ97" s="321">
        <v>4</v>
      </c>
      <c r="AK97" s="301" t="s">
        <v>208</v>
      </c>
      <c r="AL97" s="321">
        <v>0</v>
      </c>
      <c r="AM97" s="322">
        <v>0</v>
      </c>
      <c r="AN97" s="322">
        <v>8</v>
      </c>
      <c r="AO97" s="323">
        <v>8</v>
      </c>
      <c r="AP97" s="321">
        <v>0</v>
      </c>
      <c r="AQ97" s="357">
        <v>0</v>
      </c>
      <c r="AR97" s="322">
        <v>0</v>
      </c>
      <c r="AS97" s="323">
        <v>0</v>
      </c>
      <c r="AT97" s="321">
        <v>3</v>
      </c>
      <c r="AU97" s="322">
        <v>2</v>
      </c>
      <c r="AV97" s="322">
        <v>0</v>
      </c>
      <c r="AW97" s="323">
        <v>5</v>
      </c>
      <c r="AX97" s="321">
        <v>9</v>
      </c>
      <c r="AY97" s="322">
        <v>0</v>
      </c>
      <c r="AZ97" s="322">
        <v>0</v>
      </c>
      <c r="BA97" s="323">
        <v>9</v>
      </c>
      <c r="BB97" s="331">
        <v>22</v>
      </c>
      <c r="BC97" s="301" t="s">
        <v>208</v>
      </c>
      <c r="BD97" s="321">
        <v>0</v>
      </c>
      <c r="BE97" s="322">
        <v>0</v>
      </c>
      <c r="BF97" s="322">
        <v>6</v>
      </c>
      <c r="BG97" s="323">
        <v>6</v>
      </c>
      <c r="BH97" s="321">
        <v>0</v>
      </c>
      <c r="BI97" s="357">
        <v>0</v>
      </c>
      <c r="BJ97" s="322">
        <v>0</v>
      </c>
      <c r="BK97" s="323">
        <v>0</v>
      </c>
      <c r="BL97" s="321">
        <v>0</v>
      </c>
      <c r="BM97" s="322">
        <v>2</v>
      </c>
      <c r="BN97" s="322">
        <v>0</v>
      </c>
      <c r="BO97" s="323">
        <v>2</v>
      </c>
      <c r="BP97" s="321">
        <v>5</v>
      </c>
      <c r="BQ97" s="322">
        <v>0</v>
      </c>
      <c r="BR97" s="322">
        <v>0</v>
      </c>
      <c r="BS97" s="323">
        <v>5</v>
      </c>
      <c r="BT97" s="331">
        <v>13</v>
      </c>
      <c r="BU97" s="301" t="s">
        <v>208</v>
      </c>
      <c r="BV97" s="321">
        <v>0</v>
      </c>
      <c r="BW97" s="322">
        <v>0</v>
      </c>
      <c r="BX97" s="322">
        <v>4</v>
      </c>
      <c r="BY97" s="323">
        <v>4</v>
      </c>
      <c r="BZ97" s="321">
        <v>0</v>
      </c>
      <c r="CA97" s="322">
        <v>0</v>
      </c>
      <c r="CB97" s="322">
        <v>0</v>
      </c>
      <c r="CC97" s="323">
        <v>0</v>
      </c>
      <c r="CD97" s="321">
        <v>4</v>
      </c>
      <c r="CE97" s="322">
        <v>0</v>
      </c>
      <c r="CF97" s="322">
        <v>0</v>
      </c>
      <c r="CG97" s="323">
        <v>4</v>
      </c>
      <c r="CH97" s="321">
        <v>5</v>
      </c>
      <c r="CI97" s="322">
        <v>0</v>
      </c>
      <c r="CJ97" s="322">
        <v>0</v>
      </c>
      <c r="CK97" s="323">
        <v>5</v>
      </c>
      <c r="CL97" s="331">
        <v>13</v>
      </c>
      <c r="CM97" s="301" t="s">
        <v>208</v>
      </c>
      <c r="CN97" s="321">
        <v>0</v>
      </c>
      <c r="CO97" s="322">
        <v>0</v>
      </c>
      <c r="CP97" s="322">
        <v>0</v>
      </c>
      <c r="CQ97" s="323">
        <v>0</v>
      </c>
      <c r="CR97" s="321">
        <v>0</v>
      </c>
      <c r="CS97" s="357">
        <v>0</v>
      </c>
      <c r="CT97" s="322">
        <v>0</v>
      </c>
      <c r="CU97" s="323">
        <v>0</v>
      </c>
      <c r="CV97" s="321">
        <v>0</v>
      </c>
      <c r="CW97" s="322">
        <v>0</v>
      </c>
      <c r="CX97" s="322">
        <v>0</v>
      </c>
      <c r="CY97" s="323">
        <v>0</v>
      </c>
      <c r="CZ97" s="321">
        <v>0</v>
      </c>
      <c r="DA97" s="322">
        <v>0</v>
      </c>
      <c r="DB97" s="322">
        <v>0</v>
      </c>
      <c r="DC97" s="323">
        <v>0</v>
      </c>
      <c r="DD97" s="331">
        <v>0</v>
      </c>
      <c r="DE97" s="301" t="s">
        <v>208</v>
      </c>
      <c r="DF97" s="321">
        <v>4</v>
      </c>
      <c r="DG97" s="388">
        <v>0.15384615384615385</v>
      </c>
      <c r="DH97" s="321">
        <v>22</v>
      </c>
      <c r="DI97" s="388">
        <v>0.84615384615384615</v>
      </c>
      <c r="DJ97" s="321">
        <v>13</v>
      </c>
      <c r="DK97" s="388">
        <v>0.5</v>
      </c>
      <c r="DL97" s="321">
        <v>13</v>
      </c>
      <c r="DM97" s="388">
        <v>0.5</v>
      </c>
      <c r="DN97" s="321">
        <v>0</v>
      </c>
      <c r="DO97" s="388">
        <v>0</v>
      </c>
      <c r="DP97" s="331">
        <v>26</v>
      </c>
      <c r="DQ97" s="389"/>
      <c r="DR97" s="389"/>
      <c r="DS97" s="389"/>
    </row>
    <row r="98" spans="1:123" ht="11.25" customHeight="1" x14ac:dyDescent="0.15">
      <c r="A98" s="301" t="s">
        <v>209</v>
      </c>
      <c r="B98" s="321">
        <v>0</v>
      </c>
      <c r="C98" s="322">
        <v>0</v>
      </c>
      <c r="D98" s="322">
        <v>9</v>
      </c>
      <c r="E98" s="323">
        <v>9</v>
      </c>
      <c r="F98" s="321">
        <v>0</v>
      </c>
      <c r="G98" s="322">
        <v>0</v>
      </c>
      <c r="H98" s="322">
        <v>0</v>
      </c>
      <c r="I98" s="323">
        <v>0</v>
      </c>
      <c r="J98" s="321">
        <v>2</v>
      </c>
      <c r="K98" s="322">
        <v>1</v>
      </c>
      <c r="L98" s="322">
        <v>0</v>
      </c>
      <c r="M98" s="323">
        <v>3</v>
      </c>
      <c r="N98" s="321">
        <v>6</v>
      </c>
      <c r="O98" s="322">
        <v>0</v>
      </c>
      <c r="P98" s="322">
        <v>0</v>
      </c>
      <c r="Q98" s="323">
        <v>6</v>
      </c>
      <c r="R98" s="331">
        <v>18</v>
      </c>
      <c r="S98" s="301" t="s">
        <v>209</v>
      </c>
      <c r="T98" s="321">
        <v>0</v>
      </c>
      <c r="U98" s="322">
        <v>0</v>
      </c>
      <c r="V98" s="322">
        <v>2</v>
      </c>
      <c r="W98" s="323">
        <v>2</v>
      </c>
      <c r="X98" s="321">
        <v>0</v>
      </c>
      <c r="Y98" s="357">
        <v>0</v>
      </c>
      <c r="Z98" s="322">
        <v>0</v>
      </c>
      <c r="AA98" s="323">
        <v>0</v>
      </c>
      <c r="AB98" s="321">
        <v>1</v>
      </c>
      <c r="AC98" s="322">
        <v>0</v>
      </c>
      <c r="AD98" s="322">
        <v>0</v>
      </c>
      <c r="AE98" s="323">
        <v>1</v>
      </c>
      <c r="AF98" s="321">
        <v>2</v>
      </c>
      <c r="AG98" s="322">
        <v>0</v>
      </c>
      <c r="AH98" s="322">
        <v>0</v>
      </c>
      <c r="AI98" s="323">
        <v>2</v>
      </c>
      <c r="AJ98" s="321">
        <v>5</v>
      </c>
      <c r="AK98" s="301" t="s">
        <v>209</v>
      </c>
      <c r="AL98" s="321">
        <v>0</v>
      </c>
      <c r="AM98" s="322">
        <v>0</v>
      </c>
      <c r="AN98" s="322">
        <v>7</v>
      </c>
      <c r="AO98" s="323">
        <v>7</v>
      </c>
      <c r="AP98" s="321">
        <v>0</v>
      </c>
      <c r="AQ98" s="357">
        <v>0</v>
      </c>
      <c r="AR98" s="322">
        <v>0</v>
      </c>
      <c r="AS98" s="323">
        <v>0</v>
      </c>
      <c r="AT98" s="321">
        <v>1</v>
      </c>
      <c r="AU98" s="322">
        <v>1</v>
      </c>
      <c r="AV98" s="322">
        <v>0</v>
      </c>
      <c r="AW98" s="323">
        <v>2</v>
      </c>
      <c r="AX98" s="321">
        <v>4</v>
      </c>
      <c r="AY98" s="322">
        <v>0</v>
      </c>
      <c r="AZ98" s="322">
        <v>0</v>
      </c>
      <c r="BA98" s="323">
        <v>4</v>
      </c>
      <c r="BB98" s="331">
        <v>13</v>
      </c>
      <c r="BC98" s="301" t="s">
        <v>209</v>
      </c>
      <c r="BD98" s="321">
        <v>0</v>
      </c>
      <c r="BE98" s="322">
        <v>0</v>
      </c>
      <c r="BF98" s="322">
        <v>3</v>
      </c>
      <c r="BG98" s="323">
        <v>3</v>
      </c>
      <c r="BH98" s="321">
        <v>0</v>
      </c>
      <c r="BI98" s="357">
        <v>0</v>
      </c>
      <c r="BJ98" s="322">
        <v>0</v>
      </c>
      <c r="BK98" s="323">
        <v>0</v>
      </c>
      <c r="BL98" s="321">
        <v>1</v>
      </c>
      <c r="BM98" s="322">
        <v>1</v>
      </c>
      <c r="BN98" s="322">
        <v>0</v>
      </c>
      <c r="BO98" s="323">
        <v>2</v>
      </c>
      <c r="BP98" s="321">
        <v>3</v>
      </c>
      <c r="BQ98" s="322">
        <v>0</v>
      </c>
      <c r="BR98" s="322">
        <v>0</v>
      </c>
      <c r="BS98" s="323">
        <v>3</v>
      </c>
      <c r="BT98" s="331">
        <v>8</v>
      </c>
      <c r="BU98" s="301" t="s">
        <v>209</v>
      </c>
      <c r="BV98" s="321">
        <v>0</v>
      </c>
      <c r="BW98" s="322">
        <v>0</v>
      </c>
      <c r="BX98" s="322">
        <v>6</v>
      </c>
      <c r="BY98" s="323">
        <v>6</v>
      </c>
      <c r="BZ98" s="321">
        <v>0</v>
      </c>
      <c r="CA98" s="322">
        <v>0</v>
      </c>
      <c r="CB98" s="322">
        <v>0</v>
      </c>
      <c r="CC98" s="323">
        <v>0</v>
      </c>
      <c r="CD98" s="321">
        <v>1</v>
      </c>
      <c r="CE98" s="322">
        <v>0</v>
      </c>
      <c r="CF98" s="322">
        <v>0</v>
      </c>
      <c r="CG98" s="323">
        <v>1</v>
      </c>
      <c r="CH98" s="321">
        <v>3</v>
      </c>
      <c r="CI98" s="322">
        <v>0</v>
      </c>
      <c r="CJ98" s="322">
        <v>0</v>
      </c>
      <c r="CK98" s="323">
        <v>3</v>
      </c>
      <c r="CL98" s="331">
        <v>10</v>
      </c>
      <c r="CM98" s="301" t="s">
        <v>209</v>
      </c>
      <c r="CN98" s="321">
        <v>0</v>
      </c>
      <c r="CO98" s="322">
        <v>0</v>
      </c>
      <c r="CP98" s="322">
        <v>0</v>
      </c>
      <c r="CQ98" s="323">
        <v>0</v>
      </c>
      <c r="CR98" s="321">
        <v>0</v>
      </c>
      <c r="CS98" s="357">
        <v>0</v>
      </c>
      <c r="CT98" s="322">
        <v>0</v>
      </c>
      <c r="CU98" s="323">
        <v>0</v>
      </c>
      <c r="CV98" s="321">
        <v>0</v>
      </c>
      <c r="CW98" s="322">
        <v>0</v>
      </c>
      <c r="CX98" s="322">
        <v>0</v>
      </c>
      <c r="CY98" s="323">
        <v>0</v>
      </c>
      <c r="CZ98" s="321">
        <v>0</v>
      </c>
      <c r="DA98" s="322">
        <v>0</v>
      </c>
      <c r="DB98" s="322">
        <v>0</v>
      </c>
      <c r="DC98" s="323">
        <v>0</v>
      </c>
      <c r="DD98" s="331">
        <v>0</v>
      </c>
      <c r="DE98" s="301" t="s">
        <v>209</v>
      </c>
      <c r="DF98" s="321">
        <v>5</v>
      </c>
      <c r="DG98" s="388">
        <v>0.27777777777777779</v>
      </c>
      <c r="DH98" s="321">
        <v>13</v>
      </c>
      <c r="DI98" s="388">
        <v>0.72222222222222221</v>
      </c>
      <c r="DJ98" s="321">
        <v>8</v>
      </c>
      <c r="DK98" s="388">
        <v>0.44444444444444442</v>
      </c>
      <c r="DL98" s="321">
        <v>10</v>
      </c>
      <c r="DM98" s="388">
        <v>0.55555555555555558</v>
      </c>
      <c r="DN98" s="321">
        <v>0</v>
      </c>
      <c r="DO98" s="388">
        <v>0</v>
      </c>
      <c r="DP98" s="331">
        <v>18</v>
      </c>
      <c r="DQ98" s="389"/>
      <c r="DR98" s="389"/>
      <c r="DS98" s="389"/>
    </row>
    <row r="99" spans="1:123" ht="11.25" customHeight="1" x14ac:dyDescent="0.15">
      <c r="A99" s="301" t="s">
        <v>210</v>
      </c>
      <c r="B99" s="321">
        <v>0</v>
      </c>
      <c r="C99" s="322">
        <v>0</v>
      </c>
      <c r="D99" s="322">
        <v>3</v>
      </c>
      <c r="E99" s="323">
        <v>3</v>
      </c>
      <c r="F99" s="321">
        <v>0</v>
      </c>
      <c r="G99" s="322">
        <v>0</v>
      </c>
      <c r="H99" s="322">
        <v>0</v>
      </c>
      <c r="I99" s="323">
        <v>0</v>
      </c>
      <c r="J99" s="321">
        <v>1</v>
      </c>
      <c r="K99" s="322">
        <v>0</v>
      </c>
      <c r="L99" s="322">
        <v>0</v>
      </c>
      <c r="M99" s="323">
        <v>1</v>
      </c>
      <c r="N99" s="321">
        <v>8</v>
      </c>
      <c r="O99" s="322">
        <v>0</v>
      </c>
      <c r="P99" s="322">
        <v>0</v>
      </c>
      <c r="Q99" s="323">
        <v>8</v>
      </c>
      <c r="R99" s="331">
        <v>12</v>
      </c>
      <c r="S99" s="301" t="s">
        <v>210</v>
      </c>
      <c r="T99" s="321">
        <v>0</v>
      </c>
      <c r="U99" s="322">
        <v>0</v>
      </c>
      <c r="V99" s="322">
        <v>1</v>
      </c>
      <c r="W99" s="323">
        <v>1</v>
      </c>
      <c r="X99" s="321">
        <v>0</v>
      </c>
      <c r="Y99" s="357">
        <v>0</v>
      </c>
      <c r="Z99" s="322">
        <v>0</v>
      </c>
      <c r="AA99" s="323">
        <v>0</v>
      </c>
      <c r="AB99" s="321">
        <v>0</v>
      </c>
      <c r="AC99" s="322">
        <v>0</v>
      </c>
      <c r="AD99" s="322">
        <v>0</v>
      </c>
      <c r="AE99" s="323">
        <v>0</v>
      </c>
      <c r="AF99" s="321">
        <v>2</v>
      </c>
      <c r="AG99" s="322">
        <v>0</v>
      </c>
      <c r="AH99" s="322">
        <v>0</v>
      </c>
      <c r="AI99" s="323">
        <v>2</v>
      </c>
      <c r="AJ99" s="321">
        <v>3</v>
      </c>
      <c r="AK99" s="301" t="s">
        <v>210</v>
      </c>
      <c r="AL99" s="321">
        <v>0</v>
      </c>
      <c r="AM99" s="322">
        <v>0</v>
      </c>
      <c r="AN99" s="322">
        <v>2</v>
      </c>
      <c r="AO99" s="323">
        <v>2</v>
      </c>
      <c r="AP99" s="321">
        <v>0</v>
      </c>
      <c r="AQ99" s="357">
        <v>0</v>
      </c>
      <c r="AR99" s="322">
        <v>0</v>
      </c>
      <c r="AS99" s="323">
        <v>0</v>
      </c>
      <c r="AT99" s="321">
        <v>1</v>
      </c>
      <c r="AU99" s="322">
        <v>0</v>
      </c>
      <c r="AV99" s="322">
        <v>0</v>
      </c>
      <c r="AW99" s="323">
        <v>1</v>
      </c>
      <c r="AX99" s="321">
        <v>6</v>
      </c>
      <c r="AY99" s="322">
        <v>0</v>
      </c>
      <c r="AZ99" s="322">
        <v>0</v>
      </c>
      <c r="BA99" s="323">
        <v>6</v>
      </c>
      <c r="BB99" s="331">
        <v>9</v>
      </c>
      <c r="BC99" s="301" t="s">
        <v>210</v>
      </c>
      <c r="BD99" s="321">
        <v>0</v>
      </c>
      <c r="BE99" s="322">
        <v>0</v>
      </c>
      <c r="BF99" s="322">
        <v>1</v>
      </c>
      <c r="BG99" s="323">
        <v>1</v>
      </c>
      <c r="BH99" s="321">
        <v>0</v>
      </c>
      <c r="BI99" s="357">
        <v>0</v>
      </c>
      <c r="BJ99" s="322">
        <v>0</v>
      </c>
      <c r="BK99" s="323">
        <v>0</v>
      </c>
      <c r="BL99" s="321">
        <v>0</v>
      </c>
      <c r="BM99" s="322">
        <v>0</v>
      </c>
      <c r="BN99" s="322">
        <v>0</v>
      </c>
      <c r="BO99" s="323">
        <v>0</v>
      </c>
      <c r="BP99" s="321">
        <v>6</v>
      </c>
      <c r="BQ99" s="322">
        <v>0</v>
      </c>
      <c r="BR99" s="322">
        <v>0</v>
      </c>
      <c r="BS99" s="323">
        <v>6</v>
      </c>
      <c r="BT99" s="331">
        <v>7</v>
      </c>
      <c r="BU99" s="301" t="s">
        <v>210</v>
      </c>
      <c r="BV99" s="321">
        <v>0</v>
      </c>
      <c r="BW99" s="322">
        <v>0</v>
      </c>
      <c r="BX99" s="322">
        <v>2</v>
      </c>
      <c r="BY99" s="323">
        <v>2</v>
      </c>
      <c r="BZ99" s="321">
        <v>0</v>
      </c>
      <c r="CA99" s="322">
        <v>0</v>
      </c>
      <c r="CB99" s="322">
        <v>0</v>
      </c>
      <c r="CC99" s="323">
        <v>0</v>
      </c>
      <c r="CD99" s="321">
        <v>1</v>
      </c>
      <c r="CE99" s="322">
        <v>0</v>
      </c>
      <c r="CF99" s="322">
        <v>0</v>
      </c>
      <c r="CG99" s="323">
        <v>1</v>
      </c>
      <c r="CH99" s="321">
        <v>2</v>
      </c>
      <c r="CI99" s="322">
        <v>0</v>
      </c>
      <c r="CJ99" s="322">
        <v>0</v>
      </c>
      <c r="CK99" s="323">
        <v>2</v>
      </c>
      <c r="CL99" s="331">
        <v>5</v>
      </c>
      <c r="CM99" s="301" t="s">
        <v>210</v>
      </c>
      <c r="CN99" s="321">
        <v>0</v>
      </c>
      <c r="CO99" s="322">
        <v>0</v>
      </c>
      <c r="CP99" s="322">
        <v>0</v>
      </c>
      <c r="CQ99" s="323">
        <v>0</v>
      </c>
      <c r="CR99" s="321">
        <v>0</v>
      </c>
      <c r="CS99" s="357">
        <v>0</v>
      </c>
      <c r="CT99" s="322">
        <v>0</v>
      </c>
      <c r="CU99" s="323">
        <v>0</v>
      </c>
      <c r="CV99" s="321">
        <v>0</v>
      </c>
      <c r="CW99" s="322">
        <v>0</v>
      </c>
      <c r="CX99" s="322">
        <v>0</v>
      </c>
      <c r="CY99" s="323">
        <v>0</v>
      </c>
      <c r="CZ99" s="321">
        <v>0</v>
      </c>
      <c r="DA99" s="322">
        <v>0</v>
      </c>
      <c r="DB99" s="322">
        <v>0</v>
      </c>
      <c r="DC99" s="323">
        <v>0</v>
      </c>
      <c r="DD99" s="331">
        <v>0</v>
      </c>
      <c r="DE99" s="390" t="s">
        <v>210</v>
      </c>
      <c r="DF99" s="321">
        <v>3</v>
      </c>
      <c r="DG99" s="388">
        <v>0.25</v>
      </c>
      <c r="DH99" s="321">
        <v>9</v>
      </c>
      <c r="DI99" s="388">
        <v>0.75</v>
      </c>
      <c r="DJ99" s="321">
        <v>7</v>
      </c>
      <c r="DK99" s="388">
        <v>0.58333333333333337</v>
      </c>
      <c r="DL99" s="321">
        <v>5</v>
      </c>
      <c r="DM99" s="388">
        <v>0.41666666666666669</v>
      </c>
      <c r="DN99" s="321">
        <v>0</v>
      </c>
      <c r="DO99" s="388">
        <v>0</v>
      </c>
      <c r="DP99" s="331">
        <v>12</v>
      </c>
      <c r="DQ99" s="389"/>
      <c r="DR99" s="389"/>
      <c r="DS99" s="389"/>
    </row>
    <row r="100" spans="1:12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325"/>
      <c r="U100" s="326"/>
      <c r="V100" s="326"/>
      <c r="W100" s="327"/>
      <c r="X100" s="325"/>
      <c r="Y100" s="326"/>
      <c r="Z100" s="326"/>
      <c r="AA100" s="327"/>
      <c r="AB100" s="325"/>
      <c r="AC100" s="326"/>
      <c r="AD100" s="326"/>
      <c r="AE100" s="327"/>
      <c r="AF100" s="325"/>
      <c r="AG100" s="326"/>
      <c r="AH100" s="326"/>
      <c r="AI100" s="327"/>
      <c r="AJ100" s="317"/>
      <c r="AK100" s="307"/>
      <c r="AL100" s="325"/>
      <c r="AM100" s="326"/>
      <c r="AN100" s="326"/>
      <c r="AO100" s="327"/>
      <c r="AP100" s="325"/>
      <c r="AQ100" s="326"/>
      <c r="AR100" s="326"/>
      <c r="AS100" s="327"/>
      <c r="AT100" s="325"/>
      <c r="AU100" s="326"/>
      <c r="AV100" s="326"/>
      <c r="AW100" s="327"/>
      <c r="AX100" s="325"/>
      <c r="AY100" s="326"/>
      <c r="AZ100" s="326"/>
      <c r="BA100" s="327"/>
      <c r="BB100" s="317"/>
      <c r="BC100" s="307"/>
      <c r="BD100" s="325"/>
      <c r="BE100" s="326"/>
      <c r="BF100" s="326"/>
      <c r="BG100" s="327"/>
      <c r="BH100" s="325"/>
      <c r="BI100" s="326"/>
      <c r="BJ100" s="326"/>
      <c r="BK100" s="327"/>
      <c r="BL100" s="325"/>
      <c r="BM100" s="326"/>
      <c r="BN100" s="326"/>
      <c r="BO100" s="327"/>
      <c r="BP100" s="325"/>
      <c r="BQ100" s="326"/>
      <c r="BR100" s="326"/>
      <c r="BS100" s="327"/>
      <c r="BT100" s="317"/>
      <c r="BU100" s="307"/>
      <c r="BV100" s="325"/>
      <c r="BW100" s="326"/>
      <c r="BX100" s="326"/>
      <c r="BY100" s="327"/>
      <c r="BZ100" s="325"/>
      <c r="CA100" s="326"/>
      <c r="CB100" s="326"/>
      <c r="CC100" s="327"/>
      <c r="CD100" s="325"/>
      <c r="CE100" s="326"/>
      <c r="CF100" s="326"/>
      <c r="CG100" s="327"/>
      <c r="CH100" s="325"/>
      <c r="CI100" s="326"/>
      <c r="CJ100" s="326"/>
      <c r="CK100" s="327"/>
      <c r="CL100" s="317"/>
      <c r="CM100" s="307"/>
      <c r="CN100" s="325"/>
      <c r="CO100" s="326"/>
      <c r="CP100" s="326"/>
      <c r="CQ100" s="327"/>
      <c r="CR100" s="325"/>
      <c r="CS100" s="326"/>
      <c r="CT100" s="326"/>
      <c r="CU100" s="327"/>
      <c r="CV100" s="325"/>
      <c r="CW100" s="326"/>
      <c r="CX100" s="326"/>
      <c r="CY100" s="327"/>
      <c r="CZ100" s="325"/>
      <c r="DA100" s="326"/>
      <c r="DB100" s="326"/>
      <c r="DC100" s="327"/>
      <c r="DD100" s="317"/>
      <c r="DE100" s="307"/>
      <c r="DF100" s="297"/>
      <c r="DG100" s="299"/>
      <c r="DH100" s="325"/>
      <c r="DI100" s="327"/>
      <c r="DJ100" s="325"/>
      <c r="DK100" s="327"/>
      <c r="DL100" s="325"/>
      <c r="DM100" s="327"/>
      <c r="DN100" s="325"/>
      <c r="DO100" s="327"/>
      <c r="DP100" s="327"/>
      <c r="DQ100" s="386"/>
      <c r="DR100" s="386"/>
      <c r="DS100" s="386"/>
    </row>
    <row r="101" spans="1:123" ht="11.25" customHeight="1" x14ac:dyDescent="0.15">
      <c r="A101" s="312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12"/>
      <c r="T101" s="328"/>
      <c r="U101" s="329"/>
      <c r="V101" s="329"/>
      <c r="W101" s="330"/>
      <c r="X101" s="328"/>
      <c r="Y101" s="329"/>
      <c r="Z101" s="329"/>
      <c r="AA101" s="330"/>
      <c r="AB101" s="328"/>
      <c r="AC101" s="329"/>
      <c r="AD101" s="329"/>
      <c r="AE101" s="330"/>
      <c r="AF101" s="328"/>
      <c r="AG101" s="329"/>
      <c r="AH101" s="329"/>
      <c r="AI101" s="330"/>
      <c r="AJ101" s="312"/>
      <c r="AK101" s="312"/>
      <c r="AL101" s="328"/>
      <c r="AM101" s="329"/>
      <c r="AN101" s="329"/>
      <c r="AO101" s="330"/>
      <c r="AP101" s="328"/>
      <c r="AQ101" s="329"/>
      <c r="AR101" s="329"/>
      <c r="AS101" s="330"/>
      <c r="AT101" s="328"/>
      <c r="AU101" s="329"/>
      <c r="AV101" s="329"/>
      <c r="AW101" s="330"/>
      <c r="AX101" s="328"/>
      <c r="AY101" s="329"/>
      <c r="AZ101" s="329"/>
      <c r="BA101" s="330"/>
      <c r="BB101" s="312"/>
      <c r="BC101" s="312"/>
      <c r="BD101" s="328"/>
      <c r="BE101" s="329"/>
      <c r="BF101" s="329"/>
      <c r="BG101" s="330"/>
      <c r="BH101" s="328"/>
      <c r="BI101" s="329"/>
      <c r="BJ101" s="329"/>
      <c r="BK101" s="330"/>
      <c r="BL101" s="328"/>
      <c r="BM101" s="329"/>
      <c r="BN101" s="329"/>
      <c r="BO101" s="330"/>
      <c r="BP101" s="328"/>
      <c r="BQ101" s="329"/>
      <c r="BR101" s="329"/>
      <c r="BS101" s="330"/>
      <c r="BT101" s="312"/>
      <c r="BU101" s="312"/>
      <c r="BV101" s="328"/>
      <c r="BW101" s="329"/>
      <c r="BX101" s="329"/>
      <c r="BY101" s="330"/>
      <c r="BZ101" s="328"/>
      <c r="CA101" s="329"/>
      <c r="CB101" s="329"/>
      <c r="CC101" s="330"/>
      <c r="CD101" s="328"/>
      <c r="CE101" s="329"/>
      <c r="CF101" s="329"/>
      <c r="CG101" s="330"/>
      <c r="CH101" s="328"/>
      <c r="CI101" s="329"/>
      <c r="CJ101" s="329"/>
      <c r="CK101" s="330"/>
      <c r="CL101" s="312"/>
      <c r="CM101" s="312"/>
      <c r="CN101" s="328"/>
      <c r="CO101" s="329"/>
      <c r="CP101" s="329"/>
      <c r="CQ101" s="330"/>
      <c r="CR101" s="328"/>
      <c r="CS101" s="329"/>
      <c r="CT101" s="329"/>
      <c r="CU101" s="330"/>
      <c r="CV101" s="328"/>
      <c r="CW101" s="329"/>
      <c r="CX101" s="329"/>
      <c r="CY101" s="330"/>
      <c r="CZ101" s="328"/>
      <c r="DA101" s="329"/>
      <c r="DB101" s="329"/>
      <c r="DC101" s="330"/>
      <c r="DD101" s="312"/>
      <c r="DE101" s="384"/>
      <c r="DF101" s="391"/>
      <c r="DG101" s="392"/>
      <c r="DH101" s="391"/>
      <c r="DI101" s="392"/>
      <c r="DJ101" s="391"/>
      <c r="DK101" s="392"/>
      <c r="DL101" s="391"/>
      <c r="DM101" s="392"/>
      <c r="DN101" s="391"/>
      <c r="DO101" s="392"/>
      <c r="DP101" s="393"/>
      <c r="DQ101" s="386"/>
      <c r="DR101" s="386"/>
      <c r="DS101" s="386"/>
    </row>
    <row r="102" spans="1:123" ht="11.25" customHeight="1" x14ac:dyDescent="0.15">
      <c r="A102" s="301" t="s">
        <v>211</v>
      </c>
      <c r="B102" s="321">
        <v>0</v>
      </c>
      <c r="C102" s="322">
        <v>0</v>
      </c>
      <c r="D102" s="322">
        <v>25</v>
      </c>
      <c r="E102" s="323">
        <v>25</v>
      </c>
      <c r="F102" s="321">
        <v>0</v>
      </c>
      <c r="G102" s="322">
        <v>0</v>
      </c>
      <c r="H102" s="322">
        <v>0</v>
      </c>
      <c r="I102" s="323">
        <v>0</v>
      </c>
      <c r="J102" s="321">
        <v>2</v>
      </c>
      <c r="K102" s="322">
        <v>7</v>
      </c>
      <c r="L102" s="322">
        <v>0</v>
      </c>
      <c r="M102" s="323">
        <v>9</v>
      </c>
      <c r="N102" s="321">
        <v>8</v>
      </c>
      <c r="O102" s="322">
        <v>0</v>
      </c>
      <c r="P102" s="322">
        <v>0</v>
      </c>
      <c r="Q102" s="323">
        <v>8</v>
      </c>
      <c r="R102" s="331">
        <v>42</v>
      </c>
      <c r="S102" s="301" t="s">
        <v>211</v>
      </c>
      <c r="T102" s="321">
        <v>0</v>
      </c>
      <c r="U102" s="322">
        <v>0</v>
      </c>
      <c r="V102" s="322">
        <v>5</v>
      </c>
      <c r="W102" s="323">
        <v>5</v>
      </c>
      <c r="X102" s="321">
        <v>0</v>
      </c>
      <c r="Y102" s="322">
        <v>0</v>
      </c>
      <c r="Z102" s="322">
        <v>0</v>
      </c>
      <c r="AA102" s="323">
        <v>0</v>
      </c>
      <c r="AB102" s="321">
        <v>1</v>
      </c>
      <c r="AC102" s="322">
        <v>2</v>
      </c>
      <c r="AD102" s="322">
        <v>0</v>
      </c>
      <c r="AE102" s="323">
        <v>3</v>
      </c>
      <c r="AF102" s="321">
        <v>1</v>
      </c>
      <c r="AG102" s="322">
        <v>0</v>
      </c>
      <c r="AH102" s="322">
        <v>0</v>
      </c>
      <c r="AI102" s="323">
        <v>1</v>
      </c>
      <c r="AJ102" s="331">
        <v>9</v>
      </c>
      <c r="AK102" s="301" t="s">
        <v>211</v>
      </c>
      <c r="AL102" s="321">
        <v>0</v>
      </c>
      <c r="AM102" s="322">
        <v>0</v>
      </c>
      <c r="AN102" s="322">
        <v>20</v>
      </c>
      <c r="AO102" s="323">
        <v>20</v>
      </c>
      <c r="AP102" s="321">
        <v>0</v>
      </c>
      <c r="AQ102" s="322">
        <v>0</v>
      </c>
      <c r="AR102" s="322">
        <v>0</v>
      </c>
      <c r="AS102" s="323">
        <v>0</v>
      </c>
      <c r="AT102" s="321">
        <v>1</v>
      </c>
      <c r="AU102" s="322">
        <v>5</v>
      </c>
      <c r="AV102" s="322">
        <v>0</v>
      </c>
      <c r="AW102" s="323">
        <v>6</v>
      </c>
      <c r="AX102" s="321">
        <v>7</v>
      </c>
      <c r="AY102" s="322">
        <v>0</v>
      </c>
      <c r="AZ102" s="322">
        <v>0</v>
      </c>
      <c r="BA102" s="323">
        <v>7</v>
      </c>
      <c r="BB102" s="331">
        <v>33</v>
      </c>
      <c r="BC102" s="301" t="s">
        <v>211</v>
      </c>
      <c r="BD102" s="321">
        <v>0</v>
      </c>
      <c r="BE102" s="322">
        <v>0</v>
      </c>
      <c r="BF102" s="322">
        <v>1</v>
      </c>
      <c r="BG102" s="323">
        <v>1</v>
      </c>
      <c r="BH102" s="321">
        <v>0</v>
      </c>
      <c r="BI102" s="322">
        <v>0</v>
      </c>
      <c r="BJ102" s="322">
        <v>0</v>
      </c>
      <c r="BK102" s="323">
        <v>0</v>
      </c>
      <c r="BL102" s="321">
        <v>1</v>
      </c>
      <c r="BM102" s="322">
        <v>0</v>
      </c>
      <c r="BN102" s="322">
        <v>0</v>
      </c>
      <c r="BO102" s="323">
        <v>1</v>
      </c>
      <c r="BP102" s="321">
        <v>1</v>
      </c>
      <c r="BQ102" s="322">
        <v>0</v>
      </c>
      <c r="BR102" s="322">
        <v>0</v>
      </c>
      <c r="BS102" s="323">
        <v>1</v>
      </c>
      <c r="BT102" s="331">
        <v>3</v>
      </c>
      <c r="BU102" s="301" t="s">
        <v>211</v>
      </c>
      <c r="BV102" s="321">
        <v>0</v>
      </c>
      <c r="BW102" s="322">
        <v>0</v>
      </c>
      <c r="BX102" s="322">
        <v>24</v>
      </c>
      <c r="BY102" s="323">
        <v>24</v>
      </c>
      <c r="BZ102" s="321">
        <v>0</v>
      </c>
      <c r="CA102" s="322">
        <v>0</v>
      </c>
      <c r="CB102" s="322">
        <v>0</v>
      </c>
      <c r="CC102" s="323">
        <v>0</v>
      </c>
      <c r="CD102" s="321">
        <v>1</v>
      </c>
      <c r="CE102" s="322">
        <v>7</v>
      </c>
      <c r="CF102" s="322">
        <v>0</v>
      </c>
      <c r="CG102" s="323">
        <v>8</v>
      </c>
      <c r="CH102" s="321">
        <v>7</v>
      </c>
      <c r="CI102" s="322">
        <v>0</v>
      </c>
      <c r="CJ102" s="322">
        <v>0</v>
      </c>
      <c r="CK102" s="323">
        <v>7</v>
      </c>
      <c r="CL102" s="331">
        <v>39</v>
      </c>
      <c r="CM102" s="301" t="s">
        <v>211</v>
      </c>
      <c r="CN102" s="321">
        <v>0</v>
      </c>
      <c r="CO102" s="322">
        <v>0</v>
      </c>
      <c r="CP102" s="322">
        <v>0</v>
      </c>
      <c r="CQ102" s="323">
        <v>0</v>
      </c>
      <c r="CR102" s="321">
        <v>0</v>
      </c>
      <c r="CS102" s="322">
        <v>0</v>
      </c>
      <c r="CT102" s="322">
        <v>0</v>
      </c>
      <c r="CU102" s="323">
        <v>0</v>
      </c>
      <c r="CV102" s="321">
        <v>0</v>
      </c>
      <c r="CW102" s="322">
        <v>0</v>
      </c>
      <c r="CX102" s="322">
        <v>0</v>
      </c>
      <c r="CY102" s="323">
        <v>0</v>
      </c>
      <c r="CZ102" s="321">
        <v>0</v>
      </c>
      <c r="DA102" s="322">
        <v>0</v>
      </c>
      <c r="DB102" s="322">
        <v>0</v>
      </c>
      <c r="DC102" s="323">
        <v>0</v>
      </c>
      <c r="DD102" s="331">
        <v>0</v>
      </c>
      <c r="DE102" s="390" t="s">
        <v>211</v>
      </c>
      <c r="DF102" s="321">
        <v>9</v>
      </c>
      <c r="DG102" s="388">
        <v>0.21428571428571427</v>
      </c>
      <c r="DH102" s="321">
        <v>33</v>
      </c>
      <c r="DI102" s="388">
        <v>0.7857142857142857</v>
      </c>
      <c r="DJ102" s="321">
        <v>3</v>
      </c>
      <c r="DK102" s="388">
        <v>7.1428571428571425E-2</v>
      </c>
      <c r="DL102" s="321">
        <v>39</v>
      </c>
      <c r="DM102" s="388">
        <v>0.9285714285714286</v>
      </c>
      <c r="DN102" s="321">
        <v>0</v>
      </c>
      <c r="DO102" s="388">
        <v>0</v>
      </c>
      <c r="DP102" s="331">
        <v>42</v>
      </c>
      <c r="DQ102" s="389"/>
      <c r="DR102" s="389"/>
      <c r="DS102" s="389"/>
    </row>
    <row r="103" spans="1:123" ht="11.25" customHeight="1" x14ac:dyDescent="0.15">
      <c r="A103" s="301" t="s">
        <v>212</v>
      </c>
      <c r="B103" s="321">
        <v>0</v>
      </c>
      <c r="C103" s="322">
        <v>0</v>
      </c>
      <c r="D103" s="322">
        <v>33</v>
      </c>
      <c r="E103" s="323">
        <v>33</v>
      </c>
      <c r="F103" s="321">
        <v>1</v>
      </c>
      <c r="G103" s="322">
        <v>0</v>
      </c>
      <c r="H103" s="322">
        <v>0</v>
      </c>
      <c r="I103" s="323">
        <v>1</v>
      </c>
      <c r="J103" s="321">
        <v>2</v>
      </c>
      <c r="K103" s="322">
        <v>10</v>
      </c>
      <c r="L103" s="322">
        <v>0</v>
      </c>
      <c r="M103" s="323">
        <v>12</v>
      </c>
      <c r="N103" s="321">
        <v>19</v>
      </c>
      <c r="O103" s="322">
        <v>0</v>
      </c>
      <c r="P103" s="322">
        <v>0</v>
      </c>
      <c r="Q103" s="323">
        <v>19</v>
      </c>
      <c r="R103" s="331">
        <v>65</v>
      </c>
      <c r="S103" s="301" t="s">
        <v>212</v>
      </c>
      <c r="T103" s="321">
        <v>0</v>
      </c>
      <c r="U103" s="322">
        <v>0</v>
      </c>
      <c r="V103" s="322">
        <v>6</v>
      </c>
      <c r="W103" s="323">
        <v>6</v>
      </c>
      <c r="X103" s="321">
        <v>0</v>
      </c>
      <c r="Y103" s="322">
        <v>0</v>
      </c>
      <c r="Z103" s="322">
        <v>0</v>
      </c>
      <c r="AA103" s="323">
        <v>0</v>
      </c>
      <c r="AB103" s="321">
        <v>1</v>
      </c>
      <c r="AC103" s="322">
        <v>3</v>
      </c>
      <c r="AD103" s="322">
        <v>0</v>
      </c>
      <c r="AE103" s="323">
        <v>4</v>
      </c>
      <c r="AF103" s="321">
        <v>1</v>
      </c>
      <c r="AG103" s="322">
        <v>0</v>
      </c>
      <c r="AH103" s="322">
        <v>0</v>
      </c>
      <c r="AI103" s="323">
        <v>1</v>
      </c>
      <c r="AJ103" s="331">
        <v>11</v>
      </c>
      <c r="AK103" s="301" t="s">
        <v>212</v>
      </c>
      <c r="AL103" s="321">
        <v>0</v>
      </c>
      <c r="AM103" s="322">
        <v>0</v>
      </c>
      <c r="AN103" s="322">
        <v>27</v>
      </c>
      <c r="AO103" s="323">
        <v>27</v>
      </c>
      <c r="AP103" s="321">
        <v>1</v>
      </c>
      <c r="AQ103" s="322">
        <v>0</v>
      </c>
      <c r="AR103" s="322">
        <v>0</v>
      </c>
      <c r="AS103" s="323">
        <v>1</v>
      </c>
      <c r="AT103" s="321">
        <v>1</v>
      </c>
      <c r="AU103" s="322">
        <v>7</v>
      </c>
      <c r="AV103" s="322">
        <v>0</v>
      </c>
      <c r="AW103" s="323">
        <v>8</v>
      </c>
      <c r="AX103" s="321">
        <v>18</v>
      </c>
      <c r="AY103" s="322">
        <v>0</v>
      </c>
      <c r="AZ103" s="322">
        <v>0</v>
      </c>
      <c r="BA103" s="323">
        <v>18</v>
      </c>
      <c r="BB103" s="331">
        <v>54</v>
      </c>
      <c r="BC103" s="301" t="s">
        <v>212</v>
      </c>
      <c r="BD103" s="321">
        <v>0</v>
      </c>
      <c r="BE103" s="322">
        <v>0</v>
      </c>
      <c r="BF103" s="322">
        <v>6</v>
      </c>
      <c r="BG103" s="323">
        <v>6</v>
      </c>
      <c r="BH103" s="321">
        <v>1</v>
      </c>
      <c r="BI103" s="322">
        <v>0</v>
      </c>
      <c r="BJ103" s="322">
        <v>0</v>
      </c>
      <c r="BK103" s="323">
        <v>1</v>
      </c>
      <c r="BL103" s="321">
        <v>1</v>
      </c>
      <c r="BM103" s="322">
        <v>0</v>
      </c>
      <c r="BN103" s="322">
        <v>0</v>
      </c>
      <c r="BO103" s="323">
        <v>1</v>
      </c>
      <c r="BP103" s="321">
        <v>11</v>
      </c>
      <c r="BQ103" s="322">
        <v>0</v>
      </c>
      <c r="BR103" s="322">
        <v>0</v>
      </c>
      <c r="BS103" s="323">
        <v>11</v>
      </c>
      <c r="BT103" s="331">
        <v>19</v>
      </c>
      <c r="BU103" s="301" t="s">
        <v>212</v>
      </c>
      <c r="BV103" s="321">
        <v>0</v>
      </c>
      <c r="BW103" s="322">
        <v>0</v>
      </c>
      <c r="BX103" s="322">
        <v>27</v>
      </c>
      <c r="BY103" s="323">
        <v>27</v>
      </c>
      <c r="BZ103" s="321">
        <v>0</v>
      </c>
      <c r="CA103" s="322">
        <v>0</v>
      </c>
      <c r="CB103" s="322">
        <v>0</v>
      </c>
      <c r="CC103" s="323">
        <v>0</v>
      </c>
      <c r="CD103" s="321">
        <v>1</v>
      </c>
      <c r="CE103" s="322">
        <v>10</v>
      </c>
      <c r="CF103" s="322">
        <v>0</v>
      </c>
      <c r="CG103" s="323">
        <v>11</v>
      </c>
      <c r="CH103" s="321">
        <v>8</v>
      </c>
      <c r="CI103" s="322">
        <v>0</v>
      </c>
      <c r="CJ103" s="322">
        <v>0</v>
      </c>
      <c r="CK103" s="323">
        <v>8</v>
      </c>
      <c r="CL103" s="331">
        <v>46</v>
      </c>
      <c r="CM103" s="301" t="s">
        <v>212</v>
      </c>
      <c r="CN103" s="321">
        <v>0</v>
      </c>
      <c r="CO103" s="322">
        <v>0</v>
      </c>
      <c r="CP103" s="322">
        <v>0</v>
      </c>
      <c r="CQ103" s="323">
        <v>0</v>
      </c>
      <c r="CR103" s="321">
        <v>0</v>
      </c>
      <c r="CS103" s="322">
        <v>0</v>
      </c>
      <c r="CT103" s="322">
        <v>0</v>
      </c>
      <c r="CU103" s="323">
        <v>0</v>
      </c>
      <c r="CV103" s="321">
        <v>0</v>
      </c>
      <c r="CW103" s="322">
        <v>0</v>
      </c>
      <c r="CX103" s="322">
        <v>0</v>
      </c>
      <c r="CY103" s="323">
        <v>0</v>
      </c>
      <c r="CZ103" s="321">
        <v>0</v>
      </c>
      <c r="DA103" s="322">
        <v>0</v>
      </c>
      <c r="DB103" s="322">
        <v>0</v>
      </c>
      <c r="DC103" s="323">
        <v>0</v>
      </c>
      <c r="DD103" s="331">
        <v>0</v>
      </c>
      <c r="DE103" s="390" t="s">
        <v>212</v>
      </c>
      <c r="DF103" s="321">
        <v>11</v>
      </c>
      <c r="DG103" s="388">
        <v>0.16923076923076924</v>
      </c>
      <c r="DH103" s="321">
        <v>54</v>
      </c>
      <c r="DI103" s="388">
        <v>0.83076923076923082</v>
      </c>
      <c r="DJ103" s="321">
        <v>19</v>
      </c>
      <c r="DK103" s="388">
        <v>0.29230769230769232</v>
      </c>
      <c r="DL103" s="321">
        <v>46</v>
      </c>
      <c r="DM103" s="388">
        <v>0.70769230769230773</v>
      </c>
      <c r="DN103" s="321">
        <v>0</v>
      </c>
      <c r="DO103" s="388">
        <v>0</v>
      </c>
      <c r="DP103" s="331">
        <v>65</v>
      </c>
      <c r="DQ103" s="389"/>
      <c r="DR103" s="389"/>
      <c r="DS103" s="389"/>
    </row>
    <row r="104" spans="1:123" ht="11.25" customHeight="1" x14ac:dyDescent="0.15">
      <c r="A104" s="301" t="s">
        <v>213</v>
      </c>
      <c r="B104" s="321">
        <v>0</v>
      </c>
      <c r="C104" s="322">
        <v>0</v>
      </c>
      <c r="D104" s="322">
        <v>39</v>
      </c>
      <c r="E104" s="323">
        <v>39</v>
      </c>
      <c r="F104" s="321">
        <v>1</v>
      </c>
      <c r="G104" s="322">
        <v>0</v>
      </c>
      <c r="H104" s="322">
        <v>0</v>
      </c>
      <c r="I104" s="323">
        <v>1</v>
      </c>
      <c r="J104" s="321">
        <v>6</v>
      </c>
      <c r="K104" s="322">
        <v>10</v>
      </c>
      <c r="L104" s="322">
        <v>0</v>
      </c>
      <c r="M104" s="323">
        <v>16</v>
      </c>
      <c r="N104" s="321">
        <v>27</v>
      </c>
      <c r="O104" s="322">
        <v>0</v>
      </c>
      <c r="P104" s="322">
        <v>0</v>
      </c>
      <c r="Q104" s="323">
        <v>27</v>
      </c>
      <c r="R104" s="331">
        <v>83</v>
      </c>
      <c r="S104" s="301" t="s">
        <v>213</v>
      </c>
      <c r="T104" s="321">
        <v>0</v>
      </c>
      <c r="U104" s="322">
        <v>0</v>
      </c>
      <c r="V104" s="322">
        <v>6</v>
      </c>
      <c r="W104" s="323">
        <v>6</v>
      </c>
      <c r="X104" s="321">
        <v>0</v>
      </c>
      <c r="Y104" s="322">
        <v>0</v>
      </c>
      <c r="Z104" s="322">
        <v>0</v>
      </c>
      <c r="AA104" s="323">
        <v>0</v>
      </c>
      <c r="AB104" s="321">
        <v>2</v>
      </c>
      <c r="AC104" s="322">
        <v>1</v>
      </c>
      <c r="AD104" s="322">
        <v>0</v>
      </c>
      <c r="AE104" s="323">
        <v>3</v>
      </c>
      <c r="AF104" s="321">
        <v>2</v>
      </c>
      <c r="AG104" s="322">
        <v>0</v>
      </c>
      <c r="AH104" s="322">
        <v>0</v>
      </c>
      <c r="AI104" s="323">
        <v>2</v>
      </c>
      <c r="AJ104" s="331">
        <v>11</v>
      </c>
      <c r="AK104" s="301" t="s">
        <v>213</v>
      </c>
      <c r="AL104" s="321">
        <v>0</v>
      </c>
      <c r="AM104" s="322">
        <v>0</v>
      </c>
      <c r="AN104" s="322">
        <v>33</v>
      </c>
      <c r="AO104" s="323">
        <v>33</v>
      </c>
      <c r="AP104" s="321">
        <v>1</v>
      </c>
      <c r="AQ104" s="322">
        <v>0</v>
      </c>
      <c r="AR104" s="322">
        <v>0</v>
      </c>
      <c r="AS104" s="323">
        <v>1</v>
      </c>
      <c r="AT104" s="321">
        <v>4</v>
      </c>
      <c r="AU104" s="322">
        <v>9</v>
      </c>
      <c r="AV104" s="322">
        <v>0</v>
      </c>
      <c r="AW104" s="323">
        <v>13</v>
      </c>
      <c r="AX104" s="321">
        <v>25</v>
      </c>
      <c r="AY104" s="322">
        <v>0</v>
      </c>
      <c r="AZ104" s="322">
        <v>0</v>
      </c>
      <c r="BA104" s="323">
        <v>25</v>
      </c>
      <c r="BB104" s="331">
        <v>72</v>
      </c>
      <c r="BC104" s="301" t="s">
        <v>213</v>
      </c>
      <c r="BD104" s="321">
        <v>0</v>
      </c>
      <c r="BE104" s="322">
        <v>0</v>
      </c>
      <c r="BF104" s="322">
        <v>12</v>
      </c>
      <c r="BG104" s="323">
        <v>12</v>
      </c>
      <c r="BH104" s="321">
        <v>1</v>
      </c>
      <c r="BI104" s="322">
        <v>0</v>
      </c>
      <c r="BJ104" s="322">
        <v>0</v>
      </c>
      <c r="BK104" s="323">
        <v>1</v>
      </c>
      <c r="BL104" s="321">
        <v>1</v>
      </c>
      <c r="BM104" s="322">
        <v>2</v>
      </c>
      <c r="BN104" s="322">
        <v>0</v>
      </c>
      <c r="BO104" s="323">
        <v>3</v>
      </c>
      <c r="BP104" s="321">
        <v>16</v>
      </c>
      <c r="BQ104" s="322">
        <v>0</v>
      </c>
      <c r="BR104" s="322">
        <v>0</v>
      </c>
      <c r="BS104" s="323">
        <v>16</v>
      </c>
      <c r="BT104" s="331">
        <v>32</v>
      </c>
      <c r="BU104" s="301" t="s">
        <v>213</v>
      </c>
      <c r="BV104" s="321">
        <v>0</v>
      </c>
      <c r="BW104" s="322">
        <v>0</v>
      </c>
      <c r="BX104" s="322">
        <v>27</v>
      </c>
      <c r="BY104" s="323">
        <v>27</v>
      </c>
      <c r="BZ104" s="321">
        <v>0</v>
      </c>
      <c r="CA104" s="322">
        <v>0</v>
      </c>
      <c r="CB104" s="322">
        <v>0</v>
      </c>
      <c r="CC104" s="323">
        <v>0</v>
      </c>
      <c r="CD104" s="321">
        <v>5</v>
      </c>
      <c r="CE104" s="322">
        <v>8</v>
      </c>
      <c r="CF104" s="322">
        <v>0</v>
      </c>
      <c r="CG104" s="323">
        <v>13</v>
      </c>
      <c r="CH104" s="321">
        <v>11</v>
      </c>
      <c r="CI104" s="322">
        <v>0</v>
      </c>
      <c r="CJ104" s="322">
        <v>0</v>
      </c>
      <c r="CK104" s="323">
        <v>11</v>
      </c>
      <c r="CL104" s="331">
        <v>51</v>
      </c>
      <c r="CM104" s="301" t="s">
        <v>213</v>
      </c>
      <c r="CN104" s="321">
        <v>0</v>
      </c>
      <c r="CO104" s="322">
        <v>0</v>
      </c>
      <c r="CP104" s="322">
        <v>0</v>
      </c>
      <c r="CQ104" s="323">
        <v>0</v>
      </c>
      <c r="CR104" s="321">
        <v>0</v>
      </c>
      <c r="CS104" s="322">
        <v>0</v>
      </c>
      <c r="CT104" s="322">
        <v>0</v>
      </c>
      <c r="CU104" s="323">
        <v>0</v>
      </c>
      <c r="CV104" s="321">
        <v>0</v>
      </c>
      <c r="CW104" s="322">
        <v>0</v>
      </c>
      <c r="CX104" s="322">
        <v>0</v>
      </c>
      <c r="CY104" s="323">
        <v>0</v>
      </c>
      <c r="CZ104" s="321">
        <v>0</v>
      </c>
      <c r="DA104" s="322">
        <v>0</v>
      </c>
      <c r="DB104" s="322">
        <v>0</v>
      </c>
      <c r="DC104" s="323">
        <v>0</v>
      </c>
      <c r="DD104" s="331">
        <v>0</v>
      </c>
      <c r="DE104" s="390" t="s">
        <v>213</v>
      </c>
      <c r="DF104" s="321">
        <v>11</v>
      </c>
      <c r="DG104" s="388">
        <v>0.13253012048192772</v>
      </c>
      <c r="DH104" s="321">
        <v>72</v>
      </c>
      <c r="DI104" s="388">
        <v>0.86746987951807231</v>
      </c>
      <c r="DJ104" s="321">
        <v>32</v>
      </c>
      <c r="DK104" s="388">
        <v>0.38554216867469882</v>
      </c>
      <c r="DL104" s="321">
        <v>51</v>
      </c>
      <c r="DM104" s="388">
        <v>0.61445783132530118</v>
      </c>
      <c r="DN104" s="321">
        <v>0</v>
      </c>
      <c r="DO104" s="388">
        <v>0</v>
      </c>
      <c r="DP104" s="331">
        <v>83</v>
      </c>
      <c r="DQ104" s="389"/>
      <c r="DR104" s="389"/>
      <c r="DS104" s="389"/>
    </row>
    <row r="105" spans="1:123" ht="11.25" customHeight="1" x14ac:dyDescent="0.15">
      <c r="A105" s="301" t="s">
        <v>214</v>
      </c>
      <c r="B105" s="321">
        <v>0</v>
      </c>
      <c r="C105" s="322">
        <v>0</v>
      </c>
      <c r="D105" s="322">
        <v>40</v>
      </c>
      <c r="E105" s="323">
        <v>40</v>
      </c>
      <c r="F105" s="321">
        <v>1</v>
      </c>
      <c r="G105" s="322">
        <v>0</v>
      </c>
      <c r="H105" s="322">
        <v>0</v>
      </c>
      <c r="I105" s="323">
        <v>1</v>
      </c>
      <c r="J105" s="321">
        <v>8</v>
      </c>
      <c r="K105" s="322">
        <v>10</v>
      </c>
      <c r="L105" s="322">
        <v>0</v>
      </c>
      <c r="M105" s="323">
        <v>18</v>
      </c>
      <c r="N105" s="321">
        <v>31</v>
      </c>
      <c r="O105" s="322">
        <v>0</v>
      </c>
      <c r="P105" s="322">
        <v>0</v>
      </c>
      <c r="Q105" s="323">
        <v>31</v>
      </c>
      <c r="R105" s="331">
        <v>90</v>
      </c>
      <c r="S105" s="301" t="s">
        <v>214</v>
      </c>
      <c r="T105" s="321">
        <v>0</v>
      </c>
      <c r="U105" s="322">
        <v>0</v>
      </c>
      <c r="V105" s="322">
        <v>6</v>
      </c>
      <c r="W105" s="323">
        <v>6</v>
      </c>
      <c r="X105" s="321">
        <v>0</v>
      </c>
      <c r="Y105" s="322">
        <v>0</v>
      </c>
      <c r="Z105" s="322">
        <v>0</v>
      </c>
      <c r="AA105" s="323">
        <v>0</v>
      </c>
      <c r="AB105" s="321">
        <v>3</v>
      </c>
      <c r="AC105" s="322">
        <v>1</v>
      </c>
      <c r="AD105" s="322">
        <v>0</v>
      </c>
      <c r="AE105" s="323">
        <v>4</v>
      </c>
      <c r="AF105" s="321">
        <v>4</v>
      </c>
      <c r="AG105" s="322">
        <v>0</v>
      </c>
      <c r="AH105" s="322">
        <v>0</v>
      </c>
      <c r="AI105" s="323">
        <v>4</v>
      </c>
      <c r="AJ105" s="331">
        <v>14</v>
      </c>
      <c r="AK105" s="301" t="s">
        <v>214</v>
      </c>
      <c r="AL105" s="321">
        <v>0</v>
      </c>
      <c r="AM105" s="322">
        <v>0</v>
      </c>
      <c r="AN105" s="322">
        <v>34</v>
      </c>
      <c r="AO105" s="323">
        <v>34</v>
      </c>
      <c r="AP105" s="321">
        <v>1</v>
      </c>
      <c r="AQ105" s="322">
        <v>0</v>
      </c>
      <c r="AR105" s="322">
        <v>0</v>
      </c>
      <c r="AS105" s="323">
        <v>1</v>
      </c>
      <c r="AT105" s="321">
        <v>5</v>
      </c>
      <c r="AU105" s="322">
        <v>9</v>
      </c>
      <c r="AV105" s="322">
        <v>0</v>
      </c>
      <c r="AW105" s="323">
        <v>14</v>
      </c>
      <c r="AX105" s="321">
        <v>27</v>
      </c>
      <c r="AY105" s="322">
        <v>0</v>
      </c>
      <c r="AZ105" s="322">
        <v>0</v>
      </c>
      <c r="BA105" s="323">
        <v>27</v>
      </c>
      <c r="BB105" s="331">
        <v>76</v>
      </c>
      <c r="BC105" s="301" t="s">
        <v>214</v>
      </c>
      <c r="BD105" s="321">
        <v>0</v>
      </c>
      <c r="BE105" s="322">
        <v>0</v>
      </c>
      <c r="BF105" s="322">
        <v>15</v>
      </c>
      <c r="BG105" s="323">
        <v>15</v>
      </c>
      <c r="BH105" s="321">
        <v>1</v>
      </c>
      <c r="BI105" s="322">
        <v>0</v>
      </c>
      <c r="BJ105" s="322">
        <v>0</v>
      </c>
      <c r="BK105" s="323">
        <v>1</v>
      </c>
      <c r="BL105" s="321">
        <v>2</v>
      </c>
      <c r="BM105" s="322">
        <v>3</v>
      </c>
      <c r="BN105" s="322">
        <v>0</v>
      </c>
      <c r="BO105" s="323">
        <v>5</v>
      </c>
      <c r="BP105" s="321">
        <v>19</v>
      </c>
      <c r="BQ105" s="322">
        <v>0</v>
      </c>
      <c r="BR105" s="322">
        <v>0</v>
      </c>
      <c r="BS105" s="323">
        <v>19</v>
      </c>
      <c r="BT105" s="331">
        <v>40</v>
      </c>
      <c r="BU105" s="301" t="s">
        <v>214</v>
      </c>
      <c r="BV105" s="321">
        <v>0</v>
      </c>
      <c r="BW105" s="322">
        <v>0</v>
      </c>
      <c r="BX105" s="322">
        <v>25</v>
      </c>
      <c r="BY105" s="323">
        <v>25</v>
      </c>
      <c r="BZ105" s="321">
        <v>0</v>
      </c>
      <c r="CA105" s="322">
        <v>0</v>
      </c>
      <c r="CB105" s="322">
        <v>0</v>
      </c>
      <c r="CC105" s="323">
        <v>0</v>
      </c>
      <c r="CD105" s="321">
        <v>6</v>
      </c>
      <c r="CE105" s="322">
        <v>7</v>
      </c>
      <c r="CF105" s="322">
        <v>0</v>
      </c>
      <c r="CG105" s="323">
        <v>13</v>
      </c>
      <c r="CH105" s="321">
        <v>12</v>
      </c>
      <c r="CI105" s="322">
        <v>0</v>
      </c>
      <c r="CJ105" s="322">
        <v>0</v>
      </c>
      <c r="CK105" s="323">
        <v>12</v>
      </c>
      <c r="CL105" s="331">
        <v>50</v>
      </c>
      <c r="CM105" s="301" t="s">
        <v>214</v>
      </c>
      <c r="CN105" s="321">
        <v>0</v>
      </c>
      <c r="CO105" s="322">
        <v>0</v>
      </c>
      <c r="CP105" s="322">
        <v>0</v>
      </c>
      <c r="CQ105" s="323">
        <v>0</v>
      </c>
      <c r="CR105" s="321">
        <v>0</v>
      </c>
      <c r="CS105" s="322">
        <v>0</v>
      </c>
      <c r="CT105" s="322">
        <v>0</v>
      </c>
      <c r="CU105" s="323">
        <v>0</v>
      </c>
      <c r="CV105" s="321">
        <v>0</v>
      </c>
      <c r="CW105" s="322">
        <v>0</v>
      </c>
      <c r="CX105" s="322">
        <v>0</v>
      </c>
      <c r="CY105" s="323">
        <v>0</v>
      </c>
      <c r="CZ105" s="321">
        <v>0</v>
      </c>
      <c r="DA105" s="322">
        <v>0</v>
      </c>
      <c r="DB105" s="322">
        <v>0</v>
      </c>
      <c r="DC105" s="323">
        <v>0</v>
      </c>
      <c r="DD105" s="331">
        <v>0</v>
      </c>
      <c r="DE105" s="390" t="s">
        <v>214</v>
      </c>
      <c r="DF105" s="321">
        <v>14</v>
      </c>
      <c r="DG105" s="388">
        <v>0.15555555555555556</v>
      </c>
      <c r="DH105" s="321">
        <v>76</v>
      </c>
      <c r="DI105" s="388">
        <v>0.84444444444444444</v>
      </c>
      <c r="DJ105" s="321">
        <v>40</v>
      </c>
      <c r="DK105" s="388">
        <v>0.44444444444444442</v>
      </c>
      <c r="DL105" s="321">
        <v>50</v>
      </c>
      <c r="DM105" s="388">
        <v>0.55555555555555558</v>
      </c>
      <c r="DN105" s="321">
        <v>0</v>
      </c>
      <c r="DO105" s="388">
        <v>0</v>
      </c>
      <c r="DP105" s="331">
        <v>90</v>
      </c>
      <c r="DQ105" s="389"/>
      <c r="DR105" s="389"/>
      <c r="DS105" s="389"/>
    </row>
    <row r="106" spans="1:123" ht="11.25" customHeight="1" x14ac:dyDescent="0.15">
      <c r="A106" s="301" t="s">
        <v>215</v>
      </c>
      <c r="B106" s="321">
        <v>0</v>
      </c>
      <c r="C106" s="322">
        <v>0</v>
      </c>
      <c r="D106" s="322">
        <v>33</v>
      </c>
      <c r="E106" s="323">
        <v>33</v>
      </c>
      <c r="F106" s="321">
        <v>1</v>
      </c>
      <c r="G106" s="322">
        <v>0</v>
      </c>
      <c r="H106" s="322">
        <v>0</v>
      </c>
      <c r="I106" s="323">
        <v>1</v>
      </c>
      <c r="J106" s="321">
        <v>7</v>
      </c>
      <c r="K106" s="322">
        <v>7</v>
      </c>
      <c r="L106" s="322">
        <v>0</v>
      </c>
      <c r="M106" s="323">
        <v>14</v>
      </c>
      <c r="N106" s="321">
        <v>35</v>
      </c>
      <c r="O106" s="322">
        <v>0</v>
      </c>
      <c r="P106" s="322">
        <v>0</v>
      </c>
      <c r="Q106" s="323">
        <v>35</v>
      </c>
      <c r="R106" s="331">
        <v>83</v>
      </c>
      <c r="S106" s="301" t="s">
        <v>215</v>
      </c>
      <c r="T106" s="321">
        <v>0</v>
      </c>
      <c r="U106" s="322">
        <v>0</v>
      </c>
      <c r="V106" s="322">
        <v>6</v>
      </c>
      <c r="W106" s="323">
        <v>6</v>
      </c>
      <c r="X106" s="321">
        <v>0</v>
      </c>
      <c r="Y106" s="322">
        <v>0</v>
      </c>
      <c r="Z106" s="322">
        <v>0</v>
      </c>
      <c r="AA106" s="323">
        <v>0</v>
      </c>
      <c r="AB106" s="321">
        <v>2</v>
      </c>
      <c r="AC106" s="322">
        <v>1</v>
      </c>
      <c r="AD106" s="322">
        <v>0</v>
      </c>
      <c r="AE106" s="323">
        <v>3</v>
      </c>
      <c r="AF106" s="321">
        <v>5</v>
      </c>
      <c r="AG106" s="322">
        <v>0</v>
      </c>
      <c r="AH106" s="322">
        <v>0</v>
      </c>
      <c r="AI106" s="323">
        <v>5</v>
      </c>
      <c r="AJ106" s="331">
        <v>14</v>
      </c>
      <c r="AK106" s="301" t="s">
        <v>215</v>
      </c>
      <c r="AL106" s="321">
        <v>0</v>
      </c>
      <c r="AM106" s="322">
        <v>0</v>
      </c>
      <c r="AN106" s="322">
        <v>27</v>
      </c>
      <c r="AO106" s="323">
        <v>27</v>
      </c>
      <c r="AP106" s="321">
        <v>1</v>
      </c>
      <c r="AQ106" s="322">
        <v>0</v>
      </c>
      <c r="AR106" s="322">
        <v>0</v>
      </c>
      <c r="AS106" s="323">
        <v>1</v>
      </c>
      <c r="AT106" s="321">
        <v>5</v>
      </c>
      <c r="AU106" s="322">
        <v>6</v>
      </c>
      <c r="AV106" s="322">
        <v>0</v>
      </c>
      <c r="AW106" s="323">
        <v>11</v>
      </c>
      <c r="AX106" s="321">
        <v>30</v>
      </c>
      <c r="AY106" s="322">
        <v>0</v>
      </c>
      <c r="AZ106" s="322">
        <v>0</v>
      </c>
      <c r="BA106" s="323">
        <v>30</v>
      </c>
      <c r="BB106" s="331">
        <v>69</v>
      </c>
      <c r="BC106" s="301" t="s">
        <v>215</v>
      </c>
      <c r="BD106" s="321">
        <v>0</v>
      </c>
      <c r="BE106" s="322">
        <v>0</v>
      </c>
      <c r="BF106" s="322">
        <v>15</v>
      </c>
      <c r="BG106" s="323">
        <v>15</v>
      </c>
      <c r="BH106" s="321">
        <v>1</v>
      </c>
      <c r="BI106" s="322">
        <v>0</v>
      </c>
      <c r="BJ106" s="322">
        <v>0</v>
      </c>
      <c r="BK106" s="323">
        <v>1</v>
      </c>
      <c r="BL106" s="321">
        <v>1</v>
      </c>
      <c r="BM106" s="322">
        <v>3</v>
      </c>
      <c r="BN106" s="322">
        <v>0</v>
      </c>
      <c r="BO106" s="323">
        <v>4</v>
      </c>
      <c r="BP106" s="321">
        <v>24</v>
      </c>
      <c r="BQ106" s="322">
        <v>0</v>
      </c>
      <c r="BR106" s="322">
        <v>0</v>
      </c>
      <c r="BS106" s="323">
        <v>24</v>
      </c>
      <c r="BT106" s="331">
        <v>44</v>
      </c>
      <c r="BU106" s="301" t="s">
        <v>215</v>
      </c>
      <c r="BV106" s="321">
        <v>0</v>
      </c>
      <c r="BW106" s="322">
        <v>0</v>
      </c>
      <c r="BX106" s="322">
        <v>18</v>
      </c>
      <c r="BY106" s="323">
        <v>18</v>
      </c>
      <c r="BZ106" s="321">
        <v>0</v>
      </c>
      <c r="CA106" s="322">
        <v>0</v>
      </c>
      <c r="CB106" s="322">
        <v>0</v>
      </c>
      <c r="CC106" s="323">
        <v>0</v>
      </c>
      <c r="CD106" s="321">
        <v>6</v>
      </c>
      <c r="CE106" s="322">
        <v>4</v>
      </c>
      <c r="CF106" s="322">
        <v>0</v>
      </c>
      <c r="CG106" s="323">
        <v>10</v>
      </c>
      <c r="CH106" s="321">
        <v>11</v>
      </c>
      <c r="CI106" s="322">
        <v>0</v>
      </c>
      <c r="CJ106" s="322">
        <v>0</v>
      </c>
      <c r="CK106" s="323">
        <v>11</v>
      </c>
      <c r="CL106" s="331">
        <v>39</v>
      </c>
      <c r="CM106" s="301" t="s">
        <v>215</v>
      </c>
      <c r="CN106" s="321">
        <v>0</v>
      </c>
      <c r="CO106" s="322">
        <v>0</v>
      </c>
      <c r="CP106" s="322">
        <v>0</v>
      </c>
      <c r="CQ106" s="323">
        <v>0</v>
      </c>
      <c r="CR106" s="321">
        <v>0</v>
      </c>
      <c r="CS106" s="322">
        <v>0</v>
      </c>
      <c r="CT106" s="322">
        <v>0</v>
      </c>
      <c r="CU106" s="323">
        <v>0</v>
      </c>
      <c r="CV106" s="321">
        <v>0</v>
      </c>
      <c r="CW106" s="322">
        <v>0</v>
      </c>
      <c r="CX106" s="322">
        <v>0</v>
      </c>
      <c r="CY106" s="323">
        <v>0</v>
      </c>
      <c r="CZ106" s="321">
        <v>0</v>
      </c>
      <c r="DA106" s="322">
        <v>0</v>
      </c>
      <c r="DB106" s="322">
        <v>0</v>
      </c>
      <c r="DC106" s="323">
        <v>0</v>
      </c>
      <c r="DD106" s="331">
        <v>0</v>
      </c>
      <c r="DE106" s="390" t="s">
        <v>215</v>
      </c>
      <c r="DF106" s="321">
        <v>14</v>
      </c>
      <c r="DG106" s="388">
        <v>0.16867469879518071</v>
      </c>
      <c r="DH106" s="321">
        <v>69</v>
      </c>
      <c r="DI106" s="388">
        <v>0.83132530120481929</v>
      </c>
      <c r="DJ106" s="321">
        <v>44</v>
      </c>
      <c r="DK106" s="388">
        <v>0.53012048192771088</v>
      </c>
      <c r="DL106" s="321">
        <v>39</v>
      </c>
      <c r="DM106" s="388">
        <v>0.46987951807228917</v>
      </c>
      <c r="DN106" s="321">
        <v>0</v>
      </c>
      <c r="DO106" s="388">
        <v>0</v>
      </c>
      <c r="DP106" s="331">
        <v>83</v>
      </c>
      <c r="DQ106" s="389"/>
      <c r="DR106" s="389"/>
      <c r="DS106" s="389"/>
    </row>
    <row r="107" spans="1:12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7"/>
      <c r="T107" s="318"/>
      <c r="U107" s="319"/>
      <c r="V107" s="319"/>
      <c r="W107" s="320"/>
      <c r="X107" s="318"/>
      <c r="Y107" s="319"/>
      <c r="Z107" s="319"/>
      <c r="AA107" s="320"/>
      <c r="AB107" s="318"/>
      <c r="AC107" s="319"/>
      <c r="AD107" s="319"/>
      <c r="AE107" s="320"/>
      <c r="AF107" s="318"/>
      <c r="AG107" s="319"/>
      <c r="AH107" s="319"/>
      <c r="AI107" s="320"/>
      <c r="AJ107" s="317"/>
      <c r="AK107" s="317"/>
      <c r="AL107" s="318"/>
      <c r="AM107" s="319"/>
      <c r="AN107" s="319"/>
      <c r="AO107" s="320"/>
      <c r="AP107" s="318"/>
      <c r="AQ107" s="319"/>
      <c r="AR107" s="319"/>
      <c r="AS107" s="320"/>
      <c r="AT107" s="318"/>
      <c r="AU107" s="319"/>
      <c r="AV107" s="319"/>
      <c r="AW107" s="320"/>
      <c r="AX107" s="318"/>
      <c r="AY107" s="319"/>
      <c r="AZ107" s="319"/>
      <c r="BA107" s="320"/>
      <c r="BB107" s="317"/>
      <c r="BC107" s="317"/>
      <c r="BD107" s="318"/>
      <c r="BE107" s="319"/>
      <c r="BF107" s="319"/>
      <c r="BG107" s="320"/>
      <c r="BH107" s="318"/>
      <c r="BI107" s="319"/>
      <c r="BJ107" s="319"/>
      <c r="BK107" s="320"/>
      <c r="BL107" s="318"/>
      <c r="BM107" s="319"/>
      <c r="BN107" s="319"/>
      <c r="BO107" s="320"/>
      <c r="BP107" s="318"/>
      <c r="BQ107" s="319"/>
      <c r="BR107" s="319"/>
      <c r="BS107" s="320"/>
      <c r="BT107" s="317"/>
      <c r="BU107" s="317"/>
      <c r="BV107" s="318"/>
      <c r="BW107" s="319"/>
      <c r="BX107" s="319"/>
      <c r="BY107" s="320"/>
      <c r="BZ107" s="318"/>
      <c r="CA107" s="319"/>
      <c r="CB107" s="319"/>
      <c r="CC107" s="320"/>
      <c r="CD107" s="318"/>
      <c r="CE107" s="319"/>
      <c r="CF107" s="319"/>
      <c r="CG107" s="320"/>
      <c r="CH107" s="318"/>
      <c r="CI107" s="319"/>
      <c r="CJ107" s="319"/>
      <c r="CK107" s="320"/>
      <c r="CL107" s="317"/>
      <c r="CM107" s="317"/>
      <c r="CN107" s="318"/>
      <c r="CO107" s="319"/>
      <c r="CP107" s="319"/>
      <c r="CQ107" s="320"/>
      <c r="CR107" s="318"/>
      <c r="CS107" s="319"/>
      <c r="CT107" s="319"/>
      <c r="CU107" s="320"/>
      <c r="CV107" s="318"/>
      <c r="CW107" s="319"/>
      <c r="CX107" s="319"/>
      <c r="CY107" s="320"/>
      <c r="CZ107" s="318"/>
      <c r="DA107" s="319"/>
      <c r="DB107" s="319"/>
      <c r="DC107" s="320"/>
      <c r="DD107" s="317"/>
      <c r="DE107" s="318"/>
      <c r="DF107" s="318"/>
      <c r="DG107" s="320"/>
      <c r="DH107" s="318"/>
      <c r="DI107" s="320"/>
      <c r="DJ107" s="318"/>
      <c r="DK107" s="320"/>
      <c r="DL107" s="318"/>
      <c r="DM107" s="320"/>
      <c r="DN107" s="318"/>
      <c r="DO107" s="320"/>
      <c r="DP107" s="317"/>
      <c r="DQ107" s="386"/>
      <c r="DR107" s="386"/>
      <c r="DS107" s="386"/>
    </row>
    <row r="108" spans="1:123" ht="15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  <c r="AZ108" s="367"/>
      <c r="BA108" s="367"/>
      <c r="BB108" s="367"/>
      <c r="BC108" s="367"/>
      <c r="BD108" s="367"/>
      <c r="BE108" s="367"/>
      <c r="BF108" s="367"/>
      <c r="BG108" s="367"/>
      <c r="BH108" s="367"/>
      <c r="BI108" s="367"/>
      <c r="BJ108" s="367"/>
      <c r="BK108" s="367"/>
      <c r="BL108" s="367"/>
      <c r="BM108" s="367"/>
      <c r="BN108" s="367"/>
      <c r="BO108" s="367"/>
      <c r="BP108" s="367"/>
      <c r="BQ108" s="367"/>
      <c r="BR108" s="367"/>
      <c r="BS108" s="367"/>
      <c r="BT108" s="367"/>
      <c r="BU108" s="367"/>
      <c r="BV108" s="367"/>
      <c r="BW108" s="367"/>
      <c r="BX108" s="367"/>
      <c r="BY108" s="367"/>
      <c r="BZ108" s="367"/>
      <c r="CA108" s="367"/>
      <c r="CB108" s="367"/>
      <c r="CC108" s="367"/>
      <c r="CD108" s="367"/>
      <c r="CE108" s="367"/>
      <c r="CF108" s="367"/>
      <c r="CG108" s="367"/>
      <c r="CH108" s="367"/>
      <c r="CI108" s="367"/>
      <c r="CJ108" s="367"/>
      <c r="CK108" s="367"/>
      <c r="CL108" s="367"/>
      <c r="CM108" s="367"/>
      <c r="CN108" s="367"/>
      <c r="CO108" s="367"/>
      <c r="CP108" s="367"/>
      <c r="CQ108" s="367"/>
      <c r="CR108" s="367"/>
      <c r="CS108" s="367"/>
      <c r="CT108" s="367"/>
      <c r="CU108" s="367"/>
      <c r="CV108" s="367"/>
      <c r="CW108" s="367"/>
      <c r="CX108" s="367"/>
      <c r="CY108" s="367"/>
      <c r="CZ108" s="367"/>
      <c r="DA108" s="367"/>
      <c r="DB108" s="367"/>
      <c r="DC108" s="367"/>
      <c r="DD108" s="367"/>
      <c r="DE108" s="367"/>
      <c r="DF108" s="367"/>
      <c r="DG108" s="367"/>
      <c r="DH108" s="367"/>
      <c r="DI108" s="367"/>
      <c r="DJ108" s="367"/>
      <c r="DK108" s="367"/>
      <c r="DL108" s="367"/>
      <c r="DM108" s="367"/>
      <c r="DN108" s="367"/>
      <c r="DO108" s="367"/>
      <c r="DP108" s="367"/>
      <c r="DQ108" s="367"/>
      <c r="DR108" s="367"/>
      <c r="DS108" s="367"/>
    </row>
    <row r="109" spans="1:123" ht="1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  <c r="AZ109" s="367"/>
      <c r="BA109" s="367"/>
      <c r="BB109" s="367"/>
      <c r="BC109" s="367"/>
      <c r="BD109" s="367"/>
      <c r="BE109" s="367"/>
      <c r="BF109" s="367"/>
      <c r="BG109" s="367"/>
      <c r="BH109" s="367"/>
      <c r="BI109" s="367"/>
      <c r="BJ109" s="367"/>
      <c r="BK109" s="367"/>
      <c r="BL109" s="367"/>
      <c r="BM109" s="367"/>
      <c r="BN109" s="367"/>
      <c r="BO109" s="367"/>
      <c r="BP109" s="367"/>
      <c r="BQ109" s="367"/>
      <c r="BR109" s="367"/>
      <c r="BS109" s="367"/>
      <c r="BT109" s="367"/>
      <c r="BU109" s="367"/>
      <c r="BV109" s="367"/>
      <c r="BW109" s="367"/>
      <c r="BX109" s="367"/>
      <c r="BY109" s="367"/>
      <c r="BZ109" s="367"/>
      <c r="CA109" s="367"/>
      <c r="CB109" s="367"/>
      <c r="CC109" s="367"/>
      <c r="CD109" s="367"/>
      <c r="CE109" s="367"/>
      <c r="CF109" s="367"/>
      <c r="CG109" s="367"/>
      <c r="CH109" s="367"/>
      <c r="CI109" s="367"/>
      <c r="CJ109" s="367"/>
      <c r="CK109" s="367"/>
      <c r="CL109" s="367"/>
      <c r="CM109" s="367"/>
      <c r="CN109" s="367"/>
      <c r="CO109" s="367"/>
      <c r="CP109" s="367"/>
      <c r="CQ109" s="367"/>
      <c r="CR109" s="367"/>
      <c r="CS109" s="367"/>
      <c r="CT109" s="367"/>
      <c r="CU109" s="367"/>
      <c r="CV109" s="367"/>
      <c r="CW109" s="367"/>
      <c r="CX109" s="367"/>
      <c r="CY109" s="367"/>
      <c r="CZ109" s="367"/>
      <c r="DA109" s="367"/>
      <c r="DB109" s="367"/>
      <c r="DC109" s="367"/>
      <c r="DD109" s="367"/>
      <c r="DE109" s="367"/>
      <c r="DF109" s="367"/>
      <c r="DG109" s="367"/>
      <c r="DH109" s="367"/>
      <c r="DI109" s="367"/>
      <c r="DJ109" s="367"/>
      <c r="DK109" s="367"/>
      <c r="DL109" s="367"/>
      <c r="DM109" s="367"/>
      <c r="DN109" s="367"/>
      <c r="DO109" s="367"/>
      <c r="DP109" s="367"/>
      <c r="DQ109" s="367"/>
      <c r="DR109" s="367"/>
      <c r="DS109" s="367"/>
    </row>
    <row r="110" spans="1:123" ht="15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  <c r="AZ110" s="367"/>
      <c r="BA110" s="367"/>
      <c r="BB110" s="367"/>
      <c r="BC110" s="367"/>
      <c r="BD110" s="367"/>
      <c r="BE110" s="367"/>
      <c r="BF110" s="367"/>
      <c r="BG110" s="367"/>
      <c r="BH110" s="367"/>
      <c r="BI110" s="367"/>
      <c r="BJ110" s="367"/>
      <c r="BK110" s="367"/>
      <c r="BL110" s="367"/>
      <c r="BM110" s="367"/>
      <c r="BN110" s="367"/>
      <c r="BO110" s="367"/>
      <c r="BP110" s="367"/>
      <c r="BQ110" s="367"/>
      <c r="BR110" s="367"/>
      <c r="BS110" s="367"/>
      <c r="BT110" s="367"/>
      <c r="BU110" s="367"/>
      <c r="BV110" s="367"/>
      <c r="BW110" s="367"/>
      <c r="BX110" s="367"/>
      <c r="BY110" s="367"/>
      <c r="BZ110" s="367"/>
      <c r="CA110" s="367"/>
      <c r="CB110" s="367"/>
      <c r="CC110" s="367"/>
      <c r="CD110" s="367"/>
      <c r="CE110" s="367"/>
      <c r="CF110" s="367"/>
      <c r="CG110" s="367"/>
      <c r="CH110" s="367"/>
      <c r="CI110" s="367"/>
      <c r="CJ110" s="367"/>
      <c r="CK110" s="367"/>
      <c r="CL110" s="367"/>
      <c r="CM110" s="367"/>
      <c r="CN110" s="367"/>
      <c r="CO110" s="367"/>
      <c r="CP110" s="367"/>
      <c r="CQ110" s="367"/>
      <c r="CR110" s="367"/>
      <c r="CS110" s="367"/>
      <c r="CT110" s="367"/>
      <c r="CU110" s="367"/>
      <c r="CV110" s="367"/>
      <c r="CW110" s="367"/>
      <c r="CX110" s="367"/>
      <c r="CY110" s="367"/>
      <c r="CZ110" s="367"/>
      <c r="DA110" s="367"/>
      <c r="DB110" s="367"/>
      <c r="DC110" s="367"/>
      <c r="DD110" s="367"/>
      <c r="DE110" s="367"/>
      <c r="DF110" s="367"/>
      <c r="DG110" s="367"/>
      <c r="DH110" s="367"/>
      <c r="DI110" s="367"/>
      <c r="DJ110" s="367"/>
      <c r="DK110" s="367"/>
      <c r="DL110" s="367"/>
      <c r="DM110" s="367"/>
      <c r="DN110" s="367"/>
      <c r="DO110" s="367"/>
      <c r="DP110" s="367"/>
      <c r="DQ110" s="367"/>
      <c r="DR110" s="367"/>
      <c r="DS110" s="367"/>
    </row>
    <row r="111" spans="1:123" ht="1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  <c r="AZ111" s="367"/>
      <c r="BA111" s="367"/>
      <c r="BB111" s="367"/>
      <c r="BC111" s="367"/>
      <c r="BD111" s="367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67"/>
      <c r="BR111" s="367"/>
      <c r="BS111" s="367"/>
      <c r="BT111" s="367"/>
      <c r="BU111" s="367"/>
      <c r="BV111" s="367"/>
      <c r="BW111" s="367"/>
      <c r="BX111" s="367"/>
      <c r="BY111" s="367"/>
      <c r="BZ111" s="367"/>
      <c r="CA111" s="367"/>
      <c r="CB111" s="367"/>
      <c r="CC111" s="367"/>
      <c r="CD111" s="367"/>
      <c r="CE111" s="367"/>
      <c r="CF111" s="367"/>
      <c r="CG111" s="367"/>
      <c r="CH111" s="367"/>
      <c r="CI111" s="367"/>
      <c r="CJ111" s="367"/>
      <c r="CK111" s="367"/>
      <c r="CL111" s="367"/>
      <c r="CM111" s="367"/>
      <c r="CN111" s="367"/>
      <c r="CO111" s="367"/>
      <c r="CP111" s="367"/>
      <c r="CQ111" s="367"/>
      <c r="CR111" s="367"/>
      <c r="CS111" s="367"/>
      <c r="CT111" s="367"/>
      <c r="CU111" s="367"/>
      <c r="CV111" s="367"/>
      <c r="CW111" s="367"/>
      <c r="CX111" s="367"/>
      <c r="CY111" s="367"/>
      <c r="CZ111" s="367"/>
      <c r="DA111" s="367"/>
      <c r="DB111" s="367"/>
      <c r="DC111" s="367"/>
      <c r="DD111" s="367"/>
      <c r="DE111" s="367"/>
      <c r="DF111" s="367"/>
      <c r="DG111" s="367"/>
      <c r="DH111" s="367"/>
      <c r="DI111" s="367"/>
      <c r="DJ111" s="367"/>
      <c r="DK111" s="367"/>
      <c r="DL111" s="367"/>
      <c r="DM111" s="367"/>
      <c r="DN111" s="367"/>
      <c r="DO111" s="367"/>
      <c r="DP111" s="367"/>
      <c r="DQ111" s="367"/>
      <c r="DR111" s="367"/>
      <c r="DS111" s="367"/>
    </row>
  </sheetData>
  <mergeCells count="229">
    <mergeCell ref="DL89:DM89"/>
    <mergeCell ref="DN89:DO89"/>
    <mergeCell ref="DP89:DP90"/>
    <mergeCell ref="CV89:CY89"/>
    <mergeCell ref="CZ89:DC89"/>
    <mergeCell ref="DD89:DD90"/>
    <mergeCell ref="DF89:DG89"/>
    <mergeCell ref="DH89:DI89"/>
    <mergeCell ref="DJ89:DK89"/>
    <mergeCell ref="CH89:CK89"/>
    <mergeCell ref="CL89:CL90"/>
    <mergeCell ref="CN89:CQ89"/>
    <mergeCell ref="CR89:CU89"/>
    <mergeCell ref="BD89:BG89"/>
    <mergeCell ref="BH89:BK89"/>
    <mergeCell ref="BL89:BO89"/>
    <mergeCell ref="BP89:BS89"/>
    <mergeCell ref="BT89:BT90"/>
    <mergeCell ref="BV89:BY89"/>
    <mergeCell ref="AJ89:AJ90"/>
    <mergeCell ref="AL89:AO89"/>
    <mergeCell ref="AP89:AS89"/>
    <mergeCell ref="AT89:AW89"/>
    <mergeCell ref="AX89:BA89"/>
    <mergeCell ref="BB89:BB90"/>
    <mergeCell ref="DE87:DS88"/>
    <mergeCell ref="B89:E89"/>
    <mergeCell ref="F89:I89"/>
    <mergeCell ref="J89:M89"/>
    <mergeCell ref="N89:Q89"/>
    <mergeCell ref="R89:R90"/>
    <mergeCell ref="T89:W89"/>
    <mergeCell ref="X89:AA89"/>
    <mergeCell ref="AB89:AE89"/>
    <mergeCell ref="AF89:AI89"/>
    <mergeCell ref="A87:R88"/>
    <mergeCell ref="S87:AJ88"/>
    <mergeCell ref="AK87:BB88"/>
    <mergeCell ref="BC87:BT88"/>
    <mergeCell ref="BU87:CL88"/>
    <mergeCell ref="CM87:DD88"/>
    <mergeCell ref="BZ89:CC89"/>
    <mergeCell ref="CD89:CG89"/>
    <mergeCell ref="DF68:DG68"/>
    <mergeCell ref="DH68:DI68"/>
    <mergeCell ref="DJ68:DK68"/>
    <mergeCell ref="DL68:DM68"/>
    <mergeCell ref="DN68:DO68"/>
    <mergeCell ref="DP68:DP69"/>
    <mergeCell ref="CL68:CL69"/>
    <mergeCell ref="CN68:CQ68"/>
    <mergeCell ref="CR68:CU68"/>
    <mergeCell ref="CV68:CY68"/>
    <mergeCell ref="CZ68:DC68"/>
    <mergeCell ref="DD68:DD69"/>
    <mergeCell ref="BP68:BS68"/>
    <mergeCell ref="BT68:BT69"/>
    <mergeCell ref="BV68:BY68"/>
    <mergeCell ref="BZ68:CC68"/>
    <mergeCell ref="CD68:CG68"/>
    <mergeCell ref="CH68:CK68"/>
    <mergeCell ref="AT68:AW68"/>
    <mergeCell ref="AX68:BA68"/>
    <mergeCell ref="BB68:BB69"/>
    <mergeCell ref="BD68:BG68"/>
    <mergeCell ref="BH68:BK68"/>
    <mergeCell ref="BL68:BO68"/>
    <mergeCell ref="X68:AA68"/>
    <mergeCell ref="AB68:AE68"/>
    <mergeCell ref="AF68:AI68"/>
    <mergeCell ref="AJ68:AJ69"/>
    <mergeCell ref="AL68:AO68"/>
    <mergeCell ref="AP68:AS68"/>
    <mergeCell ref="B68:E68"/>
    <mergeCell ref="F68:I68"/>
    <mergeCell ref="J68:M68"/>
    <mergeCell ref="N68:Q68"/>
    <mergeCell ref="R68:R69"/>
    <mergeCell ref="T68:W68"/>
    <mergeCell ref="DE65:DS65"/>
    <mergeCell ref="A66:R67"/>
    <mergeCell ref="S66:AJ67"/>
    <mergeCell ref="AK66:BB67"/>
    <mergeCell ref="BC66:BT67"/>
    <mergeCell ref="BU66:CL67"/>
    <mergeCell ref="CM66:DD67"/>
    <mergeCell ref="DE66:DS67"/>
    <mergeCell ref="A65:R65"/>
    <mergeCell ref="S65:AJ65"/>
    <mergeCell ref="AK65:BB65"/>
    <mergeCell ref="BC65:BT65"/>
    <mergeCell ref="BU65:CL65"/>
    <mergeCell ref="CM65:DD65"/>
    <mergeCell ref="DF46:DG46"/>
    <mergeCell ref="DH46:DI46"/>
    <mergeCell ref="DJ46:DK46"/>
    <mergeCell ref="DL46:DM46"/>
    <mergeCell ref="DN46:DO46"/>
    <mergeCell ref="DP46:DP47"/>
    <mergeCell ref="CL46:CL47"/>
    <mergeCell ref="CN46:CQ46"/>
    <mergeCell ref="CR46:CU46"/>
    <mergeCell ref="CV46:CY46"/>
    <mergeCell ref="CZ46:DC46"/>
    <mergeCell ref="DD46:DD47"/>
    <mergeCell ref="AX25:BA25"/>
    <mergeCell ref="BB25:BB26"/>
    <mergeCell ref="BP46:BS46"/>
    <mergeCell ref="BT46:BT47"/>
    <mergeCell ref="BV46:BY46"/>
    <mergeCell ref="BZ46:CC46"/>
    <mergeCell ref="CD46:CG46"/>
    <mergeCell ref="CH46:CK46"/>
    <mergeCell ref="AT46:AW46"/>
    <mergeCell ref="AX46:BA46"/>
    <mergeCell ref="BB46:BB47"/>
    <mergeCell ref="BD46:BG46"/>
    <mergeCell ref="BH46:BK46"/>
    <mergeCell ref="BL46:BO46"/>
    <mergeCell ref="X46:AA46"/>
    <mergeCell ref="AB46:AE46"/>
    <mergeCell ref="AF46:AI46"/>
    <mergeCell ref="AJ46:AJ47"/>
    <mergeCell ref="AL46:AO46"/>
    <mergeCell ref="AP46:AS46"/>
    <mergeCell ref="B46:E46"/>
    <mergeCell ref="F46:I46"/>
    <mergeCell ref="J46:M46"/>
    <mergeCell ref="N46:Q46"/>
    <mergeCell ref="R46:R47"/>
    <mergeCell ref="T46:W46"/>
    <mergeCell ref="DL25:DM25"/>
    <mergeCell ref="DN25:DO25"/>
    <mergeCell ref="DP25:DP26"/>
    <mergeCell ref="A44:R45"/>
    <mergeCell ref="S44:AJ45"/>
    <mergeCell ref="AK44:BB45"/>
    <mergeCell ref="BC44:BT45"/>
    <mergeCell ref="BU44:CL45"/>
    <mergeCell ref="CM44:DD45"/>
    <mergeCell ref="DE44:DS45"/>
    <mergeCell ref="CV25:CY25"/>
    <mergeCell ref="CZ25:DC25"/>
    <mergeCell ref="DD25:DD26"/>
    <mergeCell ref="DF25:DG25"/>
    <mergeCell ref="DH25:DI25"/>
    <mergeCell ref="DJ25:DK25"/>
    <mergeCell ref="BZ25:CC25"/>
    <mergeCell ref="CD25:CG25"/>
    <mergeCell ref="CH25:CK25"/>
    <mergeCell ref="CL25:CL26"/>
    <mergeCell ref="CN25:CQ25"/>
    <mergeCell ref="CR25:CU25"/>
    <mergeCell ref="BD25:BG25"/>
    <mergeCell ref="BH25:BK25"/>
    <mergeCell ref="DE23:DS24"/>
    <mergeCell ref="B25:E25"/>
    <mergeCell ref="F25:I25"/>
    <mergeCell ref="J25:M25"/>
    <mergeCell ref="N25:Q25"/>
    <mergeCell ref="R25:R26"/>
    <mergeCell ref="T25:W25"/>
    <mergeCell ref="X25:AA25"/>
    <mergeCell ref="AB25:AE25"/>
    <mergeCell ref="AF25:AI25"/>
    <mergeCell ref="A23:R24"/>
    <mergeCell ref="S23:AJ24"/>
    <mergeCell ref="AK23:BB24"/>
    <mergeCell ref="BC23:BT24"/>
    <mergeCell ref="BU23:CL24"/>
    <mergeCell ref="CM23:DD24"/>
    <mergeCell ref="BL25:BO25"/>
    <mergeCell ref="BP25:BS25"/>
    <mergeCell ref="BT25:BT26"/>
    <mergeCell ref="BV25:BY25"/>
    <mergeCell ref="AJ25:AJ26"/>
    <mergeCell ref="AL25:AO25"/>
    <mergeCell ref="AP25:AS25"/>
    <mergeCell ref="AT25:AW25"/>
    <mergeCell ref="DF4:DG4"/>
    <mergeCell ref="DH4:DI4"/>
    <mergeCell ref="DJ4:DK4"/>
    <mergeCell ref="DL4:DM4"/>
    <mergeCell ref="DN4:DO4"/>
    <mergeCell ref="DP4:DP5"/>
    <mergeCell ref="CL4:CL5"/>
    <mergeCell ref="CN4:CQ4"/>
    <mergeCell ref="CR4:CU4"/>
    <mergeCell ref="CV4:CY4"/>
    <mergeCell ref="CZ4:DC4"/>
    <mergeCell ref="DD4:DD5"/>
    <mergeCell ref="BP4:BS4"/>
    <mergeCell ref="BT4:BT5"/>
    <mergeCell ref="BV4:BY4"/>
    <mergeCell ref="BZ4:CC4"/>
    <mergeCell ref="CD4:CG4"/>
    <mergeCell ref="CH4:CK4"/>
    <mergeCell ref="AT4:AW4"/>
    <mergeCell ref="AX4:BA4"/>
    <mergeCell ref="BB4:BB5"/>
    <mergeCell ref="BD4:BG4"/>
    <mergeCell ref="BH4:BK4"/>
    <mergeCell ref="BL4:BO4"/>
    <mergeCell ref="X4:AA4"/>
    <mergeCell ref="AB4:AE4"/>
    <mergeCell ref="AF4:AI4"/>
    <mergeCell ref="AJ4:AJ5"/>
    <mergeCell ref="AL4:AO4"/>
    <mergeCell ref="AP4:AS4"/>
    <mergeCell ref="B4:E4"/>
    <mergeCell ref="F4:I4"/>
    <mergeCell ref="J4:M4"/>
    <mergeCell ref="N4:Q4"/>
    <mergeCell ref="R4:R5"/>
    <mergeCell ref="T4:W4"/>
    <mergeCell ref="DE1:DS1"/>
    <mergeCell ref="A2:R3"/>
    <mergeCell ref="S2:AJ3"/>
    <mergeCell ref="AK2:BB3"/>
    <mergeCell ref="BC2:BT3"/>
    <mergeCell ref="BU2:CL3"/>
    <mergeCell ref="CM2:DD3"/>
    <mergeCell ref="DE2:DS3"/>
    <mergeCell ref="A1:R1"/>
    <mergeCell ref="S1:AJ1"/>
    <mergeCell ref="AK1:BB1"/>
    <mergeCell ref="BC1:BT1"/>
    <mergeCell ref="BU1:CL1"/>
    <mergeCell ref="CM1:DD1"/>
  </mergeCells>
  <pageMargins left="0.7" right="0.7" top="0.75" bottom="0.75" header="0" footer="0"/>
  <pageSetup scale="68" orientation="landscape" r:id="rId1"/>
  <rowBreaks count="1" manualBreakCount="1">
    <brk id="64" max="16383" man="1"/>
  </rowBreaks>
  <colBreaks count="1" manualBreakCount="1">
    <brk id="12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D978"/>
  <sheetViews>
    <sheetView topLeftCell="A55" zoomScaleNormal="100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9" width="4.6640625" style="285" customWidth="1"/>
    <col min="10" max="10" width="5" style="285" customWidth="1"/>
    <col min="11" max="11" width="10.5" style="285" customWidth="1"/>
    <col min="12" max="12" width="17.33203125" style="285" customWidth="1"/>
    <col min="13" max="22" width="5.6640625" style="285" customWidth="1"/>
    <col min="23" max="23" width="10.6640625" style="285" customWidth="1"/>
    <col min="24" max="26" width="4.6640625" style="285" customWidth="1"/>
    <col min="27" max="16384" width="14.5" style="285"/>
  </cols>
  <sheetData>
    <row r="1" spans="1:30" ht="12.75" customHeight="1" x14ac:dyDescent="0.15">
      <c r="A1" s="460" t="s">
        <v>424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0" t="s">
        <v>424</v>
      </c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D1" s="394"/>
    </row>
    <row r="2" spans="1:30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70" t="s">
        <v>340</v>
      </c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</row>
    <row r="4" spans="1:30" ht="11.25" customHeight="1" x14ac:dyDescent="0.2">
      <c r="A4" s="286" t="s">
        <v>193</v>
      </c>
      <c r="B4" s="287" t="s">
        <v>425</v>
      </c>
      <c r="C4" s="288"/>
      <c r="D4" s="289"/>
      <c r="E4" s="287" t="s">
        <v>426</v>
      </c>
      <c r="F4" s="288"/>
      <c r="G4" s="289"/>
      <c r="H4" s="360" t="s">
        <v>427</v>
      </c>
      <c r="I4" s="378"/>
      <c r="J4" s="290"/>
      <c r="K4" s="458" t="s">
        <v>198</v>
      </c>
      <c r="L4" s="379" t="s">
        <v>62</v>
      </c>
      <c r="M4" s="471" t="s">
        <v>58</v>
      </c>
      <c r="N4" s="469"/>
      <c r="O4" s="471" t="s">
        <v>56</v>
      </c>
      <c r="P4" s="469"/>
      <c r="Q4" s="471" t="s">
        <v>57</v>
      </c>
      <c r="R4" s="469"/>
      <c r="S4" s="471" t="s">
        <v>55</v>
      </c>
      <c r="T4" s="469"/>
      <c r="U4" s="471" t="s">
        <v>59</v>
      </c>
      <c r="V4" s="469"/>
      <c r="W4" s="472" t="s">
        <v>63</v>
      </c>
      <c r="X4" s="410"/>
      <c r="Y4" s="380"/>
      <c r="Z4" s="380"/>
    </row>
    <row r="5" spans="1:30" ht="11.25" customHeight="1" thickBot="1" x14ac:dyDescent="0.2">
      <c r="A5" s="291" t="s">
        <v>199</v>
      </c>
      <c r="B5" s="293" t="s">
        <v>200</v>
      </c>
      <c r="C5" s="293" t="s">
        <v>202</v>
      </c>
      <c r="D5" s="294" t="s">
        <v>156</v>
      </c>
      <c r="E5" s="292" t="s">
        <v>201</v>
      </c>
      <c r="F5" s="293" t="s">
        <v>202</v>
      </c>
      <c r="G5" s="294" t="s">
        <v>156</v>
      </c>
      <c r="H5" s="292" t="s">
        <v>200</v>
      </c>
      <c r="I5" s="293" t="s">
        <v>201</v>
      </c>
      <c r="J5" s="294" t="s">
        <v>156</v>
      </c>
      <c r="K5" s="459"/>
      <c r="L5" s="381" t="s">
        <v>64</v>
      </c>
      <c r="M5" s="382" t="s">
        <v>65</v>
      </c>
      <c r="N5" s="383" t="s">
        <v>66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459"/>
      <c r="X5" s="386"/>
      <c r="Y5" s="380"/>
      <c r="Z5" s="380"/>
    </row>
    <row r="6" spans="1:30" ht="11.25" customHeight="1" x14ac:dyDescent="0.15">
      <c r="A6" s="296"/>
      <c r="B6" s="298"/>
      <c r="C6" s="298"/>
      <c r="D6" s="299"/>
      <c r="E6" s="297"/>
      <c r="F6" s="298"/>
      <c r="G6" s="299"/>
      <c r="H6" s="297"/>
      <c r="I6" s="298"/>
      <c r="J6" s="299"/>
      <c r="K6" s="300"/>
      <c r="L6" s="296"/>
      <c r="M6" s="384"/>
      <c r="N6" s="385"/>
      <c r="O6" s="384"/>
      <c r="P6" s="385"/>
      <c r="Q6" s="384"/>
      <c r="R6" s="385"/>
      <c r="S6" s="384"/>
      <c r="T6" s="385"/>
      <c r="U6" s="384"/>
      <c r="V6" s="385"/>
      <c r="W6" s="300"/>
      <c r="X6" s="389"/>
      <c r="Y6" s="386"/>
      <c r="Z6" s="386"/>
    </row>
    <row r="7" spans="1:30" ht="11.25" customHeight="1" x14ac:dyDescent="0.15">
      <c r="A7" s="301" t="s">
        <v>203</v>
      </c>
      <c r="B7" s="303">
        <v>0</v>
      </c>
      <c r="C7" s="303">
        <v>1.75</v>
      </c>
      <c r="D7" s="304">
        <v>1.75</v>
      </c>
      <c r="E7" s="303">
        <v>14</v>
      </c>
      <c r="F7" s="303">
        <v>2.75</v>
      </c>
      <c r="G7" s="304">
        <v>16.75</v>
      </c>
      <c r="H7" s="303">
        <v>4.75</v>
      </c>
      <c r="I7" s="303">
        <v>0.75</v>
      </c>
      <c r="J7" s="304">
        <v>5.5</v>
      </c>
      <c r="K7" s="306">
        <v>24</v>
      </c>
      <c r="L7" s="301" t="s">
        <v>203</v>
      </c>
      <c r="M7" s="303">
        <v>5</v>
      </c>
      <c r="N7" s="388">
        <v>0.20833333333333334</v>
      </c>
      <c r="O7" s="303">
        <v>19</v>
      </c>
      <c r="P7" s="388">
        <v>0.79166666666666663</v>
      </c>
      <c r="Q7" s="303">
        <v>1.75</v>
      </c>
      <c r="R7" s="388">
        <v>7.2916666666666671E-2</v>
      </c>
      <c r="S7" s="303">
        <v>22.25</v>
      </c>
      <c r="T7" s="388">
        <v>0.92708333333333337</v>
      </c>
      <c r="U7" s="303">
        <v>0</v>
      </c>
      <c r="V7" s="388">
        <v>0</v>
      </c>
      <c r="W7" s="331">
        <v>24</v>
      </c>
      <c r="X7" s="389"/>
      <c r="Y7" s="389"/>
      <c r="Z7" s="389"/>
    </row>
    <row r="8" spans="1:30" ht="11.25" customHeight="1" x14ac:dyDescent="0.15">
      <c r="A8" s="301" t="s">
        <v>204</v>
      </c>
      <c r="B8" s="303">
        <v>0</v>
      </c>
      <c r="C8" s="303">
        <v>1.75</v>
      </c>
      <c r="D8" s="304">
        <v>1.75</v>
      </c>
      <c r="E8" s="303">
        <v>19.75</v>
      </c>
      <c r="F8" s="303">
        <v>0.25</v>
      </c>
      <c r="G8" s="304">
        <v>20</v>
      </c>
      <c r="H8" s="303">
        <v>0.25</v>
      </c>
      <c r="I8" s="303">
        <v>6</v>
      </c>
      <c r="J8" s="304">
        <v>6.25</v>
      </c>
      <c r="K8" s="306">
        <v>28</v>
      </c>
      <c r="L8" s="301" t="s">
        <v>204</v>
      </c>
      <c r="M8" s="303">
        <v>6.75</v>
      </c>
      <c r="N8" s="388">
        <v>0.24107142857142858</v>
      </c>
      <c r="O8" s="303">
        <v>21.25</v>
      </c>
      <c r="P8" s="388">
        <v>0.7589285714285714</v>
      </c>
      <c r="Q8" s="303">
        <v>0.75</v>
      </c>
      <c r="R8" s="388">
        <v>2.6785714285714284E-2</v>
      </c>
      <c r="S8" s="303">
        <v>27</v>
      </c>
      <c r="T8" s="388">
        <v>0.9642857142857143</v>
      </c>
      <c r="U8" s="303">
        <v>0.25</v>
      </c>
      <c r="V8" s="388">
        <v>8.9285714285714281E-3</v>
      </c>
      <c r="W8" s="331">
        <v>28</v>
      </c>
      <c r="X8" s="389"/>
      <c r="Y8" s="389"/>
      <c r="Z8" s="389"/>
    </row>
    <row r="9" spans="1:30" ht="11.25" customHeight="1" x14ac:dyDescent="0.15">
      <c r="A9" s="301" t="s">
        <v>205</v>
      </c>
      <c r="B9" s="303">
        <v>0</v>
      </c>
      <c r="C9" s="303">
        <v>1.25</v>
      </c>
      <c r="D9" s="304">
        <v>1.25</v>
      </c>
      <c r="E9" s="303">
        <v>25.5</v>
      </c>
      <c r="F9" s="303">
        <v>0.5</v>
      </c>
      <c r="G9" s="304">
        <v>26</v>
      </c>
      <c r="H9" s="303">
        <v>1</v>
      </c>
      <c r="I9" s="303">
        <v>6.75</v>
      </c>
      <c r="J9" s="304">
        <v>7.75</v>
      </c>
      <c r="K9" s="306">
        <v>35</v>
      </c>
      <c r="L9" s="301" t="s">
        <v>205</v>
      </c>
      <c r="M9" s="303">
        <v>8</v>
      </c>
      <c r="N9" s="388">
        <v>0.22857142857142856</v>
      </c>
      <c r="O9" s="303">
        <v>27</v>
      </c>
      <c r="P9" s="388">
        <v>0.77142857142857146</v>
      </c>
      <c r="Q9" s="303">
        <v>1</v>
      </c>
      <c r="R9" s="388">
        <v>2.8571428571428571E-2</v>
      </c>
      <c r="S9" s="303">
        <v>34</v>
      </c>
      <c r="T9" s="388">
        <v>0.97142857142857142</v>
      </c>
      <c r="U9" s="303">
        <v>0</v>
      </c>
      <c r="V9" s="388">
        <v>0</v>
      </c>
      <c r="W9" s="331">
        <v>35</v>
      </c>
      <c r="X9" s="389"/>
      <c r="Y9" s="389"/>
      <c r="Z9" s="389"/>
    </row>
    <row r="10" spans="1:30" ht="11.25" customHeight="1" x14ac:dyDescent="0.15">
      <c r="A10" s="301" t="s">
        <v>206</v>
      </c>
      <c r="B10" s="303">
        <v>0</v>
      </c>
      <c r="C10" s="303">
        <v>1.5</v>
      </c>
      <c r="D10" s="304">
        <v>1.5</v>
      </c>
      <c r="E10" s="303">
        <v>18.75</v>
      </c>
      <c r="F10" s="303">
        <v>0</v>
      </c>
      <c r="G10" s="304">
        <v>18.75</v>
      </c>
      <c r="H10" s="303">
        <v>1.25</v>
      </c>
      <c r="I10" s="303">
        <v>5.75</v>
      </c>
      <c r="J10" s="304">
        <v>7</v>
      </c>
      <c r="K10" s="306">
        <v>27.25</v>
      </c>
      <c r="L10" s="301" t="s">
        <v>206</v>
      </c>
      <c r="M10" s="303">
        <v>6.75</v>
      </c>
      <c r="N10" s="388">
        <v>0.24770642201834864</v>
      </c>
      <c r="O10" s="303">
        <v>20.5</v>
      </c>
      <c r="P10" s="388">
        <v>0.75229357798165142</v>
      </c>
      <c r="Q10" s="303">
        <v>1.5</v>
      </c>
      <c r="R10" s="388">
        <v>5.5045871559633031E-2</v>
      </c>
      <c r="S10" s="303">
        <v>25.75</v>
      </c>
      <c r="T10" s="388">
        <v>0.94495412844036697</v>
      </c>
      <c r="U10" s="303">
        <v>0</v>
      </c>
      <c r="V10" s="388">
        <v>0</v>
      </c>
      <c r="W10" s="331">
        <v>27.25</v>
      </c>
      <c r="X10" s="389"/>
      <c r="Y10" s="389"/>
      <c r="Z10" s="389"/>
    </row>
    <row r="11" spans="1:30" ht="11.25" customHeight="1" x14ac:dyDescent="0.15">
      <c r="A11" s="301" t="s">
        <v>207</v>
      </c>
      <c r="B11" s="303">
        <v>0</v>
      </c>
      <c r="C11" s="303">
        <v>1</v>
      </c>
      <c r="D11" s="304">
        <v>1</v>
      </c>
      <c r="E11" s="303">
        <v>26</v>
      </c>
      <c r="F11" s="303">
        <v>0.25</v>
      </c>
      <c r="G11" s="304">
        <v>26.25</v>
      </c>
      <c r="H11" s="303">
        <v>0.75</v>
      </c>
      <c r="I11" s="303">
        <v>3</v>
      </c>
      <c r="J11" s="304">
        <v>3.75</v>
      </c>
      <c r="K11" s="306">
        <v>31</v>
      </c>
      <c r="L11" s="301" t="s">
        <v>207</v>
      </c>
      <c r="M11" s="303">
        <v>6.75</v>
      </c>
      <c r="N11" s="388">
        <v>0.21774193548387097</v>
      </c>
      <c r="O11" s="303">
        <v>24.25</v>
      </c>
      <c r="P11" s="388">
        <v>0.782258064516129</v>
      </c>
      <c r="Q11" s="303">
        <v>6.5</v>
      </c>
      <c r="R11" s="388">
        <v>0.20967741935483872</v>
      </c>
      <c r="S11" s="303">
        <v>24.5</v>
      </c>
      <c r="T11" s="388">
        <v>0.79032258064516125</v>
      </c>
      <c r="U11" s="303">
        <v>0</v>
      </c>
      <c r="V11" s="388">
        <v>0</v>
      </c>
      <c r="W11" s="331">
        <v>31</v>
      </c>
      <c r="X11" s="389"/>
      <c r="Y11" s="389"/>
      <c r="Z11" s="389"/>
    </row>
    <row r="12" spans="1:30" ht="11.25" customHeight="1" x14ac:dyDescent="0.15">
      <c r="A12" s="301" t="s">
        <v>208</v>
      </c>
      <c r="B12" s="303">
        <v>0</v>
      </c>
      <c r="C12" s="303">
        <v>1.25</v>
      </c>
      <c r="D12" s="304">
        <v>1.25</v>
      </c>
      <c r="E12" s="303">
        <v>25.5</v>
      </c>
      <c r="F12" s="303">
        <v>0</v>
      </c>
      <c r="G12" s="304">
        <v>25.5</v>
      </c>
      <c r="H12" s="303">
        <v>0.75</v>
      </c>
      <c r="I12" s="303">
        <v>4.5</v>
      </c>
      <c r="J12" s="304">
        <v>5.25</v>
      </c>
      <c r="K12" s="306">
        <v>32</v>
      </c>
      <c r="L12" s="301" t="s">
        <v>208</v>
      </c>
      <c r="M12" s="303">
        <v>4</v>
      </c>
      <c r="N12" s="388">
        <v>0.125</v>
      </c>
      <c r="O12" s="303">
        <v>28</v>
      </c>
      <c r="P12" s="388">
        <v>0.875</v>
      </c>
      <c r="Q12" s="303">
        <v>3.5</v>
      </c>
      <c r="R12" s="388">
        <v>0.109375</v>
      </c>
      <c r="S12" s="303">
        <v>28.5</v>
      </c>
      <c r="T12" s="388">
        <v>0.890625</v>
      </c>
      <c r="U12" s="303">
        <v>0</v>
      </c>
      <c r="V12" s="388">
        <v>0</v>
      </c>
      <c r="W12" s="331">
        <v>32</v>
      </c>
      <c r="X12" s="389"/>
      <c r="Y12" s="389"/>
      <c r="Z12" s="389"/>
    </row>
    <row r="13" spans="1:30" ht="11.25" customHeight="1" x14ac:dyDescent="0.15">
      <c r="A13" s="301" t="s">
        <v>209</v>
      </c>
      <c r="B13" s="303">
        <v>0</v>
      </c>
      <c r="C13" s="303">
        <v>1</v>
      </c>
      <c r="D13" s="304">
        <v>1</v>
      </c>
      <c r="E13" s="303">
        <v>15.25</v>
      </c>
      <c r="F13" s="303">
        <v>0.5</v>
      </c>
      <c r="G13" s="304">
        <v>15.75</v>
      </c>
      <c r="H13" s="303">
        <v>0.25</v>
      </c>
      <c r="I13" s="303">
        <v>7.5</v>
      </c>
      <c r="J13" s="304">
        <v>7.75</v>
      </c>
      <c r="K13" s="306">
        <v>24.5</v>
      </c>
      <c r="L13" s="301" t="s">
        <v>209</v>
      </c>
      <c r="M13" s="303">
        <v>3.75</v>
      </c>
      <c r="N13" s="388">
        <v>0.15306122448979592</v>
      </c>
      <c r="O13" s="303">
        <v>20.75</v>
      </c>
      <c r="P13" s="388">
        <v>0.84693877551020413</v>
      </c>
      <c r="Q13" s="303">
        <v>1</v>
      </c>
      <c r="R13" s="388">
        <v>4.0816326530612242E-2</v>
      </c>
      <c r="S13" s="303">
        <v>23</v>
      </c>
      <c r="T13" s="388">
        <v>0.93877551020408168</v>
      </c>
      <c r="U13" s="303">
        <v>0.5</v>
      </c>
      <c r="V13" s="388">
        <v>2.0408163265306121E-2</v>
      </c>
      <c r="W13" s="331">
        <v>24.5</v>
      </c>
      <c r="X13" s="389"/>
      <c r="Y13" s="389"/>
      <c r="Z13" s="389"/>
    </row>
    <row r="14" spans="1:30" ht="11.25" customHeight="1" x14ac:dyDescent="0.15">
      <c r="A14" s="301" t="s">
        <v>210</v>
      </c>
      <c r="B14" s="303">
        <v>0</v>
      </c>
      <c r="C14" s="303">
        <v>0.25</v>
      </c>
      <c r="D14" s="304">
        <v>0.25</v>
      </c>
      <c r="E14" s="303">
        <v>12</v>
      </c>
      <c r="F14" s="303">
        <v>0.25</v>
      </c>
      <c r="G14" s="304">
        <v>12.25</v>
      </c>
      <c r="H14" s="303">
        <v>0.75</v>
      </c>
      <c r="I14" s="303">
        <v>5</v>
      </c>
      <c r="J14" s="304">
        <v>5.75</v>
      </c>
      <c r="K14" s="306">
        <v>18.25</v>
      </c>
      <c r="L14" s="390" t="s">
        <v>210</v>
      </c>
      <c r="M14" s="303">
        <v>5</v>
      </c>
      <c r="N14" s="388">
        <v>0.27397260273972601</v>
      </c>
      <c r="O14" s="303">
        <v>13.25</v>
      </c>
      <c r="P14" s="388">
        <v>0.72602739726027399</v>
      </c>
      <c r="Q14" s="303">
        <v>0.5</v>
      </c>
      <c r="R14" s="388">
        <v>2.7397260273972601E-2</v>
      </c>
      <c r="S14" s="303">
        <v>17.5</v>
      </c>
      <c r="T14" s="388">
        <v>0.95890410958904104</v>
      </c>
      <c r="U14" s="303">
        <v>0.25</v>
      </c>
      <c r="V14" s="388">
        <v>1.3698630136986301E-2</v>
      </c>
      <c r="W14" s="331">
        <v>18.25</v>
      </c>
      <c r="X14" s="386"/>
      <c r="Y14" s="389"/>
      <c r="Z14" s="389"/>
    </row>
    <row r="15" spans="1:30" ht="11.25" customHeight="1" thickBot="1" x14ac:dyDescent="0.2">
      <c r="A15" s="307"/>
      <c r="B15" s="309"/>
      <c r="C15" s="309"/>
      <c r="D15" s="310"/>
      <c r="E15" s="308"/>
      <c r="F15" s="309"/>
      <c r="G15" s="310"/>
      <c r="H15" s="308"/>
      <c r="I15" s="309"/>
      <c r="J15" s="310"/>
      <c r="K15" s="311"/>
      <c r="L15" s="307"/>
      <c r="M15" s="309"/>
      <c r="N15" s="299"/>
      <c r="O15" s="309"/>
      <c r="P15" s="327"/>
      <c r="Q15" s="309"/>
      <c r="R15" s="327"/>
      <c r="S15" s="309"/>
      <c r="T15" s="327"/>
      <c r="U15" s="309"/>
      <c r="V15" s="327"/>
      <c r="W15" s="327"/>
      <c r="X15" s="386"/>
      <c r="Y15" s="386"/>
      <c r="Z15" s="386"/>
    </row>
    <row r="16" spans="1:30" ht="11.25" customHeight="1" x14ac:dyDescent="0.15">
      <c r="A16" s="312"/>
      <c r="B16" s="314"/>
      <c r="C16" s="314"/>
      <c r="D16" s="315"/>
      <c r="E16" s="313"/>
      <c r="F16" s="314"/>
      <c r="G16" s="315"/>
      <c r="H16" s="313"/>
      <c r="I16" s="314"/>
      <c r="J16" s="315"/>
      <c r="K16" s="316"/>
      <c r="L16" s="384"/>
      <c r="M16" s="314"/>
      <c r="N16" s="392"/>
      <c r="O16" s="314"/>
      <c r="P16" s="392"/>
      <c r="Q16" s="314"/>
      <c r="R16" s="392"/>
      <c r="S16" s="314"/>
      <c r="T16" s="392"/>
      <c r="U16" s="314"/>
      <c r="V16" s="392"/>
      <c r="W16" s="393"/>
      <c r="X16" s="389"/>
      <c r="Y16" s="386"/>
      <c r="Z16" s="386"/>
    </row>
    <row r="17" spans="1:26" ht="11.25" customHeight="1" x14ac:dyDescent="0.15">
      <c r="A17" s="301" t="s">
        <v>211</v>
      </c>
      <c r="B17" s="303">
        <v>0</v>
      </c>
      <c r="C17" s="303">
        <v>6.25</v>
      </c>
      <c r="D17" s="304">
        <v>6.25</v>
      </c>
      <c r="E17" s="302">
        <v>78</v>
      </c>
      <c r="F17" s="303">
        <v>3.5</v>
      </c>
      <c r="G17" s="304">
        <v>81.5</v>
      </c>
      <c r="H17" s="302">
        <v>7.25</v>
      </c>
      <c r="I17" s="303">
        <v>19.25</v>
      </c>
      <c r="J17" s="304">
        <v>26.5</v>
      </c>
      <c r="K17" s="306">
        <v>114.25</v>
      </c>
      <c r="L17" s="301" t="s">
        <v>211</v>
      </c>
      <c r="M17" s="303">
        <v>26.5</v>
      </c>
      <c r="N17" s="388">
        <v>0.23194748358862144</v>
      </c>
      <c r="O17" s="303">
        <v>87.75</v>
      </c>
      <c r="P17" s="388">
        <v>0.76805251641137851</v>
      </c>
      <c r="Q17" s="303">
        <v>5</v>
      </c>
      <c r="R17" s="388">
        <v>4.3763676148796497E-2</v>
      </c>
      <c r="S17" s="303">
        <v>109</v>
      </c>
      <c r="T17" s="388">
        <v>0.9540481400437637</v>
      </c>
      <c r="U17" s="303">
        <v>0.25</v>
      </c>
      <c r="V17" s="388">
        <v>2.1881838074398249E-3</v>
      </c>
      <c r="W17" s="331">
        <v>114.25</v>
      </c>
      <c r="X17" s="389"/>
      <c r="Y17" s="389"/>
      <c r="Z17" s="389"/>
    </row>
    <row r="18" spans="1:26" ht="11.25" customHeight="1" x14ac:dyDescent="0.15">
      <c r="A18" s="301" t="s">
        <v>212</v>
      </c>
      <c r="B18" s="303">
        <v>0</v>
      </c>
      <c r="C18" s="303">
        <v>5.5</v>
      </c>
      <c r="D18" s="304">
        <v>5.5</v>
      </c>
      <c r="E18" s="302">
        <v>90</v>
      </c>
      <c r="F18" s="303">
        <v>1</v>
      </c>
      <c r="G18" s="304">
        <v>91</v>
      </c>
      <c r="H18" s="302">
        <v>3.25</v>
      </c>
      <c r="I18" s="303">
        <v>21.5</v>
      </c>
      <c r="J18" s="304">
        <v>24.75</v>
      </c>
      <c r="K18" s="306">
        <v>121.25</v>
      </c>
      <c r="L18" s="301" t="s">
        <v>212</v>
      </c>
      <c r="M18" s="303">
        <v>28.25</v>
      </c>
      <c r="N18" s="388">
        <v>0.23298969072164949</v>
      </c>
      <c r="O18" s="303">
        <v>93</v>
      </c>
      <c r="P18" s="388">
        <v>0.76701030927835057</v>
      </c>
      <c r="Q18" s="303">
        <v>9.75</v>
      </c>
      <c r="R18" s="388">
        <v>8.0412371134020624E-2</v>
      </c>
      <c r="S18" s="303">
        <v>111.25</v>
      </c>
      <c r="T18" s="388">
        <v>0.91752577319587625</v>
      </c>
      <c r="U18" s="303">
        <v>0.25</v>
      </c>
      <c r="V18" s="388">
        <v>2.0618556701030928E-3</v>
      </c>
      <c r="W18" s="331">
        <v>121.25</v>
      </c>
      <c r="X18" s="389"/>
      <c r="Y18" s="389"/>
      <c r="Z18" s="389"/>
    </row>
    <row r="19" spans="1:26" ht="11.25" customHeight="1" x14ac:dyDescent="0.15">
      <c r="A19" s="301" t="s">
        <v>213</v>
      </c>
      <c r="B19" s="303">
        <v>0</v>
      </c>
      <c r="C19" s="303">
        <v>5</v>
      </c>
      <c r="D19" s="304">
        <v>5</v>
      </c>
      <c r="E19" s="302">
        <v>95.75</v>
      </c>
      <c r="F19" s="303">
        <v>0.75</v>
      </c>
      <c r="G19" s="304">
        <v>96.5</v>
      </c>
      <c r="H19" s="302">
        <v>3.75</v>
      </c>
      <c r="I19" s="303">
        <v>20</v>
      </c>
      <c r="J19" s="304">
        <v>23.75</v>
      </c>
      <c r="K19" s="306">
        <v>125.25</v>
      </c>
      <c r="L19" s="301" t="s">
        <v>213</v>
      </c>
      <c r="M19" s="303">
        <v>25.5</v>
      </c>
      <c r="N19" s="388">
        <v>0.20359281437125748</v>
      </c>
      <c r="O19" s="303">
        <v>99.75</v>
      </c>
      <c r="P19" s="388">
        <v>0.79640718562874246</v>
      </c>
      <c r="Q19" s="303">
        <v>12.5</v>
      </c>
      <c r="R19" s="388">
        <v>9.9800399201596807E-2</v>
      </c>
      <c r="S19" s="303">
        <v>112.75</v>
      </c>
      <c r="T19" s="388">
        <v>0.90019960079840322</v>
      </c>
      <c r="U19" s="303">
        <v>0</v>
      </c>
      <c r="V19" s="388">
        <v>0</v>
      </c>
      <c r="W19" s="331">
        <v>125.25</v>
      </c>
      <c r="X19" s="389"/>
      <c r="Y19" s="389"/>
      <c r="Z19" s="389"/>
    </row>
    <row r="20" spans="1:26" ht="11.25" customHeight="1" x14ac:dyDescent="0.15">
      <c r="A20" s="301" t="s">
        <v>214</v>
      </c>
      <c r="B20" s="303">
        <v>0</v>
      </c>
      <c r="C20" s="303">
        <v>4.75</v>
      </c>
      <c r="D20" s="304">
        <v>4.75</v>
      </c>
      <c r="E20" s="302">
        <v>85.5</v>
      </c>
      <c r="F20" s="303">
        <v>0.75</v>
      </c>
      <c r="G20" s="304">
        <v>86.25</v>
      </c>
      <c r="H20" s="302">
        <v>3</v>
      </c>
      <c r="I20" s="303">
        <v>20.75</v>
      </c>
      <c r="J20" s="304">
        <v>23.75</v>
      </c>
      <c r="K20" s="306">
        <v>114.75</v>
      </c>
      <c r="L20" s="301" t="s">
        <v>214</v>
      </c>
      <c r="M20" s="303">
        <v>21.25</v>
      </c>
      <c r="N20" s="388">
        <v>0.18518518518518517</v>
      </c>
      <c r="O20" s="303">
        <v>93.5</v>
      </c>
      <c r="P20" s="388">
        <v>0.81481481481481477</v>
      </c>
      <c r="Q20" s="303">
        <v>12.5</v>
      </c>
      <c r="R20" s="388">
        <v>0.10893246187363835</v>
      </c>
      <c r="S20" s="303">
        <v>101.75</v>
      </c>
      <c r="T20" s="388">
        <v>0.88671023965141615</v>
      </c>
      <c r="U20" s="303">
        <v>0.5</v>
      </c>
      <c r="V20" s="388">
        <v>4.3572984749455342E-3</v>
      </c>
      <c r="W20" s="331">
        <v>114.75</v>
      </c>
      <c r="X20" s="389"/>
      <c r="Y20" s="389"/>
      <c r="Z20" s="389"/>
    </row>
    <row r="21" spans="1:26" ht="11.25" customHeight="1" x14ac:dyDescent="0.15">
      <c r="A21" s="301" t="s">
        <v>215</v>
      </c>
      <c r="B21" s="303">
        <v>0</v>
      </c>
      <c r="C21" s="303">
        <v>3.5</v>
      </c>
      <c r="D21" s="304">
        <v>3.5</v>
      </c>
      <c r="E21" s="302">
        <v>78.75</v>
      </c>
      <c r="F21" s="303">
        <v>1</v>
      </c>
      <c r="G21" s="304">
        <v>79.75</v>
      </c>
      <c r="H21" s="302">
        <v>2.5</v>
      </c>
      <c r="I21" s="303">
        <v>20</v>
      </c>
      <c r="J21" s="304">
        <v>22.5</v>
      </c>
      <c r="K21" s="306">
        <v>105.75</v>
      </c>
      <c r="L21" s="301" t="s">
        <v>215</v>
      </c>
      <c r="M21" s="303">
        <v>19.5</v>
      </c>
      <c r="N21" s="388">
        <v>0.18439716312056736</v>
      </c>
      <c r="O21" s="303">
        <v>86.25</v>
      </c>
      <c r="P21" s="388">
        <v>0.81560283687943258</v>
      </c>
      <c r="Q21" s="303">
        <v>11.5</v>
      </c>
      <c r="R21" s="388">
        <v>0.10874704491725769</v>
      </c>
      <c r="S21" s="303">
        <v>93.5</v>
      </c>
      <c r="T21" s="388">
        <v>0.88416075650118209</v>
      </c>
      <c r="U21" s="303">
        <v>0.75</v>
      </c>
      <c r="V21" s="388">
        <v>7.0921985815602835E-3</v>
      </c>
      <c r="W21" s="331">
        <v>105.75</v>
      </c>
      <c r="X21" s="386"/>
      <c r="Y21" s="389"/>
      <c r="Z21" s="389"/>
    </row>
    <row r="22" spans="1:26" ht="11.25" customHeight="1" thickBot="1" x14ac:dyDescent="0.2">
      <c r="A22" s="317"/>
      <c r="B22" s="351"/>
      <c r="C22" s="351"/>
      <c r="D22" s="352"/>
      <c r="E22" s="350"/>
      <c r="F22" s="351"/>
      <c r="G22" s="352"/>
      <c r="H22" s="350"/>
      <c r="I22" s="351"/>
      <c r="J22" s="352"/>
      <c r="K22" s="311"/>
      <c r="L22" s="318"/>
      <c r="M22" s="318"/>
      <c r="N22" s="320"/>
      <c r="O22" s="318"/>
      <c r="P22" s="320"/>
      <c r="Q22" s="318"/>
      <c r="R22" s="320"/>
      <c r="S22" s="318"/>
      <c r="T22" s="320"/>
      <c r="U22" s="318"/>
      <c r="V22" s="320"/>
      <c r="W22" s="317"/>
      <c r="X22" s="386"/>
      <c r="Y22" s="386"/>
      <c r="Z22" s="386"/>
    </row>
    <row r="23" spans="1:26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70" t="s">
        <v>291</v>
      </c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11.25" customHeight="1" x14ac:dyDescent="0.15">
      <c r="A25" s="286" t="s">
        <v>193</v>
      </c>
      <c r="B25" s="287" t="s">
        <v>425</v>
      </c>
      <c r="C25" s="288"/>
      <c r="D25" s="289"/>
      <c r="E25" s="287" t="s">
        <v>426</v>
      </c>
      <c r="F25" s="288"/>
      <c r="G25" s="289"/>
      <c r="H25" s="360" t="s">
        <v>427</v>
      </c>
      <c r="I25" s="378"/>
      <c r="J25" s="290"/>
      <c r="K25" s="458" t="s">
        <v>198</v>
      </c>
      <c r="L25" s="379" t="s">
        <v>62</v>
      </c>
      <c r="M25" s="471" t="s">
        <v>58</v>
      </c>
      <c r="N25" s="469"/>
      <c r="O25" s="471" t="s">
        <v>56</v>
      </c>
      <c r="P25" s="469"/>
      <c r="Q25" s="471" t="s">
        <v>57</v>
      </c>
      <c r="R25" s="469"/>
      <c r="S25" s="471" t="s">
        <v>55</v>
      </c>
      <c r="T25" s="469"/>
      <c r="U25" s="471" t="s">
        <v>59</v>
      </c>
      <c r="V25" s="469"/>
      <c r="W25" s="472" t="s">
        <v>63</v>
      </c>
      <c r="X25" s="380"/>
      <c r="Y25" s="380"/>
      <c r="Z25" s="380"/>
    </row>
    <row r="26" spans="1:26" ht="11.25" customHeight="1" thickBot="1" x14ac:dyDescent="0.2">
      <c r="A26" s="291" t="s">
        <v>199</v>
      </c>
      <c r="B26" s="293" t="s">
        <v>201</v>
      </c>
      <c r="C26" s="293" t="s">
        <v>202</v>
      </c>
      <c r="D26" s="294" t="s">
        <v>156</v>
      </c>
      <c r="E26" s="292" t="s">
        <v>200</v>
      </c>
      <c r="F26" s="293" t="s">
        <v>201</v>
      </c>
      <c r="G26" s="294" t="s">
        <v>156</v>
      </c>
      <c r="H26" s="292" t="s">
        <v>200</v>
      </c>
      <c r="I26" s="293" t="s">
        <v>202</v>
      </c>
      <c r="J26" s="294" t="s">
        <v>156</v>
      </c>
      <c r="K26" s="459"/>
      <c r="L26" s="381" t="s">
        <v>64</v>
      </c>
      <c r="M26" s="382" t="s">
        <v>65</v>
      </c>
      <c r="N26" s="383" t="s">
        <v>66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459"/>
      <c r="X26" s="386"/>
      <c r="Y26" s="380"/>
      <c r="Z26" s="380"/>
    </row>
    <row r="27" spans="1:26" ht="11.25" customHeight="1" x14ac:dyDescent="0.15">
      <c r="A27" s="296"/>
      <c r="B27" s="298"/>
      <c r="C27" s="298"/>
      <c r="D27" s="299"/>
      <c r="E27" s="297"/>
      <c r="F27" s="298"/>
      <c r="G27" s="299"/>
      <c r="H27" s="297"/>
      <c r="I27" s="298"/>
      <c r="J27" s="299"/>
      <c r="K27" s="300"/>
      <c r="L27" s="296"/>
      <c r="M27" s="384"/>
      <c r="N27" s="385"/>
      <c r="O27" s="384"/>
      <c r="P27" s="385"/>
      <c r="Q27" s="384"/>
      <c r="R27" s="385"/>
      <c r="S27" s="384"/>
      <c r="T27" s="385"/>
      <c r="U27" s="384"/>
      <c r="V27" s="385"/>
      <c r="W27" s="300"/>
      <c r="X27" s="389"/>
      <c r="Y27" s="386"/>
      <c r="Z27" s="386"/>
    </row>
    <row r="28" spans="1:26" ht="11.25" customHeight="1" x14ac:dyDescent="0.15">
      <c r="A28" s="301" t="s">
        <v>203</v>
      </c>
      <c r="B28" s="322">
        <v>0</v>
      </c>
      <c r="C28" s="322">
        <v>3</v>
      </c>
      <c r="D28" s="323">
        <v>3</v>
      </c>
      <c r="E28" s="322">
        <v>14</v>
      </c>
      <c r="F28" s="322">
        <v>2</v>
      </c>
      <c r="G28" s="323">
        <v>16</v>
      </c>
      <c r="H28" s="322">
        <v>0</v>
      </c>
      <c r="I28" s="322">
        <v>2</v>
      </c>
      <c r="J28" s="323">
        <v>2</v>
      </c>
      <c r="K28" s="331">
        <v>21</v>
      </c>
      <c r="L28" s="301" t="s">
        <v>103</v>
      </c>
      <c r="M28" s="402">
        <v>8</v>
      </c>
      <c r="N28" s="388">
        <v>0.38095238095238093</v>
      </c>
      <c r="O28" s="402">
        <v>13</v>
      </c>
      <c r="P28" s="388">
        <v>0.61904761904761907</v>
      </c>
      <c r="Q28" s="402">
        <v>4</v>
      </c>
      <c r="R28" s="388">
        <v>0.19047619047619047</v>
      </c>
      <c r="S28" s="402">
        <v>17</v>
      </c>
      <c r="T28" s="388">
        <v>0.80952380952380953</v>
      </c>
      <c r="U28" s="402">
        <v>0</v>
      </c>
      <c r="V28" s="388">
        <v>0</v>
      </c>
      <c r="W28" s="404">
        <v>21</v>
      </c>
      <c r="X28" s="389"/>
      <c r="Y28" s="389"/>
      <c r="Z28" s="389"/>
    </row>
    <row r="29" spans="1:26" ht="11.25" customHeight="1" x14ac:dyDescent="0.15">
      <c r="A29" s="301" t="s">
        <v>204</v>
      </c>
      <c r="B29" s="322">
        <v>0</v>
      </c>
      <c r="C29" s="322">
        <v>3</v>
      </c>
      <c r="D29" s="323">
        <v>3</v>
      </c>
      <c r="E29" s="322">
        <v>26</v>
      </c>
      <c r="F29" s="322">
        <v>1</v>
      </c>
      <c r="G29" s="323">
        <v>27</v>
      </c>
      <c r="H29" s="322">
        <v>0</v>
      </c>
      <c r="I29" s="322">
        <v>4</v>
      </c>
      <c r="J29" s="323">
        <v>4</v>
      </c>
      <c r="K29" s="331">
        <v>34</v>
      </c>
      <c r="L29" s="301" t="s">
        <v>104</v>
      </c>
      <c r="M29" s="402">
        <v>11</v>
      </c>
      <c r="N29" s="388">
        <v>0.3235294117647059</v>
      </c>
      <c r="O29" s="402">
        <v>23</v>
      </c>
      <c r="P29" s="388">
        <v>0.67647058823529416</v>
      </c>
      <c r="Q29" s="402">
        <v>3</v>
      </c>
      <c r="R29" s="388">
        <v>8.8235294117647065E-2</v>
      </c>
      <c r="S29" s="402">
        <v>30</v>
      </c>
      <c r="T29" s="388">
        <v>0.88235294117647056</v>
      </c>
      <c r="U29" s="402">
        <v>1</v>
      </c>
      <c r="V29" s="388">
        <v>2.9411764705882353E-2</v>
      </c>
      <c r="W29" s="405">
        <v>34</v>
      </c>
      <c r="X29" s="389"/>
      <c r="Y29" s="389"/>
      <c r="Z29" s="389"/>
    </row>
    <row r="30" spans="1:26" ht="11.25" customHeight="1" x14ac:dyDescent="0.15">
      <c r="A30" s="301" t="s">
        <v>205</v>
      </c>
      <c r="B30" s="322">
        <v>0</v>
      </c>
      <c r="C30" s="322">
        <v>2</v>
      </c>
      <c r="D30" s="323">
        <v>2</v>
      </c>
      <c r="E30" s="322">
        <v>32</v>
      </c>
      <c r="F30" s="322">
        <v>0</v>
      </c>
      <c r="G30" s="323">
        <v>32</v>
      </c>
      <c r="H30" s="322">
        <v>0</v>
      </c>
      <c r="I30" s="322">
        <v>5</v>
      </c>
      <c r="J30" s="323">
        <v>5</v>
      </c>
      <c r="K30" s="331">
        <v>39</v>
      </c>
      <c r="L30" s="301" t="s">
        <v>105</v>
      </c>
      <c r="M30" s="402">
        <v>15</v>
      </c>
      <c r="N30" s="388">
        <v>0.38461538461538464</v>
      </c>
      <c r="O30" s="402">
        <v>24</v>
      </c>
      <c r="P30" s="388">
        <v>0.61538461538461542</v>
      </c>
      <c r="Q30" s="402">
        <v>3</v>
      </c>
      <c r="R30" s="388">
        <v>7.6923076923076927E-2</v>
      </c>
      <c r="S30" s="402">
        <v>36</v>
      </c>
      <c r="T30" s="388">
        <v>0.92307692307692313</v>
      </c>
      <c r="U30" s="402">
        <v>0</v>
      </c>
      <c r="V30" s="388">
        <v>0</v>
      </c>
      <c r="W30" s="405">
        <v>39</v>
      </c>
      <c r="X30" s="389"/>
      <c r="Y30" s="389"/>
      <c r="Z30" s="389"/>
    </row>
    <row r="31" spans="1:26" ht="11.25" customHeight="1" x14ac:dyDescent="0.15">
      <c r="A31" s="301" t="s">
        <v>206</v>
      </c>
      <c r="B31" s="322">
        <v>0</v>
      </c>
      <c r="C31" s="322">
        <v>0</v>
      </c>
      <c r="D31" s="323">
        <v>0</v>
      </c>
      <c r="E31" s="322">
        <v>18</v>
      </c>
      <c r="F31" s="322">
        <v>0</v>
      </c>
      <c r="G31" s="323">
        <v>18</v>
      </c>
      <c r="H31" s="322">
        <v>1</v>
      </c>
      <c r="I31" s="322">
        <v>5</v>
      </c>
      <c r="J31" s="323">
        <v>6</v>
      </c>
      <c r="K31" s="331">
        <v>24</v>
      </c>
      <c r="L31" s="301" t="s">
        <v>106</v>
      </c>
      <c r="M31" s="402">
        <v>7</v>
      </c>
      <c r="N31" s="388">
        <v>0.29166666666666669</v>
      </c>
      <c r="O31" s="402">
        <v>17</v>
      </c>
      <c r="P31" s="388">
        <v>0.70833333333333337</v>
      </c>
      <c r="Q31" s="402">
        <v>1</v>
      </c>
      <c r="R31" s="388">
        <v>4.1666666666666664E-2</v>
      </c>
      <c r="S31" s="402">
        <v>23</v>
      </c>
      <c r="T31" s="388">
        <v>0.95833333333333337</v>
      </c>
      <c r="U31" s="402">
        <v>0</v>
      </c>
      <c r="V31" s="388">
        <v>0</v>
      </c>
      <c r="W31" s="405">
        <v>24</v>
      </c>
      <c r="X31" s="389"/>
      <c r="Y31" s="389"/>
      <c r="Z31" s="389"/>
    </row>
    <row r="32" spans="1:26" ht="11.25" customHeight="1" x14ac:dyDescent="0.15">
      <c r="A32" s="301" t="s">
        <v>207</v>
      </c>
      <c r="B32" s="322">
        <v>0</v>
      </c>
      <c r="C32" s="322">
        <v>2</v>
      </c>
      <c r="D32" s="323">
        <v>2</v>
      </c>
      <c r="E32" s="322">
        <v>26</v>
      </c>
      <c r="F32" s="322">
        <v>0</v>
      </c>
      <c r="G32" s="323">
        <v>26</v>
      </c>
      <c r="H32" s="322">
        <v>2</v>
      </c>
      <c r="I32" s="322">
        <v>2</v>
      </c>
      <c r="J32" s="323">
        <v>4</v>
      </c>
      <c r="K32" s="331">
        <v>32</v>
      </c>
      <c r="L32" s="301" t="s">
        <v>107</v>
      </c>
      <c r="M32" s="402">
        <v>5</v>
      </c>
      <c r="N32" s="388">
        <v>0.15625</v>
      </c>
      <c r="O32" s="402">
        <v>27</v>
      </c>
      <c r="P32" s="388">
        <v>0.84375</v>
      </c>
      <c r="Q32" s="402">
        <v>6</v>
      </c>
      <c r="R32" s="388">
        <v>0.1875</v>
      </c>
      <c r="S32" s="402">
        <v>26</v>
      </c>
      <c r="T32" s="388">
        <v>0.8125</v>
      </c>
      <c r="U32" s="402">
        <v>0</v>
      </c>
      <c r="V32" s="388">
        <v>0</v>
      </c>
      <c r="W32" s="405">
        <v>32</v>
      </c>
      <c r="X32" s="389"/>
      <c r="Y32" s="389"/>
      <c r="Z32" s="389"/>
    </row>
    <row r="33" spans="1:26" ht="11.25" customHeight="1" x14ac:dyDescent="0.15">
      <c r="A33" s="301" t="s">
        <v>208</v>
      </c>
      <c r="B33" s="322">
        <v>0</v>
      </c>
      <c r="C33" s="322">
        <v>1</v>
      </c>
      <c r="D33" s="323">
        <v>1</v>
      </c>
      <c r="E33" s="322">
        <v>30</v>
      </c>
      <c r="F33" s="322">
        <v>0</v>
      </c>
      <c r="G33" s="323">
        <v>30</v>
      </c>
      <c r="H33" s="322">
        <v>0</v>
      </c>
      <c r="I33" s="322">
        <v>3</v>
      </c>
      <c r="J33" s="323">
        <v>3</v>
      </c>
      <c r="K33" s="331">
        <v>34</v>
      </c>
      <c r="L33" s="301" t="s">
        <v>108</v>
      </c>
      <c r="M33" s="402">
        <v>3</v>
      </c>
      <c r="N33" s="388">
        <v>8.8235294117647065E-2</v>
      </c>
      <c r="O33" s="402">
        <v>31</v>
      </c>
      <c r="P33" s="388">
        <v>0.91176470588235292</v>
      </c>
      <c r="Q33" s="402">
        <v>8</v>
      </c>
      <c r="R33" s="388">
        <v>0.23529411764705882</v>
      </c>
      <c r="S33" s="402">
        <v>26</v>
      </c>
      <c r="T33" s="388">
        <v>0.76470588235294112</v>
      </c>
      <c r="U33" s="402">
        <v>0</v>
      </c>
      <c r="V33" s="388">
        <v>0</v>
      </c>
      <c r="W33" s="405">
        <v>34</v>
      </c>
      <c r="X33" s="389"/>
      <c r="Y33" s="389"/>
      <c r="Z33" s="389"/>
    </row>
    <row r="34" spans="1:26" ht="11.25" customHeight="1" x14ac:dyDescent="0.15">
      <c r="A34" s="301" t="s">
        <v>209</v>
      </c>
      <c r="B34" s="322">
        <v>0</v>
      </c>
      <c r="C34" s="322">
        <v>3</v>
      </c>
      <c r="D34" s="323">
        <v>3</v>
      </c>
      <c r="E34" s="322">
        <v>12</v>
      </c>
      <c r="F34" s="322">
        <v>1</v>
      </c>
      <c r="G34" s="323">
        <v>13</v>
      </c>
      <c r="H34" s="322">
        <v>0</v>
      </c>
      <c r="I34" s="322">
        <v>8</v>
      </c>
      <c r="J34" s="323">
        <v>8</v>
      </c>
      <c r="K34" s="331">
        <v>24</v>
      </c>
      <c r="L34" s="301" t="s">
        <v>109</v>
      </c>
      <c r="M34" s="402">
        <v>2</v>
      </c>
      <c r="N34" s="388">
        <v>8.3333333333333329E-2</v>
      </c>
      <c r="O34" s="402">
        <v>22</v>
      </c>
      <c r="P34" s="388">
        <v>0.91666666666666663</v>
      </c>
      <c r="Q34" s="402">
        <v>0</v>
      </c>
      <c r="R34" s="388">
        <v>0</v>
      </c>
      <c r="S34" s="402">
        <v>24</v>
      </c>
      <c r="T34" s="388">
        <v>1</v>
      </c>
      <c r="U34" s="402">
        <v>0</v>
      </c>
      <c r="V34" s="388">
        <v>0</v>
      </c>
      <c r="W34" s="405">
        <v>24</v>
      </c>
      <c r="X34" s="389"/>
      <c r="Y34" s="389"/>
      <c r="Z34" s="389"/>
    </row>
    <row r="35" spans="1:26" ht="11.25" customHeight="1" x14ac:dyDescent="0.15">
      <c r="A35" s="301" t="s">
        <v>210</v>
      </c>
      <c r="B35" s="322">
        <v>0</v>
      </c>
      <c r="C35" s="322">
        <v>0</v>
      </c>
      <c r="D35" s="323">
        <v>0</v>
      </c>
      <c r="E35" s="322">
        <v>18</v>
      </c>
      <c r="F35" s="322">
        <v>0</v>
      </c>
      <c r="G35" s="323">
        <v>18</v>
      </c>
      <c r="H35" s="322">
        <v>0</v>
      </c>
      <c r="I35" s="322">
        <v>4</v>
      </c>
      <c r="J35" s="323">
        <v>4</v>
      </c>
      <c r="K35" s="331">
        <v>22</v>
      </c>
      <c r="L35" s="390" t="s">
        <v>110</v>
      </c>
      <c r="M35" s="402">
        <v>6</v>
      </c>
      <c r="N35" s="388">
        <v>0.27272727272727271</v>
      </c>
      <c r="O35" s="402">
        <v>16</v>
      </c>
      <c r="P35" s="388">
        <v>0.72727272727272729</v>
      </c>
      <c r="Q35" s="402">
        <v>0</v>
      </c>
      <c r="R35" s="388">
        <v>0</v>
      </c>
      <c r="S35" s="402">
        <v>21</v>
      </c>
      <c r="T35" s="388">
        <v>0.95454545454545459</v>
      </c>
      <c r="U35" s="402">
        <v>1</v>
      </c>
      <c r="V35" s="388">
        <v>4.5454545454545456E-2</v>
      </c>
      <c r="W35" s="405">
        <v>22</v>
      </c>
      <c r="X35" s="389"/>
      <c r="Y35" s="389"/>
      <c r="Z35" s="389"/>
    </row>
    <row r="36" spans="1:26" ht="11.25" customHeight="1" thickBot="1" x14ac:dyDescent="0.2">
      <c r="A36" s="307"/>
      <c r="B36" s="326"/>
      <c r="C36" s="326"/>
      <c r="D36" s="327"/>
      <c r="E36" s="325"/>
      <c r="F36" s="326"/>
      <c r="G36" s="327"/>
      <c r="H36" s="325"/>
      <c r="I36" s="326"/>
      <c r="J36" s="327"/>
      <c r="K36" s="317"/>
      <c r="L36" s="307"/>
      <c r="M36" s="297"/>
      <c r="N36" s="299"/>
      <c r="O36" s="325"/>
      <c r="P36" s="299"/>
      <c r="Q36" s="325"/>
      <c r="R36" s="299"/>
      <c r="S36" s="325"/>
      <c r="T36" s="299"/>
      <c r="U36" s="325"/>
      <c r="V36" s="299"/>
      <c r="W36" s="327"/>
      <c r="X36" s="386"/>
      <c r="Y36" s="386"/>
      <c r="Z36" s="386"/>
    </row>
    <row r="37" spans="1:26" ht="11.25" customHeight="1" x14ac:dyDescent="0.15">
      <c r="A37" s="312"/>
      <c r="B37" s="329"/>
      <c r="C37" s="329"/>
      <c r="D37" s="330"/>
      <c r="E37" s="328"/>
      <c r="F37" s="329"/>
      <c r="G37" s="330"/>
      <c r="H37" s="328"/>
      <c r="I37" s="329"/>
      <c r="J37" s="330"/>
      <c r="K37" s="312"/>
      <c r="L37" s="384"/>
      <c r="M37" s="391"/>
      <c r="N37" s="392"/>
      <c r="O37" s="391"/>
      <c r="P37" s="392"/>
      <c r="Q37" s="391"/>
      <c r="R37" s="392"/>
      <c r="S37" s="391"/>
      <c r="T37" s="392"/>
      <c r="U37" s="391"/>
      <c r="V37" s="392"/>
      <c r="W37" s="393"/>
      <c r="X37" s="389"/>
      <c r="Y37" s="386"/>
      <c r="Z37" s="386"/>
    </row>
    <row r="38" spans="1:26" ht="11.25" customHeight="1" x14ac:dyDescent="0.15">
      <c r="A38" s="301" t="s">
        <v>211</v>
      </c>
      <c r="B38" s="322">
        <v>0</v>
      </c>
      <c r="C38" s="322">
        <v>8</v>
      </c>
      <c r="D38" s="323">
        <v>8</v>
      </c>
      <c r="E38" s="321">
        <v>90</v>
      </c>
      <c r="F38" s="322">
        <v>3</v>
      </c>
      <c r="G38" s="323">
        <v>93</v>
      </c>
      <c r="H38" s="321">
        <v>1</v>
      </c>
      <c r="I38" s="322">
        <v>16</v>
      </c>
      <c r="J38" s="323">
        <v>17</v>
      </c>
      <c r="K38" s="331">
        <v>118</v>
      </c>
      <c r="L38" s="301" t="s">
        <v>211</v>
      </c>
      <c r="M38" s="322">
        <v>41</v>
      </c>
      <c r="N38" s="388">
        <v>0.34745762711864409</v>
      </c>
      <c r="O38" s="322">
        <v>77</v>
      </c>
      <c r="P38" s="388">
        <v>0.65254237288135597</v>
      </c>
      <c r="Q38" s="322">
        <v>11</v>
      </c>
      <c r="R38" s="388">
        <v>9.3220338983050849E-2</v>
      </c>
      <c r="S38" s="322">
        <v>106</v>
      </c>
      <c r="T38" s="388">
        <v>0.89830508474576276</v>
      </c>
      <c r="U38" s="322">
        <v>1</v>
      </c>
      <c r="V38" s="388">
        <v>8.4745762711864406E-3</v>
      </c>
      <c r="W38" s="331">
        <v>118</v>
      </c>
      <c r="X38" s="389"/>
      <c r="Y38" s="389"/>
      <c r="Z38" s="389"/>
    </row>
    <row r="39" spans="1:26" ht="11.25" customHeight="1" x14ac:dyDescent="0.15">
      <c r="A39" s="301" t="s">
        <v>212</v>
      </c>
      <c r="B39" s="322">
        <v>0</v>
      </c>
      <c r="C39" s="322">
        <v>7</v>
      </c>
      <c r="D39" s="323">
        <v>7</v>
      </c>
      <c r="E39" s="321">
        <v>102</v>
      </c>
      <c r="F39" s="322">
        <v>1</v>
      </c>
      <c r="G39" s="323">
        <v>103</v>
      </c>
      <c r="H39" s="321">
        <v>3</v>
      </c>
      <c r="I39" s="322">
        <v>16</v>
      </c>
      <c r="J39" s="323">
        <v>19</v>
      </c>
      <c r="K39" s="331">
        <v>129</v>
      </c>
      <c r="L39" s="301" t="s">
        <v>212</v>
      </c>
      <c r="M39" s="322">
        <v>38</v>
      </c>
      <c r="N39" s="388">
        <v>0.29457364341085274</v>
      </c>
      <c r="O39" s="322">
        <v>91</v>
      </c>
      <c r="P39" s="388">
        <v>0.70542635658914732</v>
      </c>
      <c r="Q39" s="322">
        <v>13</v>
      </c>
      <c r="R39" s="388">
        <v>0.10077519379844961</v>
      </c>
      <c r="S39" s="322">
        <v>115</v>
      </c>
      <c r="T39" s="388">
        <v>0.89147286821705429</v>
      </c>
      <c r="U39" s="322">
        <v>1</v>
      </c>
      <c r="V39" s="388">
        <v>7.7519379844961239E-3</v>
      </c>
      <c r="W39" s="331">
        <v>129</v>
      </c>
      <c r="X39" s="389"/>
      <c r="Y39" s="389"/>
      <c r="Z39" s="389"/>
    </row>
    <row r="40" spans="1:26" ht="11.25" customHeight="1" x14ac:dyDescent="0.15">
      <c r="A40" s="301" t="s">
        <v>213</v>
      </c>
      <c r="B40" s="322">
        <v>0</v>
      </c>
      <c r="C40" s="322">
        <v>5</v>
      </c>
      <c r="D40" s="323">
        <v>5</v>
      </c>
      <c r="E40" s="321">
        <v>106</v>
      </c>
      <c r="F40" s="322">
        <v>0</v>
      </c>
      <c r="G40" s="323">
        <v>106</v>
      </c>
      <c r="H40" s="321">
        <v>3</v>
      </c>
      <c r="I40" s="322">
        <v>15</v>
      </c>
      <c r="J40" s="323">
        <v>18</v>
      </c>
      <c r="K40" s="331">
        <v>129</v>
      </c>
      <c r="L40" s="301" t="s">
        <v>213</v>
      </c>
      <c r="M40" s="322">
        <v>30</v>
      </c>
      <c r="N40" s="388">
        <v>0.23255813953488372</v>
      </c>
      <c r="O40" s="322">
        <v>99</v>
      </c>
      <c r="P40" s="388">
        <v>0.76744186046511631</v>
      </c>
      <c r="Q40" s="322">
        <v>18</v>
      </c>
      <c r="R40" s="388">
        <v>0.13953488372093023</v>
      </c>
      <c r="S40" s="322">
        <v>111</v>
      </c>
      <c r="T40" s="388">
        <v>0.86046511627906974</v>
      </c>
      <c r="U40" s="322">
        <v>0</v>
      </c>
      <c r="V40" s="388">
        <v>0</v>
      </c>
      <c r="W40" s="331">
        <v>129</v>
      </c>
      <c r="X40" s="389"/>
      <c r="Y40" s="389"/>
      <c r="Z40" s="389"/>
    </row>
    <row r="41" spans="1:26" ht="11.25" customHeight="1" x14ac:dyDescent="0.15">
      <c r="A41" s="301" t="s">
        <v>214</v>
      </c>
      <c r="B41" s="322">
        <v>0</v>
      </c>
      <c r="C41" s="322">
        <v>6</v>
      </c>
      <c r="D41" s="323">
        <v>6</v>
      </c>
      <c r="E41" s="321">
        <v>86</v>
      </c>
      <c r="F41" s="322">
        <v>1</v>
      </c>
      <c r="G41" s="323">
        <v>87</v>
      </c>
      <c r="H41" s="321">
        <v>3</v>
      </c>
      <c r="I41" s="322">
        <v>18</v>
      </c>
      <c r="J41" s="323">
        <v>21</v>
      </c>
      <c r="K41" s="331">
        <v>114</v>
      </c>
      <c r="L41" s="301" t="s">
        <v>214</v>
      </c>
      <c r="M41" s="322">
        <v>17</v>
      </c>
      <c r="N41" s="388">
        <v>0.14912280701754385</v>
      </c>
      <c r="O41" s="322">
        <v>97</v>
      </c>
      <c r="P41" s="388">
        <v>0.85087719298245612</v>
      </c>
      <c r="Q41" s="322">
        <v>15</v>
      </c>
      <c r="R41" s="388">
        <v>0.13157894736842105</v>
      </c>
      <c r="S41" s="322">
        <v>99</v>
      </c>
      <c r="T41" s="388">
        <v>0.86842105263157898</v>
      </c>
      <c r="U41" s="322">
        <v>0</v>
      </c>
      <c r="V41" s="388">
        <v>0</v>
      </c>
      <c r="W41" s="331">
        <v>114</v>
      </c>
      <c r="X41" s="389"/>
      <c r="Y41" s="389"/>
      <c r="Z41" s="389"/>
    </row>
    <row r="42" spans="1:26" ht="11.25" customHeight="1" x14ac:dyDescent="0.15">
      <c r="A42" s="301" t="s">
        <v>215</v>
      </c>
      <c r="B42" s="322">
        <v>0</v>
      </c>
      <c r="C42" s="322">
        <v>6</v>
      </c>
      <c r="D42" s="323">
        <v>6</v>
      </c>
      <c r="E42" s="321">
        <v>86</v>
      </c>
      <c r="F42" s="322">
        <v>1</v>
      </c>
      <c r="G42" s="323">
        <v>87</v>
      </c>
      <c r="H42" s="321">
        <v>2</v>
      </c>
      <c r="I42" s="322">
        <v>17</v>
      </c>
      <c r="J42" s="323">
        <v>19</v>
      </c>
      <c r="K42" s="331">
        <v>112</v>
      </c>
      <c r="L42" s="301" t="s">
        <v>215</v>
      </c>
      <c r="M42" s="322">
        <v>16</v>
      </c>
      <c r="N42" s="388">
        <v>0.14285714285714285</v>
      </c>
      <c r="O42" s="322">
        <v>96</v>
      </c>
      <c r="P42" s="388">
        <v>0.8571428571428571</v>
      </c>
      <c r="Q42" s="322">
        <v>14</v>
      </c>
      <c r="R42" s="388">
        <v>0.125</v>
      </c>
      <c r="S42" s="322">
        <v>97</v>
      </c>
      <c r="T42" s="388">
        <v>0.8660714285714286</v>
      </c>
      <c r="U42" s="322">
        <v>1</v>
      </c>
      <c r="V42" s="388">
        <v>8.9285714285714281E-3</v>
      </c>
      <c r="W42" s="331">
        <v>112</v>
      </c>
      <c r="X42" s="386"/>
      <c r="Y42" s="389"/>
      <c r="Z42" s="389"/>
    </row>
    <row r="43" spans="1:26" ht="11.25" customHeight="1" thickBot="1" x14ac:dyDescent="0.2">
      <c r="A43" s="317"/>
      <c r="B43" s="319"/>
      <c r="C43" s="319"/>
      <c r="D43" s="320"/>
      <c r="E43" s="318"/>
      <c r="F43" s="319"/>
      <c r="G43" s="320"/>
      <c r="H43" s="318"/>
      <c r="I43" s="319"/>
      <c r="J43" s="320"/>
      <c r="K43" s="317"/>
      <c r="L43" s="318"/>
      <c r="M43" s="318"/>
      <c r="N43" s="320"/>
      <c r="O43" s="318"/>
      <c r="P43" s="320"/>
      <c r="Q43" s="318"/>
      <c r="R43" s="320"/>
      <c r="S43" s="318"/>
      <c r="T43" s="320"/>
      <c r="U43" s="318"/>
      <c r="V43" s="320"/>
      <c r="W43" s="317"/>
      <c r="X43" s="386"/>
      <c r="Y43" s="386"/>
      <c r="Z43" s="386"/>
    </row>
    <row r="44" spans="1:26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70" t="s">
        <v>303</v>
      </c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</row>
    <row r="45" spans="1:26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</row>
    <row r="46" spans="1:26" ht="11.25" customHeight="1" x14ac:dyDescent="0.15">
      <c r="A46" s="286" t="s">
        <v>193</v>
      </c>
      <c r="B46" s="287" t="s">
        <v>425</v>
      </c>
      <c r="C46" s="288"/>
      <c r="D46" s="289"/>
      <c r="E46" s="287" t="s">
        <v>426</v>
      </c>
      <c r="F46" s="288"/>
      <c r="G46" s="289"/>
      <c r="H46" s="360" t="s">
        <v>427</v>
      </c>
      <c r="I46" s="378"/>
      <c r="J46" s="290"/>
      <c r="K46" s="458" t="s">
        <v>198</v>
      </c>
      <c r="L46" s="379" t="s">
        <v>62</v>
      </c>
      <c r="M46" s="471" t="s">
        <v>58</v>
      </c>
      <c r="N46" s="469"/>
      <c r="O46" s="471" t="s">
        <v>56</v>
      </c>
      <c r="P46" s="469"/>
      <c r="Q46" s="471" t="s">
        <v>57</v>
      </c>
      <c r="R46" s="469"/>
      <c r="S46" s="471" t="s">
        <v>55</v>
      </c>
      <c r="T46" s="469"/>
      <c r="U46" s="471" t="s">
        <v>59</v>
      </c>
      <c r="V46" s="469"/>
      <c r="W46" s="472" t="s">
        <v>63</v>
      </c>
      <c r="X46" s="380"/>
      <c r="Y46" s="380"/>
      <c r="Z46" s="380"/>
    </row>
    <row r="47" spans="1:26" ht="11.25" customHeight="1" thickBot="1" x14ac:dyDescent="0.2">
      <c r="A47" s="291" t="s">
        <v>199</v>
      </c>
      <c r="B47" s="293" t="s">
        <v>200</v>
      </c>
      <c r="C47" s="293" t="s">
        <v>202</v>
      </c>
      <c r="D47" s="294" t="s">
        <v>156</v>
      </c>
      <c r="E47" s="292" t="s">
        <v>201</v>
      </c>
      <c r="F47" s="293" t="s">
        <v>202</v>
      </c>
      <c r="G47" s="294" t="s">
        <v>156</v>
      </c>
      <c r="H47" s="292" t="s">
        <v>200</v>
      </c>
      <c r="I47" s="293" t="s">
        <v>201</v>
      </c>
      <c r="J47" s="294" t="s">
        <v>156</v>
      </c>
      <c r="K47" s="459"/>
      <c r="L47" s="381" t="s">
        <v>64</v>
      </c>
      <c r="M47" s="382" t="s">
        <v>65</v>
      </c>
      <c r="N47" s="383" t="s">
        <v>66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459"/>
      <c r="X47" s="386"/>
      <c r="Y47" s="380"/>
      <c r="Z47" s="380"/>
    </row>
    <row r="48" spans="1:26" ht="11.25" customHeight="1" x14ac:dyDescent="0.15">
      <c r="A48" s="296"/>
      <c r="B48" s="298"/>
      <c r="C48" s="298"/>
      <c r="D48" s="299"/>
      <c r="E48" s="297"/>
      <c r="F48" s="298"/>
      <c r="G48" s="299"/>
      <c r="H48" s="297"/>
      <c r="I48" s="298"/>
      <c r="J48" s="299"/>
      <c r="K48" s="300"/>
      <c r="L48" s="296"/>
      <c r="M48" s="384"/>
      <c r="N48" s="385"/>
      <c r="O48" s="384"/>
      <c r="P48" s="385"/>
      <c r="Q48" s="384"/>
      <c r="R48" s="385"/>
      <c r="S48" s="384"/>
      <c r="T48" s="385"/>
      <c r="U48" s="384"/>
      <c r="V48" s="385"/>
      <c r="W48" s="300"/>
      <c r="X48" s="389"/>
      <c r="Y48" s="386"/>
      <c r="Z48" s="386"/>
    </row>
    <row r="49" spans="1:26" ht="11.25" customHeight="1" x14ac:dyDescent="0.15">
      <c r="A49" s="301" t="s">
        <v>203</v>
      </c>
      <c r="B49" s="322">
        <v>0</v>
      </c>
      <c r="C49" s="322">
        <v>3</v>
      </c>
      <c r="D49" s="323">
        <v>3</v>
      </c>
      <c r="E49" s="322">
        <v>17</v>
      </c>
      <c r="F49" s="322">
        <v>0</v>
      </c>
      <c r="G49" s="323">
        <v>17</v>
      </c>
      <c r="H49" s="322">
        <v>13</v>
      </c>
      <c r="I49" s="322">
        <v>0</v>
      </c>
      <c r="J49" s="323">
        <v>13</v>
      </c>
      <c r="K49" s="331">
        <v>33</v>
      </c>
      <c r="L49" s="301" t="s">
        <v>103</v>
      </c>
      <c r="M49" s="402">
        <v>4</v>
      </c>
      <c r="N49" s="388">
        <v>0.12121212121212122</v>
      </c>
      <c r="O49" s="402">
        <v>29</v>
      </c>
      <c r="P49" s="388">
        <v>0.87878787878787878</v>
      </c>
      <c r="Q49" s="402">
        <v>0</v>
      </c>
      <c r="R49" s="388">
        <v>0</v>
      </c>
      <c r="S49" s="402">
        <v>33</v>
      </c>
      <c r="T49" s="388">
        <v>1</v>
      </c>
      <c r="U49" s="402">
        <v>0</v>
      </c>
      <c r="V49" s="388">
        <v>0</v>
      </c>
      <c r="W49" s="404">
        <v>33</v>
      </c>
      <c r="X49" s="389"/>
      <c r="Y49" s="389"/>
      <c r="Z49" s="389"/>
    </row>
    <row r="50" spans="1:26" ht="11.25" customHeight="1" x14ac:dyDescent="0.15">
      <c r="A50" s="301" t="s">
        <v>204</v>
      </c>
      <c r="B50" s="322">
        <v>0</v>
      </c>
      <c r="C50" s="322">
        <v>4</v>
      </c>
      <c r="D50" s="323">
        <v>4</v>
      </c>
      <c r="E50" s="322">
        <v>27</v>
      </c>
      <c r="F50" s="322">
        <v>0</v>
      </c>
      <c r="G50" s="323">
        <v>27</v>
      </c>
      <c r="H50" s="322">
        <v>0</v>
      </c>
      <c r="I50" s="322">
        <v>7</v>
      </c>
      <c r="J50" s="323">
        <v>7</v>
      </c>
      <c r="K50" s="331">
        <v>38</v>
      </c>
      <c r="L50" s="301" t="s">
        <v>104</v>
      </c>
      <c r="M50" s="402">
        <v>8</v>
      </c>
      <c r="N50" s="388">
        <v>0.21052631578947367</v>
      </c>
      <c r="O50" s="402">
        <v>30</v>
      </c>
      <c r="P50" s="388">
        <v>0.78947368421052633</v>
      </c>
      <c r="Q50" s="402">
        <v>0</v>
      </c>
      <c r="R50" s="388">
        <v>0</v>
      </c>
      <c r="S50" s="402">
        <v>38</v>
      </c>
      <c r="T50" s="388">
        <v>1</v>
      </c>
      <c r="U50" s="402">
        <v>0</v>
      </c>
      <c r="V50" s="388">
        <v>0</v>
      </c>
      <c r="W50" s="405">
        <v>38</v>
      </c>
      <c r="X50" s="389"/>
      <c r="Y50" s="389"/>
      <c r="Z50" s="389"/>
    </row>
    <row r="51" spans="1:26" ht="11.25" customHeight="1" x14ac:dyDescent="0.15">
      <c r="A51" s="301" t="s">
        <v>205</v>
      </c>
      <c r="B51" s="322">
        <v>0</v>
      </c>
      <c r="C51" s="322">
        <v>1</v>
      </c>
      <c r="D51" s="323">
        <v>1</v>
      </c>
      <c r="E51" s="322">
        <v>27</v>
      </c>
      <c r="F51" s="322">
        <v>1</v>
      </c>
      <c r="G51" s="323">
        <v>28</v>
      </c>
      <c r="H51" s="322">
        <v>2</v>
      </c>
      <c r="I51" s="322">
        <v>6</v>
      </c>
      <c r="J51" s="323">
        <v>8</v>
      </c>
      <c r="K51" s="331">
        <v>37</v>
      </c>
      <c r="L51" s="301" t="s">
        <v>105</v>
      </c>
      <c r="M51" s="402">
        <v>7</v>
      </c>
      <c r="N51" s="388">
        <v>0.1891891891891892</v>
      </c>
      <c r="O51" s="402">
        <v>30</v>
      </c>
      <c r="P51" s="388">
        <v>0.81081081081081086</v>
      </c>
      <c r="Q51" s="402">
        <v>0</v>
      </c>
      <c r="R51" s="388">
        <v>0</v>
      </c>
      <c r="S51" s="402">
        <v>37</v>
      </c>
      <c r="T51" s="388">
        <v>1</v>
      </c>
      <c r="U51" s="402">
        <v>0</v>
      </c>
      <c r="V51" s="388">
        <v>0</v>
      </c>
      <c r="W51" s="405">
        <v>37</v>
      </c>
      <c r="X51" s="389"/>
      <c r="Y51" s="389"/>
      <c r="Z51" s="389"/>
    </row>
    <row r="52" spans="1:26" ht="11.25" customHeight="1" x14ac:dyDescent="0.15">
      <c r="A52" s="301" t="s">
        <v>206</v>
      </c>
      <c r="B52" s="322">
        <v>0</v>
      </c>
      <c r="C52" s="322">
        <v>2</v>
      </c>
      <c r="D52" s="323">
        <v>2</v>
      </c>
      <c r="E52" s="322">
        <v>29</v>
      </c>
      <c r="F52" s="322">
        <v>0</v>
      </c>
      <c r="G52" s="323">
        <v>29</v>
      </c>
      <c r="H52" s="322">
        <v>2</v>
      </c>
      <c r="I52" s="322">
        <v>8</v>
      </c>
      <c r="J52" s="323">
        <v>10</v>
      </c>
      <c r="K52" s="331">
        <v>41</v>
      </c>
      <c r="L52" s="301" t="s">
        <v>106</v>
      </c>
      <c r="M52" s="402">
        <v>9</v>
      </c>
      <c r="N52" s="388">
        <v>0.21951219512195122</v>
      </c>
      <c r="O52" s="402">
        <v>32</v>
      </c>
      <c r="P52" s="388">
        <v>0.78048780487804881</v>
      </c>
      <c r="Q52" s="402">
        <v>2</v>
      </c>
      <c r="R52" s="388">
        <v>4.878048780487805E-2</v>
      </c>
      <c r="S52" s="402">
        <v>39</v>
      </c>
      <c r="T52" s="388">
        <v>0.95121951219512191</v>
      </c>
      <c r="U52" s="402">
        <v>0</v>
      </c>
      <c r="V52" s="388">
        <v>0</v>
      </c>
      <c r="W52" s="405">
        <v>41</v>
      </c>
      <c r="X52" s="389"/>
      <c r="Y52" s="389"/>
      <c r="Z52" s="389"/>
    </row>
    <row r="53" spans="1:26" ht="11.25" customHeight="1" x14ac:dyDescent="0.15">
      <c r="A53" s="301" t="s">
        <v>207</v>
      </c>
      <c r="B53" s="322">
        <v>0</v>
      </c>
      <c r="C53" s="322">
        <v>1</v>
      </c>
      <c r="D53" s="323">
        <v>1</v>
      </c>
      <c r="E53" s="322">
        <v>35</v>
      </c>
      <c r="F53" s="322">
        <v>0</v>
      </c>
      <c r="G53" s="323">
        <v>35</v>
      </c>
      <c r="H53" s="322">
        <v>1</v>
      </c>
      <c r="I53" s="322">
        <v>1</v>
      </c>
      <c r="J53" s="323">
        <v>2</v>
      </c>
      <c r="K53" s="331">
        <v>38</v>
      </c>
      <c r="L53" s="301" t="s">
        <v>107</v>
      </c>
      <c r="M53" s="402">
        <v>9</v>
      </c>
      <c r="N53" s="388">
        <v>0.23684210526315788</v>
      </c>
      <c r="O53" s="402">
        <v>29</v>
      </c>
      <c r="P53" s="388">
        <v>0.76315789473684215</v>
      </c>
      <c r="Q53" s="402">
        <v>11</v>
      </c>
      <c r="R53" s="388">
        <v>0.28947368421052633</v>
      </c>
      <c r="S53" s="402">
        <v>27</v>
      </c>
      <c r="T53" s="388">
        <v>0.71052631578947367</v>
      </c>
      <c r="U53" s="402">
        <v>0</v>
      </c>
      <c r="V53" s="388">
        <v>0</v>
      </c>
      <c r="W53" s="405">
        <v>38</v>
      </c>
      <c r="X53" s="389"/>
      <c r="Y53" s="389"/>
      <c r="Z53" s="389"/>
    </row>
    <row r="54" spans="1:26" ht="11.25" customHeight="1" x14ac:dyDescent="0.15">
      <c r="A54" s="301" t="s">
        <v>208</v>
      </c>
      <c r="B54" s="322">
        <v>0</v>
      </c>
      <c r="C54" s="322">
        <v>1</v>
      </c>
      <c r="D54" s="323">
        <v>1</v>
      </c>
      <c r="E54" s="322">
        <v>26</v>
      </c>
      <c r="F54" s="322">
        <v>0</v>
      </c>
      <c r="G54" s="323">
        <v>26</v>
      </c>
      <c r="H54" s="322">
        <v>1</v>
      </c>
      <c r="I54" s="322">
        <v>4</v>
      </c>
      <c r="J54" s="323">
        <v>5</v>
      </c>
      <c r="K54" s="331">
        <v>32</v>
      </c>
      <c r="L54" s="301" t="s">
        <v>108</v>
      </c>
      <c r="M54" s="402">
        <v>7</v>
      </c>
      <c r="N54" s="388">
        <v>0.21875</v>
      </c>
      <c r="O54" s="402">
        <v>25</v>
      </c>
      <c r="P54" s="388">
        <v>0.78125</v>
      </c>
      <c r="Q54" s="402">
        <v>0</v>
      </c>
      <c r="R54" s="388">
        <v>0</v>
      </c>
      <c r="S54" s="402">
        <v>32</v>
      </c>
      <c r="T54" s="388">
        <v>1</v>
      </c>
      <c r="U54" s="402">
        <v>0</v>
      </c>
      <c r="V54" s="388">
        <v>0</v>
      </c>
      <c r="W54" s="405">
        <v>32</v>
      </c>
      <c r="X54" s="389"/>
      <c r="Y54" s="389"/>
      <c r="Z54" s="389"/>
    </row>
    <row r="55" spans="1:26" ht="11.25" customHeight="1" x14ac:dyDescent="0.15">
      <c r="A55" s="301" t="s">
        <v>209</v>
      </c>
      <c r="B55" s="322">
        <v>0</v>
      </c>
      <c r="C55" s="322">
        <v>0</v>
      </c>
      <c r="D55" s="323">
        <v>0</v>
      </c>
      <c r="E55" s="322">
        <v>15</v>
      </c>
      <c r="F55" s="322">
        <v>0</v>
      </c>
      <c r="G55" s="323">
        <v>15</v>
      </c>
      <c r="H55" s="322">
        <v>1</v>
      </c>
      <c r="I55" s="322">
        <v>7</v>
      </c>
      <c r="J55" s="323">
        <v>8</v>
      </c>
      <c r="K55" s="331">
        <v>23</v>
      </c>
      <c r="L55" s="301" t="s">
        <v>109</v>
      </c>
      <c r="M55" s="402">
        <v>4</v>
      </c>
      <c r="N55" s="388">
        <v>0.17391304347826086</v>
      </c>
      <c r="O55" s="402">
        <v>19</v>
      </c>
      <c r="P55" s="388">
        <v>0.82608695652173914</v>
      </c>
      <c r="Q55" s="402">
        <v>1</v>
      </c>
      <c r="R55" s="388">
        <v>4.3478260869565216E-2</v>
      </c>
      <c r="S55" s="402">
        <v>22</v>
      </c>
      <c r="T55" s="388">
        <v>0.95652173913043481</v>
      </c>
      <c r="U55" s="402">
        <v>0</v>
      </c>
      <c r="V55" s="388">
        <v>0</v>
      </c>
      <c r="W55" s="405">
        <v>23</v>
      </c>
      <c r="X55" s="389"/>
      <c r="Y55" s="389"/>
      <c r="Z55" s="389"/>
    </row>
    <row r="56" spans="1:26" ht="11.25" customHeight="1" x14ac:dyDescent="0.15">
      <c r="A56" s="301" t="s">
        <v>210</v>
      </c>
      <c r="B56" s="322">
        <v>0</v>
      </c>
      <c r="C56" s="322">
        <v>0</v>
      </c>
      <c r="D56" s="323">
        <v>0</v>
      </c>
      <c r="E56" s="322">
        <v>11</v>
      </c>
      <c r="F56" s="322">
        <v>0</v>
      </c>
      <c r="G56" s="323">
        <v>11</v>
      </c>
      <c r="H56" s="322">
        <v>0</v>
      </c>
      <c r="I56" s="322">
        <v>5</v>
      </c>
      <c r="J56" s="323">
        <v>5</v>
      </c>
      <c r="K56" s="331">
        <v>16</v>
      </c>
      <c r="L56" s="390" t="s">
        <v>110</v>
      </c>
      <c r="M56" s="402">
        <v>6</v>
      </c>
      <c r="N56" s="388">
        <v>0.375</v>
      </c>
      <c r="O56" s="402">
        <v>10</v>
      </c>
      <c r="P56" s="388">
        <v>0.625</v>
      </c>
      <c r="Q56" s="402">
        <v>0</v>
      </c>
      <c r="R56" s="388">
        <v>0</v>
      </c>
      <c r="S56" s="402">
        <v>16</v>
      </c>
      <c r="T56" s="388">
        <v>1</v>
      </c>
      <c r="U56" s="402">
        <v>0</v>
      </c>
      <c r="V56" s="388">
        <v>0</v>
      </c>
      <c r="W56" s="405">
        <v>16</v>
      </c>
      <c r="X56" s="389"/>
      <c r="Y56" s="389"/>
      <c r="Z56" s="389"/>
    </row>
    <row r="57" spans="1:26" ht="11.25" customHeight="1" thickBot="1" x14ac:dyDescent="0.2">
      <c r="A57" s="307"/>
      <c r="B57" s="326"/>
      <c r="C57" s="326"/>
      <c r="D57" s="327"/>
      <c r="E57" s="325"/>
      <c r="F57" s="326"/>
      <c r="G57" s="327"/>
      <c r="H57" s="325"/>
      <c r="I57" s="326"/>
      <c r="J57" s="327"/>
      <c r="K57" s="317"/>
      <c r="L57" s="307"/>
      <c r="M57" s="297"/>
      <c r="N57" s="299"/>
      <c r="O57" s="325"/>
      <c r="P57" s="299"/>
      <c r="Q57" s="325"/>
      <c r="R57" s="299"/>
      <c r="S57" s="325"/>
      <c r="T57" s="299"/>
      <c r="U57" s="325"/>
      <c r="V57" s="299"/>
      <c r="W57" s="327"/>
      <c r="X57" s="386"/>
      <c r="Y57" s="386"/>
      <c r="Z57" s="386"/>
    </row>
    <row r="58" spans="1:26" ht="11.25" customHeight="1" x14ac:dyDescent="0.15">
      <c r="A58" s="312"/>
      <c r="B58" s="329"/>
      <c r="C58" s="329"/>
      <c r="D58" s="330"/>
      <c r="E58" s="328"/>
      <c r="F58" s="329"/>
      <c r="G58" s="330"/>
      <c r="H58" s="328"/>
      <c r="I58" s="329"/>
      <c r="J58" s="330"/>
      <c r="K58" s="312"/>
      <c r="L58" s="384"/>
      <c r="M58" s="391"/>
      <c r="N58" s="392"/>
      <c r="O58" s="391"/>
      <c r="P58" s="392"/>
      <c r="Q58" s="391"/>
      <c r="R58" s="392"/>
      <c r="S58" s="391"/>
      <c r="T58" s="392"/>
      <c r="U58" s="391"/>
      <c r="V58" s="392"/>
      <c r="W58" s="393"/>
      <c r="X58" s="389"/>
      <c r="Y58" s="386"/>
      <c r="Z58" s="386"/>
    </row>
    <row r="59" spans="1:26" ht="11.25" customHeight="1" x14ac:dyDescent="0.15">
      <c r="A59" s="301" t="s">
        <v>211</v>
      </c>
      <c r="B59" s="322">
        <v>0</v>
      </c>
      <c r="C59" s="322">
        <v>10</v>
      </c>
      <c r="D59" s="323">
        <v>10</v>
      </c>
      <c r="E59" s="321">
        <v>100</v>
      </c>
      <c r="F59" s="322">
        <v>1</v>
      </c>
      <c r="G59" s="323">
        <v>101</v>
      </c>
      <c r="H59" s="321">
        <v>17</v>
      </c>
      <c r="I59" s="322">
        <v>21</v>
      </c>
      <c r="J59" s="323">
        <v>38</v>
      </c>
      <c r="K59" s="331">
        <v>149</v>
      </c>
      <c r="L59" s="301" t="s">
        <v>211</v>
      </c>
      <c r="M59" s="322">
        <v>28</v>
      </c>
      <c r="N59" s="388">
        <v>0.18791946308724833</v>
      </c>
      <c r="O59" s="322">
        <v>121</v>
      </c>
      <c r="P59" s="388">
        <v>0.81208053691275173</v>
      </c>
      <c r="Q59" s="322">
        <v>2</v>
      </c>
      <c r="R59" s="388">
        <v>1.3422818791946308E-2</v>
      </c>
      <c r="S59" s="322">
        <v>147</v>
      </c>
      <c r="T59" s="388">
        <v>0.98657718120805371</v>
      </c>
      <c r="U59" s="322">
        <v>0</v>
      </c>
      <c r="V59" s="388">
        <v>0</v>
      </c>
      <c r="W59" s="331">
        <v>149</v>
      </c>
      <c r="X59" s="389"/>
      <c r="Y59" s="389"/>
      <c r="Z59" s="389"/>
    </row>
    <row r="60" spans="1:26" ht="11.25" customHeight="1" x14ac:dyDescent="0.15">
      <c r="A60" s="301" t="s">
        <v>212</v>
      </c>
      <c r="B60" s="322">
        <v>0</v>
      </c>
      <c r="C60" s="322">
        <v>8</v>
      </c>
      <c r="D60" s="323">
        <v>8</v>
      </c>
      <c r="E60" s="321">
        <v>118</v>
      </c>
      <c r="F60" s="322">
        <v>1</v>
      </c>
      <c r="G60" s="323">
        <v>119</v>
      </c>
      <c r="H60" s="321">
        <v>5</v>
      </c>
      <c r="I60" s="322">
        <v>22</v>
      </c>
      <c r="J60" s="323">
        <v>27</v>
      </c>
      <c r="K60" s="331">
        <v>154</v>
      </c>
      <c r="L60" s="301" t="s">
        <v>212</v>
      </c>
      <c r="M60" s="322">
        <v>33</v>
      </c>
      <c r="N60" s="388">
        <v>0.21428571428571427</v>
      </c>
      <c r="O60" s="322">
        <v>121</v>
      </c>
      <c r="P60" s="388">
        <v>0.7857142857142857</v>
      </c>
      <c r="Q60" s="322">
        <v>13</v>
      </c>
      <c r="R60" s="388">
        <v>8.4415584415584416E-2</v>
      </c>
      <c r="S60" s="322">
        <v>141</v>
      </c>
      <c r="T60" s="388">
        <v>0.91558441558441561</v>
      </c>
      <c r="U60" s="322">
        <v>0</v>
      </c>
      <c r="V60" s="388">
        <v>0</v>
      </c>
      <c r="W60" s="331">
        <v>154</v>
      </c>
      <c r="X60" s="389"/>
      <c r="Y60" s="389"/>
      <c r="Z60" s="389"/>
    </row>
    <row r="61" spans="1:26" ht="11.25" customHeight="1" x14ac:dyDescent="0.15">
      <c r="A61" s="301" t="s">
        <v>213</v>
      </c>
      <c r="B61" s="322">
        <v>0</v>
      </c>
      <c r="C61" s="322">
        <v>5</v>
      </c>
      <c r="D61" s="323">
        <v>5</v>
      </c>
      <c r="E61" s="321">
        <v>117</v>
      </c>
      <c r="F61" s="322">
        <v>1</v>
      </c>
      <c r="G61" s="323">
        <v>118</v>
      </c>
      <c r="H61" s="321">
        <v>6</v>
      </c>
      <c r="I61" s="322">
        <v>19</v>
      </c>
      <c r="J61" s="323">
        <v>25</v>
      </c>
      <c r="K61" s="331">
        <v>148</v>
      </c>
      <c r="L61" s="301" t="s">
        <v>213</v>
      </c>
      <c r="M61" s="322">
        <v>32</v>
      </c>
      <c r="N61" s="388">
        <v>0.21621621621621623</v>
      </c>
      <c r="O61" s="322">
        <v>116</v>
      </c>
      <c r="P61" s="388">
        <v>0.78378378378378377</v>
      </c>
      <c r="Q61" s="322">
        <v>13</v>
      </c>
      <c r="R61" s="388">
        <v>8.7837837837837843E-2</v>
      </c>
      <c r="S61" s="322">
        <v>135</v>
      </c>
      <c r="T61" s="388">
        <v>0.91216216216216217</v>
      </c>
      <c r="U61" s="322">
        <v>0</v>
      </c>
      <c r="V61" s="388">
        <v>0</v>
      </c>
      <c r="W61" s="331">
        <v>148</v>
      </c>
      <c r="X61" s="389"/>
      <c r="Y61" s="389"/>
      <c r="Z61" s="389"/>
    </row>
    <row r="62" spans="1:26" ht="11.25" customHeight="1" x14ac:dyDescent="0.15">
      <c r="A62" s="301" t="s">
        <v>214</v>
      </c>
      <c r="B62" s="322">
        <v>0</v>
      </c>
      <c r="C62" s="322">
        <v>4</v>
      </c>
      <c r="D62" s="323">
        <v>4</v>
      </c>
      <c r="E62" s="321">
        <v>105</v>
      </c>
      <c r="F62" s="322">
        <v>0</v>
      </c>
      <c r="G62" s="323">
        <v>105</v>
      </c>
      <c r="H62" s="321">
        <v>5</v>
      </c>
      <c r="I62" s="322">
        <v>20</v>
      </c>
      <c r="J62" s="323">
        <v>25</v>
      </c>
      <c r="K62" s="331">
        <v>134</v>
      </c>
      <c r="L62" s="301" t="s">
        <v>214</v>
      </c>
      <c r="M62" s="322">
        <v>29</v>
      </c>
      <c r="N62" s="388">
        <v>0.21641791044776118</v>
      </c>
      <c r="O62" s="322">
        <v>105</v>
      </c>
      <c r="P62" s="388">
        <v>0.78358208955223885</v>
      </c>
      <c r="Q62" s="322">
        <v>14</v>
      </c>
      <c r="R62" s="388">
        <v>0.1044776119402985</v>
      </c>
      <c r="S62" s="322">
        <v>120</v>
      </c>
      <c r="T62" s="388">
        <v>0.89552238805970152</v>
      </c>
      <c r="U62" s="322">
        <v>0</v>
      </c>
      <c r="V62" s="388">
        <v>0</v>
      </c>
      <c r="W62" s="331">
        <v>134</v>
      </c>
      <c r="X62" s="389"/>
      <c r="Y62" s="389"/>
      <c r="Z62" s="389"/>
    </row>
    <row r="63" spans="1:26" ht="11.25" customHeight="1" x14ac:dyDescent="0.15">
      <c r="A63" s="301" t="s">
        <v>215</v>
      </c>
      <c r="B63" s="322">
        <v>0</v>
      </c>
      <c r="C63" s="322">
        <v>2</v>
      </c>
      <c r="D63" s="323">
        <v>2</v>
      </c>
      <c r="E63" s="321">
        <v>87</v>
      </c>
      <c r="F63" s="322">
        <v>0</v>
      </c>
      <c r="G63" s="323">
        <v>87</v>
      </c>
      <c r="H63" s="321">
        <v>3</v>
      </c>
      <c r="I63" s="322">
        <v>17</v>
      </c>
      <c r="J63" s="323">
        <v>20</v>
      </c>
      <c r="K63" s="331">
        <v>109</v>
      </c>
      <c r="L63" s="301" t="s">
        <v>215</v>
      </c>
      <c r="M63" s="322">
        <v>26</v>
      </c>
      <c r="N63" s="388">
        <v>0.23853211009174313</v>
      </c>
      <c r="O63" s="322">
        <v>83</v>
      </c>
      <c r="P63" s="388">
        <v>0.76146788990825687</v>
      </c>
      <c r="Q63" s="322">
        <v>12</v>
      </c>
      <c r="R63" s="388">
        <v>0.11009174311926606</v>
      </c>
      <c r="S63" s="322">
        <v>97</v>
      </c>
      <c r="T63" s="388">
        <v>0.88990825688073394</v>
      </c>
      <c r="U63" s="322">
        <v>0</v>
      </c>
      <c r="V63" s="388">
        <v>0</v>
      </c>
      <c r="W63" s="331">
        <v>109</v>
      </c>
      <c r="X63" s="386"/>
      <c r="Y63" s="389"/>
      <c r="Z63" s="389"/>
    </row>
    <row r="64" spans="1:26" ht="11.25" customHeight="1" thickBot="1" x14ac:dyDescent="0.2">
      <c r="A64" s="317"/>
      <c r="B64" s="319"/>
      <c r="C64" s="319"/>
      <c r="D64" s="320"/>
      <c r="E64" s="318"/>
      <c r="F64" s="319"/>
      <c r="G64" s="320"/>
      <c r="H64" s="318"/>
      <c r="I64" s="319"/>
      <c r="J64" s="320"/>
      <c r="K64" s="317"/>
      <c r="L64" s="318"/>
      <c r="M64" s="318"/>
      <c r="N64" s="320"/>
      <c r="O64" s="318"/>
      <c r="P64" s="320"/>
      <c r="Q64" s="318"/>
      <c r="R64" s="320"/>
      <c r="S64" s="318"/>
      <c r="T64" s="320"/>
      <c r="U64" s="318"/>
      <c r="V64" s="320"/>
      <c r="W64" s="317"/>
      <c r="X64" s="386"/>
      <c r="Y64" s="386"/>
      <c r="Z64" s="386"/>
    </row>
    <row r="65" spans="1:26" ht="12.75" customHeight="1" x14ac:dyDescent="0.15">
      <c r="A65" s="460" t="s">
        <v>424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0" t="s">
        <v>424</v>
      </c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</row>
    <row r="66" spans="1:26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70" t="s">
        <v>315</v>
      </c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</row>
    <row r="67" spans="1:26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</row>
    <row r="68" spans="1:26" ht="11.25" customHeight="1" x14ac:dyDescent="0.15">
      <c r="A68" s="286" t="s">
        <v>193</v>
      </c>
      <c r="B68" s="287" t="s">
        <v>425</v>
      </c>
      <c r="C68" s="288"/>
      <c r="D68" s="289"/>
      <c r="E68" s="287" t="s">
        <v>426</v>
      </c>
      <c r="F68" s="288"/>
      <c r="G68" s="289"/>
      <c r="H68" s="360" t="s">
        <v>427</v>
      </c>
      <c r="I68" s="378"/>
      <c r="J68" s="290"/>
      <c r="K68" s="458" t="s">
        <v>198</v>
      </c>
      <c r="L68" s="379" t="s">
        <v>62</v>
      </c>
      <c r="M68" s="471" t="s">
        <v>58</v>
      </c>
      <c r="N68" s="469"/>
      <c r="O68" s="471" t="s">
        <v>56</v>
      </c>
      <c r="P68" s="469"/>
      <c r="Q68" s="471" t="s">
        <v>57</v>
      </c>
      <c r="R68" s="469"/>
      <c r="S68" s="471" t="s">
        <v>55</v>
      </c>
      <c r="T68" s="469"/>
      <c r="U68" s="471" t="s">
        <v>59</v>
      </c>
      <c r="V68" s="469"/>
      <c r="W68" s="472" t="s">
        <v>63</v>
      </c>
      <c r="X68" s="380"/>
      <c r="Y68" s="380"/>
      <c r="Z68" s="380"/>
    </row>
    <row r="69" spans="1:26" ht="11.25" customHeight="1" thickBot="1" x14ac:dyDescent="0.2">
      <c r="A69" s="291" t="s">
        <v>199</v>
      </c>
      <c r="B69" s="293" t="s">
        <v>200</v>
      </c>
      <c r="C69" s="293" t="s">
        <v>202</v>
      </c>
      <c r="D69" s="294" t="s">
        <v>156</v>
      </c>
      <c r="E69" s="292" t="s">
        <v>201</v>
      </c>
      <c r="F69" s="293" t="s">
        <v>202</v>
      </c>
      <c r="G69" s="294" t="s">
        <v>156</v>
      </c>
      <c r="H69" s="292" t="s">
        <v>200</v>
      </c>
      <c r="I69" s="293" t="s">
        <v>201</v>
      </c>
      <c r="J69" s="294" t="s">
        <v>156</v>
      </c>
      <c r="K69" s="459"/>
      <c r="L69" s="381" t="s">
        <v>64</v>
      </c>
      <c r="M69" s="382" t="s">
        <v>65</v>
      </c>
      <c r="N69" s="383" t="s">
        <v>66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459"/>
      <c r="X69" s="386"/>
      <c r="Y69" s="380"/>
      <c r="Z69" s="380"/>
    </row>
    <row r="70" spans="1:26" ht="11.25" customHeight="1" x14ac:dyDescent="0.15">
      <c r="A70" s="296"/>
      <c r="B70" s="298"/>
      <c r="C70" s="298"/>
      <c r="D70" s="299"/>
      <c r="E70" s="297"/>
      <c r="F70" s="298"/>
      <c r="G70" s="299"/>
      <c r="H70" s="297"/>
      <c r="I70" s="298"/>
      <c r="J70" s="299"/>
      <c r="K70" s="300"/>
      <c r="L70" s="296"/>
      <c r="M70" s="384"/>
      <c r="N70" s="385"/>
      <c r="O70" s="384"/>
      <c r="P70" s="385"/>
      <c r="Q70" s="384"/>
      <c r="R70" s="385"/>
      <c r="S70" s="384"/>
      <c r="T70" s="385"/>
      <c r="U70" s="384"/>
      <c r="V70" s="385"/>
      <c r="W70" s="300"/>
      <c r="X70" s="389"/>
      <c r="Y70" s="386"/>
      <c r="Z70" s="386"/>
    </row>
    <row r="71" spans="1:26" ht="11.25" customHeight="1" x14ac:dyDescent="0.15">
      <c r="A71" s="301" t="s">
        <v>203</v>
      </c>
      <c r="B71" s="322">
        <v>0</v>
      </c>
      <c r="C71" s="322">
        <v>1</v>
      </c>
      <c r="D71" s="323">
        <v>1</v>
      </c>
      <c r="E71" s="322">
        <v>17</v>
      </c>
      <c r="F71" s="322">
        <v>8</v>
      </c>
      <c r="G71" s="323">
        <v>25</v>
      </c>
      <c r="H71" s="322">
        <v>6</v>
      </c>
      <c r="I71" s="322">
        <v>0</v>
      </c>
      <c r="J71" s="323">
        <v>6</v>
      </c>
      <c r="K71" s="331">
        <v>32</v>
      </c>
      <c r="L71" s="301" t="s">
        <v>103</v>
      </c>
      <c r="M71" s="402">
        <v>4</v>
      </c>
      <c r="N71" s="388">
        <v>0.125</v>
      </c>
      <c r="O71" s="402">
        <v>28</v>
      </c>
      <c r="P71" s="388">
        <v>0.875</v>
      </c>
      <c r="Q71" s="402">
        <v>3</v>
      </c>
      <c r="R71" s="388">
        <v>9.375E-2</v>
      </c>
      <c r="S71" s="402">
        <v>29</v>
      </c>
      <c r="T71" s="388">
        <v>0.90625</v>
      </c>
      <c r="U71" s="402">
        <v>0</v>
      </c>
      <c r="V71" s="388">
        <v>0</v>
      </c>
      <c r="W71" s="404">
        <v>32</v>
      </c>
      <c r="X71" s="389"/>
      <c r="Y71" s="389"/>
      <c r="Z71" s="389"/>
    </row>
    <row r="72" spans="1:26" ht="11.25" customHeight="1" x14ac:dyDescent="0.15">
      <c r="A72" s="301" t="s">
        <v>204</v>
      </c>
      <c r="B72" s="322">
        <v>0</v>
      </c>
      <c r="C72" s="322">
        <v>0</v>
      </c>
      <c r="D72" s="323">
        <v>0</v>
      </c>
      <c r="E72" s="322">
        <v>15</v>
      </c>
      <c r="F72" s="322">
        <v>0</v>
      </c>
      <c r="G72" s="323">
        <v>15</v>
      </c>
      <c r="H72" s="322">
        <v>1</v>
      </c>
      <c r="I72" s="322">
        <v>4</v>
      </c>
      <c r="J72" s="323">
        <v>5</v>
      </c>
      <c r="K72" s="331">
        <v>20</v>
      </c>
      <c r="L72" s="301" t="s">
        <v>104</v>
      </c>
      <c r="M72" s="402">
        <v>5</v>
      </c>
      <c r="N72" s="388">
        <v>0.25</v>
      </c>
      <c r="O72" s="402">
        <v>15</v>
      </c>
      <c r="P72" s="388">
        <v>0.75</v>
      </c>
      <c r="Q72" s="402">
        <v>0</v>
      </c>
      <c r="R72" s="388">
        <v>0</v>
      </c>
      <c r="S72" s="402">
        <v>20</v>
      </c>
      <c r="T72" s="388">
        <v>1</v>
      </c>
      <c r="U72" s="402">
        <v>0</v>
      </c>
      <c r="V72" s="388">
        <v>0</v>
      </c>
      <c r="W72" s="405">
        <v>20</v>
      </c>
      <c r="X72" s="389"/>
      <c r="Y72" s="389"/>
      <c r="Z72" s="389"/>
    </row>
    <row r="73" spans="1:26" ht="11.25" customHeight="1" x14ac:dyDescent="0.15">
      <c r="A73" s="301" t="s">
        <v>205</v>
      </c>
      <c r="B73" s="322">
        <v>0</v>
      </c>
      <c r="C73" s="322">
        <v>2</v>
      </c>
      <c r="D73" s="323">
        <v>2</v>
      </c>
      <c r="E73" s="322">
        <v>21</v>
      </c>
      <c r="F73" s="322">
        <v>1</v>
      </c>
      <c r="G73" s="323">
        <v>22</v>
      </c>
      <c r="H73" s="322">
        <v>2</v>
      </c>
      <c r="I73" s="322">
        <v>9</v>
      </c>
      <c r="J73" s="323">
        <v>11</v>
      </c>
      <c r="K73" s="331">
        <v>35</v>
      </c>
      <c r="L73" s="301" t="s">
        <v>105</v>
      </c>
      <c r="M73" s="402">
        <v>6</v>
      </c>
      <c r="N73" s="388">
        <v>0.17142857142857143</v>
      </c>
      <c r="O73" s="402">
        <v>29</v>
      </c>
      <c r="P73" s="388">
        <v>0.82857142857142863</v>
      </c>
      <c r="Q73" s="402">
        <v>1</v>
      </c>
      <c r="R73" s="388">
        <v>2.8571428571428571E-2</v>
      </c>
      <c r="S73" s="402">
        <v>34</v>
      </c>
      <c r="T73" s="388">
        <v>0.97142857142857142</v>
      </c>
      <c r="U73" s="402">
        <v>0</v>
      </c>
      <c r="V73" s="388">
        <v>0</v>
      </c>
      <c r="W73" s="405">
        <v>35</v>
      </c>
      <c r="X73" s="389"/>
      <c r="Y73" s="389"/>
      <c r="Z73" s="389"/>
    </row>
    <row r="74" spans="1:26" ht="11.25" customHeight="1" x14ac:dyDescent="0.15">
      <c r="A74" s="301" t="s">
        <v>206</v>
      </c>
      <c r="B74" s="322">
        <v>0</v>
      </c>
      <c r="C74" s="322">
        <v>4</v>
      </c>
      <c r="D74" s="323">
        <v>4</v>
      </c>
      <c r="E74" s="322">
        <v>18</v>
      </c>
      <c r="F74" s="322">
        <v>0</v>
      </c>
      <c r="G74" s="323">
        <v>18</v>
      </c>
      <c r="H74" s="322">
        <v>1</v>
      </c>
      <c r="I74" s="322">
        <v>7</v>
      </c>
      <c r="J74" s="323">
        <v>8</v>
      </c>
      <c r="K74" s="331">
        <v>30</v>
      </c>
      <c r="L74" s="301" t="s">
        <v>106</v>
      </c>
      <c r="M74" s="402">
        <v>9</v>
      </c>
      <c r="N74" s="388">
        <v>0.3</v>
      </c>
      <c r="O74" s="402">
        <v>21</v>
      </c>
      <c r="P74" s="388">
        <v>0.7</v>
      </c>
      <c r="Q74" s="402">
        <v>3</v>
      </c>
      <c r="R74" s="388">
        <v>0.1</v>
      </c>
      <c r="S74" s="402">
        <v>27</v>
      </c>
      <c r="T74" s="388">
        <v>0.9</v>
      </c>
      <c r="U74" s="402">
        <v>0</v>
      </c>
      <c r="V74" s="388">
        <v>0</v>
      </c>
      <c r="W74" s="405">
        <v>30</v>
      </c>
      <c r="X74" s="389"/>
      <c r="Y74" s="389"/>
      <c r="Z74" s="389"/>
    </row>
    <row r="75" spans="1:26" ht="11.25" customHeight="1" x14ac:dyDescent="0.15">
      <c r="A75" s="301" t="s">
        <v>207</v>
      </c>
      <c r="B75" s="322">
        <v>0</v>
      </c>
      <c r="C75" s="322">
        <v>1</v>
      </c>
      <c r="D75" s="323">
        <v>1</v>
      </c>
      <c r="E75" s="322">
        <v>21</v>
      </c>
      <c r="F75" s="322">
        <v>1</v>
      </c>
      <c r="G75" s="323">
        <v>22</v>
      </c>
      <c r="H75" s="322">
        <v>0</v>
      </c>
      <c r="I75" s="322">
        <v>4</v>
      </c>
      <c r="J75" s="323">
        <v>4</v>
      </c>
      <c r="K75" s="331">
        <v>27</v>
      </c>
      <c r="L75" s="301" t="s">
        <v>107</v>
      </c>
      <c r="M75" s="402">
        <v>10</v>
      </c>
      <c r="N75" s="388">
        <v>0.37037037037037035</v>
      </c>
      <c r="O75" s="402">
        <v>17</v>
      </c>
      <c r="P75" s="388">
        <v>0.62962962962962965</v>
      </c>
      <c r="Q75" s="402">
        <v>4</v>
      </c>
      <c r="R75" s="388">
        <v>0.14814814814814814</v>
      </c>
      <c r="S75" s="402">
        <v>23</v>
      </c>
      <c r="T75" s="388">
        <v>0.85185185185185186</v>
      </c>
      <c r="U75" s="402">
        <v>0</v>
      </c>
      <c r="V75" s="388">
        <v>0</v>
      </c>
      <c r="W75" s="405">
        <v>27</v>
      </c>
      <c r="X75" s="389"/>
      <c r="Y75" s="389"/>
      <c r="Z75" s="389"/>
    </row>
    <row r="76" spans="1:26" ht="11.25" customHeight="1" x14ac:dyDescent="0.15">
      <c r="A76" s="301" t="s">
        <v>208</v>
      </c>
      <c r="B76" s="322">
        <v>0</v>
      </c>
      <c r="C76" s="322">
        <v>2</v>
      </c>
      <c r="D76" s="323">
        <v>2</v>
      </c>
      <c r="E76" s="322">
        <v>26</v>
      </c>
      <c r="F76" s="322">
        <v>0</v>
      </c>
      <c r="G76" s="323">
        <v>26</v>
      </c>
      <c r="H76" s="322">
        <v>1</v>
      </c>
      <c r="I76" s="322">
        <v>4</v>
      </c>
      <c r="J76" s="323">
        <v>5</v>
      </c>
      <c r="K76" s="331">
        <v>33</v>
      </c>
      <c r="L76" s="301" t="s">
        <v>108</v>
      </c>
      <c r="M76" s="402">
        <v>4</v>
      </c>
      <c r="N76" s="388">
        <v>0.12121212121212122</v>
      </c>
      <c r="O76" s="402">
        <v>29</v>
      </c>
      <c r="P76" s="388">
        <v>0.87878787878787878</v>
      </c>
      <c r="Q76" s="402">
        <v>3</v>
      </c>
      <c r="R76" s="388">
        <v>9.0909090909090912E-2</v>
      </c>
      <c r="S76" s="402">
        <v>30</v>
      </c>
      <c r="T76" s="388">
        <v>0.90909090909090906</v>
      </c>
      <c r="U76" s="402">
        <v>0</v>
      </c>
      <c r="V76" s="388">
        <v>0</v>
      </c>
      <c r="W76" s="405">
        <v>33</v>
      </c>
      <c r="X76" s="389"/>
      <c r="Y76" s="389"/>
      <c r="Z76" s="389"/>
    </row>
    <row r="77" spans="1:26" ht="11.25" customHeight="1" x14ac:dyDescent="0.15">
      <c r="A77" s="301" t="s">
        <v>209</v>
      </c>
      <c r="B77" s="322">
        <v>0</v>
      </c>
      <c r="C77" s="322">
        <v>0</v>
      </c>
      <c r="D77" s="323">
        <v>0</v>
      </c>
      <c r="E77" s="322">
        <v>17</v>
      </c>
      <c r="F77" s="322">
        <v>0</v>
      </c>
      <c r="G77" s="323">
        <v>17</v>
      </c>
      <c r="H77" s="322">
        <v>0</v>
      </c>
      <c r="I77" s="322">
        <v>12</v>
      </c>
      <c r="J77" s="323">
        <v>12</v>
      </c>
      <c r="K77" s="331">
        <v>29</v>
      </c>
      <c r="L77" s="301" t="s">
        <v>109</v>
      </c>
      <c r="M77" s="402">
        <v>5</v>
      </c>
      <c r="N77" s="388">
        <v>0.17241379310344829</v>
      </c>
      <c r="O77" s="402">
        <v>24</v>
      </c>
      <c r="P77" s="388">
        <v>0.82758620689655171</v>
      </c>
      <c r="Q77" s="402">
        <v>3</v>
      </c>
      <c r="R77" s="388">
        <v>0.10344827586206896</v>
      </c>
      <c r="S77" s="402">
        <v>26</v>
      </c>
      <c r="T77" s="388">
        <v>0.89655172413793105</v>
      </c>
      <c r="U77" s="402">
        <v>0</v>
      </c>
      <c r="V77" s="388">
        <v>0</v>
      </c>
      <c r="W77" s="405">
        <v>29</v>
      </c>
      <c r="X77" s="389"/>
      <c r="Y77" s="389"/>
      <c r="Z77" s="389"/>
    </row>
    <row r="78" spans="1:26" ht="11.25" customHeight="1" x14ac:dyDescent="0.15">
      <c r="A78" s="301" t="s">
        <v>210</v>
      </c>
      <c r="B78" s="322">
        <v>0</v>
      </c>
      <c r="C78" s="322">
        <v>1</v>
      </c>
      <c r="D78" s="323">
        <v>1</v>
      </c>
      <c r="E78" s="322">
        <v>13</v>
      </c>
      <c r="F78" s="322">
        <v>1</v>
      </c>
      <c r="G78" s="323">
        <v>14</v>
      </c>
      <c r="H78" s="322">
        <v>3</v>
      </c>
      <c r="I78" s="322">
        <v>8</v>
      </c>
      <c r="J78" s="323">
        <v>11</v>
      </c>
      <c r="K78" s="331">
        <v>26</v>
      </c>
      <c r="L78" s="390" t="s">
        <v>110</v>
      </c>
      <c r="M78" s="402">
        <v>6</v>
      </c>
      <c r="N78" s="388">
        <v>0.23076923076923078</v>
      </c>
      <c r="O78" s="402">
        <v>20</v>
      </c>
      <c r="P78" s="388">
        <v>0.76923076923076927</v>
      </c>
      <c r="Q78" s="402">
        <v>2</v>
      </c>
      <c r="R78" s="388">
        <v>7.6923076923076927E-2</v>
      </c>
      <c r="S78" s="402">
        <v>24</v>
      </c>
      <c r="T78" s="388">
        <v>0.92307692307692313</v>
      </c>
      <c r="U78" s="402">
        <v>0</v>
      </c>
      <c r="V78" s="388">
        <v>0</v>
      </c>
      <c r="W78" s="405">
        <v>26</v>
      </c>
      <c r="X78" s="389"/>
      <c r="Y78" s="389"/>
      <c r="Z78" s="389"/>
    </row>
    <row r="79" spans="1:26" ht="11.25" customHeight="1" thickBot="1" x14ac:dyDescent="0.2">
      <c r="A79" s="307"/>
      <c r="B79" s="326"/>
      <c r="C79" s="326"/>
      <c r="D79" s="327"/>
      <c r="E79" s="325"/>
      <c r="F79" s="326"/>
      <c r="G79" s="327"/>
      <c r="H79" s="325"/>
      <c r="I79" s="326"/>
      <c r="J79" s="327"/>
      <c r="K79" s="317"/>
      <c r="L79" s="307"/>
      <c r="M79" s="297"/>
      <c r="N79" s="299"/>
      <c r="O79" s="325"/>
      <c r="P79" s="299"/>
      <c r="Q79" s="325"/>
      <c r="R79" s="299"/>
      <c r="S79" s="325"/>
      <c r="T79" s="299"/>
      <c r="U79" s="325"/>
      <c r="V79" s="299"/>
      <c r="W79" s="327"/>
      <c r="X79" s="386"/>
      <c r="Y79" s="386"/>
      <c r="Z79" s="386"/>
    </row>
    <row r="80" spans="1:26" ht="11.25" customHeight="1" x14ac:dyDescent="0.15">
      <c r="A80" s="312"/>
      <c r="B80" s="329"/>
      <c r="C80" s="329"/>
      <c r="D80" s="330"/>
      <c r="E80" s="328"/>
      <c r="F80" s="329"/>
      <c r="G80" s="330"/>
      <c r="H80" s="328"/>
      <c r="I80" s="329"/>
      <c r="J80" s="330"/>
      <c r="K80" s="312"/>
      <c r="L80" s="384"/>
      <c r="M80" s="391"/>
      <c r="N80" s="392"/>
      <c r="O80" s="391"/>
      <c r="P80" s="392"/>
      <c r="Q80" s="391"/>
      <c r="R80" s="392"/>
      <c r="S80" s="391"/>
      <c r="T80" s="392"/>
      <c r="U80" s="391"/>
      <c r="V80" s="392"/>
      <c r="W80" s="393"/>
      <c r="X80" s="389"/>
      <c r="Y80" s="386"/>
      <c r="Z80" s="386"/>
    </row>
    <row r="81" spans="1:26" ht="11.25" customHeight="1" x14ac:dyDescent="0.15">
      <c r="A81" s="301" t="s">
        <v>211</v>
      </c>
      <c r="B81" s="322">
        <v>0</v>
      </c>
      <c r="C81" s="322">
        <v>7</v>
      </c>
      <c r="D81" s="323">
        <v>7</v>
      </c>
      <c r="E81" s="321">
        <v>71</v>
      </c>
      <c r="F81" s="322">
        <v>9</v>
      </c>
      <c r="G81" s="323">
        <v>80</v>
      </c>
      <c r="H81" s="321">
        <v>10</v>
      </c>
      <c r="I81" s="322">
        <v>20</v>
      </c>
      <c r="J81" s="323">
        <v>30</v>
      </c>
      <c r="K81" s="331">
        <v>117</v>
      </c>
      <c r="L81" s="301" t="s">
        <v>211</v>
      </c>
      <c r="M81" s="322">
        <v>24</v>
      </c>
      <c r="N81" s="388">
        <v>0.20512820512820512</v>
      </c>
      <c r="O81" s="322">
        <v>93</v>
      </c>
      <c r="P81" s="388">
        <v>0.79487179487179482</v>
      </c>
      <c r="Q81" s="322">
        <v>7</v>
      </c>
      <c r="R81" s="388">
        <v>5.9829059829059832E-2</v>
      </c>
      <c r="S81" s="322">
        <v>110</v>
      </c>
      <c r="T81" s="388">
        <v>0.94017094017094016</v>
      </c>
      <c r="U81" s="322">
        <v>0</v>
      </c>
      <c r="V81" s="388">
        <v>0</v>
      </c>
      <c r="W81" s="331">
        <v>117</v>
      </c>
      <c r="X81" s="389"/>
      <c r="Y81" s="389"/>
      <c r="Z81" s="389"/>
    </row>
    <row r="82" spans="1:26" ht="11.25" customHeight="1" x14ac:dyDescent="0.15">
      <c r="A82" s="301" t="s">
        <v>212</v>
      </c>
      <c r="B82" s="322">
        <v>0</v>
      </c>
      <c r="C82" s="322">
        <v>7</v>
      </c>
      <c r="D82" s="323">
        <v>7</v>
      </c>
      <c r="E82" s="321">
        <v>75</v>
      </c>
      <c r="F82" s="322">
        <v>2</v>
      </c>
      <c r="G82" s="323">
        <v>77</v>
      </c>
      <c r="H82" s="321">
        <v>4</v>
      </c>
      <c r="I82" s="322">
        <v>24</v>
      </c>
      <c r="J82" s="323">
        <v>28</v>
      </c>
      <c r="K82" s="331">
        <v>112</v>
      </c>
      <c r="L82" s="301" t="s">
        <v>212</v>
      </c>
      <c r="M82" s="322">
        <v>30</v>
      </c>
      <c r="N82" s="388">
        <v>0.26785714285714285</v>
      </c>
      <c r="O82" s="322">
        <v>82</v>
      </c>
      <c r="P82" s="388">
        <v>0.7321428571428571</v>
      </c>
      <c r="Q82" s="322">
        <v>8</v>
      </c>
      <c r="R82" s="388">
        <v>7.1428571428571425E-2</v>
      </c>
      <c r="S82" s="322">
        <v>104</v>
      </c>
      <c r="T82" s="388">
        <v>0.9285714285714286</v>
      </c>
      <c r="U82" s="322">
        <v>0</v>
      </c>
      <c r="V82" s="388">
        <v>0</v>
      </c>
      <c r="W82" s="331">
        <v>112</v>
      </c>
      <c r="X82" s="389"/>
      <c r="Y82" s="389"/>
      <c r="Z82" s="389"/>
    </row>
    <row r="83" spans="1:26" ht="11.25" customHeight="1" x14ac:dyDescent="0.15">
      <c r="A83" s="301" t="s">
        <v>213</v>
      </c>
      <c r="B83" s="322">
        <v>0</v>
      </c>
      <c r="C83" s="322">
        <v>9</v>
      </c>
      <c r="D83" s="323">
        <v>9</v>
      </c>
      <c r="E83" s="321">
        <v>86</v>
      </c>
      <c r="F83" s="322">
        <v>2</v>
      </c>
      <c r="G83" s="323">
        <v>88</v>
      </c>
      <c r="H83" s="321">
        <v>4</v>
      </c>
      <c r="I83" s="322">
        <v>24</v>
      </c>
      <c r="J83" s="323">
        <v>28</v>
      </c>
      <c r="K83" s="331">
        <v>125</v>
      </c>
      <c r="L83" s="301" t="s">
        <v>213</v>
      </c>
      <c r="M83" s="322">
        <v>29</v>
      </c>
      <c r="N83" s="388">
        <v>0.23200000000000001</v>
      </c>
      <c r="O83" s="322">
        <v>96</v>
      </c>
      <c r="P83" s="388">
        <v>0.76800000000000002</v>
      </c>
      <c r="Q83" s="322">
        <v>11</v>
      </c>
      <c r="R83" s="388">
        <v>8.7999999999999995E-2</v>
      </c>
      <c r="S83" s="322">
        <v>114</v>
      </c>
      <c r="T83" s="388">
        <v>0.91200000000000003</v>
      </c>
      <c r="U83" s="322">
        <v>0</v>
      </c>
      <c r="V83" s="388">
        <v>0</v>
      </c>
      <c r="W83" s="331">
        <v>125</v>
      </c>
      <c r="X83" s="389"/>
      <c r="Y83" s="389"/>
      <c r="Z83" s="389"/>
    </row>
    <row r="84" spans="1:26" ht="11.25" customHeight="1" x14ac:dyDescent="0.15">
      <c r="A84" s="301" t="s">
        <v>214</v>
      </c>
      <c r="B84" s="322">
        <v>0</v>
      </c>
      <c r="C84" s="322">
        <v>7</v>
      </c>
      <c r="D84" s="323">
        <v>7</v>
      </c>
      <c r="E84" s="321">
        <v>82</v>
      </c>
      <c r="F84" s="322">
        <v>1</v>
      </c>
      <c r="G84" s="323">
        <v>83</v>
      </c>
      <c r="H84" s="321">
        <v>2</v>
      </c>
      <c r="I84" s="322">
        <v>27</v>
      </c>
      <c r="J84" s="323">
        <v>29</v>
      </c>
      <c r="K84" s="331">
        <v>119</v>
      </c>
      <c r="L84" s="301" t="s">
        <v>214</v>
      </c>
      <c r="M84" s="322">
        <v>28</v>
      </c>
      <c r="N84" s="388">
        <v>0.23529411764705882</v>
      </c>
      <c r="O84" s="322">
        <v>91</v>
      </c>
      <c r="P84" s="388">
        <v>0.76470588235294112</v>
      </c>
      <c r="Q84" s="322">
        <v>13</v>
      </c>
      <c r="R84" s="388">
        <v>0.1092436974789916</v>
      </c>
      <c r="S84" s="322">
        <v>106</v>
      </c>
      <c r="T84" s="388">
        <v>0.89075630252100846</v>
      </c>
      <c r="U84" s="322">
        <v>0</v>
      </c>
      <c r="V84" s="388">
        <v>0</v>
      </c>
      <c r="W84" s="331">
        <v>119</v>
      </c>
      <c r="X84" s="389"/>
      <c r="Y84" s="389"/>
      <c r="Z84" s="389"/>
    </row>
    <row r="85" spans="1:26" ht="11.25" customHeight="1" x14ac:dyDescent="0.15">
      <c r="A85" s="301" t="s">
        <v>215</v>
      </c>
      <c r="B85" s="322">
        <v>0</v>
      </c>
      <c r="C85" s="322">
        <v>4</v>
      </c>
      <c r="D85" s="323">
        <v>4</v>
      </c>
      <c r="E85" s="321">
        <v>77</v>
      </c>
      <c r="F85" s="322">
        <v>2</v>
      </c>
      <c r="G85" s="323">
        <v>79</v>
      </c>
      <c r="H85" s="321">
        <v>4</v>
      </c>
      <c r="I85" s="322">
        <v>28</v>
      </c>
      <c r="J85" s="323">
        <v>32</v>
      </c>
      <c r="K85" s="331">
        <v>115</v>
      </c>
      <c r="L85" s="301" t="s">
        <v>215</v>
      </c>
      <c r="M85" s="322">
        <v>25</v>
      </c>
      <c r="N85" s="388">
        <v>0.21739130434782608</v>
      </c>
      <c r="O85" s="322">
        <v>90</v>
      </c>
      <c r="P85" s="388">
        <v>0.78260869565217395</v>
      </c>
      <c r="Q85" s="322">
        <v>12</v>
      </c>
      <c r="R85" s="388">
        <v>0.10434782608695652</v>
      </c>
      <c r="S85" s="322">
        <v>103</v>
      </c>
      <c r="T85" s="388">
        <v>0.89565217391304353</v>
      </c>
      <c r="U85" s="322">
        <v>0</v>
      </c>
      <c r="V85" s="388">
        <v>0</v>
      </c>
      <c r="W85" s="331">
        <v>115</v>
      </c>
      <c r="X85" s="386"/>
      <c r="Y85" s="389"/>
      <c r="Z85" s="389"/>
    </row>
    <row r="86" spans="1:26" ht="11.25" customHeight="1" thickBot="1" x14ac:dyDescent="0.2">
      <c r="A86" s="317"/>
      <c r="B86" s="319"/>
      <c r="C86" s="319"/>
      <c r="D86" s="320"/>
      <c r="E86" s="318"/>
      <c r="F86" s="319"/>
      <c r="G86" s="320"/>
      <c r="H86" s="318"/>
      <c r="I86" s="319"/>
      <c r="J86" s="320"/>
      <c r="K86" s="317"/>
      <c r="L86" s="318"/>
      <c r="M86" s="318"/>
      <c r="N86" s="320"/>
      <c r="O86" s="318"/>
      <c r="P86" s="320"/>
      <c r="Q86" s="318"/>
      <c r="R86" s="320"/>
      <c r="S86" s="318"/>
      <c r="T86" s="320"/>
      <c r="U86" s="318"/>
      <c r="V86" s="320"/>
      <c r="W86" s="317"/>
      <c r="X86" s="386"/>
      <c r="Y86" s="386"/>
      <c r="Z86" s="386"/>
    </row>
    <row r="87" spans="1:26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70" t="s">
        <v>327</v>
      </c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</row>
    <row r="88" spans="1:26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</row>
    <row r="89" spans="1:26" ht="11.25" customHeight="1" x14ac:dyDescent="0.15">
      <c r="A89" s="286" t="s">
        <v>193</v>
      </c>
      <c r="B89" s="287" t="s">
        <v>425</v>
      </c>
      <c r="C89" s="288"/>
      <c r="D89" s="289"/>
      <c r="E89" s="287" t="s">
        <v>426</v>
      </c>
      <c r="F89" s="288"/>
      <c r="G89" s="289"/>
      <c r="H89" s="360" t="s">
        <v>427</v>
      </c>
      <c r="I89" s="378"/>
      <c r="J89" s="290"/>
      <c r="K89" s="458" t="s">
        <v>198</v>
      </c>
      <c r="L89" s="379" t="s">
        <v>62</v>
      </c>
      <c r="M89" s="471" t="s">
        <v>58</v>
      </c>
      <c r="N89" s="469"/>
      <c r="O89" s="471" t="s">
        <v>56</v>
      </c>
      <c r="P89" s="469"/>
      <c r="Q89" s="471" t="s">
        <v>57</v>
      </c>
      <c r="R89" s="469"/>
      <c r="S89" s="471" t="s">
        <v>55</v>
      </c>
      <c r="T89" s="469"/>
      <c r="U89" s="471" t="s">
        <v>59</v>
      </c>
      <c r="V89" s="469"/>
      <c r="W89" s="472" t="s">
        <v>63</v>
      </c>
      <c r="X89" s="380"/>
      <c r="Y89" s="380"/>
      <c r="Z89" s="380"/>
    </row>
    <row r="90" spans="1:26" ht="11.25" customHeight="1" thickBot="1" x14ac:dyDescent="0.2">
      <c r="A90" s="291" t="s">
        <v>199</v>
      </c>
      <c r="B90" s="293" t="s">
        <v>200</v>
      </c>
      <c r="C90" s="293" t="s">
        <v>202</v>
      </c>
      <c r="D90" s="294" t="s">
        <v>156</v>
      </c>
      <c r="E90" s="292" t="s">
        <v>201</v>
      </c>
      <c r="F90" s="293" t="s">
        <v>202</v>
      </c>
      <c r="G90" s="294" t="s">
        <v>156</v>
      </c>
      <c r="H90" s="292" t="s">
        <v>200</v>
      </c>
      <c r="I90" s="293" t="s">
        <v>201</v>
      </c>
      <c r="J90" s="294" t="s">
        <v>156</v>
      </c>
      <c r="K90" s="459"/>
      <c r="L90" s="381" t="s">
        <v>64</v>
      </c>
      <c r="M90" s="382" t="s">
        <v>65</v>
      </c>
      <c r="N90" s="383" t="s">
        <v>66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459"/>
      <c r="X90" s="386"/>
      <c r="Y90" s="380"/>
      <c r="Z90" s="380"/>
    </row>
    <row r="91" spans="1:26" ht="11.25" customHeight="1" x14ac:dyDescent="0.15">
      <c r="A91" s="296"/>
      <c r="B91" s="298"/>
      <c r="C91" s="298"/>
      <c r="D91" s="299"/>
      <c r="E91" s="297"/>
      <c r="F91" s="298"/>
      <c r="G91" s="299"/>
      <c r="H91" s="297"/>
      <c r="I91" s="298"/>
      <c r="J91" s="299"/>
      <c r="K91" s="300"/>
      <c r="L91" s="296"/>
      <c r="M91" s="384"/>
      <c r="N91" s="385"/>
      <c r="O91" s="384"/>
      <c r="P91" s="385"/>
      <c r="Q91" s="384"/>
      <c r="R91" s="385"/>
      <c r="S91" s="384"/>
      <c r="T91" s="385"/>
      <c r="U91" s="384"/>
      <c r="V91" s="385"/>
      <c r="W91" s="300"/>
      <c r="X91" s="389"/>
      <c r="Y91" s="386"/>
      <c r="Z91" s="386"/>
    </row>
    <row r="92" spans="1:26" ht="11.25" customHeight="1" x14ac:dyDescent="0.15">
      <c r="A92" s="301" t="s">
        <v>203</v>
      </c>
      <c r="B92" s="322">
        <v>0</v>
      </c>
      <c r="C92" s="322">
        <v>0</v>
      </c>
      <c r="D92" s="323">
        <v>0</v>
      </c>
      <c r="E92" s="322">
        <v>8</v>
      </c>
      <c r="F92" s="322">
        <v>1</v>
      </c>
      <c r="G92" s="323">
        <v>9</v>
      </c>
      <c r="H92" s="322">
        <v>0</v>
      </c>
      <c r="I92" s="322">
        <v>1</v>
      </c>
      <c r="J92" s="323">
        <v>1</v>
      </c>
      <c r="K92" s="331">
        <v>10</v>
      </c>
      <c r="L92" s="301" t="s">
        <v>103</v>
      </c>
      <c r="M92" s="402">
        <v>4</v>
      </c>
      <c r="N92" s="388">
        <v>0.4</v>
      </c>
      <c r="O92" s="402">
        <v>6</v>
      </c>
      <c r="P92" s="388">
        <v>0.6</v>
      </c>
      <c r="Q92" s="402">
        <v>0</v>
      </c>
      <c r="R92" s="388">
        <v>0</v>
      </c>
      <c r="S92" s="402">
        <v>10</v>
      </c>
      <c r="T92" s="388">
        <v>1</v>
      </c>
      <c r="U92" s="402">
        <v>0</v>
      </c>
      <c r="V92" s="388">
        <v>0</v>
      </c>
      <c r="W92" s="404">
        <v>10</v>
      </c>
      <c r="X92" s="389"/>
      <c r="Y92" s="389"/>
      <c r="Z92" s="389"/>
    </row>
    <row r="93" spans="1:26" ht="11.25" customHeight="1" x14ac:dyDescent="0.15">
      <c r="A93" s="301" t="s">
        <v>204</v>
      </c>
      <c r="B93" s="322">
        <v>0</v>
      </c>
      <c r="C93" s="322">
        <v>0</v>
      </c>
      <c r="D93" s="323">
        <v>0</v>
      </c>
      <c r="E93" s="322">
        <v>11</v>
      </c>
      <c r="F93" s="322">
        <v>0</v>
      </c>
      <c r="G93" s="323">
        <v>11</v>
      </c>
      <c r="H93" s="322">
        <v>0</v>
      </c>
      <c r="I93" s="322">
        <v>9</v>
      </c>
      <c r="J93" s="323">
        <v>9</v>
      </c>
      <c r="K93" s="331">
        <v>20</v>
      </c>
      <c r="L93" s="301" t="s">
        <v>104</v>
      </c>
      <c r="M93" s="402">
        <v>3</v>
      </c>
      <c r="N93" s="388">
        <v>0.15</v>
      </c>
      <c r="O93" s="402">
        <v>17</v>
      </c>
      <c r="P93" s="388">
        <v>0.85</v>
      </c>
      <c r="Q93" s="402">
        <v>0</v>
      </c>
      <c r="R93" s="388">
        <v>0</v>
      </c>
      <c r="S93" s="402">
        <v>20</v>
      </c>
      <c r="T93" s="388">
        <v>1</v>
      </c>
      <c r="U93" s="402">
        <v>0</v>
      </c>
      <c r="V93" s="388">
        <v>0</v>
      </c>
      <c r="W93" s="405">
        <v>20</v>
      </c>
      <c r="X93" s="389"/>
      <c r="Y93" s="389"/>
      <c r="Z93" s="389"/>
    </row>
    <row r="94" spans="1:26" ht="11.25" customHeight="1" x14ac:dyDescent="0.15">
      <c r="A94" s="301" t="s">
        <v>205</v>
      </c>
      <c r="B94" s="322">
        <v>0</v>
      </c>
      <c r="C94" s="322">
        <v>0</v>
      </c>
      <c r="D94" s="323">
        <v>0</v>
      </c>
      <c r="E94" s="322">
        <v>22</v>
      </c>
      <c r="F94" s="322">
        <v>0</v>
      </c>
      <c r="G94" s="323">
        <v>22</v>
      </c>
      <c r="H94" s="322">
        <v>0</v>
      </c>
      <c r="I94" s="322">
        <v>7</v>
      </c>
      <c r="J94" s="323">
        <v>7</v>
      </c>
      <c r="K94" s="331">
        <v>29</v>
      </c>
      <c r="L94" s="301" t="s">
        <v>105</v>
      </c>
      <c r="M94" s="402">
        <v>4</v>
      </c>
      <c r="N94" s="388">
        <v>0.13793103448275862</v>
      </c>
      <c r="O94" s="402">
        <v>25</v>
      </c>
      <c r="P94" s="388">
        <v>0.86206896551724133</v>
      </c>
      <c r="Q94" s="402">
        <v>0</v>
      </c>
      <c r="R94" s="388">
        <v>0</v>
      </c>
      <c r="S94" s="402">
        <v>29</v>
      </c>
      <c r="T94" s="388">
        <v>1</v>
      </c>
      <c r="U94" s="402">
        <v>0</v>
      </c>
      <c r="V94" s="388">
        <v>0</v>
      </c>
      <c r="W94" s="405">
        <v>29</v>
      </c>
      <c r="X94" s="389"/>
      <c r="Y94" s="389"/>
      <c r="Z94" s="389"/>
    </row>
    <row r="95" spans="1:26" ht="11.25" customHeight="1" x14ac:dyDescent="0.15">
      <c r="A95" s="301" t="s">
        <v>206</v>
      </c>
      <c r="B95" s="322">
        <v>0</v>
      </c>
      <c r="C95" s="322">
        <v>0</v>
      </c>
      <c r="D95" s="323">
        <v>0</v>
      </c>
      <c r="E95" s="322">
        <v>10</v>
      </c>
      <c r="F95" s="322">
        <v>0</v>
      </c>
      <c r="G95" s="323">
        <v>10</v>
      </c>
      <c r="H95" s="322">
        <v>1</v>
      </c>
      <c r="I95" s="322">
        <v>3</v>
      </c>
      <c r="J95" s="323">
        <v>4</v>
      </c>
      <c r="K95" s="331">
        <v>14</v>
      </c>
      <c r="L95" s="301" t="s">
        <v>106</v>
      </c>
      <c r="M95" s="402">
        <v>2</v>
      </c>
      <c r="N95" s="388">
        <v>0.14285714285714285</v>
      </c>
      <c r="O95" s="402">
        <v>12</v>
      </c>
      <c r="P95" s="388">
        <v>0.8571428571428571</v>
      </c>
      <c r="Q95" s="402">
        <v>0</v>
      </c>
      <c r="R95" s="388">
        <v>0</v>
      </c>
      <c r="S95" s="402">
        <v>14</v>
      </c>
      <c r="T95" s="388">
        <v>1</v>
      </c>
      <c r="U95" s="402">
        <v>0</v>
      </c>
      <c r="V95" s="388">
        <v>0</v>
      </c>
      <c r="W95" s="405">
        <v>14</v>
      </c>
      <c r="X95" s="389"/>
      <c r="Y95" s="389"/>
      <c r="Z95" s="389"/>
    </row>
    <row r="96" spans="1:26" ht="11.25" customHeight="1" x14ac:dyDescent="0.15">
      <c r="A96" s="301" t="s">
        <v>207</v>
      </c>
      <c r="B96" s="322">
        <v>0</v>
      </c>
      <c r="C96" s="322">
        <v>0</v>
      </c>
      <c r="D96" s="323">
        <v>0</v>
      </c>
      <c r="E96" s="322">
        <v>22</v>
      </c>
      <c r="F96" s="322">
        <v>0</v>
      </c>
      <c r="G96" s="323">
        <v>22</v>
      </c>
      <c r="H96" s="322">
        <v>0</v>
      </c>
      <c r="I96" s="322">
        <v>5</v>
      </c>
      <c r="J96" s="323">
        <v>5</v>
      </c>
      <c r="K96" s="331">
        <v>27</v>
      </c>
      <c r="L96" s="301" t="s">
        <v>107</v>
      </c>
      <c r="M96" s="402">
        <v>3</v>
      </c>
      <c r="N96" s="388">
        <v>0.1111111111111111</v>
      </c>
      <c r="O96" s="402">
        <v>24</v>
      </c>
      <c r="P96" s="388">
        <v>0.88888888888888884</v>
      </c>
      <c r="Q96" s="402">
        <v>5</v>
      </c>
      <c r="R96" s="388">
        <v>0.18518518518518517</v>
      </c>
      <c r="S96" s="402">
        <v>22</v>
      </c>
      <c r="T96" s="388">
        <v>0.81481481481481477</v>
      </c>
      <c r="U96" s="402">
        <v>0</v>
      </c>
      <c r="V96" s="388">
        <v>0</v>
      </c>
      <c r="W96" s="405">
        <v>27</v>
      </c>
      <c r="X96" s="389"/>
      <c r="Y96" s="389"/>
      <c r="Z96" s="389"/>
    </row>
    <row r="97" spans="1:26" ht="11.25" customHeight="1" x14ac:dyDescent="0.15">
      <c r="A97" s="301" t="s">
        <v>208</v>
      </c>
      <c r="B97" s="322">
        <v>0</v>
      </c>
      <c r="C97" s="322">
        <v>1</v>
      </c>
      <c r="D97" s="323">
        <v>1</v>
      </c>
      <c r="E97" s="322">
        <v>20</v>
      </c>
      <c r="F97" s="322">
        <v>0</v>
      </c>
      <c r="G97" s="323">
        <v>20</v>
      </c>
      <c r="H97" s="322">
        <v>1</v>
      </c>
      <c r="I97" s="322">
        <v>7</v>
      </c>
      <c r="J97" s="323">
        <v>8</v>
      </c>
      <c r="K97" s="331">
        <v>29</v>
      </c>
      <c r="L97" s="301" t="s">
        <v>108</v>
      </c>
      <c r="M97" s="402">
        <v>2</v>
      </c>
      <c r="N97" s="388">
        <v>6.8965517241379309E-2</v>
      </c>
      <c r="O97" s="402">
        <v>27</v>
      </c>
      <c r="P97" s="388">
        <v>0.93103448275862066</v>
      </c>
      <c r="Q97" s="402">
        <v>3</v>
      </c>
      <c r="R97" s="388">
        <v>0.10344827586206896</v>
      </c>
      <c r="S97" s="402">
        <v>26</v>
      </c>
      <c r="T97" s="388">
        <v>0.89655172413793105</v>
      </c>
      <c r="U97" s="402">
        <v>0</v>
      </c>
      <c r="V97" s="388">
        <v>0</v>
      </c>
      <c r="W97" s="405">
        <v>29</v>
      </c>
      <c r="X97" s="389"/>
      <c r="Y97" s="389"/>
      <c r="Z97" s="389"/>
    </row>
    <row r="98" spans="1:26" ht="11.25" customHeight="1" x14ac:dyDescent="0.15">
      <c r="A98" s="301" t="s">
        <v>209</v>
      </c>
      <c r="B98" s="322">
        <v>0</v>
      </c>
      <c r="C98" s="322">
        <v>1</v>
      </c>
      <c r="D98" s="323">
        <v>1</v>
      </c>
      <c r="E98" s="322">
        <v>17</v>
      </c>
      <c r="F98" s="322">
        <v>1</v>
      </c>
      <c r="G98" s="323">
        <v>18</v>
      </c>
      <c r="H98" s="322">
        <v>0</v>
      </c>
      <c r="I98" s="322">
        <v>3</v>
      </c>
      <c r="J98" s="323">
        <v>3</v>
      </c>
      <c r="K98" s="331">
        <v>22</v>
      </c>
      <c r="L98" s="301" t="s">
        <v>109</v>
      </c>
      <c r="M98" s="402">
        <v>4</v>
      </c>
      <c r="N98" s="388">
        <v>0.18181818181818182</v>
      </c>
      <c r="O98" s="402">
        <v>18</v>
      </c>
      <c r="P98" s="388">
        <v>0.81818181818181823</v>
      </c>
      <c r="Q98" s="402">
        <v>0</v>
      </c>
      <c r="R98" s="388">
        <v>0</v>
      </c>
      <c r="S98" s="402">
        <v>20</v>
      </c>
      <c r="T98" s="388">
        <v>0.90909090909090906</v>
      </c>
      <c r="U98" s="402">
        <v>2</v>
      </c>
      <c r="V98" s="388">
        <v>9.0909090909090912E-2</v>
      </c>
      <c r="W98" s="405">
        <v>22</v>
      </c>
      <c r="X98" s="389"/>
      <c r="Y98" s="389"/>
      <c r="Z98" s="389"/>
    </row>
    <row r="99" spans="1:26" ht="11.25" customHeight="1" x14ac:dyDescent="0.15">
      <c r="A99" s="301" t="s">
        <v>210</v>
      </c>
      <c r="B99" s="322">
        <v>0</v>
      </c>
      <c r="C99" s="322">
        <v>0</v>
      </c>
      <c r="D99" s="323">
        <v>0</v>
      </c>
      <c r="E99" s="322">
        <v>6</v>
      </c>
      <c r="F99" s="322">
        <v>0</v>
      </c>
      <c r="G99" s="323">
        <v>6</v>
      </c>
      <c r="H99" s="322">
        <v>0</v>
      </c>
      <c r="I99" s="322">
        <v>3</v>
      </c>
      <c r="J99" s="323">
        <v>3</v>
      </c>
      <c r="K99" s="331">
        <v>9</v>
      </c>
      <c r="L99" s="390" t="s">
        <v>110</v>
      </c>
      <c r="M99" s="402">
        <v>2</v>
      </c>
      <c r="N99" s="388">
        <v>0.22222222222222221</v>
      </c>
      <c r="O99" s="402">
        <v>7</v>
      </c>
      <c r="P99" s="388">
        <v>0.77777777777777779</v>
      </c>
      <c r="Q99" s="402">
        <v>0</v>
      </c>
      <c r="R99" s="388">
        <v>0</v>
      </c>
      <c r="S99" s="402">
        <v>9</v>
      </c>
      <c r="T99" s="388">
        <v>1</v>
      </c>
      <c r="U99" s="402">
        <v>0</v>
      </c>
      <c r="V99" s="388">
        <v>0</v>
      </c>
      <c r="W99" s="405">
        <v>9</v>
      </c>
      <c r="X99" s="389"/>
      <c r="Y99" s="389"/>
      <c r="Z99" s="389"/>
    </row>
    <row r="100" spans="1:26" ht="11.25" customHeight="1" thickBot="1" x14ac:dyDescent="0.2">
      <c r="A100" s="307"/>
      <c r="B100" s="326"/>
      <c r="C100" s="326"/>
      <c r="D100" s="327"/>
      <c r="E100" s="325"/>
      <c r="F100" s="326"/>
      <c r="G100" s="327"/>
      <c r="H100" s="325"/>
      <c r="I100" s="326"/>
      <c r="J100" s="327"/>
      <c r="K100" s="317"/>
      <c r="L100" s="307"/>
      <c r="M100" s="297"/>
      <c r="N100" s="299"/>
      <c r="O100" s="325"/>
      <c r="P100" s="299"/>
      <c r="Q100" s="325"/>
      <c r="R100" s="299"/>
      <c r="S100" s="325"/>
      <c r="T100" s="299"/>
      <c r="U100" s="325"/>
      <c r="V100" s="299"/>
      <c r="W100" s="327"/>
      <c r="X100" s="386"/>
      <c r="Y100" s="386"/>
      <c r="Z100" s="386"/>
    </row>
    <row r="101" spans="1:26" ht="11.25" customHeight="1" x14ac:dyDescent="0.15">
      <c r="A101" s="312"/>
      <c r="B101" s="329"/>
      <c r="C101" s="329"/>
      <c r="D101" s="330"/>
      <c r="E101" s="328"/>
      <c r="F101" s="329"/>
      <c r="G101" s="330"/>
      <c r="H101" s="328"/>
      <c r="I101" s="329"/>
      <c r="J101" s="330"/>
      <c r="K101" s="312"/>
      <c r="L101" s="384"/>
      <c r="M101" s="391"/>
      <c r="N101" s="392"/>
      <c r="O101" s="391"/>
      <c r="P101" s="392"/>
      <c r="Q101" s="391"/>
      <c r="R101" s="392"/>
      <c r="S101" s="391"/>
      <c r="T101" s="392"/>
      <c r="U101" s="391"/>
      <c r="V101" s="392"/>
      <c r="W101" s="393"/>
      <c r="X101" s="389"/>
      <c r="Y101" s="386"/>
      <c r="Z101" s="386"/>
    </row>
    <row r="102" spans="1:26" ht="11.25" customHeight="1" x14ac:dyDescent="0.15">
      <c r="A102" s="301" t="s">
        <v>211</v>
      </c>
      <c r="B102" s="322">
        <v>0</v>
      </c>
      <c r="C102" s="322">
        <v>0</v>
      </c>
      <c r="D102" s="323">
        <v>0</v>
      </c>
      <c r="E102" s="321">
        <v>51</v>
      </c>
      <c r="F102" s="322">
        <v>1</v>
      </c>
      <c r="G102" s="323">
        <v>52</v>
      </c>
      <c r="H102" s="321">
        <v>1</v>
      </c>
      <c r="I102" s="322">
        <v>20</v>
      </c>
      <c r="J102" s="323">
        <v>21</v>
      </c>
      <c r="K102" s="331">
        <v>73</v>
      </c>
      <c r="L102" s="301" t="s">
        <v>211</v>
      </c>
      <c r="M102" s="322">
        <v>13</v>
      </c>
      <c r="N102" s="388">
        <v>0.17808219178082191</v>
      </c>
      <c r="O102" s="322">
        <v>60</v>
      </c>
      <c r="P102" s="388">
        <v>0.82191780821917804</v>
      </c>
      <c r="Q102" s="322">
        <v>0</v>
      </c>
      <c r="R102" s="388">
        <v>0</v>
      </c>
      <c r="S102" s="322">
        <v>73</v>
      </c>
      <c r="T102" s="388">
        <v>1</v>
      </c>
      <c r="U102" s="322">
        <v>0</v>
      </c>
      <c r="V102" s="388">
        <v>0</v>
      </c>
      <c r="W102" s="331">
        <v>73</v>
      </c>
      <c r="X102" s="389"/>
      <c r="Y102" s="389"/>
      <c r="Z102" s="389"/>
    </row>
    <row r="103" spans="1:26" ht="11.25" customHeight="1" x14ac:dyDescent="0.15">
      <c r="A103" s="301" t="s">
        <v>212</v>
      </c>
      <c r="B103" s="322">
        <v>0</v>
      </c>
      <c r="C103" s="322">
        <v>0</v>
      </c>
      <c r="D103" s="323">
        <v>0</v>
      </c>
      <c r="E103" s="321">
        <v>65</v>
      </c>
      <c r="F103" s="322">
        <v>0</v>
      </c>
      <c r="G103" s="323">
        <v>65</v>
      </c>
      <c r="H103" s="321">
        <v>1</v>
      </c>
      <c r="I103" s="322">
        <v>24</v>
      </c>
      <c r="J103" s="323">
        <v>25</v>
      </c>
      <c r="K103" s="331">
        <v>90</v>
      </c>
      <c r="L103" s="301" t="s">
        <v>212</v>
      </c>
      <c r="M103" s="322">
        <v>12</v>
      </c>
      <c r="N103" s="388">
        <v>0.13333333333333333</v>
      </c>
      <c r="O103" s="322">
        <v>78</v>
      </c>
      <c r="P103" s="388">
        <v>0.8666666666666667</v>
      </c>
      <c r="Q103" s="322">
        <v>5</v>
      </c>
      <c r="R103" s="388">
        <v>5.5555555555555552E-2</v>
      </c>
      <c r="S103" s="322">
        <v>85</v>
      </c>
      <c r="T103" s="388">
        <v>0.94444444444444442</v>
      </c>
      <c r="U103" s="322">
        <v>0</v>
      </c>
      <c r="V103" s="388">
        <v>0</v>
      </c>
      <c r="W103" s="331">
        <v>90</v>
      </c>
      <c r="X103" s="389"/>
      <c r="Y103" s="389"/>
      <c r="Z103" s="389"/>
    </row>
    <row r="104" spans="1:26" ht="11.25" customHeight="1" x14ac:dyDescent="0.15">
      <c r="A104" s="301" t="s">
        <v>213</v>
      </c>
      <c r="B104" s="322">
        <v>0</v>
      </c>
      <c r="C104" s="322">
        <v>1</v>
      </c>
      <c r="D104" s="323">
        <v>1</v>
      </c>
      <c r="E104" s="321">
        <v>74</v>
      </c>
      <c r="F104" s="322">
        <v>0</v>
      </c>
      <c r="G104" s="323">
        <v>74</v>
      </c>
      <c r="H104" s="321">
        <v>2</v>
      </c>
      <c r="I104" s="322">
        <v>22</v>
      </c>
      <c r="J104" s="323">
        <v>24</v>
      </c>
      <c r="K104" s="331">
        <v>99</v>
      </c>
      <c r="L104" s="301" t="s">
        <v>213</v>
      </c>
      <c r="M104" s="322">
        <v>11</v>
      </c>
      <c r="N104" s="388">
        <v>0.1111111111111111</v>
      </c>
      <c r="O104" s="322">
        <v>88</v>
      </c>
      <c r="P104" s="388">
        <v>0.88888888888888884</v>
      </c>
      <c r="Q104" s="322">
        <v>8</v>
      </c>
      <c r="R104" s="388">
        <v>8.0808080808080815E-2</v>
      </c>
      <c r="S104" s="322">
        <v>91</v>
      </c>
      <c r="T104" s="388">
        <v>0.91919191919191923</v>
      </c>
      <c r="U104" s="322">
        <v>0</v>
      </c>
      <c r="V104" s="388">
        <v>0</v>
      </c>
      <c r="W104" s="331">
        <v>99</v>
      </c>
      <c r="X104" s="389"/>
      <c r="Y104" s="389"/>
      <c r="Z104" s="389"/>
    </row>
    <row r="105" spans="1:26" ht="11.25" customHeight="1" x14ac:dyDescent="0.15">
      <c r="A105" s="301" t="s">
        <v>214</v>
      </c>
      <c r="B105" s="322">
        <v>0</v>
      </c>
      <c r="C105" s="322">
        <v>2</v>
      </c>
      <c r="D105" s="323">
        <v>2</v>
      </c>
      <c r="E105" s="321">
        <v>69</v>
      </c>
      <c r="F105" s="322">
        <v>1</v>
      </c>
      <c r="G105" s="323">
        <v>70</v>
      </c>
      <c r="H105" s="321">
        <v>2</v>
      </c>
      <c r="I105" s="322">
        <v>18</v>
      </c>
      <c r="J105" s="323">
        <v>20</v>
      </c>
      <c r="K105" s="331">
        <v>92</v>
      </c>
      <c r="L105" s="301" t="s">
        <v>214</v>
      </c>
      <c r="M105" s="322">
        <v>11</v>
      </c>
      <c r="N105" s="388">
        <v>0.11956521739130435</v>
      </c>
      <c r="O105" s="322">
        <v>81</v>
      </c>
      <c r="P105" s="388">
        <v>0.88043478260869568</v>
      </c>
      <c r="Q105" s="322">
        <v>8</v>
      </c>
      <c r="R105" s="388">
        <v>8.6956521739130432E-2</v>
      </c>
      <c r="S105" s="322">
        <v>82</v>
      </c>
      <c r="T105" s="388">
        <v>0.89130434782608692</v>
      </c>
      <c r="U105" s="322">
        <v>2</v>
      </c>
      <c r="V105" s="388">
        <v>2.1739130434782608E-2</v>
      </c>
      <c r="W105" s="331">
        <v>92</v>
      </c>
      <c r="X105" s="389"/>
      <c r="Y105" s="389"/>
      <c r="Z105" s="389"/>
    </row>
    <row r="106" spans="1:26" ht="11.25" customHeight="1" x14ac:dyDescent="0.15">
      <c r="A106" s="301" t="s">
        <v>215</v>
      </c>
      <c r="B106" s="322">
        <v>0</v>
      </c>
      <c r="C106" s="322">
        <v>2</v>
      </c>
      <c r="D106" s="323">
        <v>2</v>
      </c>
      <c r="E106" s="321">
        <v>65</v>
      </c>
      <c r="F106" s="322">
        <v>1</v>
      </c>
      <c r="G106" s="323">
        <v>66</v>
      </c>
      <c r="H106" s="321">
        <v>1</v>
      </c>
      <c r="I106" s="322">
        <v>18</v>
      </c>
      <c r="J106" s="323">
        <v>19</v>
      </c>
      <c r="K106" s="331">
        <v>87</v>
      </c>
      <c r="L106" s="301" t="s">
        <v>215</v>
      </c>
      <c r="M106" s="322">
        <v>11</v>
      </c>
      <c r="N106" s="388">
        <v>0.12643678160919541</v>
      </c>
      <c r="O106" s="322">
        <v>76</v>
      </c>
      <c r="P106" s="388">
        <v>0.87356321839080464</v>
      </c>
      <c r="Q106" s="322">
        <v>8</v>
      </c>
      <c r="R106" s="388">
        <v>9.1954022988505746E-2</v>
      </c>
      <c r="S106" s="322">
        <v>77</v>
      </c>
      <c r="T106" s="388">
        <v>0.88505747126436785</v>
      </c>
      <c r="U106" s="322">
        <v>2</v>
      </c>
      <c r="V106" s="388">
        <v>2.2988505747126436E-2</v>
      </c>
      <c r="W106" s="331">
        <v>87</v>
      </c>
      <c r="X106" s="386"/>
      <c r="Y106" s="389"/>
      <c r="Z106" s="389"/>
    </row>
    <row r="107" spans="1:26" ht="11.25" customHeight="1" thickBot="1" x14ac:dyDescent="0.2">
      <c r="A107" s="317"/>
      <c r="B107" s="319"/>
      <c r="C107" s="319"/>
      <c r="D107" s="320"/>
      <c r="E107" s="318"/>
      <c r="F107" s="319"/>
      <c r="G107" s="320"/>
      <c r="H107" s="318"/>
      <c r="I107" s="319"/>
      <c r="J107" s="320"/>
      <c r="K107" s="317"/>
      <c r="L107" s="318"/>
      <c r="M107" s="318"/>
      <c r="N107" s="320"/>
      <c r="O107" s="318"/>
      <c r="P107" s="320"/>
      <c r="Q107" s="318"/>
      <c r="R107" s="320"/>
      <c r="S107" s="318"/>
      <c r="T107" s="320"/>
      <c r="U107" s="318"/>
      <c r="V107" s="320"/>
      <c r="W107" s="317"/>
      <c r="X107" s="386"/>
      <c r="Y107" s="386"/>
      <c r="Z107" s="386"/>
    </row>
    <row r="108" spans="1:26" ht="12.75" customHeight="1" x14ac:dyDescent="0.15">
      <c r="A108" s="367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 ht="12.75" customHeight="1" x14ac:dyDescent="0.15">
      <c r="A109" s="367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 ht="12.75" customHeight="1" x14ac:dyDescent="0.15">
      <c r="A110" s="367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 ht="12.75" customHeight="1" x14ac:dyDescent="0.15">
      <c r="A111" s="367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 ht="12.75" customHeight="1" x14ac:dyDescent="0.15">
      <c r="A112" s="367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 ht="12.75" customHeight="1" x14ac:dyDescent="0.15">
      <c r="A113" s="367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 ht="12.75" customHeight="1" x14ac:dyDescent="0.15">
      <c r="A114" s="367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 ht="12.75" customHeight="1" x14ac:dyDescent="0.15">
      <c r="A115" s="367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 ht="12.75" customHeight="1" x14ac:dyDescent="0.15">
      <c r="A116" s="367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 ht="12.75" customHeight="1" x14ac:dyDescent="0.15">
      <c r="A117" s="367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 ht="12.75" customHeight="1" x14ac:dyDescent="0.1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 ht="12.75" customHeight="1" x14ac:dyDescent="0.15">
      <c r="A119" s="367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 ht="12.75" customHeight="1" x14ac:dyDescent="0.1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 ht="12.75" customHeight="1" x14ac:dyDescent="0.15">
      <c r="A121" s="367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 ht="12.75" customHeight="1" x14ac:dyDescent="0.15">
      <c r="A122" s="367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 ht="12.75" customHeight="1" x14ac:dyDescent="0.15">
      <c r="A123" s="367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 ht="12.75" customHeight="1" x14ac:dyDescent="0.15">
      <c r="A124" s="367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 ht="12.75" customHeight="1" x14ac:dyDescent="0.15">
      <c r="A125" s="367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 ht="12.75" customHeight="1" x14ac:dyDescent="0.15">
      <c r="A126" s="367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 ht="12.75" customHeight="1" x14ac:dyDescent="0.15">
      <c r="A127" s="367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 ht="12.75" customHeight="1" x14ac:dyDescent="0.15">
      <c r="A128" s="367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 ht="12.75" customHeight="1" x14ac:dyDescent="0.15">
      <c r="A129" s="367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 ht="12.75" customHeight="1" x14ac:dyDescent="0.15">
      <c r="A130" s="367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 ht="12.75" customHeight="1" x14ac:dyDescent="0.15">
      <c r="A131" s="367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 ht="12.75" customHeight="1" x14ac:dyDescent="0.15">
      <c r="A132" s="367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 ht="12.75" customHeight="1" x14ac:dyDescent="0.15">
      <c r="A133" s="367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 ht="12.75" customHeight="1" x14ac:dyDescent="0.15">
      <c r="A134" s="367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 ht="12.75" customHeight="1" x14ac:dyDescent="0.15">
      <c r="A135" s="367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 ht="12.75" customHeight="1" x14ac:dyDescent="0.15">
      <c r="A136" s="367"/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 ht="12.75" customHeight="1" x14ac:dyDescent="0.15">
      <c r="A137" s="367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 ht="12.75" customHeight="1" x14ac:dyDescent="0.15">
      <c r="A138" s="367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 ht="12.75" customHeight="1" x14ac:dyDescent="0.15">
      <c r="A139" s="367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 ht="12.75" customHeight="1" x14ac:dyDescent="0.15">
      <c r="A140" s="367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 ht="12.75" customHeight="1" x14ac:dyDescent="0.15">
      <c r="A141" s="367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 ht="12.75" customHeight="1" x14ac:dyDescent="0.15">
      <c r="A142" s="367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 ht="12.75" customHeight="1" x14ac:dyDescent="0.15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 ht="12.75" customHeight="1" x14ac:dyDescent="0.15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 ht="12.75" customHeight="1" x14ac:dyDescent="0.15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 ht="12.75" customHeight="1" x14ac:dyDescent="0.15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 ht="12.75" customHeight="1" x14ac:dyDescent="0.15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 ht="12.75" customHeight="1" x14ac:dyDescent="0.15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 ht="12.75" customHeight="1" x14ac:dyDescent="0.15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 ht="12.75" customHeight="1" x14ac:dyDescent="0.15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 ht="12.75" customHeight="1" x14ac:dyDescent="0.15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 ht="12.75" customHeight="1" x14ac:dyDescent="0.15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 ht="12.75" customHeight="1" x14ac:dyDescent="0.15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 ht="12.75" customHeight="1" x14ac:dyDescent="0.15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 ht="12.75" customHeight="1" x14ac:dyDescent="0.15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 ht="12.75" customHeight="1" x14ac:dyDescent="0.15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 ht="12.75" customHeight="1" x14ac:dyDescent="0.15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 ht="12.75" customHeight="1" x14ac:dyDescent="0.15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 ht="12.75" customHeight="1" x14ac:dyDescent="0.15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 ht="12.75" customHeight="1" x14ac:dyDescent="0.15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 ht="12.75" customHeight="1" x14ac:dyDescent="0.15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 ht="12.75" customHeight="1" x14ac:dyDescent="0.15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 ht="12.75" customHeight="1" x14ac:dyDescent="0.15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 ht="12.75" customHeight="1" x14ac:dyDescent="0.15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 ht="12.75" customHeight="1" x14ac:dyDescent="0.15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 ht="12.75" customHeight="1" x14ac:dyDescent="0.15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 ht="12.75" customHeight="1" x14ac:dyDescent="0.15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 ht="12.75" customHeight="1" x14ac:dyDescent="0.15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 ht="12.75" customHeight="1" x14ac:dyDescent="0.15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 ht="12.75" customHeight="1" x14ac:dyDescent="0.15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 ht="12.75" customHeight="1" x14ac:dyDescent="0.15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</row>
    <row r="596" spans="1:26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</row>
    <row r="597" spans="1:26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</row>
    <row r="598" spans="1:26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</row>
    <row r="599" spans="1:26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</row>
    <row r="600" spans="1:26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</row>
    <row r="601" spans="1:26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</row>
    <row r="602" spans="1:26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</row>
    <row r="603" spans="1:26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</row>
    <row r="604" spans="1:26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</row>
    <row r="605" spans="1:26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</row>
    <row r="606" spans="1:26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</row>
    <row r="607" spans="1:26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</row>
    <row r="608" spans="1:26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</row>
    <row r="609" spans="1:26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</row>
    <row r="610" spans="1:26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</row>
    <row r="611" spans="1:26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</row>
    <row r="612" spans="1:26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</row>
    <row r="613" spans="1:26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</row>
    <row r="614" spans="1:26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</row>
    <row r="615" spans="1:26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</row>
    <row r="616" spans="1:26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</row>
    <row r="617" spans="1:26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</row>
    <row r="618" spans="1:26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</row>
    <row r="619" spans="1:26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</row>
    <row r="620" spans="1:26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</row>
    <row r="621" spans="1:26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</row>
    <row r="622" spans="1:26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</row>
    <row r="623" spans="1:26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</row>
    <row r="624" spans="1:26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</row>
    <row r="625" spans="1:26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</row>
    <row r="626" spans="1:26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</row>
    <row r="627" spans="1:26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</row>
    <row r="628" spans="1:26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</row>
    <row r="629" spans="1:26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</row>
    <row r="630" spans="1:26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</row>
    <row r="631" spans="1:26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</row>
    <row r="632" spans="1:26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</row>
    <row r="633" spans="1:26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</row>
    <row r="634" spans="1:26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</row>
    <row r="635" spans="1:26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</row>
    <row r="636" spans="1:26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</row>
    <row r="637" spans="1:26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</row>
    <row r="638" spans="1:26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</row>
    <row r="639" spans="1:26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</row>
    <row r="640" spans="1:26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</row>
    <row r="641" spans="1:26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</row>
    <row r="642" spans="1:26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</row>
    <row r="643" spans="1:26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</row>
    <row r="644" spans="1:26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</row>
    <row r="645" spans="1:26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</row>
    <row r="646" spans="1:26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</row>
    <row r="647" spans="1:26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</row>
    <row r="648" spans="1:26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</row>
    <row r="649" spans="1:26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</row>
    <row r="650" spans="1:26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</row>
    <row r="651" spans="1:26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</row>
    <row r="652" spans="1:26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</row>
    <row r="653" spans="1:26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</row>
    <row r="654" spans="1:26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</row>
    <row r="655" spans="1:26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</row>
    <row r="656" spans="1:26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</row>
    <row r="657" spans="1:26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</row>
    <row r="658" spans="1:26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</row>
    <row r="659" spans="1:26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</row>
    <row r="660" spans="1:26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</row>
    <row r="661" spans="1:26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</row>
    <row r="662" spans="1:26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</row>
    <row r="663" spans="1:26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</row>
    <row r="664" spans="1:26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</row>
    <row r="665" spans="1:26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</row>
    <row r="666" spans="1:26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</row>
    <row r="667" spans="1:26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</row>
    <row r="668" spans="1:26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</row>
    <row r="669" spans="1:26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</row>
    <row r="670" spans="1:26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</row>
    <row r="671" spans="1:26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</row>
    <row r="672" spans="1:26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</row>
    <row r="673" spans="1:26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</row>
    <row r="674" spans="1:26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</row>
    <row r="675" spans="1:26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</row>
    <row r="676" spans="1:26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</row>
    <row r="677" spans="1:26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</row>
    <row r="678" spans="1:26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</row>
    <row r="679" spans="1:26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</row>
    <row r="680" spans="1:26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</row>
    <row r="681" spans="1:26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</row>
    <row r="682" spans="1:26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</row>
    <row r="683" spans="1:26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</row>
    <row r="684" spans="1:26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</row>
    <row r="685" spans="1:26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</row>
    <row r="686" spans="1:26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</row>
    <row r="687" spans="1:26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</row>
    <row r="688" spans="1:26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</row>
    <row r="689" spans="1:26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</row>
    <row r="690" spans="1:26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</row>
    <row r="691" spans="1:26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</row>
    <row r="692" spans="1:26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</row>
    <row r="693" spans="1:26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</row>
    <row r="694" spans="1:26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</row>
    <row r="695" spans="1:26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</row>
    <row r="696" spans="1:26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</row>
    <row r="697" spans="1:26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</row>
    <row r="698" spans="1:26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</row>
    <row r="699" spans="1:26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</row>
    <row r="700" spans="1:26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</row>
    <row r="701" spans="1:26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</row>
    <row r="702" spans="1:26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</row>
    <row r="703" spans="1:26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</row>
    <row r="704" spans="1:26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</row>
    <row r="705" spans="1:26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</row>
    <row r="706" spans="1:26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</row>
    <row r="707" spans="1:26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</row>
    <row r="708" spans="1:26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</row>
    <row r="709" spans="1:26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</row>
    <row r="710" spans="1:26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</row>
    <row r="711" spans="1:26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</row>
    <row r="712" spans="1:26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</row>
    <row r="713" spans="1:26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</row>
    <row r="714" spans="1:26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</row>
    <row r="715" spans="1:26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</row>
    <row r="716" spans="1:26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</row>
    <row r="717" spans="1:26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</row>
    <row r="718" spans="1:26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</row>
    <row r="719" spans="1:26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</row>
    <row r="720" spans="1:26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</row>
    <row r="721" spans="1:26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</row>
    <row r="722" spans="1:26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</row>
    <row r="723" spans="1:26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</row>
    <row r="724" spans="1:26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</row>
    <row r="725" spans="1:26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</row>
    <row r="726" spans="1:26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</row>
    <row r="727" spans="1:26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</row>
    <row r="728" spans="1:26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</row>
    <row r="729" spans="1:26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</row>
    <row r="730" spans="1:26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</row>
    <row r="731" spans="1:26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</row>
    <row r="732" spans="1:26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</row>
    <row r="733" spans="1:26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</row>
    <row r="734" spans="1:26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</row>
    <row r="735" spans="1:26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</row>
    <row r="736" spans="1:26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</row>
    <row r="737" spans="1:26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</row>
    <row r="738" spans="1:26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</row>
    <row r="739" spans="1:26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</row>
    <row r="740" spans="1:26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</row>
    <row r="741" spans="1:26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</row>
    <row r="742" spans="1:26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</row>
    <row r="743" spans="1:26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</row>
    <row r="744" spans="1:26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</row>
    <row r="745" spans="1:26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</row>
    <row r="746" spans="1:26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</row>
    <row r="747" spans="1:26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</row>
    <row r="748" spans="1:26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</row>
    <row r="749" spans="1:26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</row>
    <row r="750" spans="1:26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</row>
    <row r="751" spans="1:26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</row>
    <row r="752" spans="1:26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</row>
    <row r="753" spans="1:26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</row>
    <row r="754" spans="1:26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</row>
    <row r="755" spans="1:26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</row>
    <row r="756" spans="1:26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</row>
    <row r="757" spans="1:26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</row>
    <row r="758" spans="1:26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</row>
    <row r="759" spans="1:26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</row>
    <row r="760" spans="1:26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</row>
    <row r="761" spans="1:26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</row>
    <row r="762" spans="1:26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</row>
    <row r="763" spans="1:26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</row>
    <row r="764" spans="1:26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</row>
    <row r="765" spans="1:26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</row>
    <row r="766" spans="1:26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</row>
    <row r="767" spans="1:26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</row>
    <row r="768" spans="1:26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</row>
    <row r="769" spans="1:26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</row>
    <row r="770" spans="1:26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</row>
    <row r="771" spans="1:26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</row>
    <row r="772" spans="1:26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</row>
    <row r="773" spans="1:26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</row>
    <row r="774" spans="1:26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</row>
    <row r="775" spans="1:26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</row>
    <row r="776" spans="1:26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</row>
    <row r="777" spans="1:26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</row>
    <row r="778" spans="1:26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</row>
    <row r="779" spans="1:26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</row>
    <row r="780" spans="1:26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</row>
    <row r="781" spans="1:26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</row>
    <row r="782" spans="1:26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</row>
    <row r="783" spans="1:26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</row>
    <row r="784" spans="1:26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</row>
    <row r="785" spans="1:26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</row>
    <row r="786" spans="1:26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</row>
    <row r="787" spans="1:26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</row>
    <row r="788" spans="1:26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</row>
    <row r="789" spans="1:26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</row>
    <row r="790" spans="1:26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</row>
    <row r="791" spans="1:26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</row>
    <row r="792" spans="1:26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</row>
    <row r="793" spans="1:26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</row>
    <row r="794" spans="1:26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</row>
    <row r="795" spans="1:26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</row>
    <row r="796" spans="1:26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</row>
    <row r="797" spans="1:26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</row>
    <row r="798" spans="1:26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</row>
    <row r="799" spans="1:26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</row>
    <row r="800" spans="1:26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</row>
    <row r="801" spans="1:26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</row>
    <row r="802" spans="1:26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</row>
    <row r="803" spans="1:26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</row>
    <row r="804" spans="1:26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</row>
    <row r="805" spans="1:26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</row>
    <row r="806" spans="1:26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</row>
    <row r="807" spans="1:26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</row>
    <row r="808" spans="1:26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</row>
    <row r="809" spans="1:26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</row>
    <row r="810" spans="1:26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</row>
    <row r="811" spans="1:26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</row>
    <row r="812" spans="1:26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</row>
    <row r="813" spans="1:26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</row>
    <row r="814" spans="1:26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</row>
    <row r="815" spans="1:26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</row>
    <row r="816" spans="1:26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</row>
    <row r="817" spans="1:26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</row>
    <row r="818" spans="1:26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</row>
    <row r="819" spans="1:26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</row>
    <row r="820" spans="1:26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</row>
    <row r="821" spans="1:26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</row>
    <row r="822" spans="1:26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</row>
    <row r="823" spans="1:26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</row>
    <row r="824" spans="1:26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</row>
    <row r="825" spans="1:26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</row>
    <row r="826" spans="1:26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</row>
    <row r="827" spans="1:26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</row>
    <row r="828" spans="1:26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</row>
    <row r="829" spans="1:26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</row>
    <row r="830" spans="1:26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</row>
    <row r="831" spans="1:26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</row>
    <row r="832" spans="1:26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</row>
    <row r="833" spans="1:26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</row>
    <row r="834" spans="1:26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</row>
    <row r="835" spans="1:26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</row>
    <row r="836" spans="1:26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</row>
    <row r="837" spans="1:26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</row>
    <row r="838" spans="1:26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</row>
    <row r="839" spans="1:26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</row>
    <row r="840" spans="1:26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</row>
    <row r="841" spans="1:26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</row>
    <row r="842" spans="1:26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</row>
    <row r="843" spans="1:26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</row>
    <row r="844" spans="1:26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</row>
    <row r="845" spans="1:26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</row>
    <row r="846" spans="1:26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</row>
    <row r="847" spans="1:26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</row>
    <row r="848" spans="1:26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</row>
    <row r="849" spans="1:26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</row>
    <row r="850" spans="1:26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</row>
    <row r="851" spans="1:26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</row>
    <row r="852" spans="1:26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</row>
    <row r="853" spans="1:26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</row>
    <row r="854" spans="1:26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</row>
    <row r="855" spans="1:26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</row>
    <row r="856" spans="1:26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</row>
    <row r="857" spans="1:26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</row>
    <row r="858" spans="1:26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</row>
    <row r="859" spans="1:26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</row>
    <row r="860" spans="1:26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</row>
    <row r="861" spans="1:26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</row>
    <row r="862" spans="1:26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</row>
    <row r="863" spans="1:26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</row>
    <row r="864" spans="1:26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</row>
    <row r="865" spans="1:26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</row>
    <row r="866" spans="1:26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</row>
    <row r="867" spans="1:26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</row>
    <row r="868" spans="1:26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</row>
    <row r="869" spans="1:26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</row>
    <row r="870" spans="1:26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</row>
    <row r="871" spans="1:26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</row>
    <row r="872" spans="1:26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</row>
    <row r="873" spans="1:26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</row>
    <row r="874" spans="1:26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</row>
    <row r="875" spans="1:26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</row>
    <row r="876" spans="1:26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</row>
    <row r="877" spans="1:26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</row>
    <row r="878" spans="1:26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</row>
    <row r="879" spans="1:26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</row>
    <row r="880" spans="1:26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</row>
    <row r="881" spans="1:26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</row>
    <row r="882" spans="1:26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</row>
    <row r="883" spans="1:26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</row>
    <row r="884" spans="1:26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</row>
    <row r="885" spans="1:26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</row>
    <row r="886" spans="1:26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</row>
    <row r="887" spans="1:26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</row>
    <row r="888" spans="1:26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</row>
    <row r="889" spans="1:26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</row>
    <row r="890" spans="1:26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</row>
    <row r="891" spans="1:26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</row>
    <row r="892" spans="1:26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</row>
    <row r="893" spans="1:26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</row>
    <row r="894" spans="1:26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</row>
    <row r="895" spans="1:26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</row>
    <row r="896" spans="1:26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</row>
    <row r="897" spans="1:26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</row>
    <row r="898" spans="1:26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</row>
    <row r="899" spans="1:26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</row>
    <row r="900" spans="1:26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</row>
    <row r="901" spans="1:26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</row>
    <row r="902" spans="1:26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</row>
    <row r="903" spans="1:26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</row>
    <row r="904" spans="1:26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</row>
    <row r="905" spans="1:26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</row>
    <row r="906" spans="1:26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</row>
    <row r="907" spans="1:26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</row>
    <row r="908" spans="1:26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</row>
    <row r="909" spans="1:26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</row>
    <row r="910" spans="1:26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</row>
    <row r="911" spans="1:26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</row>
    <row r="912" spans="1:26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</row>
    <row r="913" spans="1:26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</row>
    <row r="914" spans="1:26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</row>
    <row r="915" spans="1:26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</row>
    <row r="916" spans="1:26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</row>
    <row r="917" spans="1:26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</row>
    <row r="918" spans="1:26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</row>
    <row r="919" spans="1:26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</row>
    <row r="920" spans="1:26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</row>
    <row r="921" spans="1:26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</row>
    <row r="922" spans="1:26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</row>
    <row r="923" spans="1:26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</row>
    <row r="924" spans="1:26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</row>
    <row r="925" spans="1:26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</row>
    <row r="926" spans="1:26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</row>
    <row r="927" spans="1:26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</row>
    <row r="928" spans="1:26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</row>
    <row r="929" spans="1:26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</row>
    <row r="930" spans="1:26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</row>
    <row r="931" spans="1:26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</row>
    <row r="932" spans="1:26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</row>
    <row r="933" spans="1:26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</row>
    <row r="934" spans="1:26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</row>
    <row r="935" spans="1:26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</row>
    <row r="936" spans="1:26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</row>
    <row r="937" spans="1:26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</row>
    <row r="938" spans="1:26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</row>
    <row r="939" spans="1:26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</row>
    <row r="940" spans="1:26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</row>
    <row r="941" spans="1:26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</row>
    <row r="942" spans="1:26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</row>
    <row r="943" spans="1:26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</row>
    <row r="944" spans="1:26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</row>
    <row r="945" spans="1:26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</row>
    <row r="946" spans="1:26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</row>
    <row r="947" spans="1:26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</row>
    <row r="948" spans="1:26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</row>
    <row r="949" spans="1:26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</row>
    <row r="950" spans="1:26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</row>
    <row r="951" spans="1:26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</row>
    <row r="952" spans="1:26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</row>
    <row r="953" spans="1:26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</row>
    <row r="954" spans="1:26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</row>
    <row r="955" spans="1:26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</row>
    <row r="956" spans="1:26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</row>
    <row r="957" spans="1:26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</row>
    <row r="958" spans="1:26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</row>
    <row r="959" spans="1:26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</row>
    <row r="960" spans="1:26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</row>
    <row r="961" spans="1:26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</row>
    <row r="962" spans="1:26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</row>
    <row r="963" spans="1:26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</row>
    <row r="964" spans="1:26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</row>
    <row r="965" spans="1:26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</row>
    <row r="966" spans="1:26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</row>
    <row r="967" spans="1:26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</row>
    <row r="968" spans="1:26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</row>
    <row r="969" spans="1:26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</row>
    <row r="970" spans="1:26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</row>
    <row r="971" spans="1:26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</row>
    <row r="972" spans="1:26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</row>
    <row r="973" spans="1:26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</row>
    <row r="974" spans="1:26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</row>
    <row r="975" spans="1:26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</row>
    <row r="976" spans="1:26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</row>
    <row r="977" spans="1:26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</row>
    <row r="978" spans="1:26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</row>
  </sheetData>
  <mergeCells count="49">
    <mergeCell ref="A87:K88"/>
    <mergeCell ref="L87:Z88"/>
    <mergeCell ref="K89:K90"/>
    <mergeCell ref="M89:N89"/>
    <mergeCell ref="O89:P89"/>
    <mergeCell ref="Q89:R89"/>
    <mergeCell ref="S89:T89"/>
    <mergeCell ref="U89:V89"/>
    <mergeCell ref="W89:W90"/>
    <mergeCell ref="A65:K65"/>
    <mergeCell ref="L65:Z65"/>
    <mergeCell ref="A66:K67"/>
    <mergeCell ref="L66:Z67"/>
    <mergeCell ref="K68:K69"/>
    <mergeCell ref="M68:N68"/>
    <mergeCell ref="O68:P68"/>
    <mergeCell ref="Q68:R68"/>
    <mergeCell ref="S68:T68"/>
    <mergeCell ref="U68:V68"/>
    <mergeCell ref="W68:W69"/>
    <mergeCell ref="A44:K45"/>
    <mergeCell ref="L44:Z45"/>
    <mergeCell ref="K46:K47"/>
    <mergeCell ref="M46:N46"/>
    <mergeCell ref="O46:P46"/>
    <mergeCell ref="Q46:R46"/>
    <mergeCell ref="S46:T46"/>
    <mergeCell ref="U46:V46"/>
    <mergeCell ref="W46:W47"/>
    <mergeCell ref="A23:K24"/>
    <mergeCell ref="L23:Z24"/>
    <mergeCell ref="K25:K26"/>
    <mergeCell ref="M25:N25"/>
    <mergeCell ref="O25:P25"/>
    <mergeCell ref="Q25:R25"/>
    <mergeCell ref="S25:T25"/>
    <mergeCell ref="U25:V25"/>
    <mergeCell ref="W25:W26"/>
    <mergeCell ref="A1:K1"/>
    <mergeCell ref="L1:Z1"/>
    <mergeCell ref="A2:K3"/>
    <mergeCell ref="L2:Z3"/>
    <mergeCell ref="K4:K5"/>
    <mergeCell ref="M4:N4"/>
    <mergeCell ref="O4:P4"/>
    <mergeCell ref="Q4:R4"/>
    <mergeCell ref="S4:T4"/>
    <mergeCell ref="U4:V4"/>
    <mergeCell ref="W4:W5"/>
  </mergeCells>
  <pageMargins left="0.25" right="0.25" top="0.75" bottom="0.75" header="0" footer="0"/>
  <pageSetup paperSize="9" scale="68" orientation="landscape" r:id="rId1"/>
  <rowBreaks count="1" manualBreakCount="1">
    <brk id="64" max="16383" man="1"/>
  </rowBreaks>
  <colBreaks count="1" manualBreakCount="1">
    <brk id="2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D979"/>
  <sheetViews>
    <sheetView topLeftCell="A31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9" style="285" customWidth="1"/>
    <col min="5" max="5" width="7.83203125" style="285" customWidth="1"/>
    <col min="6" max="6" width="6.33203125" style="285" customWidth="1"/>
    <col min="7" max="8" width="4.6640625" style="285" customWidth="1"/>
    <col min="9" max="9" width="9.33203125" style="285" customWidth="1"/>
    <col min="10" max="13" width="4.6640625" style="285" customWidth="1"/>
    <col min="14" max="14" width="10.5" style="285" customWidth="1"/>
    <col min="15" max="15" width="17.33203125" style="285" customWidth="1"/>
    <col min="16" max="25" width="5.6640625" style="285" customWidth="1"/>
    <col min="26" max="26" width="10.6640625" style="285" customWidth="1"/>
    <col min="27" max="27" width="4.6640625" style="285" customWidth="1"/>
    <col min="28" max="28" width="10.1640625" style="285" customWidth="1"/>
    <col min="29" max="29" width="4.6640625" style="285" customWidth="1"/>
    <col min="30" max="16384" width="14.5" style="285"/>
  </cols>
  <sheetData>
    <row r="1" spans="1:30" ht="12.75" customHeight="1" x14ac:dyDescent="0.15">
      <c r="A1" s="460" t="s">
        <v>339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0" t="s">
        <v>339</v>
      </c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394"/>
    </row>
    <row r="2" spans="1:30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70" t="s">
        <v>340</v>
      </c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</row>
    <row r="4" spans="1:30" ht="11.25" customHeight="1" x14ac:dyDescent="0.15">
      <c r="A4" s="286" t="s">
        <v>193</v>
      </c>
      <c r="B4" s="467" t="s">
        <v>246</v>
      </c>
      <c r="C4" s="468"/>
      <c r="D4" s="469"/>
      <c r="E4" s="467" t="s">
        <v>341</v>
      </c>
      <c r="F4" s="469"/>
      <c r="G4" s="467" t="s">
        <v>248</v>
      </c>
      <c r="H4" s="468"/>
      <c r="I4" s="469"/>
      <c r="J4" s="467" t="s">
        <v>342</v>
      </c>
      <c r="K4" s="468"/>
      <c r="L4" s="468"/>
      <c r="M4" s="469"/>
      <c r="N4" s="458" t="s">
        <v>198</v>
      </c>
      <c r="O4" s="379" t="s">
        <v>62</v>
      </c>
      <c r="P4" s="471" t="s">
        <v>58</v>
      </c>
      <c r="Q4" s="469"/>
      <c r="R4" s="471" t="s">
        <v>56</v>
      </c>
      <c r="S4" s="469"/>
      <c r="T4" s="471" t="s">
        <v>57</v>
      </c>
      <c r="U4" s="469"/>
      <c r="V4" s="471" t="s">
        <v>55</v>
      </c>
      <c r="W4" s="469"/>
      <c r="X4" s="471" t="s">
        <v>59</v>
      </c>
      <c r="Y4" s="469"/>
      <c r="Z4" s="472" t="s">
        <v>63</v>
      </c>
      <c r="AA4" s="395"/>
      <c r="AB4" s="380"/>
      <c r="AC4" s="380"/>
    </row>
    <row r="5" spans="1:30" ht="11.25" customHeight="1" thickBot="1" x14ac:dyDescent="0.2">
      <c r="A5" s="291" t="s">
        <v>199</v>
      </c>
      <c r="B5" s="292" t="s">
        <v>200</v>
      </c>
      <c r="C5" s="293" t="s">
        <v>201</v>
      </c>
      <c r="D5" s="294" t="s">
        <v>156</v>
      </c>
      <c r="E5" s="292" t="s">
        <v>343</v>
      </c>
      <c r="F5" s="294" t="s">
        <v>156</v>
      </c>
      <c r="G5" s="292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459"/>
      <c r="O5" s="381" t="s">
        <v>64</v>
      </c>
      <c r="P5" s="382" t="s">
        <v>65</v>
      </c>
      <c r="Q5" s="383" t="s">
        <v>66</v>
      </c>
      <c r="R5" s="382" t="s">
        <v>65</v>
      </c>
      <c r="S5" s="383" t="s">
        <v>66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459"/>
      <c r="AA5" s="395"/>
      <c r="AB5" s="380"/>
      <c r="AC5" s="380"/>
    </row>
    <row r="6" spans="1:30" ht="11.25" customHeight="1" x14ac:dyDescent="0.15">
      <c r="A6" s="296"/>
      <c r="B6" s="297"/>
      <c r="C6" s="298"/>
      <c r="D6" s="299"/>
      <c r="E6" s="297"/>
      <c r="F6" s="299"/>
      <c r="G6" s="298"/>
      <c r="H6" s="298"/>
      <c r="I6" s="299"/>
      <c r="J6" s="297"/>
      <c r="K6" s="298"/>
      <c r="L6" s="298"/>
      <c r="M6" s="299"/>
      <c r="N6" s="300"/>
      <c r="O6" s="296"/>
      <c r="P6" s="396"/>
      <c r="Q6" s="385"/>
      <c r="R6" s="396"/>
      <c r="S6" s="385"/>
      <c r="T6" s="396"/>
      <c r="U6" s="385"/>
      <c r="V6" s="396"/>
      <c r="W6" s="385"/>
      <c r="X6" s="396"/>
      <c r="Y6" s="385"/>
      <c r="Z6" s="300"/>
      <c r="AA6" s="397"/>
      <c r="AB6" s="386"/>
      <c r="AC6" s="386"/>
    </row>
    <row r="7" spans="1:30" ht="11.25" customHeight="1" x14ac:dyDescent="0.15">
      <c r="A7" s="301" t="s">
        <v>79</v>
      </c>
      <c r="B7" s="302">
        <v>0</v>
      </c>
      <c r="C7" s="303">
        <v>2.5</v>
      </c>
      <c r="D7" s="304">
        <v>2.5</v>
      </c>
      <c r="E7" s="302">
        <v>0</v>
      </c>
      <c r="F7" s="304">
        <v>0</v>
      </c>
      <c r="G7" s="303">
        <v>3.5</v>
      </c>
      <c r="H7" s="303">
        <v>3.25</v>
      </c>
      <c r="I7" s="373">
        <v>6.75</v>
      </c>
      <c r="J7" s="302">
        <v>1.5</v>
      </c>
      <c r="K7" s="303">
        <v>3.5</v>
      </c>
      <c r="L7" s="303">
        <v>0.75</v>
      </c>
      <c r="M7" s="304">
        <v>5.75</v>
      </c>
      <c r="N7" s="306">
        <v>15</v>
      </c>
      <c r="O7" s="301" t="s">
        <v>79</v>
      </c>
      <c r="P7" s="303">
        <v>5.25</v>
      </c>
      <c r="Q7" s="388">
        <v>0.35</v>
      </c>
      <c r="R7" s="303">
        <v>9.75</v>
      </c>
      <c r="S7" s="388">
        <v>0.65</v>
      </c>
      <c r="T7" s="303">
        <v>0</v>
      </c>
      <c r="U7" s="388">
        <v>0</v>
      </c>
      <c r="V7" s="303">
        <v>14.75</v>
      </c>
      <c r="W7" s="388">
        <v>0.98333333333333328</v>
      </c>
      <c r="X7" s="303">
        <v>0.25</v>
      </c>
      <c r="Y7" s="388">
        <v>1.6666666666666666E-2</v>
      </c>
      <c r="Z7" s="331">
        <v>15</v>
      </c>
      <c r="AA7" s="398"/>
      <c r="AB7" s="399"/>
      <c r="AC7" s="389"/>
    </row>
    <row r="8" spans="1:30" ht="11.25" customHeight="1" x14ac:dyDescent="0.15">
      <c r="A8" s="301" t="s">
        <v>80</v>
      </c>
      <c r="B8" s="302">
        <v>0.5</v>
      </c>
      <c r="C8" s="303">
        <v>2.5</v>
      </c>
      <c r="D8" s="304">
        <v>3</v>
      </c>
      <c r="E8" s="302">
        <v>0.25</v>
      </c>
      <c r="F8" s="304">
        <v>0.25</v>
      </c>
      <c r="G8" s="303">
        <v>3.75</v>
      </c>
      <c r="H8" s="303">
        <v>0.5</v>
      </c>
      <c r="I8" s="304">
        <v>4.25</v>
      </c>
      <c r="J8" s="302">
        <v>1.25</v>
      </c>
      <c r="K8" s="303">
        <v>2.5</v>
      </c>
      <c r="L8" s="303">
        <v>0</v>
      </c>
      <c r="M8" s="304">
        <v>3.75</v>
      </c>
      <c r="N8" s="306">
        <v>11.25</v>
      </c>
      <c r="O8" s="301" t="s">
        <v>80</v>
      </c>
      <c r="P8" s="303">
        <v>3.25</v>
      </c>
      <c r="Q8" s="388">
        <v>0.28888888888888886</v>
      </c>
      <c r="R8" s="303">
        <v>8</v>
      </c>
      <c r="S8" s="388">
        <v>0.71111111111111114</v>
      </c>
      <c r="T8" s="303">
        <v>0</v>
      </c>
      <c r="U8" s="388">
        <v>0</v>
      </c>
      <c r="V8" s="303">
        <v>11</v>
      </c>
      <c r="W8" s="388">
        <v>0.97777777777777775</v>
      </c>
      <c r="X8" s="303">
        <v>0.25</v>
      </c>
      <c r="Y8" s="388">
        <v>2.2222222222222223E-2</v>
      </c>
      <c r="Z8" s="331">
        <v>11.25</v>
      </c>
      <c r="AA8" s="398"/>
      <c r="AB8" s="389"/>
      <c r="AC8" s="389"/>
    </row>
    <row r="9" spans="1:30" ht="11.25" customHeight="1" x14ac:dyDescent="0.15">
      <c r="A9" s="301" t="s">
        <v>81</v>
      </c>
      <c r="B9" s="302">
        <v>0.75</v>
      </c>
      <c r="C9" s="303">
        <v>2</v>
      </c>
      <c r="D9" s="304">
        <v>2.75</v>
      </c>
      <c r="E9" s="302">
        <v>0</v>
      </c>
      <c r="F9" s="304">
        <v>0</v>
      </c>
      <c r="G9" s="303">
        <v>3.5</v>
      </c>
      <c r="H9" s="303">
        <v>1</v>
      </c>
      <c r="I9" s="304">
        <v>4.5</v>
      </c>
      <c r="J9" s="302">
        <v>0</v>
      </c>
      <c r="K9" s="303">
        <v>2.75</v>
      </c>
      <c r="L9" s="303">
        <v>0.25</v>
      </c>
      <c r="M9" s="304">
        <v>3</v>
      </c>
      <c r="N9" s="306">
        <v>10.25</v>
      </c>
      <c r="O9" s="301" t="s">
        <v>81</v>
      </c>
      <c r="P9" s="303">
        <v>2.5</v>
      </c>
      <c r="Q9" s="388">
        <v>0.24390243902439024</v>
      </c>
      <c r="R9" s="303">
        <v>7.75</v>
      </c>
      <c r="S9" s="388">
        <v>0.75609756097560976</v>
      </c>
      <c r="T9" s="303">
        <v>0</v>
      </c>
      <c r="U9" s="388">
        <v>0</v>
      </c>
      <c r="V9" s="303">
        <v>10.25</v>
      </c>
      <c r="W9" s="388">
        <v>1</v>
      </c>
      <c r="X9" s="303">
        <v>0</v>
      </c>
      <c r="Y9" s="388">
        <v>0</v>
      </c>
      <c r="Z9" s="331">
        <v>10.25</v>
      </c>
      <c r="AA9" s="398"/>
      <c r="AB9" s="389"/>
      <c r="AC9" s="389"/>
    </row>
    <row r="10" spans="1:30" ht="11.25" customHeight="1" x14ac:dyDescent="0.15">
      <c r="A10" s="301" t="s">
        <v>428</v>
      </c>
      <c r="B10" s="302">
        <v>0.25</v>
      </c>
      <c r="C10" s="303">
        <v>1.75</v>
      </c>
      <c r="D10" s="304">
        <v>2</v>
      </c>
      <c r="E10" s="302">
        <v>0.25</v>
      </c>
      <c r="F10" s="304">
        <v>0.25</v>
      </c>
      <c r="G10" s="303">
        <v>3.5</v>
      </c>
      <c r="H10" s="303">
        <v>0.5</v>
      </c>
      <c r="I10" s="304">
        <v>4</v>
      </c>
      <c r="J10" s="302">
        <v>0</v>
      </c>
      <c r="K10" s="303">
        <v>2</v>
      </c>
      <c r="L10" s="303">
        <v>0.75</v>
      </c>
      <c r="M10" s="304">
        <v>2.75</v>
      </c>
      <c r="N10" s="306">
        <v>9</v>
      </c>
      <c r="O10" s="301" t="s">
        <v>428</v>
      </c>
      <c r="P10" s="303">
        <v>3</v>
      </c>
      <c r="Q10" s="388">
        <v>0.33333333333333331</v>
      </c>
      <c r="R10" s="303">
        <v>6</v>
      </c>
      <c r="S10" s="388">
        <v>0.66666666666666663</v>
      </c>
      <c r="T10" s="303">
        <v>0.25</v>
      </c>
      <c r="U10" s="388">
        <v>2.7777777777777776E-2</v>
      </c>
      <c r="V10" s="303">
        <v>8.75</v>
      </c>
      <c r="W10" s="388">
        <v>0.97222222222222221</v>
      </c>
      <c r="X10" s="303">
        <v>0</v>
      </c>
      <c r="Y10" s="388">
        <v>0</v>
      </c>
      <c r="Z10" s="331">
        <v>9</v>
      </c>
      <c r="AA10" s="398"/>
      <c r="AB10" s="389"/>
      <c r="AC10" s="389"/>
    </row>
    <row r="11" spans="1:30" ht="11.25" customHeight="1" x14ac:dyDescent="0.15">
      <c r="A11" s="301" t="s">
        <v>429</v>
      </c>
      <c r="B11" s="302">
        <v>0.25</v>
      </c>
      <c r="C11" s="303">
        <v>1.5</v>
      </c>
      <c r="D11" s="304">
        <v>1.75</v>
      </c>
      <c r="E11" s="302">
        <v>0</v>
      </c>
      <c r="F11" s="304">
        <v>0</v>
      </c>
      <c r="G11" s="303">
        <v>2</v>
      </c>
      <c r="H11" s="303">
        <v>0.25</v>
      </c>
      <c r="I11" s="304">
        <v>2.25</v>
      </c>
      <c r="J11" s="302">
        <v>0.5</v>
      </c>
      <c r="K11" s="303">
        <v>1.75</v>
      </c>
      <c r="L11" s="303">
        <v>0.75</v>
      </c>
      <c r="M11" s="304">
        <v>3</v>
      </c>
      <c r="N11" s="306">
        <v>7</v>
      </c>
      <c r="O11" s="301" t="s">
        <v>429</v>
      </c>
      <c r="P11" s="303">
        <v>1</v>
      </c>
      <c r="Q11" s="388">
        <v>0.14285714285714285</v>
      </c>
      <c r="R11" s="303">
        <v>6</v>
      </c>
      <c r="S11" s="388">
        <v>0.8571428571428571</v>
      </c>
      <c r="T11" s="303">
        <v>0.25</v>
      </c>
      <c r="U11" s="388">
        <v>3.5714285714285712E-2</v>
      </c>
      <c r="V11" s="303">
        <v>6.75</v>
      </c>
      <c r="W11" s="388">
        <v>0.9642857142857143</v>
      </c>
      <c r="X11" s="303">
        <v>0</v>
      </c>
      <c r="Y11" s="388">
        <v>0</v>
      </c>
      <c r="Z11" s="331">
        <v>7</v>
      </c>
      <c r="AA11" s="398"/>
      <c r="AB11" s="389"/>
      <c r="AC11" s="389"/>
    </row>
    <row r="12" spans="1:30" ht="11.25" customHeight="1" x14ac:dyDescent="0.15">
      <c r="A12" s="301" t="s">
        <v>430</v>
      </c>
      <c r="B12" s="302">
        <v>0.25</v>
      </c>
      <c r="C12" s="303">
        <v>1</v>
      </c>
      <c r="D12" s="304">
        <v>1.25</v>
      </c>
      <c r="E12" s="302">
        <v>0.25</v>
      </c>
      <c r="F12" s="304">
        <v>0.25</v>
      </c>
      <c r="G12" s="303">
        <v>1.25</v>
      </c>
      <c r="H12" s="303">
        <v>0</v>
      </c>
      <c r="I12" s="304">
        <v>1.25</v>
      </c>
      <c r="J12" s="302">
        <v>0.25</v>
      </c>
      <c r="K12" s="303">
        <v>2</v>
      </c>
      <c r="L12" s="303">
        <v>1.25</v>
      </c>
      <c r="M12" s="304">
        <v>3.5</v>
      </c>
      <c r="N12" s="306">
        <v>6.25</v>
      </c>
      <c r="O12" s="301" t="s">
        <v>430</v>
      </c>
      <c r="P12" s="303">
        <v>2.5</v>
      </c>
      <c r="Q12" s="388">
        <v>0.4</v>
      </c>
      <c r="R12" s="303">
        <v>3.75</v>
      </c>
      <c r="S12" s="388">
        <v>0.6</v>
      </c>
      <c r="T12" s="303">
        <v>0.25</v>
      </c>
      <c r="U12" s="388">
        <v>0.04</v>
      </c>
      <c r="V12" s="303">
        <v>6</v>
      </c>
      <c r="W12" s="388">
        <v>0.96</v>
      </c>
      <c r="X12" s="303">
        <v>0</v>
      </c>
      <c r="Y12" s="388">
        <v>0</v>
      </c>
      <c r="Z12" s="331">
        <v>6.25</v>
      </c>
      <c r="AA12" s="398"/>
      <c r="AB12" s="389"/>
      <c r="AC12" s="389"/>
    </row>
    <row r="13" spans="1:30" ht="11.25" customHeight="1" x14ac:dyDescent="0.15">
      <c r="A13" s="301" t="s">
        <v>431</v>
      </c>
      <c r="B13" s="302">
        <v>0</v>
      </c>
      <c r="C13" s="303">
        <v>0.75</v>
      </c>
      <c r="D13" s="304">
        <v>0.75</v>
      </c>
      <c r="E13" s="302">
        <v>0.25</v>
      </c>
      <c r="F13" s="304">
        <v>0.25</v>
      </c>
      <c r="G13" s="303">
        <v>2.25</v>
      </c>
      <c r="H13" s="303">
        <v>0.75</v>
      </c>
      <c r="I13" s="304">
        <v>3</v>
      </c>
      <c r="J13" s="302">
        <v>0.25</v>
      </c>
      <c r="K13" s="303">
        <v>3.5</v>
      </c>
      <c r="L13" s="303">
        <v>0.5</v>
      </c>
      <c r="M13" s="304">
        <v>4.25</v>
      </c>
      <c r="N13" s="306">
        <v>8.25</v>
      </c>
      <c r="O13" s="301" t="s">
        <v>431</v>
      </c>
      <c r="P13" s="303">
        <v>3</v>
      </c>
      <c r="Q13" s="388">
        <v>0.36363636363636365</v>
      </c>
      <c r="R13" s="303">
        <v>5.25</v>
      </c>
      <c r="S13" s="388">
        <v>0.63636363636363635</v>
      </c>
      <c r="T13" s="303">
        <v>0</v>
      </c>
      <c r="U13" s="388">
        <v>0</v>
      </c>
      <c r="V13" s="303">
        <v>8.25</v>
      </c>
      <c r="W13" s="388">
        <v>1</v>
      </c>
      <c r="X13" s="303">
        <v>0</v>
      </c>
      <c r="Y13" s="388">
        <v>0</v>
      </c>
      <c r="Z13" s="331">
        <v>8.25</v>
      </c>
      <c r="AA13" s="398"/>
      <c r="AB13" s="389"/>
      <c r="AC13" s="389"/>
    </row>
    <row r="14" spans="1:30" ht="11.25" customHeight="1" x14ac:dyDescent="0.15">
      <c r="A14" s="301" t="s">
        <v>432</v>
      </c>
      <c r="B14" s="302">
        <v>0.25</v>
      </c>
      <c r="C14" s="303">
        <v>1.75</v>
      </c>
      <c r="D14" s="304">
        <v>2</v>
      </c>
      <c r="E14" s="302">
        <v>0.25</v>
      </c>
      <c r="F14" s="304">
        <v>0.25</v>
      </c>
      <c r="G14" s="303">
        <v>2.75</v>
      </c>
      <c r="H14" s="303">
        <v>0.25</v>
      </c>
      <c r="I14" s="304">
        <v>3</v>
      </c>
      <c r="J14" s="302">
        <v>0.5</v>
      </c>
      <c r="K14" s="303">
        <v>1.5</v>
      </c>
      <c r="L14" s="303">
        <v>0.25</v>
      </c>
      <c r="M14" s="304">
        <v>2.25</v>
      </c>
      <c r="N14" s="306">
        <v>7.5</v>
      </c>
      <c r="O14" s="301" t="s">
        <v>432</v>
      </c>
      <c r="P14" s="303">
        <v>2.5</v>
      </c>
      <c r="Q14" s="388">
        <v>0.33333333333333331</v>
      </c>
      <c r="R14" s="303">
        <v>5</v>
      </c>
      <c r="S14" s="388">
        <v>0.66666666666666663</v>
      </c>
      <c r="T14" s="303">
        <v>0</v>
      </c>
      <c r="U14" s="388">
        <v>0</v>
      </c>
      <c r="V14" s="303">
        <v>7.25</v>
      </c>
      <c r="W14" s="388">
        <v>0.96666666666666667</v>
      </c>
      <c r="X14" s="303">
        <v>0.25</v>
      </c>
      <c r="Y14" s="388">
        <v>3.3333333333333333E-2</v>
      </c>
      <c r="Z14" s="331">
        <v>7.5</v>
      </c>
      <c r="AA14" s="398"/>
      <c r="AB14" s="389"/>
      <c r="AC14" s="389"/>
    </row>
    <row r="15" spans="1:30" ht="11.25" customHeight="1" thickBot="1" x14ac:dyDescent="0.2">
      <c r="A15" s="307"/>
      <c r="B15" s="308"/>
      <c r="C15" s="309"/>
      <c r="D15" s="310"/>
      <c r="E15" s="308"/>
      <c r="F15" s="310"/>
      <c r="G15" s="309"/>
      <c r="H15" s="309"/>
      <c r="I15" s="310"/>
      <c r="J15" s="308"/>
      <c r="K15" s="309"/>
      <c r="L15" s="309"/>
      <c r="M15" s="310"/>
      <c r="N15" s="311"/>
      <c r="O15" s="307"/>
      <c r="P15" s="400"/>
      <c r="Q15" s="299"/>
      <c r="R15" s="400"/>
      <c r="S15" s="327"/>
      <c r="T15" s="400"/>
      <c r="U15" s="327"/>
      <c r="V15" s="400"/>
      <c r="W15" s="327"/>
      <c r="X15" s="400"/>
      <c r="Y15" s="327"/>
      <c r="Z15" s="327"/>
      <c r="AA15" s="397"/>
      <c r="AB15" s="386"/>
      <c r="AC15" s="386"/>
    </row>
    <row r="16" spans="1:30" ht="11.25" customHeight="1" x14ac:dyDescent="0.15">
      <c r="A16" s="312"/>
      <c r="B16" s="313"/>
      <c r="C16" s="314"/>
      <c r="D16" s="315"/>
      <c r="E16" s="313"/>
      <c r="F16" s="315"/>
      <c r="G16" s="314"/>
      <c r="H16" s="314"/>
      <c r="I16" s="315"/>
      <c r="J16" s="313"/>
      <c r="K16" s="314"/>
      <c r="L16" s="314"/>
      <c r="M16" s="315"/>
      <c r="N16" s="316"/>
      <c r="O16" s="312"/>
      <c r="P16" s="401"/>
      <c r="Q16" s="392"/>
      <c r="R16" s="401"/>
      <c r="S16" s="392"/>
      <c r="T16" s="401"/>
      <c r="U16" s="392"/>
      <c r="V16" s="401"/>
      <c r="W16" s="392"/>
      <c r="X16" s="401"/>
      <c r="Y16" s="392"/>
      <c r="Z16" s="393"/>
      <c r="AA16" s="397"/>
      <c r="AB16" s="386"/>
      <c r="AC16" s="386"/>
    </row>
    <row r="17" spans="1:29" ht="11.25" customHeight="1" x14ac:dyDescent="0.15">
      <c r="A17" s="301" t="s">
        <v>433</v>
      </c>
      <c r="B17" s="302">
        <v>1.5</v>
      </c>
      <c r="C17" s="303">
        <v>8.75</v>
      </c>
      <c r="D17" s="304">
        <v>10.25</v>
      </c>
      <c r="E17" s="302">
        <v>0.5</v>
      </c>
      <c r="F17" s="304">
        <v>0.5</v>
      </c>
      <c r="G17" s="303">
        <v>14.25</v>
      </c>
      <c r="H17" s="303">
        <v>5.25</v>
      </c>
      <c r="I17" s="304">
        <v>19.5</v>
      </c>
      <c r="J17" s="302">
        <v>2.75</v>
      </c>
      <c r="K17" s="303">
        <v>10.75</v>
      </c>
      <c r="L17" s="303">
        <v>1.75</v>
      </c>
      <c r="M17" s="304">
        <v>15.25</v>
      </c>
      <c r="N17" s="306">
        <v>45.5</v>
      </c>
      <c r="O17" s="301" t="s">
        <v>433</v>
      </c>
      <c r="P17" s="302">
        <v>14</v>
      </c>
      <c r="Q17" s="388">
        <v>0.30769230769230771</v>
      </c>
      <c r="R17" s="302">
        <v>31.5</v>
      </c>
      <c r="S17" s="388">
        <v>0.69230769230769229</v>
      </c>
      <c r="T17" s="302">
        <v>0.25</v>
      </c>
      <c r="U17" s="388">
        <v>5.4945054945054949E-3</v>
      </c>
      <c r="V17" s="302">
        <v>44.75</v>
      </c>
      <c r="W17" s="388">
        <v>0.98351648351648346</v>
      </c>
      <c r="X17" s="302">
        <v>0.5</v>
      </c>
      <c r="Y17" s="388">
        <v>1.098901098901099E-2</v>
      </c>
      <c r="Z17" s="331">
        <v>45.5</v>
      </c>
      <c r="AA17" s="398"/>
      <c r="AB17" s="389"/>
      <c r="AC17" s="389"/>
    </row>
    <row r="18" spans="1:29" ht="11.25" customHeight="1" x14ac:dyDescent="0.15">
      <c r="A18" s="301" t="s">
        <v>434</v>
      </c>
      <c r="B18" s="302">
        <v>1.75</v>
      </c>
      <c r="C18" s="303">
        <v>7.75</v>
      </c>
      <c r="D18" s="304">
        <v>9.5</v>
      </c>
      <c r="E18" s="302">
        <v>0.5</v>
      </c>
      <c r="F18" s="304">
        <v>0.5</v>
      </c>
      <c r="G18" s="303">
        <v>12.75</v>
      </c>
      <c r="H18" s="303">
        <v>2.25</v>
      </c>
      <c r="I18" s="304">
        <v>15</v>
      </c>
      <c r="J18" s="302">
        <v>1.75</v>
      </c>
      <c r="K18" s="303">
        <v>9</v>
      </c>
      <c r="L18" s="303">
        <v>1.75</v>
      </c>
      <c r="M18" s="304">
        <v>12.5</v>
      </c>
      <c r="N18" s="306">
        <v>37.5</v>
      </c>
      <c r="O18" s="301" t="s">
        <v>434</v>
      </c>
      <c r="P18" s="302">
        <v>9.75</v>
      </c>
      <c r="Q18" s="388">
        <v>0.26</v>
      </c>
      <c r="R18" s="302">
        <v>27.75</v>
      </c>
      <c r="S18" s="388">
        <v>0.74</v>
      </c>
      <c r="T18" s="302">
        <v>0.5</v>
      </c>
      <c r="U18" s="388">
        <v>1.3333333333333334E-2</v>
      </c>
      <c r="V18" s="302">
        <v>36.75</v>
      </c>
      <c r="W18" s="388">
        <v>0.98</v>
      </c>
      <c r="X18" s="302">
        <v>0.25</v>
      </c>
      <c r="Y18" s="388">
        <v>6.6666666666666671E-3</v>
      </c>
      <c r="Z18" s="331">
        <v>37.5</v>
      </c>
      <c r="AA18" s="398"/>
      <c r="AB18" s="389"/>
      <c r="AC18" s="389"/>
    </row>
    <row r="19" spans="1:29" ht="11.25" customHeight="1" x14ac:dyDescent="0.15">
      <c r="A19" s="301" t="s">
        <v>435</v>
      </c>
      <c r="B19" s="302">
        <v>1.5</v>
      </c>
      <c r="C19" s="303">
        <v>6.25</v>
      </c>
      <c r="D19" s="304">
        <v>7.75</v>
      </c>
      <c r="E19" s="302">
        <v>0.5</v>
      </c>
      <c r="F19" s="304">
        <v>0.5</v>
      </c>
      <c r="G19" s="303">
        <v>10.25</v>
      </c>
      <c r="H19" s="303">
        <v>1.75</v>
      </c>
      <c r="I19" s="304">
        <v>12</v>
      </c>
      <c r="J19" s="302">
        <v>0.75</v>
      </c>
      <c r="K19" s="303">
        <v>8.5</v>
      </c>
      <c r="L19" s="303">
        <v>3</v>
      </c>
      <c r="M19" s="304">
        <v>12.25</v>
      </c>
      <c r="N19" s="306">
        <v>32.5</v>
      </c>
      <c r="O19" s="301" t="s">
        <v>435</v>
      </c>
      <c r="P19" s="302">
        <v>9</v>
      </c>
      <c r="Q19" s="388">
        <v>0.27692307692307694</v>
      </c>
      <c r="R19" s="302">
        <v>23.5</v>
      </c>
      <c r="S19" s="388">
        <v>0.72307692307692306</v>
      </c>
      <c r="T19" s="302">
        <v>0.75</v>
      </c>
      <c r="U19" s="388">
        <v>2.3076923076923078E-2</v>
      </c>
      <c r="V19" s="302">
        <v>31.75</v>
      </c>
      <c r="W19" s="388">
        <v>0.97692307692307689</v>
      </c>
      <c r="X19" s="302">
        <v>0</v>
      </c>
      <c r="Y19" s="388">
        <v>0</v>
      </c>
      <c r="Z19" s="331">
        <v>32.5</v>
      </c>
      <c r="AA19" s="398"/>
      <c r="AB19" s="389"/>
      <c r="AC19" s="389"/>
    </row>
    <row r="20" spans="1:29" ht="11.25" customHeight="1" x14ac:dyDescent="0.15">
      <c r="A20" s="301" t="s">
        <v>436</v>
      </c>
      <c r="B20" s="302">
        <v>0.75</v>
      </c>
      <c r="C20" s="303">
        <v>5</v>
      </c>
      <c r="D20" s="304">
        <v>5.75</v>
      </c>
      <c r="E20" s="302">
        <v>0.75</v>
      </c>
      <c r="F20" s="304">
        <v>0.75</v>
      </c>
      <c r="G20" s="303">
        <v>9</v>
      </c>
      <c r="H20" s="303">
        <v>1.5</v>
      </c>
      <c r="I20" s="304">
        <v>10.5</v>
      </c>
      <c r="J20" s="302">
        <v>1</v>
      </c>
      <c r="K20" s="303">
        <v>9.25</v>
      </c>
      <c r="L20" s="303">
        <v>3.25</v>
      </c>
      <c r="M20" s="304">
        <v>13.5</v>
      </c>
      <c r="N20" s="306">
        <v>30.5</v>
      </c>
      <c r="O20" s="301" t="s">
        <v>436</v>
      </c>
      <c r="P20" s="302">
        <v>9.5</v>
      </c>
      <c r="Q20" s="388">
        <v>0.31147540983606559</v>
      </c>
      <c r="R20" s="302">
        <v>21</v>
      </c>
      <c r="S20" s="388">
        <v>0.68852459016393441</v>
      </c>
      <c r="T20" s="302">
        <v>0.75</v>
      </c>
      <c r="U20" s="388">
        <v>2.4590163934426229E-2</v>
      </c>
      <c r="V20" s="302">
        <v>29.75</v>
      </c>
      <c r="W20" s="388">
        <v>0.97540983606557374</v>
      </c>
      <c r="X20" s="302">
        <v>0</v>
      </c>
      <c r="Y20" s="388">
        <v>0</v>
      </c>
      <c r="Z20" s="331">
        <v>30.5</v>
      </c>
      <c r="AA20" s="398"/>
      <c r="AB20" s="389"/>
      <c r="AC20" s="389"/>
    </row>
    <row r="21" spans="1:29" ht="11.25" customHeight="1" x14ac:dyDescent="0.15">
      <c r="A21" s="301" t="s">
        <v>437</v>
      </c>
      <c r="B21" s="302">
        <v>0.75</v>
      </c>
      <c r="C21" s="303">
        <v>5</v>
      </c>
      <c r="D21" s="304">
        <v>5.75</v>
      </c>
      <c r="E21" s="302">
        <v>0.75</v>
      </c>
      <c r="F21" s="304">
        <v>0.75</v>
      </c>
      <c r="G21" s="303">
        <v>8.25</v>
      </c>
      <c r="H21" s="303">
        <v>1.25</v>
      </c>
      <c r="I21" s="304">
        <v>9.5</v>
      </c>
      <c r="J21" s="302">
        <v>1.5</v>
      </c>
      <c r="K21" s="303">
        <v>8.75</v>
      </c>
      <c r="L21" s="303">
        <v>2.75</v>
      </c>
      <c r="M21" s="304">
        <v>13</v>
      </c>
      <c r="N21" s="306">
        <v>29</v>
      </c>
      <c r="O21" s="301" t="s">
        <v>437</v>
      </c>
      <c r="P21" s="302">
        <v>9</v>
      </c>
      <c r="Q21" s="388">
        <v>0.31034482758620691</v>
      </c>
      <c r="R21" s="302">
        <v>20</v>
      </c>
      <c r="S21" s="388">
        <v>0.68965517241379315</v>
      </c>
      <c r="T21" s="302">
        <v>0.5</v>
      </c>
      <c r="U21" s="388">
        <v>1.7241379310344827E-2</v>
      </c>
      <c r="V21" s="302">
        <v>28.25</v>
      </c>
      <c r="W21" s="388">
        <v>0.97413793103448276</v>
      </c>
      <c r="X21" s="302">
        <v>0.25</v>
      </c>
      <c r="Y21" s="388">
        <v>8.6206896551724137E-3</v>
      </c>
      <c r="Z21" s="331">
        <v>29</v>
      </c>
      <c r="AA21" s="398"/>
      <c r="AB21" s="389"/>
      <c r="AC21" s="389"/>
    </row>
    <row r="22" spans="1:29" ht="11.25" customHeight="1" thickBot="1" x14ac:dyDescent="0.2">
      <c r="A22" s="317"/>
      <c r="B22" s="318"/>
      <c r="C22" s="319"/>
      <c r="D22" s="320"/>
      <c r="E22" s="318"/>
      <c r="F22" s="320"/>
      <c r="G22" s="319"/>
      <c r="H22" s="319"/>
      <c r="I22" s="320"/>
      <c r="J22" s="318"/>
      <c r="K22" s="319"/>
      <c r="L22" s="319"/>
      <c r="M22" s="320"/>
      <c r="N22" s="317"/>
      <c r="O22" s="318"/>
      <c r="P22" s="318"/>
      <c r="Q22" s="320"/>
      <c r="R22" s="318"/>
      <c r="S22" s="320"/>
      <c r="T22" s="318"/>
      <c r="U22" s="320"/>
      <c r="V22" s="318"/>
      <c r="W22" s="320"/>
      <c r="X22" s="318"/>
      <c r="Y22" s="320"/>
      <c r="Z22" s="317"/>
      <c r="AA22" s="397"/>
      <c r="AB22" s="386"/>
      <c r="AC22" s="386"/>
    </row>
    <row r="23" spans="1:29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70" t="s">
        <v>291</v>
      </c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29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</row>
    <row r="25" spans="1:29" ht="11.25" customHeight="1" x14ac:dyDescent="0.15">
      <c r="A25" s="286" t="s">
        <v>193</v>
      </c>
      <c r="B25" s="467" t="s">
        <v>246</v>
      </c>
      <c r="C25" s="468"/>
      <c r="D25" s="469"/>
      <c r="E25" s="467" t="s">
        <v>341</v>
      </c>
      <c r="F25" s="469"/>
      <c r="G25" s="467" t="s">
        <v>248</v>
      </c>
      <c r="H25" s="468"/>
      <c r="I25" s="469"/>
      <c r="J25" s="467" t="s">
        <v>342</v>
      </c>
      <c r="K25" s="468"/>
      <c r="L25" s="468"/>
      <c r="M25" s="469"/>
      <c r="N25" s="458" t="s">
        <v>198</v>
      </c>
      <c r="O25" s="379" t="s">
        <v>62</v>
      </c>
      <c r="P25" s="471" t="s">
        <v>58</v>
      </c>
      <c r="Q25" s="469"/>
      <c r="R25" s="471" t="s">
        <v>56</v>
      </c>
      <c r="S25" s="469"/>
      <c r="T25" s="471" t="s">
        <v>57</v>
      </c>
      <c r="U25" s="469"/>
      <c r="V25" s="471" t="s">
        <v>55</v>
      </c>
      <c r="W25" s="469"/>
      <c r="X25" s="471" t="s">
        <v>59</v>
      </c>
      <c r="Y25" s="469"/>
      <c r="Z25" s="472" t="s">
        <v>63</v>
      </c>
      <c r="AA25" s="395"/>
      <c r="AB25" s="380"/>
      <c r="AC25" s="380"/>
    </row>
    <row r="26" spans="1:29" ht="11.25" customHeight="1" thickBot="1" x14ac:dyDescent="0.2">
      <c r="A26" s="291" t="s">
        <v>199</v>
      </c>
      <c r="B26" s="292" t="s">
        <v>200</v>
      </c>
      <c r="C26" s="293" t="s">
        <v>201</v>
      </c>
      <c r="D26" s="294" t="s">
        <v>156</v>
      </c>
      <c r="E26" s="292" t="s">
        <v>343</v>
      </c>
      <c r="F26" s="294" t="s">
        <v>156</v>
      </c>
      <c r="G26" s="292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459"/>
      <c r="O26" s="381" t="s">
        <v>64</v>
      </c>
      <c r="P26" s="382" t="s">
        <v>65</v>
      </c>
      <c r="Q26" s="383" t="s">
        <v>66</v>
      </c>
      <c r="R26" s="382" t="s">
        <v>65</v>
      </c>
      <c r="S26" s="383" t="s">
        <v>66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459"/>
      <c r="AA26" s="395"/>
      <c r="AB26" s="380"/>
      <c r="AC26" s="380"/>
    </row>
    <row r="27" spans="1:29" ht="11.25" customHeight="1" x14ac:dyDescent="0.15">
      <c r="A27" s="296"/>
      <c r="B27" s="297"/>
      <c r="C27" s="298"/>
      <c r="D27" s="299"/>
      <c r="E27" s="297"/>
      <c r="F27" s="299"/>
      <c r="G27" s="298"/>
      <c r="H27" s="298"/>
      <c r="I27" s="299"/>
      <c r="J27" s="297"/>
      <c r="K27" s="298"/>
      <c r="L27" s="298"/>
      <c r="M27" s="299"/>
      <c r="N27" s="300"/>
      <c r="O27" s="296"/>
      <c r="P27" s="384"/>
      <c r="Q27" s="385"/>
      <c r="R27" s="384"/>
      <c r="S27" s="385"/>
      <c r="T27" s="384"/>
      <c r="U27" s="385"/>
      <c r="V27" s="384"/>
      <c r="W27" s="385"/>
      <c r="X27" s="384"/>
      <c r="Y27" s="385"/>
      <c r="Z27" s="300"/>
      <c r="AA27" s="397"/>
      <c r="AB27" s="386"/>
      <c r="AC27" s="386"/>
    </row>
    <row r="28" spans="1:29" ht="11.25" customHeight="1" x14ac:dyDescent="0.15">
      <c r="A28" s="301" t="s">
        <v>79</v>
      </c>
      <c r="B28" s="322">
        <v>0</v>
      </c>
      <c r="C28" s="322">
        <v>2</v>
      </c>
      <c r="D28" s="323">
        <v>2</v>
      </c>
      <c r="E28" s="321">
        <v>0</v>
      </c>
      <c r="F28" s="323">
        <v>0</v>
      </c>
      <c r="G28" s="322">
        <v>1</v>
      </c>
      <c r="H28" s="322">
        <v>2</v>
      </c>
      <c r="I28" s="323">
        <v>3</v>
      </c>
      <c r="J28" s="321">
        <v>2</v>
      </c>
      <c r="K28" s="322">
        <v>1</v>
      </c>
      <c r="L28" s="322">
        <v>0</v>
      </c>
      <c r="M28" s="323">
        <v>3</v>
      </c>
      <c r="N28" s="331">
        <v>8</v>
      </c>
      <c r="O28" s="301" t="s">
        <v>79</v>
      </c>
      <c r="P28" s="402">
        <v>3</v>
      </c>
      <c r="Q28" s="403">
        <v>0.375</v>
      </c>
      <c r="R28" s="402">
        <v>5</v>
      </c>
      <c r="S28" s="403">
        <v>0.625</v>
      </c>
      <c r="T28" s="402">
        <v>0</v>
      </c>
      <c r="U28" s="403">
        <v>0</v>
      </c>
      <c r="V28" s="402">
        <v>8</v>
      </c>
      <c r="W28" s="403">
        <v>1</v>
      </c>
      <c r="X28" s="402">
        <v>0</v>
      </c>
      <c r="Y28" s="403">
        <v>0</v>
      </c>
      <c r="Z28" s="404">
        <v>8</v>
      </c>
      <c r="AA28" s="398">
        <v>1</v>
      </c>
      <c r="AB28" s="389"/>
      <c r="AC28" s="389"/>
    </row>
    <row r="29" spans="1:29" ht="11.25" customHeight="1" x14ac:dyDescent="0.15">
      <c r="A29" s="301" t="s">
        <v>80</v>
      </c>
      <c r="B29" s="322">
        <v>1</v>
      </c>
      <c r="C29" s="322">
        <v>2</v>
      </c>
      <c r="D29" s="323">
        <v>3</v>
      </c>
      <c r="E29" s="321">
        <v>0</v>
      </c>
      <c r="F29" s="323">
        <v>0</v>
      </c>
      <c r="G29" s="322">
        <v>3</v>
      </c>
      <c r="H29" s="322">
        <v>0</v>
      </c>
      <c r="I29" s="323">
        <v>3</v>
      </c>
      <c r="J29" s="321">
        <v>0</v>
      </c>
      <c r="K29" s="322">
        <v>2</v>
      </c>
      <c r="L29" s="322">
        <v>0</v>
      </c>
      <c r="M29" s="323">
        <v>2</v>
      </c>
      <c r="N29" s="331">
        <v>8</v>
      </c>
      <c r="O29" s="301" t="s">
        <v>80</v>
      </c>
      <c r="P29" s="402">
        <v>3</v>
      </c>
      <c r="Q29" s="403">
        <v>0.375</v>
      </c>
      <c r="R29" s="402">
        <v>5</v>
      </c>
      <c r="S29" s="403">
        <v>0.625</v>
      </c>
      <c r="T29" s="402">
        <v>0</v>
      </c>
      <c r="U29" s="403">
        <v>0</v>
      </c>
      <c r="V29" s="402">
        <v>8</v>
      </c>
      <c r="W29" s="403">
        <v>1</v>
      </c>
      <c r="X29" s="402">
        <v>0</v>
      </c>
      <c r="Y29" s="403">
        <v>0</v>
      </c>
      <c r="Z29" s="405">
        <v>8</v>
      </c>
      <c r="AA29" s="398">
        <v>1</v>
      </c>
      <c r="AB29" s="389"/>
      <c r="AC29" s="389"/>
    </row>
    <row r="30" spans="1:29" ht="11.25" customHeight="1" x14ac:dyDescent="0.15">
      <c r="A30" s="301" t="s">
        <v>81</v>
      </c>
      <c r="B30" s="322">
        <v>0</v>
      </c>
      <c r="C30" s="322">
        <v>2</v>
      </c>
      <c r="D30" s="323">
        <v>2</v>
      </c>
      <c r="E30" s="321">
        <v>0</v>
      </c>
      <c r="F30" s="323">
        <v>0</v>
      </c>
      <c r="G30" s="322">
        <v>3</v>
      </c>
      <c r="H30" s="322">
        <v>0</v>
      </c>
      <c r="I30" s="323">
        <v>3</v>
      </c>
      <c r="J30" s="321">
        <v>0</v>
      </c>
      <c r="K30" s="322">
        <v>3</v>
      </c>
      <c r="L30" s="322">
        <v>1</v>
      </c>
      <c r="M30" s="323">
        <v>4</v>
      </c>
      <c r="N30" s="331">
        <v>9</v>
      </c>
      <c r="O30" s="301" t="s">
        <v>81</v>
      </c>
      <c r="P30" s="402">
        <v>3</v>
      </c>
      <c r="Q30" s="403">
        <v>0.33333333333333331</v>
      </c>
      <c r="R30" s="402">
        <v>6</v>
      </c>
      <c r="S30" s="403">
        <v>0.66666666666666663</v>
      </c>
      <c r="T30" s="402">
        <v>0</v>
      </c>
      <c r="U30" s="403">
        <v>0</v>
      </c>
      <c r="V30" s="402">
        <v>9</v>
      </c>
      <c r="W30" s="403">
        <v>1</v>
      </c>
      <c r="X30" s="402">
        <v>0</v>
      </c>
      <c r="Y30" s="403">
        <v>0</v>
      </c>
      <c r="Z30" s="405">
        <v>9</v>
      </c>
      <c r="AA30" s="398">
        <v>1</v>
      </c>
      <c r="AB30" s="389"/>
      <c r="AC30" s="389"/>
    </row>
    <row r="31" spans="1:29" ht="11.25" customHeight="1" x14ac:dyDescent="0.15">
      <c r="A31" s="301" t="s">
        <v>428</v>
      </c>
      <c r="B31" s="322">
        <v>1</v>
      </c>
      <c r="C31" s="322">
        <v>3</v>
      </c>
      <c r="D31" s="323">
        <v>4</v>
      </c>
      <c r="E31" s="321">
        <v>0</v>
      </c>
      <c r="F31" s="323">
        <v>0</v>
      </c>
      <c r="G31" s="322">
        <v>4</v>
      </c>
      <c r="H31" s="322">
        <v>1</v>
      </c>
      <c r="I31" s="323">
        <v>5</v>
      </c>
      <c r="J31" s="321">
        <v>0</v>
      </c>
      <c r="K31" s="322">
        <v>4</v>
      </c>
      <c r="L31" s="322">
        <v>1</v>
      </c>
      <c r="M31" s="323">
        <v>5</v>
      </c>
      <c r="N31" s="331">
        <v>14</v>
      </c>
      <c r="O31" s="301" t="s">
        <v>428</v>
      </c>
      <c r="P31" s="402">
        <v>2</v>
      </c>
      <c r="Q31" s="403">
        <v>0.14285714285714285</v>
      </c>
      <c r="R31" s="402">
        <v>12</v>
      </c>
      <c r="S31" s="403">
        <v>0.8571428571428571</v>
      </c>
      <c r="T31" s="402">
        <v>0</v>
      </c>
      <c r="U31" s="403">
        <v>0</v>
      </c>
      <c r="V31" s="402">
        <v>14</v>
      </c>
      <c r="W31" s="403">
        <v>1</v>
      </c>
      <c r="X31" s="402">
        <v>0</v>
      </c>
      <c r="Y31" s="403">
        <v>0</v>
      </c>
      <c r="Z31" s="405">
        <v>14</v>
      </c>
      <c r="AA31" s="398">
        <v>1</v>
      </c>
      <c r="AB31" s="389"/>
      <c r="AC31" s="389"/>
    </row>
    <row r="32" spans="1:29" ht="11.25" customHeight="1" x14ac:dyDescent="0.15">
      <c r="A32" s="301" t="s">
        <v>429</v>
      </c>
      <c r="B32" s="322">
        <v>0</v>
      </c>
      <c r="C32" s="322">
        <v>3</v>
      </c>
      <c r="D32" s="323">
        <v>3</v>
      </c>
      <c r="E32" s="321">
        <v>0</v>
      </c>
      <c r="F32" s="323">
        <v>0</v>
      </c>
      <c r="G32" s="322">
        <v>2</v>
      </c>
      <c r="H32" s="322">
        <v>0</v>
      </c>
      <c r="I32" s="323">
        <v>2</v>
      </c>
      <c r="J32" s="321">
        <v>0</v>
      </c>
      <c r="K32" s="322">
        <v>2</v>
      </c>
      <c r="L32" s="322">
        <v>0</v>
      </c>
      <c r="M32" s="323">
        <v>2</v>
      </c>
      <c r="N32" s="331">
        <v>7</v>
      </c>
      <c r="O32" s="301" t="s">
        <v>429</v>
      </c>
      <c r="P32" s="402">
        <v>0</v>
      </c>
      <c r="Q32" s="403">
        <v>0</v>
      </c>
      <c r="R32" s="402">
        <v>7</v>
      </c>
      <c r="S32" s="403">
        <v>1</v>
      </c>
      <c r="T32" s="402">
        <v>0</v>
      </c>
      <c r="U32" s="403">
        <v>0</v>
      </c>
      <c r="V32" s="402">
        <v>7</v>
      </c>
      <c r="W32" s="403">
        <v>1</v>
      </c>
      <c r="X32" s="402">
        <v>0</v>
      </c>
      <c r="Y32" s="403">
        <v>0</v>
      </c>
      <c r="Z32" s="405">
        <v>7</v>
      </c>
      <c r="AA32" s="398">
        <v>1</v>
      </c>
      <c r="AB32" s="389"/>
      <c r="AC32" s="389"/>
    </row>
    <row r="33" spans="1:29" ht="11.25" customHeight="1" x14ac:dyDescent="0.15">
      <c r="A33" s="301" t="s">
        <v>430</v>
      </c>
      <c r="B33" s="322">
        <v>1</v>
      </c>
      <c r="C33" s="322">
        <v>2</v>
      </c>
      <c r="D33" s="323">
        <v>3</v>
      </c>
      <c r="E33" s="321">
        <v>0</v>
      </c>
      <c r="F33" s="323">
        <v>0</v>
      </c>
      <c r="G33" s="322">
        <v>0</v>
      </c>
      <c r="H33" s="322">
        <v>0</v>
      </c>
      <c r="I33" s="323">
        <v>0</v>
      </c>
      <c r="J33" s="321">
        <v>1</v>
      </c>
      <c r="K33" s="322">
        <v>3</v>
      </c>
      <c r="L33" s="322">
        <v>1</v>
      </c>
      <c r="M33" s="323">
        <v>5</v>
      </c>
      <c r="N33" s="331">
        <v>8</v>
      </c>
      <c r="O33" s="301" t="s">
        <v>430</v>
      </c>
      <c r="P33" s="402">
        <v>4</v>
      </c>
      <c r="Q33" s="403">
        <v>0.5</v>
      </c>
      <c r="R33" s="402">
        <v>4</v>
      </c>
      <c r="S33" s="403">
        <v>0.5</v>
      </c>
      <c r="T33" s="402">
        <v>1</v>
      </c>
      <c r="U33" s="403">
        <v>0.125</v>
      </c>
      <c r="V33" s="402">
        <v>7</v>
      </c>
      <c r="W33" s="403">
        <v>0.875</v>
      </c>
      <c r="X33" s="402">
        <v>0</v>
      </c>
      <c r="Y33" s="403">
        <v>0</v>
      </c>
      <c r="Z33" s="405">
        <v>8</v>
      </c>
      <c r="AA33" s="398">
        <v>1</v>
      </c>
      <c r="AB33" s="389"/>
      <c r="AC33" s="389"/>
    </row>
    <row r="34" spans="1:29" ht="11.25" customHeight="1" x14ac:dyDescent="0.15">
      <c r="A34" s="301" t="s">
        <v>431</v>
      </c>
      <c r="B34" s="322">
        <v>0</v>
      </c>
      <c r="C34" s="322">
        <v>1</v>
      </c>
      <c r="D34" s="323">
        <v>1</v>
      </c>
      <c r="E34" s="321">
        <v>0</v>
      </c>
      <c r="F34" s="323">
        <v>0</v>
      </c>
      <c r="G34" s="322">
        <v>1</v>
      </c>
      <c r="H34" s="322">
        <v>1</v>
      </c>
      <c r="I34" s="323">
        <v>2</v>
      </c>
      <c r="J34" s="321">
        <v>0</v>
      </c>
      <c r="K34" s="322">
        <v>5</v>
      </c>
      <c r="L34" s="322">
        <v>0</v>
      </c>
      <c r="M34" s="323">
        <v>5</v>
      </c>
      <c r="N34" s="331">
        <v>8</v>
      </c>
      <c r="O34" s="301" t="s">
        <v>431</v>
      </c>
      <c r="P34" s="402">
        <v>1</v>
      </c>
      <c r="Q34" s="403">
        <v>0.125</v>
      </c>
      <c r="R34" s="402">
        <v>7</v>
      </c>
      <c r="S34" s="403">
        <v>0.875</v>
      </c>
      <c r="T34" s="402">
        <v>0</v>
      </c>
      <c r="U34" s="403">
        <v>0</v>
      </c>
      <c r="V34" s="402">
        <v>8</v>
      </c>
      <c r="W34" s="403">
        <v>1</v>
      </c>
      <c r="X34" s="402">
        <v>0</v>
      </c>
      <c r="Y34" s="403">
        <v>0</v>
      </c>
      <c r="Z34" s="405">
        <v>8</v>
      </c>
      <c r="AA34" s="398">
        <v>1</v>
      </c>
      <c r="AB34" s="389"/>
      <c r="AC34" s="389"/>
    </row>
    <row r="35" spans="1:29" ht="11.25" customHeight="1" x14ac:dyDescent="0.15">
      <c r="A35" s="301" t="s">
        <v>432</v>
      </c>
      <c r="B35" s="322">
        <v>0</v>
      </c>
      <c r="C35" s="322">
        <v>2</v>
      </c>
      <c r="D35" s="323">
        <v>2</v>
      </c>
      <c r="E35" s="321">
        <v>1</v>
      </c>
      <c r="F35" s="323">
        <v>1</v>
      </c>
      <c r="G35" s="322">
        <v>2</v>
      </c>
      <c r="H35" s="322">
        <v>0</v>
      </c>
      <c r="I35" s="323">
        <v>2</v>
      </c>
      <c r="J35" s="321">
        <v>0</v>
      </c>
      <c r="K35" s="322">
        <v>0</v>
      </c>
      <c r="L35" s="322">
        <v>0</v>
      </c>
      <c r="M35" s="323">
        <v>0</v>
      </c>
      <c r="N35" s="331">
        <v>5</v>
      </c>
      <c r="O35" s="301" t="s">
        <v>432</v>
      </c>
      <c r="P35" s="402">
        <v>1</v>
      </c>
      <c r="Q35" s="403">
        <v>0.2</v>
      </c>
      <c r="R35" s="402">
        <v>4</v>
      </c>
      <c r="S35" s="403">
        <v>0.8</v>
      </c>
      <c r="T35" s="402">
        <v>0</v>
      </c>
      <c r="U35" s="403">
        <v>0</v>
      </c>
      <c r="V35" s="402">
        <v>5</v>
      </c>
      <c r="W35" s="403">
        <v>1</v>
      </c>
      <c r="X35" s="402">
        <v>0</v>
      </c>
      <c r="Y35" s="403">
        <v>0</v>
      </c>
      <c r="Z35" s="405">
        <v>5</v>
      </c>
      <c r="AA35" s="398">
        <v>1</v>
      </c>
      <c r="AB35" s="389"/>
      <c r="AC35" s="389"/>
    </row>
    <row r="36" spans="1:29" ht="11.25" customHeight="1" thickBot="1" x14ac:dyDescent="0.2">
      <c r="A36" s="307"/>
      <c r="B36" s="325"/>
      <c r="C36" s="326"/>
      <c r="D36" s="327"/>
      <c r="E36" s="325"/>
      <c r="F36" s="327"/>
      <c r="G36" s="326"/>
      <c r="H36" s="326"/>
      <c r="I36" s="327"/>
      <c r="J36" s="325"/>
      <c r="K36" s="326"/>
      <c r="L36" s="326"/>
      <c r="M36" s="327"/>
      <c r="N36" s="317"/>
      <c r="O36" s="307"/>
      <c r="P36" s="297"/>
      <c r="Q36" s="299"/>
      <c r="R36" s="325"/>
      <c r="S36" s="327"/>
      <c r="T36" s="325"/>
      <c r="U36" s="327"/>
      <c r="V36" s="325"/>
      <c r="W36" s="327"/>
      <c r="X36" s="325"/>
      <c r="Y36" s="327"/>
      <c r="Z36" s="327"/>
      <c r="AA36" s="397"/>
      <c r="AB36" s="386"/>
      <c r="AC36" s="386"/>
    </row>
    <row r="37" spans="1:29" ht="11.25" customHeight="1" x14ac:dyDescent="0.15">
      <c r="A37" s="312"/>
      <c r="B37" s="328"/>
      <c r="C37" s="329"/>
      <c r="D37" s="330"/>
      <c r="E37" s="328"/>
      <c r="F37" s="330"/>
      <c r="G37" s="329"/>
      <c r="H37" s="329"/>
      <c r="I37" s="330"/>
      <c r="J37" s="328"/>
      <c r="K37" s="329"/>
      <c r="L37" s="329"/>
      <c r="M37" s="330"/>
      <c r="N37" s="312"/>
      <c r="O37" s="312"/>
      <c r="P37" s="391"/>
      <c r="Q37" s="392"/>
      <c r="R37" s="391"/>
      <c r="S37" s="392"/>
      <c r="T37" s="391"/>
      <c r="U37" s="392"/>
      <c r="V37" s="391"/>
      <c r="W37" s="392"/>
      <c r="X37" s="391"/>
      <c r="Y37" s="392"/>
      <c r="Z37" s="393"/>
      <c r="AA37" s="397"/>
      <c r="AB37" s="386"/>
      <c r="AC37" s="386"/>
    </row>
    <row r="38" spans="1:29" ht="11.25" customHeight="1" x14ac:dyDescent="0.15">
      <c r="A38" s="301" t="s">
        <v>433</v>
      </c>
      <c r="B38" s="321">
        <v>2</v>
      </c>
      <c r="C38" s="322">
        <v>9</v>
      </c>
      <c r="D38" s="323">
        <v>11</v>
      </c>
      <c r="E38" s="321">
        <v>0</v>
      </c>
      <c r="F38" s="323">
        <v>0</v>
      </c>
      <c r="G38" s="322">
        <v>11</v>
      </c>
      <c r="H38" s="322">
        <v>3</v>
      </c>
      <c r="I38" s="323">
        <v>14</v>
      </c>
      <c r="J38" s="321">
        <v>2</v>
      </c>
      <c r="K38" s="322">
        <v>10</v>
      </c>
      <c r="L38" s="322">
        <v>2</v>
      </c>
      <c r="M38" s="323">
        <v>14</v>
      </c>
      <c r="N38" s="331">
        <v>39</v>
      </c>
      <c r="O38" s="301" t="s">
        <v>433</v>
      </c>
      <c r="P38" s="321">
        <v>11</v>
      </c>
      <c r="Q38" s="388">
        <v>0.28205128205128205</v>
      </c>
      <c r="R38" s="321">
        <v>28</v>
      </c>
      <c r="S38" s="388">
        <v>0.71794871794871795</v>
      </c>
      <c r="T38" s="321">
        <v>0</v>
      </c>
      <c r="U38" s="388">
        <v>0</v>
      </c>
      <c r="V38" s="321">
        <v>39</v>
      </c>
      <c r="W38" s="388">
        <v>1</v>
      </c>
      <c r="X38" s="321">
        <v>0</v>
      </c>
      <c r="Y38" s="388">
        <v>0</v>
      </c>
      <c r="Z38" s="321">
        <v>39</v>
      </c>
      <c r="AA38" s="398"/>
      <c r="AB38" s="389"/>
      <c r="AC38" s="389"/>
    </row>
    <row r="39" spans="1:29" ht="11.25" customHeight="1" x14ac:dyDescent="0.15">
      <c r="A39" s="301" t="s">
        <v>434</v>
      </c>
      <c r="B39" s="321">
        <v>2</v>
      </c>
      <c r="C39" s="322">
        <v>10</v>
      </c>
      <c r="D39" s="323">
        <v>12</v>
      </c>
      <c r="E39" s="321">
        <v>0</v>
      </c>
      <c r="F39" s="323">
        <v>0</v>
      </c>
      <c r="G39" s="322">
        <v>12</v>
      </c>
      <c r="H39" s="322">
        <v>1</v>
      </c>
      <c r="I39" s="323">
        <v>13</v>
      </c>
      <c r="J39" s="321">
        <v>0</v>
      </c>
      <c r="K39" s="322">
        <v>11</v>
      </c>
      <c r="L39" s="322">
        <v>2</v>
      </c>
      <c r="M39" s="323">
        <v>13</v>
      </c>
      <c r="N39" s="331">
        <v>38</v>
      </c>
      <c r="O39" s="301" t="s">
        <v>434</v>
      </c>
      <c r="P39" s="321">
        <v>8</v>
      </c>
      <c r="Q39" s="388">
        <v>0.21052631578947367</v>
      </c>
      <c r="R39" s="321">
        <v>30</v>
      </c>
      <c r="S39" s="388">
        <v>0.78947368421052633</v>
      </c>
      <c r="T39" s="321">
        <v>0</v>
      </c>
      <c r="U39" s="388">
        <v>0</v>
      </c>
      <c r="V39" s="321">
        <v>38</v>
      </c>
      <c r="W39" s="388">
        <v>1</v>
      </c>
      <c r="X39" s="321">
        <v>0</v>
      </c>
      <c r="Y39" s="388">
        <v>0</v>
      </c>
      <c r="Z39" s="321">
        <v>38</v>
      </c>
      <c r="AA39" s="398"/>
      <c r="AB39" s="389"/>
      <c r="AC39" s="389"/>
    </row>
    <row r="40" spans="1:29" ht="11.25" customHeight="1" x14ac:dyDescent="0.15">
      <c r="A40" s="301" t="s">
        <v>435</v>
      </c>
      <c r="B40" s="321">
        <v>2</v>
      </c>
      <c r="C40" s="322">
        <v>10</v>
      </c>
      <c r="D40" s="323">
        <v>12</v>
      </c>
      <c r="E40" s="321">
        <v>0</v>
      </c>
      <c r="F40" s="323">
        <v>0</v>
      </c>
      <c r="G40" s="322">
        <v>9</v>
      </c>
      <c r="H40" s="322">
        <v>1</v>
      </c>
      <c r="I40" s="323">
        <v>10</v>
      </c>
      <c r="J40" s="321">
        <v>1</v>
      </c>
      <c r="K40" s="322">
        <v>12</v>
      </c>
      <c r="L40" s="322">
        <v>3</v>
      </c>
      <c r="M40" s="323">
        <v>16</v>
      </c>
      <c r="N40" s="331">
        <v>38</v>
      </c>
      <c r="O40" s="301" t="s">
        <v>435</v>
      </c>
      <c r="P40" s="321">
        <v>9</v>
      </c>
      <c r="Q40" s="388">
        <v>0.23684210526315788</v>
      </c>
      <c r="R40" s="321">
        <v>29</v>
      </c>
      <c r="S40" s="388">
        <v>0.76315789473684215</v>
      </c>
      <c r="T40" s="321">
        <v>1</v>
      </c>
      <c r="U40" s="388">
        <v>2.6315789473684209E-2</v>
      </c>
      <c r="V40" s="321">
        <v>37</v>
      </c>
      <c r="W40" s="388">
        <v>0.97368421052631582</v>
      </c>
      <c r="X40" s="321">
        <v>0</v>
      </c>
      <c r="Y40" s="388">
        <v>0</v>
      </c>
      <c r="Z40" s="321">
        <v>38</v>
      </c>
      <c r="AA40" s="398"/>
      <c r="AB40" s="389"/>
      <c r="AC40" s="389"/>
    </row>
    <row r="41" spans="1:29" ht="11.25" customHeight="1" x14ac:dyDescent="0.15">
      <c r="A41" s="301" t="s">
        <v>436</v>
      </c>
      <c r="B41" s="321">
        <v>2</v>
      </c>
      <c r="C41" s="322">
        <v>9</v>
      </c>
      <c r="D41" s="323">
        <v>11</v>
      </c>
      <c r="E41" s="321">
        <v>0</v>
      </c>
      <c r="F41" s="323">
        <v>0</v>
      </c>
      <c r="G41" s="322">
        <v>7</v>
      </c>
      <c r="H41" s="322">
        <v>2</v>
      </c>
      <c r="I41" s="323">
        <v>9</v>
      </c>
      <c r="J41" s="321">
        <v>1</v>
      </c>
      <c r="K41" s="322">
        <v>14</v>
      </c>
      <c r="L41" s="322">
        <v>2</v>
      </c>
      <c r="M41" s="323">
        <v>17</v>
      </c>
      <c r="N41" s="331">
        <v>37</v>
      </c>
      <c r="O41" s="301" t="s">
        <v>436</v>
      </c>
      <c r="P41" s="321">
        <v>7</v>
      </c>
      <c r="Q41" s="388">
        <v>0.1891891891891892</v>
      </c>
      <c r="R41" s="321">
        <v>30</v>
      </c>
      <c r="S41" s="388">
        <v>0.81081081081081086</v>
      </c>
      <c r="T41" s="321">
        <v>1</v>
      </c>
      <c r="U41" s="388">
        <v>2.7027027027027029E-2</v>
      </c>
      <c r="V41" s="321">
        <v>36</v>
      </c>
      <c r="W41" s="388">
        <v>0.97297297297297303</v>
      </c>
      <c r="X41" s="321">
        <v>0</v>
      </c>
      <c r="Y41" s="388">
        <v>0</v>
      </c>
      <c r="Z41" s="321">
        <v>37</v>
      </c>
      <c r="AA41" s="398"/>
      <c r="AB41" s="389"/>
      <c r="AC41" s="389"/>
    </row>
    <row r="42" spans="1:29" ht="11.25" customHeight="1" x14ac:dyDescent="0.15">
      <c r="A42" s="301" t="s">
        <v>437</v>
      </c>
      <c r="B42" s="321">
        <v>1</v>
      </c>
      <c r="C42" s="322">
        <v>8</v>
      </c>
      <c r="D42" s="323">
        <v>9</v>
      </c>
      <c r="E42" s="321">
        <v>1</v>
      </c>
      <c r="F42" s="323">
        <v>1</v>
      </c>
      <c r="G42" s="322">
        <v>5</v>
      </c>
      <c r="H42" s="322">
        <v>1</v>
      </c>
      <c r="I42" s="323">
        <v>6</v>
      </c>
      <c r="J42" s="321">
        <v>1</v>
      </c>
      <c r="K42" s="322">
        <v>10</v>
      </c>
      <c r="L42" s="322">
        <v>1</v>
      </c>
      <c r="M42" s="323">
        <v>12</v>
      </c>
      <c r="N42" s="331">
        <v>28</v>
      </c>
      <c r="O42" s="301" t="s">
        <v>437</v>
      </c>
      <c r="P42" s="321">
        <v>6</v>
      </c>
      <c r="Q42" s="388">
        <v>0.21428571428571427</v>
      </c>
      <c r="R42" s="321">
        <v>22</v>
      </c>
      <c r="S42" s="388">
        <v>0.7857142857142857</v>
      </c>
      <c r="T42" s="321">
        <v>1</v>
      </c>
      <c r="U42" s="388">
        <v>3.5714285714285712E-2</v>
      </c>
      <c r="V42" s="321">
        <v>27</v>
      </c>
      <c r="W42" s="388">
        <v>0.9642857142857143</v>
      </c>
      <c r="X42" s="321">
        <v>0</v>
      </c>
      <c r="Y42" s="388">
        <v>0</v>
      </c>
      <c r="Z42" s="321">
        <v>28</v>
      </c>
      <c r="AA42" s="398"/>
      <c r="AB42" s="389"/>
      <c r="AC42" s="389"/>
    </row>
    <row r="43" spans="1:29" ht="11.25" customHeight="1" thickBot="1" x14ac:dyDescent="0.2">
      <c r="A43" s="317"/>
      <c r="B43" s="318"/>
      <c r="C43" s="319"/>
      <c r="D43" s="320"/>
      <c r="E43" s="318"/>
      <c r="F43" s="320"/>
      <c r="G43" s="319"/>
      <c r="H43" s="319"/>
      <c r="I43" s="320"/>
      <c r="J43" s="318"/>
      <c r="K43" s="319"/>
      <c r="L43" s="319"/>
      <c r="M43" s="320"/>
      <c r="N43" s="317"/>
      <c r="O43" s="318"/>
      <c r="P43" s="318"/>
      <c r="Q43" s="320"/>
      <c r="R43" s="318"/>
      <c r="S43" s="320"/>
      <c r="T43" s="318"/>
      <c r="U43" s="320"/>
      <c r="V43" s="318"/>
      <c r="W43" s="320"/>
      <c r="X43" s="318"/>
      <c r="Y43" s="320"/>
      <c r="Z43" s="317"/>
      <c r="AA43" s="397"/>
      <c r="AB43" s="386"/>
      <c r="AC43" s="386"/>
    </row>
    <row r="44" spans="1:29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70" t="s">
        <v>303</v>
      </c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</row>
    <row r="45" spans="1:29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</row>
    <row r="46" spans="1:29" ht="11.25" customHeight="1" x14ac:dyDescent="0.15">
      <c r="A46" s="286" t="s">
        <v>193</v>
      </c>
      <c r="B46" s="467" t="s">
        <v>246</v>
      </c>
      <c r="C46" s="468"/>
      <c r="D46" s="469"/>
      <c r="E46" s="467" t="s">
        <v>341</v>
      </c>
      <c r="F46" s="469"/>
      <c r="G46" s="467" t="s">
        <v>248</v>
      </c>
      <c r="H46" s="468"/>
      <c r="I46" s="469"/>
      <c r="J46" s="467" t="s">
        <v>342</v>
      </c>
      <c r="K46" s="468"/>
      <c r="L46" s="468"/>
      <c r="M46" s="469"/>
      <c r="N46" s="458" t="s">
        <v>198</v>
      </c>
      <c r="O46" s="379" t="s">
        <v>62</v>
      </c>
      <c r="P46" s="471" t="s">
        <v>58</v>
      </c>
      <c r="Q46" s="469"/>
      <c r="R46" s="471" t="s">
        <v>56</v>
      </c>
      <c r="S46" s="469"/>
      <c r="T46" s="471" t="s">
        <v>57</v>
      </c>
      <c r="U46" s="469"/>
      <c r="V46" s="471" t="s">
        <v>55</v>
      </c>
      <c r="W46" s="469"/>
      <c r="X46" s="471" t="s">
        <v>59</v>
      </c>
      <c r="Y46" s="469"/>
      <c r="Z46" s="472" t="s">
        <v>63</v>
      </c>
      <c r="AA46" s="395"/>
      <c r="AB46" s="380"/>
      <c r="AC46" s="380"/>
    </row>
    <row r="47" spans="1:29" ht="11.25" customHeight="1" thickBot="1" x14ac:dyDescent="0.2">
      <c r="A47" s="291" t="s">
        <v>199</v>
      </c>
      <c r="B47" s="292" t="s">
        <v>200</v>
      </c>
      <c r="C47" s="293" t="s">
        <v>201</v>
      </c>
      <c r="D47" s="294" t="s">
        <v>156</v>
      </c>
      <c r="E47" s="292" t="s">
        <v>343</v>
      </c>
      <c r="F47" s="294" t="s">
        <v>156</v>
      </c>
      <c r="G47" s="292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459"/>
      <c r="O47" s="381" t="s">
        <v>64</v>
      </c>
      <c r="P47" s="382" t="s">
        <v>65</v>
      </c>
      <c r="Q47" s="383" t="s">
        <v>66</v>
      </c>
      <c r="R47" s="382" t="s">
        <v>65</v>
      </c>
      <c r="S47" s="383" t="s">
        <v>66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459"/>
      <c r="AA47" s="395"/>
      <c r="AB47" s="380"/>
      <c r="AC47" s="380"/>
    </row>
    <row r="48" spans="1:29" ht="11.25" customHeight="1" x14ac:dyDescent="0.15">
      <c r="A48" s="296"/>
      <c r="B48" s="297"/>
      <c r="C48" s="298"/>
      <c r="D48" s="299"/>
      <c r="E48" s="297"/>
      <c r="F48" s="299"/>
      <c r="G48" s="298"/>
      <c r="H48" s="298"/>
      <c r="I48" s="299"/>
      <c r="J48" s="297"/>
      <c r="K48" s="298"/>
      <c r="L48" s="298"/>
      <c r="M48" s="299"/>
      <c r="N48" s="300"/>
      <c r="O48" s="296"/>
      <c r="P48" s="384"/>
      <c r="Q48" s="385"/>
      <c r="R48" s="384"/>
      <c r="S48" s="385"/>
      <c r="T48" s="384"/>
      <c r="U48" s="385"/>
      <c r="V48" s="384"/>
      <c r="W48" s="385"/>
      <c r="X48" s="384"/>
      <c r="Y48" s="385"/>
      <c r="Z48" s="300"/>
      <c r="AA48" s="397"/>
      <c r="AB48" s="386"/>
      <c r="AC48" s="386"/>
    </row>
    <row r="49" spans="1:29" ht="11.25" customHeight="1" x14ac:dyDescent="0.15">
      <c r="A49" s="301" t="s">
        <v>79</v>
      </c>
      <c r="B49" s="322">
        <v>0</v>
      </c>
      <c r="C49" s="322">
        <v>4</v>
      </c>
      <c r="D49" s="323">
        <v>4</v>
      </c>
      <c r="E49" s="321">
        <v>0</v>
      </c>
      <c r="F49" s="323">
        <v>0</v>
      </c>
      <c r="G49" s="322">
        <v>1</v>
      </c>
      <c r="H49" s="322">
        <v>2</v>
      </c>
      <c r="I49" s="323">
        <v>3</v>
      </c>
      <c r="J49" s="321">
        <v>0</v>
      </c>
      <c r="K49" s="322">
        <v>4</v>
      </c>
      <c r="L49" s="322">
        <v>0</v>
      </c>
      <c r="M49" s="323">
        <v>4</v>
      </c>
      <c r="N49" s="331">
        <v>11</v>
      </c>
      <c r="O49" s="301" t="s">
        <v>79</v>
      </c>
      <c r="P49" s="402">
        <v>5</v>
      </c>
      <c r="Q49" s="403">
        <v>0.45454545454545453</v>
      </c>
      <c r="R49" s="402">
        <v>6</v>
      </c>
      <c r="S49" s="403">
        <v>0.54545454545454541</v>
      </c>
      <c r="T49" s="402">
        <v>0</v>
      </c>
      <c r="U49" s="403">
        <v>0</v>
      </c>
      <c r="V49" s="402">
        <v>11</v>
      </c>
      <c r="W49" s="403">
        <v>1</v>
      </c>
      <c r="X49" s="402">
        <v>0</v>
      </c>
      <c r="Y49" s="403">
        <v>0</v>
      </c>
      <c r="Z49" s="404">
        <v>11</v>
      </c>
      <c r="AA49" s="398">
        <v>2</v>
      </c>
      <c r="AB49" s="389"/>
      <c r="AC49" s="389"/>
    </row>
    <row r="50" spans="1:29" ht="11.25" customHeight="1" x14ac:dyDescent="0.15">
      <c r="A50" s="301" t="s">
        <v>80</v>
      </c>
      <c r="B50" s="322">
        <v>0</v>
      </c>
      <c r="C50" s="322">
        <v>2</v>
      </c>
      <c r="D50" s="323">
        <v>2</v>
      </c>
      <c r="E50" s="321">
        <v>0</v>
      </c>
      <c r="F50" s="323">
        <v>0</v>
      </c>
      <c r="G50" s="322">
        <v>4</v>
      </c>
      <c r="H50" s="322">
        <v>1</v>
      </c>
      <c r="I50" s="323">
        <v>5</v>
      </c>
      <c r="J50" s="321">
        <v>0</v>
      </c>
      <c r="K50" s="322">
        <v>1</v>
      </c>
      <c r="L50" s="322">
        <v>0</v>
      </c>
      <c r="M50" s="323">
        <v>1</v>
      </c>
      <c r="N50" s="331">
        <v>8</v>
      </c>
      <c r="O50" s="301" t="s">
        <v>80</v>
      </c>
      <c r="P50" s="402">
        <v>1</v>
      </c>
      <c r="Q50" s="403">
        <v>0.125</v>
      </c>
      <c r="R50" s="402">
        <v>7</v>
      </c>
      <c r="S50" s="403">
        <v>0.875</v>
      </c>
      <c r="T50" s="402">
        <v>0</v>
      </c>
      <c r="U50" s="403">
        <v>0</v>
      </c>
      <c r="V50" s="402">
        <v>7</v>
      </c>
      <c r="W50" s="403">
        <v>0.875</v>
      </c>
      <c r="X50" s="402">
        <v>1</v>
      </c>
      <c r="Y50" s="403">
        <v>0.125</v>
      </c>
      <c r="Z50" s="405">
        <v>8</v>
      </c>
      <c r="AA50" s="398">
        <v>2</v>
      </c>
      <c r="AB50" s="389"/>
      <c r="AC50" s="389"/>
    </row>
    <row r="51" spans="1:29" ht="11.25" customHeight="1" x14ac:dyDescent="0.15">
      <c r="A51" s="301" t="s">
        <v>81</v>
      </c>
      <c r="B51" s="322">
        <v>1</v>
      </c>
      <c r="C51" s="322">
        <v>3</v>
      </c>
      <c r="D51" s="323">
        <v>4</v>
      </c>
      <c r="E51" s="321">
        <v>0</v>
      </c>
      <c r="F51" s="323">
        <v>0</v>
      </c>
      <c r="G51" s="322">
        <v>4</v>
      </c>
      <c r="H51" s="322">
        <v>2</v>
      </c>
      <c r="I51" s="323">
        <v>6</v>
      </c>
      <c r="J51" s="321">
        <v>0</v>
      </c>
      <c r="K51" s="322">
        <v>3</v>
      </c>
      <c r="L51" s="322">
        <v>0</v>
      </c>
      <c r="M51" s="323">
        <v>3</v>
      </c>
      <c r="N51" s="331">
        <v>13</v>
      </c>
      <c r="O51" s="301" t="s">
        <v>81</v>
      </c>
      <c r="P51" s="402">
        <v>4</v>
      </c>
      <c r="Q51" s="403">
        <v>0.30769230769230771</v>
      </c>
      <c r="R51" s="402">
        <v>9</v>
      </c>
      <c r="S51" s="403">
        <v>0.69230769230769229</v>
      </c>
      <c r="T51" s="402">
        <v>0</v>
      </c>
      <c r="U51" s="403">
        <v>0</v>
      </c>
      <c r="V51" s="402">
        <v>13</v>
      </c>
      <c r="W51" s="403">
        <v>1</v>
      </c>
      <c r="X51" s="402">
        <v>0</v>
      </c>
      <c r="Y51" s="403">
        <v>0</v>
      </c>
      <c r="Z51" s="405">
        <v>13</v>
      </c>
      <c r="AA51" s="398">
        <v>2</v>
      </c>
      <c r="AB51" s="389"/>
      <c r="AC51" s="389"/>
    </row>
    <row r="52" spans="1:29" ht="11.25" customHeight="1" x14ac:dyDescent="0.15">
      <c r="A52" s="301" t="s">
        <v>428</v>
      </c>
      <c r="B52" s="322">
        <v>0</v>
      </c>
      <c r="C52" s="322">
        <v>1</v>
      </c>
      <c r="D52" s="323">
        <v>1</v>
      </c>
      <c r="E52" s="321">
        <v>0</v>
      </c>
      <c r="F52" s="323">
        <v>0</v>
      </c>
      <c r="G52" s="322">
        <v>3</v>
      </c>
      <c r="H52" s="322">
        <v>1</v>
      </c>
      <c r="I52" s="323">
        <v>4</v>
      </c>
      <c r="J52" s="321">
        <v>0</v>
      </c>
      <c r="K52" s="322">
        <v>0</v>
      </c>
      <c r="L52" s="322">
        <v>1</v>
      </c>
      <c r="M52" s="323">
        <v>1</v>
      </c>
      <c r="N52" s="331">
        <v>6</v>
      </c>
      <c r="O52" s="301" t="s">
        <v>428</v>
      </c>
      <c r="P52" s="402">
        <v>2</v>
      </c>
      <c r="Q52" s="403">
        <v>0.33333333333333331</v>
      </c>
      <c r="R52" s="402">
        <v>4</v>
      </c>
      <c r="S52" s="403">
        <v>0.66666666666666663</v>
      </c>
      <c r="T52" s="402">
        <v>0</v>
      </c>
      <c r="U52" s="403">
        <v>0</v>
      </c>
      <c r="V52" s="402">
        <v>6</v>
      </c>
      <c r="W52" s="403">
        <v>1</v>
      </c>
      <c r="X52" s="402">
        <v>0</v>
      </c>
      <c r="Y52" s="403">
        <v>0</v>
      </c>
      <c r="Z52" s="405">
        <v>6</v>
      </c>
      <c r="AA52" s="398">
        <v>2</v>
      </c>
      <c r="AB52" s="389"/>
      <c r="AC52" s="389"/>
    </row>
    <row r="53" spans="1:29" ht="11.25" customHeight="1" x14ac:dyDescent="0.15">
      <c r="A53" s="301" t="s">
        <v>429</v>
      </c>
      <c r="B53" s="322">
        <v>1</v>
      </c>
      <c r="C53" s="322">
        <v>0</v>
      </c>
      <c r="D53" s="323">
        <v>1</v>
      </c>
      <c r="E53" s="321">
        <v>0</v>
      </c>
      <c r="F53" s="323">
        <v>0</v>
      </c>
      <c r="G53" s="322">
        <v>5</v>
      </c>
      <c r="H53" s="322">
        <v>1</v>
      </c>
      <c r="I53" s="323">
        <v>6</v>
      </c>
      <c r="J53" s="321">
        <v>2</v>
      </c>
      <c r="K53" s="322">
        <v>1</v>
      </c>
      <c r="L53" s="322">
        <v>1</v>
      </c>
      <c r="M53" s="323">
        <v>4</v>
      </c>
      <c r="N53" s="331">
        <v>11</v>
      </c>
      <c r="O53" s="301" t="s">
        <v>429</v>
      </c>
      <c r="P53" s="402">
        <v>1</v>
      </c>
      <c r="Q53" s="403">
        <v>9.0909090909090912E-2</v>
      </c>
      <c r="R53" s="402">
        <v>10</v>
      </c>
      <c r="S53" s="403">
        <v>0.90909090909090906</v>
      </c>
      <c r="T53" s="402">
        <v>0</v>
      </c>
      <c r="U53" s="403">
        <v>0</v>
      </c>
      <c r="V53" s="402">
        <v>11</v>
      </c>
      <c r="W53" s="403">
        <v>1</v>
      </c>
      <c r="X53" s="402">
        <v>0</v>
      </c>
      <c r="Y53" s="403">
        <v>0</v>
      </c>
      <c r="Z53" s="405">
        <v>11</v>
      </c>
      <c r="AA53" s="398">
        <v>2</v>
      </c>
      <c r="AB53" s="389"/>
      <c r="AC53" s="389"/>
    </row>
    <row r="54" spans="1:29" ht="11.25" customHeight="1" x14ac:dyDescent="0.15">
      <c r="A54" s="301" t="s">
        <v>430</v>
      </c>
      <c r="B54" s="322">
        <v>0</v>
      </c>
      <c r="C54" s="322">
        <v>1</v>
      </c>
      <c r="D54" s="323">
        <v>1</v>
      </c>
      <c r="E54" s="321">
        <v>1</v>
      </c>
      <c r="F54" s="323">
        <v>1</v>
      </c>
      <c r="G54" s="322">
        <v>3</v>
      </c>
      <c r="H54" s="322">
        <v>0</v>
      </c>
      <c r="I54" s="323">
        <v>3</v>
      </c>
      <c r="J54" s="321">
        <v>0</v>
      </c>
      <c r="K54" s="322">
        <v>1</v>
      </c>
      <c r="L54" s="322">
        <v>1</v>
      </c>
      <c r="M54" s="323">
        <v>2</v>
      </c>
      <c r="N54" s="331">
        <v>7</v>
      </c>
      <c r="O54" s="301" t="s">
        <v>430</v>
      </c>
      <c r="P54" s="402">
        <v>3</v>
      </c>
      <c r="Q54" s="403">
        <v>0.42857142857142855</v>
      </c>
      <c r="R54" s="402">
        <v>4</v>
      </c>
      <c r="S54" s="403">
        <v>0.5714285714285714</v>
      </c>
      <c r="T54" s="402">
        <v>0</v>
      </c>
      <c r="U54" s="403">
        <v>0</v>
      </c>
      <c r="V54" s="402">
        <v>7</v>
      </c>
      <c r="W54" s="403">
        <v>1</v>
      </c>
      <c r="X54" s="402">
        <v>0</v>
      </c>
      <c r="Y54" s="403">
        <v>0</v>
      </c>
      <c r="Z54" s="405">
        <v>7</v>
      </c>
      <c r="AA54" s="398">
        <v>2</v>
      </c>
      <c r="AB54" s="389"/>
      <c r="AC54" s="389"/>
    </row>
    <row r="55" spans="1:29" ht="11.25" customHeight="1" x14ac:dyDescent="0.15">
      <c r="A55" s="301" t="s">
        <v>431</v>
      </c>
      <c r="B55" s="322">
        <v>0</v>
      </c>
      <c r="C55" s="322">
        <v>2</v>
      </c>
      <c r="D55" s="323">
        <v>2</v>
      </c>
      <c r="E55" s="321">
        <v>0</v>
      </c>
      <c r="F55" s="323">
        <v>0</v>
      </c>
      <c r="G55" s="322">
        <v>1</v>
      </c>
      <c r="H55" s="322">
        <v>1</v>
      </c>
      <c r="I55" s="323">
        <v>2</v>
      </c>
      <c r="J55" s="321">
        <v>0</v>
      </c>
      <c r="K55" s="322">
        <v>6</v>
      </c>
      <c r="L55" s="322">
        <v>1</v>
      </c>
      <c r="M55" s="323">
        <v>7</v>
      </c>
      <c r="N55" s="331">
        <v>11</v>
      </c>
      <c r="O55" s="301" t="s">
        <v>431</v>
      </c>
      <c r="P55" s="402">
        <v>6</v>
      </c>
      <c r="Q55" s="403">
        <v>0.54545454545454541</v>
      </c>
      <c r="R55" s="402">
        <v>5</v>
      </c>
      <c r="S55" s="403">
        <v>0.45454545454545453</v>
      </c>
      <c r="T55" s="402">
        <v>0</v>
      </c>
      <c r="U55" s="403">
        <v>0</v>
      </c>
      <c r="V55" s="402">
        <v>11</v>
      </c>
      <c r="W55" s="403">
        <v>1</v>
      </c>
      <c r="X55" s="402">
        <v>0</v>
      </c>
      <c r="Y55" s="403">
        <v>0</v>
      </c>
      <c r="Z55" s="405">
        <v>11</v>
      </c>
      <c r="AA55" s="398">
        <v>2</v>
      </c>
      <c r="AB55" s="389"/>
      <c r="AC55" s="389"/>
    </row>
    <row r="56" spans="1:29" ht="11.25" customHeight="1" x14ac:dyDescent="0.15">
      <c r="A56" s="301" t="s">
        <v>432</v>
      </c>
      <c r="B56" s="322">
        <v>0</v>
      </c>
      <c r="C56" s="322">
        <v>2</v>
      </c>
      <c r="D56" s="323">
        <v>2</v>
      </c>
      <c r="E56" s="321">
        <v>0</v>
      </c>
      <c r="F56" s="323">
        <v>0</v>
      </c>
      <c r="G56" s="322">
        <v>3</v>
      </c>
      <c r="H56" s="322">
        <v>0</v>
      </c>
      <c r="I56" s="323">
        <v>3</v>
      </c>
      <c r="J56" s="321">
        <v>2</v>
      </c>
      <c r="K56" s="322">
        <v>2</v>
      </c>
      <c r="L56" s="322">
        <v>1</v>
      </c>
      <c r="M56" s="323">
        <v>5</v>
      </c>
      <c r="N56" s="331">
        <v>10</v>
      </c>
      <c r="O56" s="301" t="s">
        <v>432</v>
      </c>
      <c r="P56" s="402">
        <v>4</v>
      </c>
      <c r="Q56" s="403">
        <v>0.4</v>
      </c>
      <c r="R56" s="402">
        <v>6</v>
      </c>
      <c r="S56" s="403">
        <v>0.6</v>
      </c>
      <c r="T56" s="402">
        <v>0</v>
      </c>
      <c r="U56" s="403">
        <v>0</v>
      </c>
      <c r="V56" s="402">
        <v>10</v>
      </c>
      <c r="W56" s="403">
        <v>1</v>
      </c>
      <c r="X56" s="402">
        <v>0</v>
      </c>
      <c r="Y56" s="403">
        <v>0</v>
      </c>
      <c r="Z56" s="405">
        <v>10</v>
      </c>
      <c r="AA56" s="398">
        <v>2</v>
      </c>
      <c r="AB56" s="389"/>
      <c r="AC56" s="389"/>
    </row>
    <row r="57" spans="1:29" ht="11.25" customHeight="1" thickBot="1" x14ac:dyDescent="0.2">
      <c r="A57" s="307"/>
      <c r="B57" s="325"/>
      <c r="C57" s="326"/>
      <c r="D57" s="327"/>
      <c r="E57" s="325"/>
      <c r="F57" s="327"/>
      <c r="G57" s="326"/>
      <c r="H57" s="326"/>
      <c r="I57" s="327"/>
      <c r="J57" s="325"/>
      <c r="K57" s="326"/>
      <c r="L57" s="326"/>
      <c r="M57" s="327"/>
      <c r="N57" s="317"/>
      <c r="O57" s="307"/>
      <c r="P57" s="297"/>
      <c r="Q57" s="299"/>
      <c r="R57" s="325"/>
      <c r="S57" s="327"/>
      <c r="T57" s="325"/>
      <c r="U57" s="327"/>
      <c r="V57" s="325"/>
      <c r="W57" s="327"/>
      <c r="X57" s="325"/>
      <c r="Y57" s="327"/>
      <c r="Z57" s="327"/>
      <c r="AA57" s="397"/>
      <c r="AB57" s="386"/>
      <c r="AC57" s="386"/>
    </row>
    <row r="58" spans="1:29" ht="11.25" customHeight="1" x14ac:dyDescent="0.15">
      <c r="A58" s="312"/>
      <c r="B58" s="328"/>
      <c r="C58" s="329"/>
      <c r="D58" s="330"/>
      <c r="E58" s="328"/>
      <c r="F58" s="330"/>
      <c r="G58" s="329"/>
      <c r="H58" s="329"/>
      <c r="I58" s="330"/>
      <c r="J58" s="328"/>
      <c r="K58" s="329"/>
      <c r="L58" s="329"/>
      <c r="M58" s="330"/>
      <c r="N58" s="312"/>
      <c r="O58" s="312"/>
      <c r="P58" s="391"/>
      <c r="Q58" s="392"/>
      <c r="R58" s="391"/>
      <c r="S58" s="392"/>
      <c r="T58" s="391"/>
      <c r="U58" s="392"/>
      <c r="V58" s="391"/>
      <c r="W58" s="392"/>
      <c r="X58" s="391"/>
      <c r="Y58" s="392"/>
      <c r="Z58" s="393"/>
      <c r="AA58" s="397"/>
      <c r="AB58" s="386"/>
      <c r="AC58" s="386"/>
    </row>
    <row r="59" spans="1:29" ht="11.25" customHeight="1" x14ac:dyDescent="0.15">
      <c r="A59" s="301" t="s">
        <v>433</v>
      </c>
      <c r="B59" s="321">
        <v>1</v>
      </c>
      <c r="C59" s="322">
        <v>10</v>
      </c>
      <c r="D59" s="323">
        <v>11</v>
      </c>
      <c r="E59" s="321">
        <v>0</v>
      </c>
      <c r="F59" s="323">
        <v>0</v>
      </c>
      <c r="G59" s="322">
        <v>12</v>
      </c>
      <c r="H59" s="322">
        <v>6</v>
      </c>
      <c r="I59" s="323">
        <v>18</v>
      </c>
      <c r="J59" s="321">
        <v>0</v>
      </c>
      <c r="K59" s="322">
        <v>8</v>
      </c>
      <c r="L59" s="322">
        <v>1</v>
      </c>
      <c r="M59" s="323">
        <v>9</v>
      </c>
      <c r="N59" s="331">
        <v>38</v>
      </c>
      <c r="O59" s="301" t="s">
        <v>433</v>
      </c>
      <c r="P59" s="321">
        <v>12</v>
      </c>
      <c r="Q59" s="388">
        <v>0.31578947368421051</v>
      </c>
      <c r="R59" s="321">
        <v>26</v>
      </c>
      <c r="S59" s="388">
        <v>0.68421052631578949</v>
      </c>
      <c r="T59" s="321">
        <v>0</v>
      </c>
      <c r="U59" s="388">
        <v>0</v>
      </c>
      <c r="V59" s="321">
        <v>37</v>
      </c>
      <c r="W59" s="388">
        <v>0.97368421052631582</v>
      </c>
      <c r="X59" s="321">
        <v>1</v>
      </c>
      <c r="Y59" s="388">
        <v>2.6315789473684209E-2</v>
      </c>
      <c r="Z59" s="321">
        <v>38</v>
      </c>
      <c r="AA59" s="398"/>
      <c r="AB59" s="389"/>
      <c r="AC59" s="389"/>
    </row>
    <row r="60" spans="1:29" ht="11.25" customHeight="1" x14ac:dyDescent="0.15">
      <c r="A60" s="301" t="s">
        <v>434</v>
      </c>
      <c r="B60" s="321">
        <v>2</v>
      </c>
      <c r="C60" s="322">
        <v>6</v>
      </c>
      <c r="D60" s="323">
        <v>8</v>
      </c>
      <c r="E60" s="321">
        <v>0</v>
      </c>
      <c r="F60" s="323">
        <v>0</v>
      </c>
      <c r="G60" s="322">
        <v>16</v>
      </c>
      <c r="H60" s="322">
        <v>5</v>
      </c>
      <c r="I60" s="323">
        <v>21</v>
      </c>
      <c r="J60" s="321">
        <v>2</v>
      </c>
      <c r="K60" s="322">
        <v>5</v>
      </c>
      <c r="L60" s="322">
        <v>2</v>
      </c>
      <c r="M60" s="323">
        <v>9</v>
      </c>
      <c r="N60" s="331">
        <v>38</v>
      </c>
      <c r="O60" s="301" t="s">
        <v>434</v>
      </c>
      <c r="P60" s="321">
        <v>8</v>
      </c>
      <c r="Q60" s="388">
        <v>0.21052631578947367</v>
      </c>
      <c r="R60" s="321">
        <v>30</v>
      </c>
      <c r="S60" s="388">
        <v>0.78947368421052633</v>
      </c>
      <c r="T60" s="321">
        <v>0</v>
      </c>
      <c r="U60" s="388">
        <v>0</v>
      </c>
      <c r="V60" s="321">
        <v>37</v>
      </c>
      <c r="W60" s="388">
        <v>0.97368421052631582</v>
      </c>
      <c r="X60" s="321">
        <v>1</v>
      </c>
      <c r="Y60" s="388">
        <v>2.6315789473684209E-2</v>
      </c>
      <c r="Z60" s="321">
        <v>38</v>
      </c>
      <c r="AA60" s="398"/>
      <c r="AB60" s="389"/>
      <c r="AC60" s="389"/>
    </row>
    <row r="61" spans="1:29" ht="11.25" customHeight="1" x14ac:dyDescent="0.15">
      <c r="A61" s="301" t="s">
        <v>435</v>
      </c>
      <c r="B61" s="321">
        <v>2</v>
      </c>
      <c r="C61" s="322">
        <v>5</v>
      </c>
      <c r="D61" s="323">
        <v>7</v>
      </c>
      <c r="E61" s="321">
        <v>1</v>
      </c>
      <c r="F61" s="323">
        <v>1</v>
      </c>
      <c r="G61" s="322">
        <v>15</v>
      </c>
      <c r="H61" s="322">
        <v>4</v>
      </c>
      <c r="I61" s="323">
        <v>19</v>
      </c>
      <c r="J61" s="321">
        <v>2</v>
      </c>
      <c r="K61" s="322">
        <v>5</v>
      </c>
      <c r="L61" s="322">
        <v>3</v>
      </c>
      <c r="M61" s="323">
        <v>10</v>
      </c>
      <c r="N61" s="331">
        <v>37</v>
      </c>
      <c r="O61" s="301" t="s">
        <v>435</v>
      </c>
      <c r="P61" s="321">
        <v>10</v>
      </c>
      <c r="Q61" s="388">
        <v>0.27027027027027029</v>
      </c>
      <c r="R61" s="321">
        <v>27</v>
      </c>
      <c r="S61" s="388">
        <v>0.72972972972972971</v>
      </c>
      <c r="T61" s="321">
        <v>0</v>
      </c>
      <c r="U61" s="388">
        <v>0</v>
      </c>
      <c r="V61" s="321">
        <v>37</v>
      </c>
      <c r="W61" s="388">
        <v>1</v>
      </c>
      <c r="X61" s="321">
        <v>0</v>
      </c>
      <c r="Y61" s="388">
        <v>0</v>
      </c>
      <c r="Z61" s="321">
        <v>37</v>
      </c>
      <c r="AA61" s="398"/>
      <c r="AB61" s="389"/>
      <c r="AC61" s="389"/>
    </row>
    <row r="62" spans="1:29" ht="11.25" customHeight="1" x14ac:dyDescent="0.15">
      <c r="A62" s="301" t="s">
        <v>436</v>
      </c>
      <c r="B62" s="321">
        <v>1</v>
      </c>
      <c r="C62" s="322">
        <v>4</v>
      </c>
      <c r="D62" s="323">
        <v>5</v>
      </c>
      <c r="E62" s="321">
        <v>1</v>
      </c>
      <c r="F62" s="323">
        <v>1</v>
      </c>
      <c r="G62" s="322">
        <v>12</v>
      </c>
      <c r="H62" s="322">
        <v>3</v>
      </c>
      <c r="I62" s="323">
        <v>15</v>
      </c>
      <c r="J62" s="321">
        <v>2</v>
      </c>
      <c r="K62" s="322">
        <v>8</v>
      </c>
      <c r="L62" s="322">
        <v>4</v>
      </c>
      <c r="M62" s="323">
        <v>14</v>
      </c>
      <c r="N62" s="331">
        <v>35</v>
      </c>
      <c r="O62" s="301" t="s">
        <v>436</v>
      </c>
      <c r="P62" s="321">
        <v>12</v>
      </c>
      <c r="Q62" s="388">
        <v>0.34285714285714286</v>
      </c>
      <c r="R62" s="321">
        <v>23</v>
      </c>
      <c r="S62" s="388">
        <v>0.65714285714285714</v>
      </c>
      <c r="T62" s="321">
        <v>0</v>
      </c>
      <c r="U62" s="388">
        <v>0</v>
      </c>
      <c r="V62" s="321">
        <v>35</v>
      </c>
      <c r="W62" s="388">
        <v>1</v>
      </c>
      <c r="X62" s="321">
        <v>0</v>
      </c>
      <c r="Y62" s="388">
        <v>0</v>
      </c>
      <c r="Z62" s="321">
        <v>35</v>
      </c>
      <c r="AA62" s="398"/>
      <c r="AB62" s="389"/>
      <c r="AC62" s="389"/>
    </row>
    <row r="63" spans="1:29" ht="11.25" customHeight="1" x14ac:dyDescent="0.15">
      <c r="A63" s="301" t="s">
        <v>437</v>
      </c>
      <c r="B63" s="321">
        <v>1</v>
      </c>
      <c r="C63" s="322">
        <v>5</v>
      </c>
      <c r="D63" s="323">
        <v>6</v>
      </c>
      <c r="E63" s="321">
        <v>1</v>
      </c>
      <c r="F63" s="323">
        <v>1</v>
      </c>
      <c r="G63" s="322">
        <v>12</v>
      </c>
      <c r="H63" s="322">
        <v>2</v>
      </c>
      <c r="I63" s="323">
        <v>14</v>
      </c>
      <c r="J63" s="321">
        <v>4</v>
      </c>
      <c r="K63" s="322">
        <v>10</v>
      </c>
      <c r="L63" s="322">
        <v>4</v>
      </c>
      <c r="M63" s="323">
        <v>18</v>
      </c>
      <c r="N63" s="331">
        <v>39</v>
      </c>
      <c r="O63" s="301" t="s">
        <v>437</v>
      </c>
      <c r="P63" s="321">
        <v>14</v>
      </c>
      <c r="Q63" s="388">
        <v>0.35897435897435898</v>
      </c>
      <c r="R63" s="321">
        <v>25</v>
      </c>
      <c r="S63" s="388">
        <v>0.64102564102564108</v>
      </c>
      <c r="T63" s="321">
        <v>0</v>
      </c>
      <c r="U63" s="388">
        <v>0</v>
      </c>
      <c r="V63" s="321">
        <v>39</v>
      </c>
      <c r="W63" s="388">
        <v>1</v>
      </c>
      <c r="X63" s="321">
        <v>0</v>
      </c>
      <c r="Y63" s="388">
        <v>0</v>
      </c>
      <c r="Z63" s="321">
        <v>39</v>
      </c>
      <c r="AA63" s="398"/>
      <c r="AB63" s="389"/>
      <c r="AC63" s="389"/>
    </row>
    <row r="64" spans="1:29" ht="11.25" customHeight="1" thickBot="1" x14ac:dyDescent="0.2">
      <c r="A64" s="317"/>
      <c r="B64" s="318"/>
      <c r="C64" s="319"/>
      <c r="D64" s="320"/>
      <c r="E64" s="318"/>
      <c r="F64" s="320"/>
      <c r="G64" s="319"/>
      <c r="H64" s="319"/>
      <c r="I64" s="320"/>
      <c r="J64" s="318"/>
      <c r="K64" s="319"/>
      <c r="L64" s="319"/>
      <c r="M64" s="320"/>
      <c r="N64" s="317"/>
      <c r="O64" s="318"/>
      <c r="P64" s="318"/>
      <c r="Q64" s="320"/>
      <c r="R64" s="318"/>
      <c r="S64" s="320"/>
      <c r="T64" s="318"/>
      <c r="U64" s="320"/>
      <c r="V64" s="318"/>
      <c r="W64" s="320"/>
      <c r="X64" s="318"/>
      <c r="Y64" s="320"/>
      <c r="Z64" s="317"/>
      <c r="AA64" s="397"/>
      <c r="AB64" s="386"/>
      <c r="AC64" s="386"/>
    </row>
    <row r="65" spans="1:29" ht="12.75" customHeight="1" x14ac:dyDescent="0.15">
      <c r="A65" s="460" t="s">
        <v>339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0" t="s">
        <v>339</v>
      </c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  <c r="AC65" s="461"/>
    </row>
    <row r="66" spans="1:29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70" t="s">
        <v>315</v>
      </c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</row>
    <row r="67" spans="1:29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</row>
    <row r="68" spans="1:29" ht="11.25" customHeight="1" x14ac:dyDescent="0.15">
      <c r="A68" s="286" t="s">
        <v>193</v>
      </c>
      <c r="B68" s="467" t="s">
        <v>246</v>
      </c>
      <c r="C68" s="468"/>
      <c r="D68" s="469"/>
      <c r="E68" s="467" t="s">
        <v>341</v>
      </c>
      <c r="F68" s="469"/>
      <c r="G68" s="467" t="s">
        <v>248</v>
      </c>
      <c r="H68" s="468"/>
      <c r="I68" s="469"/>
      <c r="J68" s="467" t="s">
        <v>342</v>
      </c>
      <c r="K68" s="468"/>
      <c r="L68" s="468"/>
      <c r="M68" s="469"/>
      <c r="N68" s="458" t="s">
        <v>198</v>
      </c>
      <c r="O68" s="379" t="s">
        <v>62</v>
      </c>
      <c r="P68" s="471" t="s">
        <v>58</v>
      </c>
      <c r="Q68" s="469"/>
      <c r="R68" s="471" t="s">
        <v>56</v>
      </c>
      <c r="S68" s="469"/>
      <c r="T68" s="471" t="s">
        <v>57</v>
      </c>
      <c r="U68" s="469"/>
      <c r="V68" s="471" t="s">
        <v>55</v>
      </c>
      <c r="W68" s="469"/>
      <c r="X68" s="471" t="s">
        <v>59</v>
      </c>
      <c r="Y68" s="469"/>
      <c r="Z68" s="472" t="s">
        <v>63</v>
      </c>
      <c r="AA68" s="395"/>
      <c r="AB68" s="380"/>
      <c r="AC68" s="380"/>
    </row>
    <row r="69" spans="1:29" ht="11.25" customHeight="1" thickBot="1" x14ac:dyDescent="0.2">
      <c r="A69" s="291" t="s">
        <v>199</v>
      </c>
      <c r="B69" s="292" t="s">
        <v>200</v>
      </c>
      <c r="C69" s="293" t="s">
        <v>201</v>
      </c>
      <c r="D69" s="294" t="s">
        <v>156</v>
      </c>
      <c r="E69" s="292" t="s">
        <v>343</v>
      </c>
      <c r="F69" s="294" t="s">
        <v>156</v>
      </c>
      <c r="G69" s="292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459"/>
      <c r="O69" s="381" t="s">
        <v>64</v>
      </c>
      <c r="P69" s="382" t="s">
        <v>65</v>
      </c>
      <c r="Q69" s="383" t="s">
        <v>66</v>
      </c>
      <c r="R69" s="382" t="s">
        <v>65</v>
      </c>
      <c r="S69" s="383" t="s">
        <v>66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459"/>
      <c r="AA69" s="395"/>
      <c r="AB69" s="380"/>
      <c r="AC69" s="380"/>
    </row>
    <row r="70" spans="1:29" ht="11.25" customHeight="1" x14ac:dyDescent="0.15">
      <c r="A70" s="296"/>
      <c r="B70" s="297"/>
      <c r="C70" s="298"/>
      <c r="D70" s="299"/>
      <c r="E70" s="297"/>
      <c r="F70" s="299"/>
      <c r="G70" s="298"/>
      <c r="H70" s="298"/>
      <c r="I70" s="299"/>
      <c r="J70" s="297"/>
      <c r="K70" s="298"/>
      <c r="L70" s="298"/>
      <c r="M70" s="299"/>
      <c r="N70" s="300"/>
      <c r="O70" s="296"/>
      <c r="P70" s="384"/>
      <c r="Q70" s="385"/>
      <c r="R70" s="384"/>
      <c r="S70" s="385"/>
      <c r="T70" s="384"/>
      <c r="U70" s="385"/>
      <c r="V70" s="384"/>
      <c r="W70" s="385"/>
      <c r="X70" s="384"/>
      <c r="Y70" s="385"/>
      <c r="Z70" s="300"/>
      <c r="AA70" s="397"/>
      <c r="AB70" s="386"/>
      <c r="AC70" s="386"/>
    </row>
    <row r="71" spans="1:29" ht="11.25" customHeight="1" x14ac:dyDescent="0.15">
      <c r="A71" s="301" t="s">
        <v>79</v>
      </c>
      <c r="B71" s="322">
        <v>0</v>
      </c>
      <c r="C71" s="322">
        <v>3</v>
      </c>
      <c r="D71" s="323">
        <v>3</v>
      </c>
      <c r="E71" s="321">
        <v>0</v>
      </c>
      <c r="F71" s="323">
        <v>0</v>
      </c>
      <c r="G71" s="322">
        <v>11</v>
      </c>
      <c r="H71" s="322">
        <v>8</v>
      </c>
      <c r="I71" s="323">
        <v>19</v>
      </c>
      <c r="J71" s="321">
        <v>2</v>
      </c>
      <c r="K71" s="322">
        <v>8</v>
      </c>
      <c r="L71" s="322">
        <v>2</v>
      </c>
      <c r="M71" s="323">
        <v>12</v>
      </c>
      <c r="N71" s="331">
        <v>34</v>
      </c>
      <c r="O71" s="301" t="s">
        <v>79</v>
      </c>
      <c r="P71" s="402">
        <v>11</v>
      </c>
      <c r="Q71" s="403">
        <v>0.3235294117647059</v>
      </c>
      <c r="R71" s="402">
        <v>23</v>
      </c>
      <c r="S71" s="403">
        <v>0.67647058823529416</v>
      </c>
      <c r="T71" s="402">
        <v>0</v>
      </c>
      <c r="U71" s="403">
        <v>0</v>
      </c>
      <c r="V71" s="402">
        <v>33</v>
      </c>
      <c r="W71" s="403">
        <v>0.97058823529411764</v>
      </c>
      <c r="X71" s="402">
        <v>1</v>
      </c>
      <c r="Y71" s="403">
        <v>2.9411764705882353E-2</v>
      </c>
      <c r="Z71" s="404">
        <v>34</v>
      </c>
      <c r="AA71" s="398">
        <v>3</v>
      </c>
      <c r="AB71" s="389"/>
      <c r="AC71" s="389"/>
    </row>
    <row r="72" spans="1:29" ht="11.25" customHeight="1" x14ac:dyDescent="0.15">
      <c r="A72" s="301" t="s">
        <v>80</v>
      </c>
      <c r="B72" s="322">
        <v>1</v>
      </c>
      <c r="C72" s="322">
        <v>3</v>
      </c>
      <c r="D72" s="323">
        <v>4</v>
      </c>
      <c r="E72" s="321">
        <v>1</v>
      </c>
      <c r="F72" s="323">
        <v>1</v>
      </c>
      <c r="G72" s="322">
        <v>4</v>
      </c>
      <c r="H72" s="322">
        <v>0</v>
      </c>
      <c r="I72" s="323">
        <v>4</v>
      </c>
      <c r="J72" s="321">
        <v>3</v>
      </c>
      <c r="K72" s="322">
        <v>6</v>
      </c>
      <c r="L72" s="322">
        <v>0</v>
      </c>
      <c r="M72" s="323">
        <v>9</v>
      </c>
      <c r="N72" s="331">
        <v>18</v>
      </c>
      <c r="O72" s="301" t="s">
        <v>80</v>
      </c>
      <c r="P72" s="402">
        <v>5</v>
      </c>
      <c r="Q72" s="403">
        <v>0.27777777777777779</v>
      </c>
      <c r="R72" s="402">
        <v>13</v>
      </c>
      <c r="S72" s="403">
        <v>0.72222222222222221</v>
      </c>
      <c r="T72" s="402">
        <v>0</v>
      </c>
      <c r="U72" s="403">
        <v>0</v>
      </c>
      <c r="V72" s="402">
        <v>18</v>
      </c>
      <c r="W72" s="403">
        <v>1</v>
      </c>
      <c r="X72" s="402">
        <v>0</v>
      </c>
      <c r="Y72" s="403">
        <v>0</v>
      </c>
      <c r="Z72" s="405">
        <v>18</v>
      </c>
      <c r="AA72" s="398">
        <v>3</v>
      </c>
      <c r="AB72" s="389"/>
      <c r="AC72" s="389"/>
    </row>
    <row r="73" spans="1:29" ht="11.25" customHeight="1" x14ac:dyDescent="0.15">
      <c r="A73" s="301" t="s">
        <v>81</v>
      </c>
      <c r="B73" s="322">
        <v>2</v>
      </c>
      <c r="C73" s="322">
        <v>2</v>
      </c>
      <c r="D73" s="323">
        <v>4</v>
      </c>
      <c r="E73" s="321">
        <v>0</v>
      </c>
      <c r="F73" s="323">
        <v>0</v>
      </c>
      <c r="G73" s="322">
        <v>6</v>
      </c>
      <c r="H73" s="322">
        <v>1</v>
      </c>
      <c r="I73" s="323">
        <v>7</v>
      </c>
      <c r="J73" s="321">
        <v>0</v>
      </c>
      <c r="K73" s="322">
        <v>1</v>
      </c>
      <c r="L73" s="322">
        <v>0</v>
      </c>
      <c r="M73" s="323">
        <v>1</v>
      </c>
      <c r="N73" s="331">
        <v>12</v>
      </c>
      <c r="O73" s="301" t="s">
        <v>81</v>
      </c>
      <c r="P73" s="402">
        <v>3</v>
      </c>
      <c r="Q73" s="403">
        <v>0.25</v>
      </c>
      <c r="R73" s="402">
        <v>9</v>
      </c>
      <c r="S73" s="403">
        <v>0.75</v>
      </c>
      <c r="T73" s="402">
        <v>0</v>
      </c>
      <c r="U73" s="403">
        <v>0</v>
      </c>
      <c r="V73" s="402">
        <v>12</v>
      </c>
      <c r="W73" s="403">
        <v>1</v>
      </c>
      <c r="X73" s="402">
        <v>0</v>
      </c>
      <c r="Y73" s="403">
        <v>0</v>
      </c>
      <c r="Z73" s="405">
        <v>12</v>
      </c>
      <c r="AA73" s="398">
        <v>3</v>
      </c>
      <c r="AB73" s="389"/>
      <c r="AC73" s="389"/>
    </row>
    <row r="74" spans="1:29" ht="11.25" customHeight="1" x14ac:dyDescent="0.15">
      <c r="A74" s="301" t="s">
        <v>428</v>
      </c>
      <c r="B74" s="322">
        <v>0</v>
      </c>
      <c r="C74" s="322">
        <v>1</v>
      </c>
      <c r="D74" s="323">
        <v>1</v>
      </c>
      <c r="E74" s="321">
        <v>0</v>
      </c>
      <c r="F74" s="323">
        <v>0</v>
      </c>
      <c r="G74" s="322">
        <v>2</v>
      </c>
      <c r="H74" s="322">
        <v>0</v>
      </c>
      <c r="I74" s="323">
        <v>2</v>
      </c>
      <c r="J74" s="321">
        <v>0</v>
      </c>
      <c r="K74" s="322">
        <v>2</v>
      </c>
      <c r="L74" s="322">
        <v>0</v>
      </c>
      <c r="M74" s="323">
        <v>2</v>
      </c>
      <c r="N74" s="331">
        <v>5</v>
      </c>
      <c r="O74" s="301" t="s">
        <v>428</v>
      </c>
      <c r="P74" s="402">
        <v>2</v>
      </c>
      <c r="Q74" s="403">
        <v>0.4</v>
      </c>
      <c r="R74" s="402">
        <v>3</v>
      </c>
      <c r="S74" s="403">
        <v>0.6</v>
      </c>
      <c r="T74" s="402">
        <v>0</v>
      </c>
      <c r="U74" s="403">
        <v>0</v>
      </c>
      <c r="V74" s="402">
        <v>5</v>
      </c>
      <c r="W74" s="403">
        <v>1</v>
      </c>
      <c r="X74" s="402">
        <v>0</v>
      </c>
      <c r="Y74" s="403">
        <v>0</v>
      </c>
      <c r="Z74" s="405">
        <v>5</v>
      </c>
      <c r="AA74" s="398">
        <v>3</v>
      </c>
      <c r="AB74" s="389"/>
      <c r="AC74" s="389"/>
    </row>
    <row r="75" spans="1:29" ht="11.25" customHeight="1" x14ac:dyDescent="0.15">
      <c r="A75" s="301" t="s">
        <v>429</v>
      </c>
      <c r="B75" s="322">
        <v>0</v>
      </c>
      <c r="C75" s="322">
        <v>0</v>
      </c>
      <c r="D75" s="323">
        <v>0</v>
      </c>
      <c r="E75" s="321">
        <v>0</v>
      </c>
      <c r="F75" s="323">
        <v>0</v>
      </c>
      <c r="G75" s="322">
        <v>1</v>
      </c>
      <c r="H75" s="322">
        <v>0</v>
      </c>
      <c r="I75" s="323">
        <v>1</v>
      </c>
      <c r="J75" s="321">
        <v>0</v>
      </c>
      <c r="K75" s="322">
        <v>2</v>
      </c>
      <c r="L75" s="322">
        <v>2</v>
      </c>
      <c r="M75" s="323">
        <v>4</v>
      </c>
      <c r="N75" s="331">
        <v>5</v>
      </c>
      <c r="O75" s="301" t="s">
        <v>429</v>
      </c>
      <c r="P75" s="402">
        <v>1</v>
      </c>
      <c r="Q75" s="403">
        <v>0.2</v>
      </c>
      <c r="R75" s="402">
        <v>4</v>
      </c>
      <c r="S75" s="403">
        <v>0.8</v>
      </c>
      <c r="T75" s="402">
        <v>0</v>
      </c>
      <c r="U75" s="403">
        <v>0</v>
      </c>
      <c r="V75" s="402">
        <v>5</v>
      </c>
      <c r="W75" s="403">
        <v>1</v>
      </c>
      <c r="X75" s="402">
        <v>0</v>
      </c>
      <c r="Y75" s="403">
        <v>0</v>
      </c>
      <c r="Z75" s="405">
        <v>5</v>
      </c>
      <c r="AA75" s="398">
        <v>3</v>
      </c>
      <c r="AB75" s="389"/>
      <c r="AC75" s="389"/>
    </row>
    <row r="76" spans="1:29" ht="11.25" customHeight="1" x14ac:dyDescent="0.15">
      <c r="A76" s="301" t="s">
        <v>430</v>
      </c>
      <c r="B76" s="322">
        <v>0</v>
      </c>
      <c r="C76" s="322">
        <v>0</v>
      </c>
      <c r="D76" s="323">
        <v>0</v>
      </c>
      <c r="E76" s="321">
        <v>0</v>
      </c>
      <c r="F76" s="323">
        <v>0</v>
      </c>
      <c r="G76" s="322">
        <v>1</v>
      </c>
      <c r="H76" s="322">
        <v>0</v>
      </c>
      <c r="I76" s="323">
        <v>1</v>
      </c>
      <c r="J76" s="321">
        <v>0</v>
      </c>
      <c r="K76" s="322">
        <v>2</v>
      </c>
      <c r="L76" s="322">
        <v>3</v>
      </c>
      <c r="M76" s="323">
        <v>5</v>
      </c>
      <c r="N76" s="331">
        <v>6</v>
      </c>
      <c r="O76" s="301" t="s">
        <v>430</v>
      </c>
      <c r="P76" s="402">
        <v>1</v>
      </c>
      <c r="Q76" s="403">
        <v>0.16666666666666666</v>
      </c>
      <c r="R76" s="402">
        <v>5</v>
      </c>
      <c r="S76" s="403">
        <v>0.83333333333333337</v>
      </c>
      <c r="T76" s="402">
        <v>0</v>
      </c>
      <c r="U76" s="403">
        <v>0</v>
      </c>
      <c r="V76" s="402">
        <v>6</v>
      </c>
      <c r="W76" s="403">
        <v>1</v>
      </c>
      <c r="X76" s="402">
        <v>0</v>
      </c>
      <c r="Y76" s="403">
        <v>0</v>
      </c>
      <c r="Z76" s="405">
        <v>6</v>
      </c>
      <c r="AA76" s="398">
        <v>3</v>
      </c>
      <c r="AB76" s="389"/>
      <c r="AC76" s="389"/>
    </row>
    <row r="77" spans="1:29" ht="11.25" customHeight="1" x14ac:dyDescent="0.15">
      <c r="A77" s="301" t="s">
        <v>431</v>
      </c>
      <c r="B77" s="322">
        <v>0</v>
      </c>
      <c r="C77" s="322">
        <v>0</v>
      </c>
      <c r="D77" s="323">
        <v>0</v>
      </c>
      <c r="E77" s="321">
        <v>1</v>
      </c>
      <c r="F77" s="323">
        <v>1</v>
      </c>
      <c r="G77" s="322">
        <v>4</v>
      </c>
      <c r="H77" s="322">
        <v>0</v>
      </c>
      <c r="I77" s="323">
        <v>4</v>
      </c>
      <c r="J77" s="321">
        <v>1</v>
      </c>
      <c r="K77" s="322">
        <v>2</v>
      </c>
      <c r="L77" s="322">
        <v>0</v>
      </c>
      <c r="M77" s="323">
        <v>3</v>
      </c>
      <c r="N77" s="331">
        <v>8</v>
      </c>
      <c r="O77" s="301" t="s">
        <v>431</v>
      </c>
      <c r="P77" s="402">
        <v>4</v>
      </c>
      <c r="Q77" s="403">
        <v>0.5</v>
      </c>
      <c r="R77" s="402">
        <v>4</v>
      </c>
      <c r="S77" s="403">
        <v>0.5</v>
      </c>
      <c r="T77" s="402">
        <v>0</v>
      </c>
      <c r="U77" s="403">
        <v>0</v>
      </c>
      <c r="V77" s="402">
        <v>8</v>
      </c>
      <c r="W77" s="403">
        <v>1</v>
      </c>
      <c r="X77" s="402">
        <v>0</v>
      </c>
      <c r="Y77" s="403">
        <v>0</v>
      </c>
      <c r="Z77" s="405">
        <v>8</v>
      </c>
      <c r="AA77" s="398">
        <v>3</v>
      </c>
      <c r="AB77" s="389"/>
      <c r="AC77" s="389"/>
    </row>
    <row r="78" spans="1:29" ht="11.25" customHeight="1" x14ac:dyDescent="0.15">
      <c r="A78" s="301" t="s">
        <v>432</v>
      </c>
      <c r="B78" s="322">
        <v>0</v>
      </c>
      <c r="C78" s="322">
        <v>2</v>
      </c>
      <c r="D78" s="323">
        <v>2</v>
      </c>
      <c r="E78" s="321">
        <v>0</v>
      </c>
      <c r="F78" s="323">
        <v>0</v>
      </c>
      <c r="G78" s="322">
        <v>5</v>
      </c>
      <c r="H78" s="322">
        <v>0</v>
      </c>
      <c r="I78" s="323">
        <v>5</v>
      </c>
      <c r="J78" s="321">
        <v>0</v>
      </c>
      <c r="K78" s="322">
        <v>4</v>
      </c>
      <c r="L78" s="322">
        <v>0</v>
      </c>
      <c r="M78" s="323">
        <v>4</v>
      </c>
      <c r="N78" s="331">
        <v>11</v>
      </c>
      <c r="O78" s="301" t="s">
        <v>432</v>
      </c>
      <c r="P78" s="402">
        <v>4</v>
      </c>
      <c r="Q78" s="403">
        <v>0.36363636363636365</v>
      </c>
      <c r="R78" s="402">
        <v>7</v>
      </c>
      <c r="S78" s="403">
        <v>0.63636363636363635</v>
      </c>
      <c r="T78" s="402">
        <v>0</v>
      </c>
      <c r="U78" s="403">
        <v>0</v>
      </c>
      <c r="V78" s="402">
        <v>10</v>
      </c>
      <c r="W78" s="403">
        <v>0.90909090909090906</v>
      </c>
      <c r="X78" s="402">
        <v>1</v>
      </c>
      <c r="Y78" s="403">
        <v>9.0909090909090912E-2</v>
      </c>
      <c r="Z78" s="405">
        <v>11</v>
      </c>
      <c r="AA78" s="398">
        <v>3</v>
      </c>
      <c r="AB78" s="389"/>
      <c r="AC78" s="389"/>
    </row>
    <row r="79" spans="1:29" ht="11.25" customHeight="1" thickBot="1" x14ac:dyDescent="0.2">
      <c r="A79" s="307"/>
      <c r="B79" s="325"/>
      <c r="C79" s="326"/>
      <c r="D79" s="327"/>
      <c r="E79" s="325"/>
      <c r="F79" s="327"/>
      <c r="G79" s="326"/>
      <c r="H79" s="326"/>
      <c r="I79" s="327"/>
      <c r="J79" s="325"/>
      <c r="K79" s="326"/>
      <c r="L79" s="326"/>
      <c r="M79" s="327"/>
      <c r="N79" s="317"/>
      <c r="O79" s="307"/>
      <c r="P79" s="297"/>
      <c r="Q79" s="299"/>
      <c r="R79" s="325"/>
      <c r="S79" s="327"/>
      <c r="T79" s="325"/>
      <c r="U79" s="327"/>
      <c r="V79" s="325"/>
      <c r="W79" s="327"/>
      <c r="X79" s="325"/>
      <c r="Y79" s="327"/>
      <c r="Z79" s="327"/>
      <c r="AA79" s="397"/>
      <c r="AB79" s="386"/>
      <c r="AC79" s="386"/>
    </row>
    <row r="80" spans="1:29" ht="11.25" customHeight="1" x14ac:dyDescent="0.15">
      <c r="A80" s="312"/>
      <c r="B80" s="328"/>
      <c r="C80" s="329"/>
      <c r="D80" s="330"/>
      <c r="E80" s="328"/>
      <c r="F80" s="330"/>
      <c r="G80" s="329"/>
      <c r="H80" s="329"/>
      <c r="I80" s="330"/>
      <c r="J80" s="328"/>
      <c r="K80" s="329"/>
      <c r="L80" s="329"/>
      <c r="M80" s="330"/>
      <c r="N80" s="312"/>
      <c r="O80" s="312"/>
      <c r="P80" s="391"/>
      <c r="Q80" s="392"/>
      <c r="R80" s="391"/>
      <c r="S80" s="392"/>
      <c r="T80" s="391"/>
      <c r="U80" s="392"/>
      <c r="V80" s="391"/>
      <c r="W80" s="392"/>
      <c r="X80" s="391"/>
      <c r="Y80" s="392"/>
      <c r="Z80" s="393"/>
      <c r="AA80" s="397"/>
      <c r="AB80" s="386"/>
      <c r="AC80" s="386"/>
    </row>
    <row r="81" spans="1:29" ht="11.25" customHeight="1" x14ac:dyDescent="0.15">
      <c r="A81" s="301" t="s">
        <v>433</v>
      </c>
      <c r="B81" s="321">
        <v>3</v>
      </c>
      <c r="C81" s="322">
        <v>9</v>
      </c>
      <c r="D81" s="323">
        <v>12</v>
      </c>
      <c r="E81" s="321">
        <v>1</v>
      </c>
      <c r="F81" s="323">
        <v>1</v>
      </c>
      <c r="G81" s="322">
        <v>23</v>
      </c>
      <c r="H81" s="322">
        <v>9</v>
      </c>
      <c r="I81" s="323">
        <v>32</v>
      </c>
      <c r="J81" s="321">
        <v>5</v>
      </c>
      <c r="K81" s="322">
        <v>17</v>
      </c>
      <c r="L81" s="322">
        <v>2</v>
      </c>
      <c r="M81" s="323">
        <v>24</v>
      </c>
      <c r="N81" s="331">
        <v>69</v>
      </c>
      <c r="O81" s="301" t="s">
        <v>433</v>
      </c>
      <c r="P81" s="321">
        <v>21</v>
      </c>
      <c r="Q81" s="388">
        <v>0.30434782608695654</v>
      </c>
      <c r="R81" s="321">
        <v>48</v>
      </c>
      <c r="S81" s="388">
        <v>0.69565217391304346</v>
      </c>
      <c r="T81" s="321">
        <v>0</v>
      </c>
      <c r="U81" s="388">
        <v>0</v>
      </c>
      <c r="V81" s="321">
        <v>68</v>
      </c>
      <c r="W81" s="388">
        <v>0.98550724637681164</v>
      </c>
      <c r="X81" s="321">
        <v>1</v>
      </c>
      <c r="Y81" s="388">
        <v>1.4492753623188406E-2</v>
      </c>
      <c r="Z81" s="321">
        <v>69</v>
      </c>
      <c r="AA81" s="398"/>
      <c r="AB81" s="389"/>
      <c r="AC81" s="389"/>
    </row>
    <row r="82" spans="1:29" ht="11.25" customHeight="1" x14ac:dyDescent="0.15">
      <c r="A82" s="301" t="s">
        <v>434</v>
      </c>
      <c r="B82" s="321">
        <v>3</v>
      </c>
      <c r="C82" s="322">
        <v>6</v>
      </c>
      <c r="D82" s="323">
        <v>9</v>
      </c>
      <c r="E82" s="321">
        <v>1</v>
      </c>
      <c r="F82" s="323">
        <v>1</v>
      </c>
      <c r="G82" s="322">
        <v>13</v>
      </c>
      <c r="H82" s="322">
        <v>1</v>
      </c>
      <c r="I82" s="323">
        <v>14</v>
      </c>
      <c r="J82" s="321">
        <v>3</v>
      </c>
      <c r="K82" s="322">
        <v>11</v>
      </c>
      <c r="L82" s="322">
        <v>2</v>
      </c>
      <c r="M82" s="323">
        <v>16</v>
      </c>
      <c r="N82" s="331">
        <v>40</v>
      </c>
      <c r="O82" s="301" t="s">
        <v>434</v>
      </c>
      <c r="P82" s="321">
        <v>11</v>
      </c>
      <c r="Q82" s="388">
        <v>0.27500000000000002</v>
      </c>
      <c r="R82" s="321">
        <v>29</v>
      </c>
      <c r="S82" s="388">
        <v>0.72499999999999998</v>
      </c>
      <c r="T82" s="321">
        <v>0</v>
      </c>
      <c r="U82" s="388">
        <v>0</v>
      </c>
      <c r="V82" s="321">
        <v>40</v>
      </c>
      <c r="W82" s="388">
        <v>1</v>
      </c>
      <c r="X82" s="321">
        <v>0</v>
      </c>
      <c r="Y82" s="388">
        <v>0</v>
      </c>
      <c r="Z82" s="321">
        <v>40</v>
      </c>
      <c r="AA82" s="398"/>
      <c r="AB82" s="389"/>
      <c r="AC82" s="389"/>
    </row>
    <row r="83" spans="1:29" ht="11.25" customHeight="1" x14ac:dyDescent="0.15">
      <c r="A83" s="301" t="s">
        <v>435</v>
      </c>
      <c r="B83" s="321">
        <v>2</v>
      </c>
      <c r="C83" s="322">
        <v>3</v>
      </c>
      <c r="D83" s="323">
        <v>5</v>
      </c>
      <c r="E83" s="321">
        <v>0</v>
      </c>
      <c r="F83" s="323">
        <v>0</v>
      </c>
      <c r="G83" s="322">
        <v>10</v>
      </c>
      <c r="H83" s="322">
        <v>1</v>
      </c>
      <c r="I83" s="323">
        <v>11</v>
      </c>
      <c r="J83" s="321">
        <v>0</v>
      </c>
      <c r="K83" s="322">
        <v>7</v>
      </c>
      <c r="L83" s="322">
        <v>5</v>
      </c>
      <c r="M83" s="323">
        <v>12</v>
      </c>
      <c r="N83" s="331">
        <v>28</v>
      </c>
      <c r="O83" s="301" t="s">
        <v>435</v>
      </c>
      <c r="P83" s="321">
        <v>7</v>
      </c>
      <c r="Q83" s="388">
        <v>0.25</v>
      </c>
      <c r="R83" s="321">
        <v>21</v>
      </c>
      <c r="S83" s="388">
        <v>0.75</v>
      </c>
      <c r="T83" s="321">
        <v>0</v>
      </c>
      <c r="U83" s="388">
        <v>0</v>
      </c>
      <c r="V83" s="321">
        <v>28</v>
      </c>
      <c r="W83" s="388">
        <v>1</v>
      </c>
      <c r="X83" s="321">
        <v>0</v>
      </c>
      <c r="Y83" s="388">
        <v>0</v>
      </c>
      <c r="Z83" s="321">
        <v>28</v>
      </c>
      <c r="AA83" s="398"/>
      <c r="AB83" s="389"/>
      <c r="AC83" s="389"/>
    </row>
    <row r="84" spans="1:29" ht="11.25" customHeight="1" x14ac:dyDescent="0.15">
      <c r="A84" s="301" t="s">
        <v>436</v>
      </c>
      <c r="B84" s="321">
        <v>0</v>
      </c>
      <c r="C84" s="322">
        <v>1</v>
      </c>
      <c r="D84" s="323">
        <v>1</v>
      </c>
      <c r="E84" s="321">
        <v>1</v>
      </c>
      <c r="F84" s="323">
        <v>1</v>
      </c>
      <c r="G84" s="322">
        <v>8</v>
      </c>
      <c r="H84" s="322">
        <v>0</v>
      </c>
      <c r="I84" s="323">
        <v>8</v>
      </c>
      <c r="J84" s="321">
        <v>1</v>
      </c>
      <c r="K84" s="322">
        <v>8</v>
      </c>
      <c r="L84" s="322">
        <v>5</v>
      </c>
      <c r="M84" s="323">
        <v>14</v>
      </c>
      <c r="N84" s="331">
        <v>24</v>
      </c>
      <c r="O84" s="301" t="s">
        <v>436</v>
      </c>
      <c r="P84" s="321">
        <v>8</v>
      </c>
      <c r="Q84" s="388">
        <v>0.33333333333333331</v>
      </c>
      <c r="R84" s="321">
        <v>16</v>
      </c>
      <c r="S84" s="388">
        <v>0.66666666666666663</v>
      </c>
      <c r="T84" s="321">
        <v>0</v>
      </c>
      <c r="U84" s="388">
        <v>0</v>
      </c>
      <c r="V84" s="321">
        <v>24</v>
      </c>
      <c r="W84" s="388">
        <v>1</v>
      </c>
      <c r="X84" s="321">
        <v>0</v>
      </c>
      <c r="Y84" s="388">
        <v>0</v>
      </c>
      <c r="Z84" s="321">
        <v>24</v>
      </c>
      <c r="AA84" s="398"/>
      <c r="AB84" s="389"/>
      <c r="AC84" s="389"/>
    </row>
    <row r="85" spans="1:29" ht="11.25" customHeight="1" x14ac:dyDescent="0.15">
      <c r="A85" s="301" t="s">
        <v>437</v>
      </c>
      <c r="B85" s="321">
        <v>0</v>
      </c>
      <c r="C85" s="322">
        <v>2</v>
      </c>
      <c r="D85" s="323">
        <v>2</v>
      </c>
      <c r="E85" s="321">
        <v>1</v>
      </c>
      <c r="F85" s="323">
        <v>1</v>
      </c>
      <c r="G85" s="322">
        <v>11</v>
      </c>
      <c r="H85" s="322">
        <v>0</v>
      </c>
      <c r="I85" s="323">
        <v>11</v>
      </c>
      <c r="J85" s="321">
        <v>1</v>
      </c>
      <c r="K85" s="322">
        <v>10</v>
      </c>
      <c r="L85" s="322">
        <v>5</v>
      </c>
      <c r="M85" s="323">
        <v>16</v>
      </c>
      <c r="N85" s="331">
        <v>30</v>
      </c>
      <c r="O85" s="301" t="s">
        <v>437</v>
      </c>
      <c r="P85" s="321">
        <v>10</v>
      </c>
      <c r="Q85" s="388">
        <v>0.33333333333333331</v>
      </c>
      <c r="R85" s="321">
        <v>20</v>
      </c>
      <c r="S85" s="388">
        <v>0.66666666666666663</v>
      </c>
      <c r="T85" s="321">
        <v>0</v>
      </c>
      <c r="U85" s="388">
        <v>0</v>
      </c>
      <c r="V85" s="321">
        <v>29</v>
      </c>
      <c r="W85" s="388">
        <v>0.96666666666666667</v>
      </c>
      <c r="X85" s="321">
        <v>1</v>
      </c>
      <c r="Y85" s="388">
        <v>3.3333333333333333E-2</v>
      </c>
      <c r="Z85" s="321">
        <v>30</v>
      </c>
      <c r="AA85" s="398"/>
      <c r="AB85" s="389"/>
      <c r="AC85" s="389"/>
    </row>
    <row r="86" spans="1:29" ht="11.25" customHeight="1" thickBot="1" x14ac:dyDescent="0.2">
      <c r="A86" s="317"/>
      <c r="B86" s="318"/>
      <c r="C86" s="319"/>
      <c r="D86" s="320"/>
      <c r="E86" s="318"/>
      <c r="F86" s="320"/>
      <c r="G86" s="319"/>
      <c r="H86" s="319"/>
      <c r="I86" s="320"/>
      <c r="J86" s="318"/>
      <c r="K86" s="319"/>
      <c r="L86" s="319"/>
      <c r="M86" s="320"/>
      <c r="N86" s="317"/>
      <c r="O86" s="318"/>
      <c r="P86" s="318"/>
      <c r="Q86" s="320"/>
      <c r="R86" s="318"/>
      <c r="S86" s="320"/>
      <c r="T86" s="318"/>
      <c r="U86" s="320"/>
      <c r="V86" s="318"/>
      <c r="W86" s="320"/>
      <c r="X86" s="318"/>
      <c r="Y86" s="320"/>
      <c r="Z86" s="317"/>
      <c r="AA86" s="397"/>
      <c r="AB86" s="386"/>
      <c r="AC86" s="386"/>
    </row>
    <row r="87" spans="1:29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70" t="s">
        <v>327</v>
      </c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</row>
    <row r="88" spans="1:29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</row>
    <row r="89" spans="1:29" ht="11.25" customHeight="1" x14ac:dyDescent="0.15">
      <c r="A89" s="286" t="s">
        <v>193</v>
      </c>
      <c r="B89" s="467" t="s">
        <v>246</v>
      </c>
      <c r="C89" s="468"/>
      <c r="D89" s="469"/>
      <c r="E89" s="467" t="s">
        <v>341</v>
      </c>
      <c r="F89" s="469"/>
      <c r="G89" s="467" t="s">
        <v>248</v>
      </c>
      <c r="H89" s="468"/>
      <c r="I89" s="469"/>
      <c r="J89" s="467" t="s">
        <v>342</v>
      </c>
      <c r="K89" s="468"/>
      <c r="L89" s="468"/>
      <c r="M89" s="469"/>
      <c r="N89" s="458" t="s">
        <v>198</v>
      </c>
      <c r="O89" s="379" t="s">
        <v>62</v>
      </c>
      <c r="P89" s="471" t="s">
        <v>58</v>
      </c>
      <c r="Q89" s="469"/>
      <c r="R89" s="471" t="s">
        <v>56</v>
      </c>
      <c r="S89" s="469"/>
      <c r="T89" s="471" t="s">
        <v>57</v>
      </c>
      <c r="U89" s="469"/>
      <c r="V89" s="471" t="s">
        <v>55</v>
      </c>
      <c r="W89" s="469"/>
      <c r="X89" s="471" t="s">
        <v>59</v>
      </c>
      <c r="Y89" s="469"/>
      <c r="Z89" s="472" t="s">
        <v>63</v>
      </c>
      <c r="AA89" s="395"/>
      <c r="AB89" s="380"/>
      <c r="AC89" s="380"/>
    </row>
    <row r="90" spans="1:29" ht="11.25" customHeight="1" thickBot="1" x14ac:dyDescent="0.2">
      <c r="A90" s="291" t="s">
        <v>199</v>
      </c>
      <c r="B90" s="292" t="s">
        <v>200</v>
      </c>
      <c r="C90" s="293" t="s">
        <v>201</v>
      </c>
      <c r="D90" s="294" t="s">
        <v>156</v>
      </c>
      <c r="E90" s="292" t="s">
        <v>343</v>
      </c>
      <c r="F90" s="294" t="s">
        <v>156</v>
      </c>
      <c r="G90" s="292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459"/>
      <c r="O90" s="381" t="s">
        <v>64</v>
      </c>
      <c r="P90" s="382" t="s">
        <v>65</v>
      </c>
      <c r="Q90" s="383" t="s">
        <v>66</v>
      </c>
      <c r="R90" s="382" t="s">
        <v>65</v>
      </c>
      <c r="S90" s="383" t="s">
        <v>66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459"/>
      <c r="AA90" s="395"/>
      <c r="AB90" s="380"/>
      <c r="AC90" s="380"/>
    </row>
    <row r="91" spans="1:29" ht="11.25" customHeight="1" x14ac:dyDescent="0.15">
      <c r="A91" s="296"/>
      <c r="B91" s="297"/>
      <c r="C91" s="298"/>
      <c r="D91" s="299"/>
      <c r="E91" s="297"/>
      <c r="F91" s="299"/>
      <c r="G91" s="298"/>
      <c r="H91" s="298"/>
      <c r="I91" s="299"/>
      <c r="J91" s="297"/>
      <c r="K91" s="298"/>
      <c r="L91" s="298"/>
      <c r="M91" s="299"/>
      <c r="N91" s="300"/>
      <c r="O91" s="296"/>
      <c r="P91" s="384"/>
      <c r="Q91" s="385"/>
      <c r="R91" s="384"/>
      <c r="S91" s="385"/>
      <c r="T91" s="384"/>
      <c r="U91" s="385"/>
      <c r="V91" s="384"/>
      <c r="W91" s="385"/>
      <c r="X91" s="384"/>
      <c r="Y91" s="385"/>
      <c r="Z91" s="300"/>
      <c r="AA91" s="397"/>
      <c r="AB91" s="386"/>
      <c r="AC91" s="386"/>
    </row>
    <row r="92" spans="1:29" ht="11.25" customHeight="1" x14ac:dyDescent="0.15">
      <c r="A92" s="301" t="s">
        <v>79</v>
      </c>
      <c r="B92" s="322">
        <v>0</v>
      </c>
      <c r="C92" s="322">
        <v>1</v>
      </c>
      <c r="D92" s="323">
        <v>1</v>
      </c>
      <c r="E92" s="321">
        <v>0</v>
      </c>
      <c r="F92" s="323">
        <v>0</v>
      </c>
      <c r="G92" s="322">
        <v>1</v>
      </c>
      <c r="H92" s="322">
        <v>1</v>
      </c>
      <c r="I92" s="323">
        <v>2</v>
      </c>
      <c r="J92" s="321">
        <v>2</v>
      </c>
      <c r="K92" s="322">
        <v>1</v>
      </c>
      <c r="L92" s="322">
        <v>1</v>
      </c>
      <c r="M92" s="323">
        <v>4</v>
      </c>
      <c r="N92" s="331">
        <v>7</v>
      </c>
      <c r="O92" s="301" t="s">
        <v>79</v>
      </c>
      <c r="P92" s="402">
        <v>2</v>
      </c>
      <c r="Q92" s="403">
        <v>0.2857142857142857</v>
      </c>
      <c r="R92" s="402">
        <v>5</v>
      </c>
      <c r="S92" s="403">
        <v>0.7142857142857143</v>
      </c>
      <c r="T92" s="402">
        <v>0</v>
      </c>
      <c r="U92" s="403">
        <v>0</v>
      </c>
      <c r="V92" s="402">
        <v>7</v>
      </c>
      <c r="W92" s="403">
        <v>1</v>
      </c>
      <c r="X92" s="402">
        <v>0</v>
      </c>
      <c r="Y92" s="403">
        <v>0</v>
      </c>
      <c r="Z92" s="404">
        <v>7</v>
      </c>
      <c r="AA92" s="398">
        <v>4</v>
      </c>
      <c r="AB92" s="389"/>
      <c r="AC92" s="389"/>
    </row>
    <row r="93" spans="1:29" ht="11.25" customHeight="1" x14ac:dyDescent="0.15">
      <c r="A93" s="301" t="s">
        <v>80</v>
      </c>
      <c r="B93" s="322">
        <v>0</v>
      </c>
      <c r="C93" s="322">
        <v>3</v>
      </c>
      <c r="D93" s="323">
        <v>3</v>
      </c>
      <c r="E93" s="321">
        <v>0</v>
      </c>
      <c r="F93" s="323">
        <v>0</v>
      </c>
      <c r="G93" s="322">
        <v>4</v>
      </c>
      <c r="H93" s="322">
        <v>1</v>
      </c>
      <c r="I93" s="323">
        <v>5</v>
      </c>
      <c r="J93" s="321">
        <v>2</v>
      </c>
      <c r="K93" s="322">
        <v>1</v>
      </c>
      <c r="L93" s="322">
        <v>0</v>
      </c>
      <c r="M93" s="323">
        <v>3</v>
      </c>
      <c r="N93" s="331">
        <v>11</v>
      </c>
      <c r="O93" s="301" t="s">
        <v>80</v>
      </c>
      <c r="P93" s="402">
        <v>4</v>
      </c>
      <c r="Q93" s="403">
        <v>0.36363636363636365</v>
      </c>
      <c r="R93" s="402">
        <v>7</v>
      </c>
      <c r="S93" s="403">
        <v>0.63636363636363635</v>
      </c>
      <c r="T93" s="402">
        <v>0</v>
      </c>
      <c r="U93" s="403">
        <v>0</v>
      </c>
      <c r="V93" s="402">
        <v>11</v>
      </c>
      <c r="W93" s="403">
        <v>1</v>
      </c>
      <c r="X93" s="402">
        <v>0</v>
      </c>
      <c r="Y93" s="403">
        <v>0</v>
      </c>
      <c r="Z93" s="405">
        <v>11</v>
      </c>
      <c r="AA93" s="398">
        <v>4</v>
      </c>
      <c r="AB93" s="389"/>
      <c r="AC93" s="389"/>
    </row>
    <row r="94" spans="1:29" ht="11.25" customHeight="1" x14ac:dyDescent="0.15">
      <c r="A94" s="301" t="s">
        <v>81</v>
      </c>
      <c r="B94" s="322">
        <v>0</v>
      </c>
      <c r="C94" s="322">
        <v>1</v>
      </c>
      <c r="D94" s="323">
        <v>1</v>
      </c>
      <c r="E94" s="321">
        <v>0</v>
      </c>
      <c r="F94" s="323">
        <v>0</v>
      </c>
      <c r="G94" s="322">
        <v>1</v>
      </c>
      <c r="H94" s="322">
        <v>1</v>
      </c>
      <c r="I94" s="323">
        <v>2</v>
      </c>
      <c r="J94" s="321">
        <v>0</v>
      </c>
      <c r="K94" s="322">
        <v>4</v>
      </c>
      <c r="L94" s="322">
        <v>0</v>
      </c>
      <c r="M94" s="323">
        <v>4</v>
      </c>
      <c r="N94" s="331">
        <v>7</v>
      </c>
      <c r="O94" s="301" t="s">
        <v>81</v>
      </c>
      <c r="P94" s="402">
        <v>0</v>
      </c>
      <c r="Q94" s="403">
        <v>0</v>
      </c>
      <c r="R94" s="402">
        <v>7</v>
      </c>
      <c r="S94" s="403">
        <v>1</v>
      </c>
      <c r="T94" s="402">
        <v>0</v>
      </c>
      <c r="U94" s="403">
        <v>0</v>
      </c>
      <c r="V94" s="402">
        <v>7</v>
      </c>
      <c r="W94" s="403">
        <v>1</v>
      </c>
      <c r="X94" s="402">
        <v>0</v>
      </c>
      <c r="Y94" s="403">
        <v>0</v>
      </c>
      <c r="Z94" s="405">
        <v>7</v>
      </c>
      <c r="AA94" s="398">
        <v>4</v>
      </c>
      <c r="AB94" s="389"/>
      <c r="AC94" s="389"/>
    </row>
    <row r="95" spans="1:29" ht="11.25" customHeight="1" x14ac:dyDescent="0.15">
      <c r="A95" s="301" t="s">
        <v>428</v>
      </c>
      <c r="B95" s="322">
        <v>0</v>
      </c>
      <c r="C95" s="322">
        <v>2</v>
      </c>
      <c r="D95" s="323">
        <v>2</v>
      </c>
      <c r="E95" s="321">
        <v>1</v>
      </c>
      <c r="F95" s="323">
        <v>1</v>
      </c>
      <c r="G95" s="322">
        <v>5</v>
      </c>
      <c r="H95" s="322">
        <v>0</v>
      </c>
      <c r="I95" s="323">
        <v>5</v>
      </c>
      <c r="J95" s="321">
        <v>0</v>
      </c>
      <c r="K95" s="322">
        <v>2</v>
      </c>
      <c r="L95" s="322">
        <v>1</v>
      </c>
      <c r="M95" s="323">
        <v>3</v>
      </c>
      <c r="N95" s="331">
        <v>11</v>
      </c>
      <c r="O95" s="301" t="s">
        <v>428</v>
      </c>
      <c r="P95" s="402">
        <v>6</v>
      </c>
      <c r="Q95" s="403">
        <v>0.54545454545454541</v>
      </c>
      <c r="R95" s="402">
        <v>5</v>
      </c>
      <c r="S95" s="403">
        <v>0.45454545454545453</v>
      </c>
      <c r="T95" s="402">
        <v>1</v>
      </c>
      <c r="U95" s="403">
        <v>9.0909090909090912E-2</v>
      </c>
      <c r="V95" s="402">
        <v>10</v>
      </c>
      <c r="W95" s="403">
        <v>0.90909090909090906</v>
      </c>
      <c r="X95" s="402">
        <v>0</v>
      </c>
      <c r="Y95" s="403">
        <v>0</v>
      </c>
      <c r="Z95" s="405">
        <v>11</v>
      </c>
      <c r="AA95" s="398">
        <v>4</v>
      </c>
      <c r="AB95" s="389"/>
      <c r="AC95" s="389"/>
    </row>
    <row r="96" spans="1:29" ht="11.25" customHeight="1" x14ac:dyDescent="0.15">
      <c r="A96" s="301" t="s">
        <v>429</v>
      </c>
      <c r="B96" s="322">
        <v>0</v>
      </c>
      <c r="C96" s="322">
        <v>3</v>
      </c>
      <c r="D96" s="323">
        <v>3</v>
      </c>
      <c r="E96" s="321">
        <v>0</v>
      </c>
      <c r="F96" s="323">
        <v>0</v>
      </c>
      <c r="G96" s="322">
        <v>0</v>
      </c>
      <c r="H96" s="322">
        <v>0</v>
      </c>
      <c r="I96" s="323">
        <v>0</v>
      </c>
      <c r="J96" s="321">
        <v>0</v>
      </c>
      <c r="K96" s="322">
        <v>2</v>
      </c>
      <c r="L96" s="322">
        <v>0</v>
      </c>
      <c r="M96" s="323">
        <v>2</v>
      </c>
      <c r="N96" s="331">
        <v>5</v>
      </c>
      <c r="O96" s="301" t="s">
        <v>429</v>
      </c>
      <c r="P96" s="402">
        <v>2</v>
      </c>
      <c r="Q96" s="403">
        <v>0.4</v>
      </c>
      <c r="R96" s="402">
        <v>3</v>
      </c>
      <c r="S96" s="403">
        <v>0.6</v>
      </c>
      <c r="T96" s="402">
        <v>1</v>
      </c>
      <c r="U96" s="403">
        <v>0.2</v>
      </c>
      <c r="V96" s="402">
        <v>4</v>
      </c>
      <c r="W96" s="403">
        <v>0.8</v>
      </c>
      <c r="X96" s="402">
        <v>0</v>
      </c>
      <c r="Y96" s="403">
        <v>0</v>
      </c>
      <c r="Z96" s="405">
        <v>5</v>
      </c>
      <c r="AA96" s="398">
        <v>4</v>
      </c>
      <c r="AB96" s="389"/>
      <c r="AC96" s="389"/>
    </row>
    <row r="97" spans="1:29" ht="11.25" customHeight="1" x14ac:dyDescent="0.15">
      <c r="A97" s="301" t="s">
        <v>430</v>
      </c>
      <c r="B97" s="322">
        <v>0</v>
      </c>
      <c r="C97" s="322">
        <v>1</v>
      </c>
      <c r="D97" s="323">
        <v>1</v>
      </c>
      <c r="E97" s="321">
        <v>0</v>
      </c>
      <c r="F97" s="323">
        <v>0</v>
      </c>
      <c r="G97" s="322">
        <v>1</v>
      </c>
      <c r="H97" s="322">
        <v>0</v>
      </c>
      <c r="I97" s="323">
        <v>1</v>
      </c>
      <c r="J97" s="321">
        <v>0</v>
      </c>
      <c r="K97" s="322">
        <v>2</v>
      </c>
      <c r="L97" s="322">
        <v>0</v>
      </c>
      <c r="M97" s="323">
        <v>2</v>
      </c>
      <c r="N97" s="331">
        <v>4</v>
      </c>
      <c r="O97" s="301" t="s">
        <v>430</v>
      </c>
      <c r="P97" s="402">
        <v>2</v>
      </c>
      <c r="Q97" s="403">
        <v>0.5</v>
      </c>
      <c r="R97" s="402">
        <v>2</v>
      </c>
      <c r="S97" s="403">
        <v>0.5</v>
      </c>
      <c r="T97" s="402">
        <v>0</v>
      </c>
      <c r="U97" s="403">
        <v>0</v>
      </c>
      <c r="V97" s="402">
        <v>4</v>
      </c>
      <c r="W97" s="403">
        <v>1</v>
      </c>
      <c r="X97" s="402">
        <v>0</v>
      </c>
      <c r="Y97" s="403">
        <v>0</v>
      </c>
      <c r="Z97" s="405">
        <v>4</v>
      </c>
      <c r="AA97" s="398">
        <v>4</v>
      </c>
      <c r="AB97" s="389"/>
      <c r="AC97" s="389"/>
    </row>
    <row r="98" spans="1:29" ht="11.25" customHeight="1" x14ac:dyDescent="0.15">
      <c r="A98" s="301" t="s">
        <v>431</v>
      </c>
      <c r="B98" s="322">
        <v>0</v>
      </c>
      <c r="C98" s="322">
        <v>0</v>
      </c>
      <c r="D98" s="323">
        <v>0</v>
      </c>
      <c r="E98" s="321">
        <v>0</v>
      </c>
      <c r="F98" s="323">
        <v>0</v>
      </c>
      <c r="G98" s="322">
        <v>3</v>
      </c>
      <c r="H98" s="322">
        <v>1</v>
      </c>
      <c r="I98" s="323">
        <v>4</v>
      </c>
      <c r="J98" s="321">
        <v>0</v>
      </c>
      <c r="K98" s="322">
        <v>1</v>
      </c>
      <c r="L98" s="322">
        <v>1</v>
      </c>
      <c r="M98" s="323">
        <v>2</v>
      </c>
      <c r="N98" s="331">
        <v>6</v>
      </c>
      <c r="O98" s="301" t="s">
        <v>431</v>
      </c>
      <c r="P98" s="402">
        <v>1</v>
      </c>
      <c r="Q98" s="403">
        <v>0.16666666666666666</v>
      </c>
      <c r="R98" s="402">
        <v>5</v>
      </c>
      <c r="S98" s="403">
        <v>0.83333333333333337</v>
      </c>
      <c r="T98" s="402">
        <v>0</v>
      </c>
      <c r="U98" s="403">
        <v>0</v>
      </c>
      <c r="V98" s="402">
        <v>6</v>
      </c>
      <c r="W98" s="403">
        <v>1</v>
      </c>
      <c r="X98" s="402">
        <v>0</v>
      </c>
      <c r="Y98" s="403">
        <v>0</v>
      </c>
      <c r="Z98" s="405">
        <v>6</v>
      </c>
      <c r="AA98" s="398">
        <v>4</v>
      </c>
      <c r="AB98" s="389"/>
      <c r="AC98" s="389"/>
    </row>
    <row r="99" spans="1:29" ht="11.25" customHeight="1" x14ac:dyDescent="0.15">
      <c r="A99" s="301" t="s">
        <v>432</v>
      </c>
      <c r="B99" s="322">
        <v>1</v>
      </c>
      <c r="C99" s="322">
        <v>1</v>
      </c>
      <c r="D99" s="323">
        <v>2</v>
      </c>
      <c r="E99" s="321">
        <v>0</v>
      </c>
      <c r="F99" s="323">
        <v>0</v>
      </c>
      <c r="G99" s="322">
        <v>1</v>
      </c>
      <c r="H99" s="322">
        <v>1</v>
      </c>
      <c r="I99" s="323">
        <v>2</v>
      </c>
      <c r="J99" s="321">
        <v>0</v>
      </c>
      <c r="K99" s="322">
        <v>0</v>
      </c>
      <c r="L99" s="322">
        <v>0</v>
      </c>
      <c r="M99" s="323">
        <v>0</v>
      </c>
      <c r="N99" s="331">
        <v>4</v>
      </c>
      <c r="O99" s="301" t="s">
        <v>432</v>
      </c>
      <c r="P99" s="402">
        <v>1</v>
      </c>
      <c r="Q99" s="403">
        <v>0.25</v>
      </c>
      <c r="R99" s="402">
        <v>3</v>
      </c>
      <c r="S99" s="403">
        <v>0.75</v>
      </c>
      <c r="T99" s="402">
        <v>0</v>
      </c>
      <c r="U99" s="403">
        <v>0</v>
      </c>
      <c r="V99" s="402">
        <v>4</v>
      </c>
      <c r="W99" s="403">
        <v>1</v>
      </c>
      <c r="X99" s="402">
        <v>0</v>
      </c>
      <c r="Y99" s="403">
        <v>0</v>
      </c>
      <c r="Z99" s="405">
        <v>4</v>
      </c>
      <c r="AA99" s="398">
        <v>4</v>
      </c>
      <c r="AB99" s="389"/>
      <c r="AC99" s="389"/>
    </row>
    <row r="100" spans="1:29" ht="11.25" customHeight="1" thickBot="1" x14ac:dyDescent="0.2">
      <c r="A100" s="307"/>
      <c r="B100" s="325"/>
      <c r="C100" s="326"/>
      <c r="D100" s="327"/>
      <c r="E100" s="325"/>
      <c r="F100" s="327"/>
      <c r="G100" s="326"/>
      <c r="H100" s="326"/>
      <c r="I100" s="327"/>
      <c r="J100" s="325"/>
      <c r="K100" s="326"/>
      <c r="L100" s="326"/>
      <c r="M100" s="327"/>
      <c r="N100" s="317"/>
      <c r="O100" s="307"/>
      <c r="P100" s="297"/>
      <c r="Q100" s="299"/>
      <c r="R100" s="325"/>
      <c r="S100" s="327"/>
      <c r="T100" s="325"/>
      <c r="U100" s="327"/>
      <c r="V100" s="325"/>
      <c r="W100" s="327"/>
      <c r="X100" s="325"/>
      <c r="Y100" s="327"/>
      <c r="Z100" s="327"/>
      <c r="AA100" s="397"/>
      <c r="AB100" s="386"/>
      <c r="AC100" s="386"/>
    </row>
    <row r="101" spans="1:29" ht="11.25" customHeight="1" x14ac:dyDescent="0.15">
      <c r="A101" s="312"/>
      <c r="B101" s="328"/>
      <c r="C101" s="329"/>
      <c r="D101" s="330"/>
      <c r="E101" s="328"/>
      <c r="F101" s="330"/>
      <c r="G101" s="329"/>
      <c r="H101" s="329"/>
      <c r="I101" s="330"/>
      <c r="J101" s="328"/>
      <c r="K101" s="329"/>
      <c r="L101" s="329"/>
      <c r="M101" s="330"/>
      <c r="N101" s="312"/>
      <c r="O101" s="312"/>
      <c r="P101" s="391"/>
      <c r="Q101" s="392"/>
      <c r="R101" s="391"/>
      <c r="S101" s="392"/>
      <c r="T101" s="391"/>
      <c r="U101" s="392"/>
      <c r="V101" s="391"/>
      <c r="W101" s="392"/>
      <c r="X101" s="391"/>
      <c r="Y101" s="392"/>
      <c r="Z101" s="393"/>
      <c r="AA101" s="397"/>
      <c r="AB101" s="386"/>
      <c r="AC101" s="386"/>
    </row>
    <row r="102" spans="1:29" ht="11.25" customHeight="1" x14ac:dyDescent="0.15">
      <c r="A102" s="301" t="s">
        <v>433</v>
      </c>
      <c r="B102" s="321">
        <v>0</v>
      </c>
      <c r="C102" s="322">
        <v>7</v>
      </c>
      <c r="D102" s="323">
        <v>7</v>
      </c>
      <c r="E102" s="321">
        <v>1</v>
      </c>
      <c r="F102" s="323">
        <v>1</v>
      </c>
      <c r="G102" s="322">
        <v>11</v>
      </c>
      <c r="H102" s="322">
        <v>3</v>
      </c>
      <c r="I102" s="323">
        <v>14</v>
      </c>
      <c r="J102" s="321">
        <v>4</v>
      </c>
      <c r="K102" s="322">
        <v>8</v>
      </c>
      <c r="L102" s="322">
        <v>2</v>
      </c>
      <c r="M102" s="323">
        <v>14</v>
      </c>
      <c r="N102" s="331">
        <v>36</v>
      </c>
      <c r="O102" s="301" t="s">
        <v>433</v>
      </c>
      <c r="P102" s="321">
        <v>12</v>
      </c>
      <c r="Q102" s="388">
        <v>0.33333333333333331</v>
      </c>
      <c r="R102" s="321">
        <v>24</v>
      </c>
      <c r="S102" s="388">
        <v>0.66666666666666663</v>
      </c>
      <c r="T102" s="321">
        <v>1</v>
      </c>
      <c r="U102" s="388">
        <v>2.7777777777777776E-2</v>
      </c>
      <c r="V102" s="321">
        <v>35</v>
      </c>
      <c r="W102" s="388">
        <v>0.97222222222222221</v>
      </c>
      <c r="X102" s="321">
        <v>0</v>
      </c>
      <c r="Y102" s="388">
        <v>0</v>
      </c>
      <c r="Z102" s="321">
        <v>36</v>
      </c>
      <c r="AA102" s="398"/>
      <c r="AB102" s="389"/>
      <c r="AC102" s="389"/>
    </row>
    <row r="103" spans="1:29" ht="11.25" customHeight="1" x14ac:dyDescent="0.15">
      <c r="A103" s="301" t="s">
        <v>434</v>
      </c>
      <c r="B103" s="321">
        <v>0</v>
      </c>
      <c r="C103" s="322">
        <v>9</v>
      </c>
      <c r="D103" s="323">
        <v>9</v>
      </c>
      <c r="E103" s="321">
        <v>1</v>
      </c>
      <c r="F103" s="323">
        <v>1</v>
      </c>
      <c r="G103" s="322">
        <v>10</v>
      </c>
      <c r="H103" s="322">
        <v>2</v>
      </c>
      <c r="I103" s="323">
        <v>12</v>
      </c>
      <c r="J103" s="321">
        <v>2</v>
      </c>
      <c r="K103" s="322">
        <v>9</v>
      </c>
      <c r="L103" s="322">
        <v>1</v>
      </c>
      <c r="M103" s="323">
        <v>12</v>
      </c>
      <c r="N103" s="331">
        <v>34</v>
      </c>
      <c r="O103" s="301" t="s">
        <v>434</v>
      </c>
      <c r="P103" s="321">
        <v>12</v>
      </c>
      <c r="Q103" s="388">
        <v>0.35294117647058826</v>
      </c>
      <c r="R103" s="321">
        <v>22</v>
      </c>
      <c r="S103" s="388">
        <v>0.6470588235294118</v>
      </c>
      <c r="T103" s="321">
        <v>2</v>
      </c>
      <c r="U103" s="388">
        <v>5.8823529411764705E-2</v>
      </c>
      <c r="V103" s="321">
        <v>32</v>
      </c>
      <c r="W103" s="388">
        <v>0.94117647058823528</v>
      </c>
      <c r="X103" s="321">
        <v>0</v>
      </c>
      <c r="Y103" s="388">
        <v>0</v>
      </c>
      <c r="Z103" s="321">
        <v>34</v>
      </c>
      <c r="AA103" s="398"/>
      <c r="AB103" s="389"/>
      <c r="AC103" s="389"/>
    </row>
    <row r="104" spans="1:29" ht="11.25" customHeight="1" x14ac:dyDescent="0.15">
      <c r="A104" s="301" t="s">
        <v>435</v>
      </c>
      <c r="B104" s="321">
        <v>0</v>
      </c>
      <c r="C104" s="322">
        <v>7</v>
      </c>
      <c r="D104" s="323">
        <v>7</v>
      </c>
      <c r="E104" s="321">
        <v>1</v>
      </c>
      <c r="F104" s="323">
        <v>1</v>
      </c>
      <c r="G104" s="322">
        <v>7</v>
      </c>
      <c r="H104" s="322">
        <v>1</v>
      </c>
      <c r="I104" s="323">
        <v>8</v>
      </c>
      <c r="J104" s="321">
        <v>0</v>
      </c>
      <c r="K104" s="322">
        <v>10</v>
      </c>
      <c r="L104" s="322">
        <v>1</v>
      </c>
      <c r="M104" s="323">
        <v>11</v>
      </c>
      <c r="N104" s="331">
        <v>27</v>
      </c>
      <c r="O104" s="301" t="s">
        <v>435</v>
      </c>
      <c r="P104" s="321">
        <v>10</v>
      </c>
      <c r="Q104" s="388">
        <v>0.37037037037037035</v>
      </c>
      <c r="R104" s="321">
        <v>17</v>
      </c>
      <c r="S104" s="388">
        <v>0.62962962962962965</v>
      </c>
      <c r="T104" s="321">
        <v>2</v>
      </c>
      <c r="U104" s="388">
        <v>7.407407407407407E-2</v>
      </c>
      <c r="V104" s="321">
        <v>25</v>
      </c>
      <c r="W104" s="388">
        <v>0.92592592592592593</v>
      </c>
      <c r="X104" s="321">
        <v>0</v>
      </c>
      <c r="Y104" s="388">
        <v>0</v>
      </c>
      <c r="Z104" s="321">
        <v>27</v>
      </c>
      <c r="AA104" s="398"/>
      <c r="AB104" s="389"/>
      <c r="AC104" s="389"/>
    </row>
    <row r="105" spans="1:29" ht="11.25" customHeight="1" x14ac:dyDescent="0.15">
      <c r="A105" s="301" t="s">
        <v>436</v>
      </c>
      <c r="B105" s="321">
        <v>0</v>
      </c>
      <c r="C105" s="322">
        <v>6</v>
      </c>
      <c r="D105" s="323">
        <v>6</v>
      </c>
      <c r="E105" s="321">
        <v>1</v>
      </c>
      <c r="F105" s="323">
        <v>1</v>
      </c>
      <c r="G105" s="322">
        <v>9</v>
      </c>
      <c r="H105" s="322">
        <v>1</v>
      </c>
      <c r="I105" s="323">
        <v>10</v>
      </c>
      <c r="J105" s="321">
        <v>0</v>
      </c>
      <c r="K105" s="322">
        <v>7</v>
      </c>
      <c r="L105" s="322">
        <v>2</v>
      </c>
      <c r="M105" s="323">
        <v>9</v>
      </c>
      <c r="N105" s="331">
        <v>26</v>
      </c>
      <c r="O105" s="301" t="s">
        <v>436</v>
      </c>
      <c r="P105" s="321">
        <v>11</v>
      </c>
      <c r="Q105" s="388">
        <v>0.42307692307692307</v>
      </c>
      <c r="R105" s="321">
        <v>15</v>
      </c>
      <c r="S105" s="388">
        <v>0.57692307692307687</v>
      </c>
      <c r="T105" s="321">
        <v>2</v>
      </c>
      <c r="U105" s="388">
        <v>7.6923076923076927E-2</v>
      </c>
      <c r="V105" s="321">
        <v>24</v>
      </c>
      <c r="W105" s="388">
        <v>0.92307692307692313</v>
      </c>
      <c r="X105" s="321">
        <v>0</v>
      </c>
      <c r="Y105" s="388">
        <v>0</v>
      </c>
      <c r="Z105" s="321">
        <v>26</v>
      </c>
      <c r="AA105" s="398"/>
      <c r="AB105" s="389"/>
      <c r="AC105" s="389"/>
    </row>
    <row r="106" spans="1:29" ht="11.25" customHeight="1" x14ac:dyDescent="0.15">
      <c r="A106" s="301" t="s">
        <v>437</v>
      </c>
      <c r="B106" s="321">
        <v>1</v>
      </c>
      <c r="C106" s="322">
        <v>5</v>
      </c>
      <c r="D106" s="323">
        <v>6</v>
      </c>
      <c r="E106" s="321">
        <v>0</v>
      </c>
      <c r="F106" s="323">
        <v>0</v>
      </c>
      <c r="G106" s="322">
        <v>5</v>
      </c>
      <c r="H106" s="322">
        <v>2</v>
      </c>
      <c r="I106" s="323">
        <v>7</v>
      </c>
      <c r="J106" s="321">
        <v>0</v>
      </c>
      <c r="K106" s="322">
        <v>5</v>
      </c>
      <c r="L106" s="322">
        <v>1</v>
      </c>
      <c r="M106" s="323">
        <v>6</v>
      </c>
      <c r="N106" s="331">
        <v>19</v>
      </c>
      <c r="O106" s="301" t="s">
        <v>437</v>
      </c>
      <c r="P106" s="321">
        <v>6</v>
      </c>
      <c r="Q106" s="388">
        <v>0.31578947368421051</v>
      </c>
      <c r="R106" s="321">
        <v>13</v>
      </c>
      <c r="S106" s="388">
        <v>0.68421052631578949</v>
      </c>
      <c r="T106" s="321">
        <v>1</v>
      </c>
      <c r="U106" s="388">
        <v>5.2631578947368418E-2</v>
      </c>
      <c r="V106" s="321">
        <v>18</v>
      </c>
      <c r="W106" s="388">
        <v>0.94736842105263153</v>
      </c>
      <c r="X106" s="321">
        <v>0</v>
      </c>
      <c r="Y106" s="388">
        <v>0</v>
      </c>
      <c r="Z106" s="321">
        <v>19</v>
      </c>
      <c r="AA106" s="398"/>
      <c r="AB106" s="389"/>
      <c r="AC106" s="389"/>
    </row>
    <row r="107" spans="1:29" ht="11.25" customHeight="1" thickBot="1" x14ac:dyDescent="0.2">
      <c r="A107" s="317"/>
      <c r="B107" s="318"/>
      <c r="C107" s="319"/>
      <c r="D107" s="320"/>
      <c r="E107" s="318"/>
      <c r="F107" s="320"/>
      <c r="G107" s="319"/>
      <c r="H107" s="319"/>
      <c r="I107" s="320"/>
      <c r="J107" s="318"/>
      <c r="K107" s="319"/>
      <c r="L107" s="319"/>
      <c r="M107" s="320"/>
      <c r="N107" s="317"/>
      <c r="O107" s="318"/>
      <c r="P107" s="318"/>
      <c r="Q107" s="320"/>
      <c r="R107" s="318"/>
      <c r="S107" s="320"/>
      <c r="T107" s="318"/>
      <c r="U107" s="320"/>
      <c r="V107" s="318"/>
      <c r="W107" s="320"/>
      <c r="X107" s="318"/>
      <c r="Y107" s="320"/>
      <c r="Z107" s="317"/>
      <c r="AA107" s="397"/>
      <c r="AB107" s="386"/>
      <c r="AC107" s="386"/>
    </row>
    <row r="108" spans="1:29" ht="12.75" customHeight="1" x14ac:dyDescent="0.15">
      <c r="A108" s="460" t="s">
        <v>339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0" t="s">
        <v>339</v>
      </c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</row>
    <row r="109" spans="1:29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70" t="s">
        <v>439</v>
      </c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</row>
    <row r="110" spans="1:29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</row>
    <row r="111" spans="1:29" ht="12.75" customHeight="1" x14ac:dyDescent="0.15">
      <c r="A111" s="286" t="s">
        <v>193</v>
      </c>
      <c r="B111" s="467" t="s">
        <v>246</v>
      </c>
      <c r="C111" s="468"/>
      <c r="D111" s="469"/>
      <c r="E111" s="467" t="s">
        <v>341</v>
      </c>
      <c r="F111" s="469"/>
      <c r="G111" s="467" t="s">
        <v>248</v>
      </c>
      <c r="H111" s="468"/>
      <c r="I111" s="469"/>
      <c r="J111" s="467" t="s">
        <v>342</v>
      </c>
      <c r="K111" s="468"/>
      <c r="L111" s="468"/>
      <c r="M111" s="469"/>
      <c r="N111" s="458" t="s">
        <v>198</v>
      </c>
      <c r="O111" s="379" t="s">
        <v>62</v>
      </c>
      <c r="P111" s="471" t="s">
        <v>58</v>
      </c>
      <c r="Q111" s="469"/>
      <c r="R111" s="471" t="s">
        <v>56</v>
      </c>
      <c r="S111" s="469"/>
      <c r="T111" s="471" t="s">
        <v>57</v>
      </c>
      <c r="U111" s="469"/>
      <c r="V111" s="471" t="s">
        <v>55</v>
      </c>
      <c r="W111" s="469"/>
      <c r="X111" s="471" t="s">
        <v>59</v>
      </c>
      <c r="Y111" s="469"/>
      <c r="Z111" s="472" t="s">
        <v>63</v>
      </c>
      <c r="AA111" s="395"/>
      <c r="AB111" s="380"/>
      <c r="AC111" s="380"/>
    </row>
    <row r="112" spans="1:29" ht="12.75" customHeight="1" thickBot="1" x14ac:dyDescent="0.2">
      <c r="A112" s="291" t="s">
        <v>199</v>
      </c>
      <c r="B112" s="292" t="s">
        <v>200</v>
      </c>
      <c r="C112" s="293" t="s">
        <v>201</v>
      </c>
      <c r="D112" s="294" t="s">
        <v>156</v>
      </c>
      <c r="E112" s="292" t="s">
        <v>343</v>
      </c>
      <c r="F112" s="294" t="s">
        <v>156</v>
      </c>
      <c r="G112" s="292" t="s">
        <v>201</v>
      </c>
      <c r="H112" s="293" t="s">
        <v>202</v>
      </c>
      <c r="I112" s="294" t="s">
        <v>156</v>
      </c>
      <c r="J112" s="292" t="s">
        <v>200</v>
      </c>
      <c r="K112" s="293" t="s">
        <v>201</v>
      </c>
      <c r="L112" s="293" t="s">
        <v>202</v>
      </c>
      <c r="M112" s="294" t="s">
        <v>156</v>
      </c>
      <c r="N112" s="459"/>
      <c r="O112" s="381" t="s">
        <v>64</v>
      </c>
      <c r="P112" s="382" t="s">
        <v>65</v>
      </c>
      <c r="Q112" s="383" t="s">
        <v>66</v>
      </c>
      <c r="R112" s="382" t="s">
        <v>65</v>
      </c>
      <c r="S112" s="383" t="s">
        <v>66</v>
      </c>
      <c r="T112" s="382" t="s">
        <v>65</v>
      </c>
      <c r="U112" s="383" t="s">
        <v>66</v>
      </c>
      <c r="V112" s="382" t="s">
        <v>65</v>
      </c>
      <c r="W112" s="383" t="s">
        <v>66</v>
      </c>
      <c r="X112" s="382" t="s">
        <v>65</v>
      </c>
      <c r="Y112" s="383" t="s">
        <v>66</v>
      </c>
      <c r="Z112" s="459"/>
      <c r="AA112" s="395"/>
      <c r="AB112" s="380"/>
      <c r="AC112" s="380"/>
    </row>
    <row r="113" spans="1:29" ht="12.75" customHeight="1" x14ac:dyDescent="0.15">
      <c r="A113" s="296"/>
      <c r="B113" s="297"/>
      <c r="C113" s="298"/>
      <c r="D113" s="299"/>
      <c r="E113" s="297"/>
      <c r="F113" s="299"/>
      <c r="G113" s="298"/>
      <c r="H113" s="298"/>
      <c r="I113" s="299"/>
      <c r="J113" s="297"/>
      <c r="K113" s="298"/>
      <c r="L113" s="298"/>
      <c r="M113" s="299"/>
      <c r="N113" s="300"/>
      <c r="O113" s="296"/>
      <c r="P113" s="384"/>
      <c r="Q113" s="385"/>
      <c r="R113" s="384"/>
      <c r="S113" s="385"/>
      <c r="T113" s="384"/>
      <c r="U113" s="385"/>
      <c r="V113" s="384"/>
      <c r="W113" s="385"/>
      <c r="X113" s="384"/>
      <c r="Y113" s="385"/>
      <c r="Z113" s="300"/>
      <c r="AA113" s="397"/>
      <c r="AB113" s="386"/>
      <c r="AC113" s="386"/>
    </row>
    <row r="114" spans="1:29" ht="12.75" customHeight="1" x14ac:dyDescent="0.15">
      <c r="A114" s="301" t="s">
        <v>79</v>
      </c>
      <c r="B114" s="322">
        <v>0</v>
      </c>
      <c r="C114" s="322">
        <v>0</v>
      </c>
      <c r="D114" s="323">
        <v>0</v>
      </c>
      <c r="E114" s="321">
        <v>1</v>
      </c>
      <c r="F114" s="323">
        <v>1</v>
      </c>
      <c r="G114" s="322">
        <v>0</v>
      </c>
      <c r="H114" s="322">
        <v>0</v>
      </c>
      <c r="I114" s="323">
        <v>0</v>
      </c>
      <c r="J114" s="321">
        <v>0</v>
      </c>
      <c r="K114" s="322">
        <v>0</v>
      </c>
      <c r="L114" s="322">
        <v>0</v>
      </c>
      <c r="M114" s="323">
        <v>0</v>
      </c>
      <c r="N114" s="331">
        <v>1</v>
      </c>
      <c r="O114" s="301" t="s">
        <v>79</v>
      </c>
      <c r="P114" s="402">
        <v>0</v>
      </c>
      <c r="Q114" s="403">
        <v>0</v>
      </c>
      <c r="R114" s="402">
        <v>1</v>
      </c>
      <c r="S114" s="403">
        <v>1</v>
      </c>
      <c r="T114" s="402">
        <v>0</v>
      </c>
      <c r="U114" s="403">
        <v>0</v>
      </c>
      <c r="V114" s="402">
        <v>1</v>
      </c>
      <c r="W114" s="403">
        <v>1</v>
      </c>
      <c r="X114" s="402">
        <v>0</v>
      </c>
      <c r="Y114" s="403">
        <v>0</v>
      </c>
      <c r="Z114" s="404">
        <v>1</v>
      </c>
      <c r="AA114" s="398">
        <v>6</v>
      </c>
      <c r="AB114" s="389"/>
      <c r="AC114" s="389"/>
    </row>
    <row r="115" spans="1:29" ht="12.75" customHeight="1" x14ac:dyDescent="0.15">
      <c r="A115" s="301" t="s">
        <v>80</v>
      </c>
      <c r="B115" s="322">
        <v>0</v>
      </c>
      <c r="C115" s="322">
        <v>0</v>
      </c>
      <c r="D115" s="323">
        <v>0</v>
      </c>
      <c r="E115" s="321">
        <v>0</v>
      </c>
      <c r="F115" s="323">
        <v>0</v>
      </c>
      <c r="G115" s="322">
        <v>1</v>
      </c>
      <c r="H115" s="322">
        <v>1</v>
      </c>
      <c r="I115" s="323">
        <v>2</v>
      </c>
      <c r="J115" s="321">
        <v>0</v>
      </c>
      <c r="K115" s="322">
        <v>0</v>
      </c>
      <c r="L115" s="322">
        <v>0</v>
      </c>
      <c r="M115" s="323">
        <v>0</v>
      </c>
      <c r="N115" s="331">
        <v>2</v>
      </c>
      <c r="O115" s="301" t="s">
        <v>80</v>
      </c>
      <c r="P115" s="402">
        <v>0</v>
      </c>
      <c r="Q115" s="403">
        <v>0</v>
      </c>
      <c r="R115" s="402">
        <v>2</v>
      </c>
      <c r="S115" s="403">
        <v>1</v>
      </c>
      <c r="T115" s="402">
        <v>0</v>
      </c>
      <c r="U115" s="403">
        <v>0</v>
      </c>
      <c r="V115" s="402">
        <v>2</v>
      </c>
      <c r="W115" s="403">
        <v>1</v>
      </c>
      <c r="X115" s="402">
        <v>0</v>
      </c>
      <c r="Y115" s="403">
        <v>0</v>
      </c>
      <c r="Z115" s="405">
        <v>2</v>
      </c>
      <c r="AA115" s="398">
        <v>6</v>
      </c>
      <c r="AB115" s="389"/>
      <c r="AC115" s="389"/>
    </row>
    <row r="116" spans="1:29" ht="12.75" customHeight="1" x14ac:dyDescent="0.15">
      <c r="A116" s="301" t="s">
        <v>81</v>
      </c>
      <c r="B116" s="322">
        <v>1</v>
      </c>
      <c r="C116" s="322">
        <v>1</v>
      </c>
      <c r="D116" s="323">
        <v>2</v>
      </c>
      <c r="E116" s="321">
        <v>0</v>
      </c>
      <c r="F116" s="323">
        <v>0</v>
      </c>
      <c r="G116" s="322">
        <v>1</v>
      </c>
      <c r="H116" s="322">
        <v>0</v>
      </c>
      <c r="I116" s="323">
        <v>1</v>
      </c>
      <c r="J116" s="321">
        <v>0</v>
      </c>
      <c r="K116" s="322">
        <v>0</v>
      </c>
      <c r="L116" s="322">
        <v>0</v>
      </c>
      <c r="M116" s="323">
        <v>0</v>
      </c>
      <c r="N116" s="331">
        <v>3</v>
      </c>
      <c r="O116" s="301" t="s">
        <v>81</v>
      </c>
      <c r="P116" s="402">
        <v>1</v>
      </c>
      <c r="Q116" s="403">
        <v>0.33333333333333331</v>
      </c>
      <c r="R116" s="402">
        <v>2</v>
      </c>
      <c r="S116" s="403">
        <v>0.66666666666666663</v>
      </c>
      <c r="T116" s="402">
        <v>0</v>
      </c>
      <c r="U116" s="403">
        <v>0</v>
      </c>
      <c r="V116" s="402">
        <v>3</v>
      </c>
      <c r="W116" s="403">
        <v>1</v>
      </c>
      <c r="X116" s="402">
        <v>0</v>
      </c>
      <c r="Y116" s="403">
        <v>0</v>
      </c>
      <c r="Z116" s="405">
        <v>3</v>
      </c>
      <c r="AA116" s="398">
        <v>6</v>
      </c>
      <c r="AB116" s="389"/>
      <c r="AC116" s="389"/>
    </row>
    <row r="117" spans="1:29" ht="12.75" customHeight="1" x14ac:dyDescent="0.15">
      <c r="A117" s="301" t="s">
        <v>428</v>
      </c>
      <c r="B117" s="322">
        <v>0</v>
      </c>
      <c r="C117" s="322">
        <v>0</v>
      </c>
      <c r="D117" s="323">
        <v>0</v>
      </c>
      <c r="E117" s="321">
        <v>0</v>
      </c>
      <c r="F117" s="323">
        <v>0</v>
      </c>
      <c r="G117" s="322">
        <v>0</v>
      </c>
      <c r="H117" s="322">
        <v>0</v>
      </c>
      <c r="I117" s="323">
        <v>0</v>
      </c>
      <c r="J117" s="321">
        <v>0</v>
      </c>
      <c r="K117" s="322">
        <v>0</v>
      </c>
      <c r="L117" s="322">
        <v>0</v>
      </c>
      <c r="M117" s="323">
        <v>0</v>
      </c>
      <c r="N117" s="331">
        <v>0</v>
      </c>
      <c r="O117" s="301" t="s">
        <v>428</v>
      </c>
      <c r="P117" s="402">
        <v>0</v>
      </c>
      <c r="Q117" s="403" t="s">
        <v>440</v>
      </c>
      <c r="R117" s="402">
        <v>0</v>
      </c>
      <c r="S117" s="403" t="s">
        <v>440</v>
      </c>
      <c r="T117" s="402">
        <v>0</v>
      </c>
      <c r="U117" s="403" t="s">
        <v>440</v>
      </c>
      <c r="V117" s="402">
        <v>0</v>
      </c>
      <c r="W117" s="403" t="s">
        <v>440</v>
      </c>
      <c r="X117" s="402">
        <v>0</v>
      </c>
      <c r="Y117" s="403" t="s">
        <v>440</v>
      </c>
      <c r="Z117" s="405">
        <v>0</v>
      </c>
      <c r="AA117" s="398">
        <v>6</v>
      </c>
      <c r="AB117" s="389"/>
      <c r="AC117" s="389"/>
    </row>
    <row r="118" spans="1:29" ht="12.75" customHeight="1" x14ac:dyDescent="0.15">
      <c r="A118" s="301" t="s">
        <v>429</v>
      </c>
      <c r="B118" s="322">
        <v>0</v>
      </c>
      <c r="C118" s="322">
        <v>1</v>
      </c>
      <c r="D118" s="323">
        <v>1</v>
      </c>
      <c r="E118" s="321">
        <v>0</v>
      </c>
      <c r="F118" s="323">
        <v>0</v>
      </c>
      <c r="G118" s="322">
        <v>1</v>
      </c>
      <c r="H118" s="322">
        <v>0</v>
      </c>
      <c r="I118" s="323">
        <v>1</v>
      </c>
      <c r="J118" s="321">
        <v>0</v>
      </c>
      <c r="K118" s="322">
        <v>0</v>
      </c>
      <c r="L118" s="322">
        <v>0</v>
      </c>
      <c r="M118" s="323">
        <v>0</v>
      </c>
      <c r="N118" s="331">
        <v>2</v>
      </c>
      <c r="O118" s="301" t="s">
        <v>429</v>
      </c>
      <c r="P118" s="402">
        <v>1</v>
      </c>
      <c r="Q118" s="403">
        <v>0.5</v>
      </c>
      <c r="R118" s="402">
        <v>1</v>
      </c>
      <c r="S118" s="403">
        <v>0.5</v>
      </c>
      <c r="T118" s="402">
        <v>0</v>
      </c>
      <c r="U118" s="403">
        <v>0</v>
      </c>
      <c r="V118" s="402">
        <v>2</v>
      </c>
      <c r="W118" s="403">
        <v>1</v>
      </c>
      <c r="X118" s="402">
        <v>0</v>
      </c>
      <c r="Y118" s="403">
        <v>0</v>
      </c>
      <c r="Z118" s="405">
        <v>2</v>
      </c>
      <c r="AA118" s="398">
        <v>6</v>
      </c>
      <c r="AB118" s="389"/>
      <c r="AC118" s="389"/>
    </row>
    <row r="119" spans="1:29" ht="12.75" customHeight="1" x14ac:dyDescent="0.15">
      <c r="A119" s="301" t="s">
        <v>430</v>
      </c>
      <c r="B119" s="322">
        <v>0</v>
      </c>
      <c r="C119" s="322">
        <v>1</v>
      </c>
      <c r="D119" s="323">
        <v>1</v>
      </c>
      <c r="E119" s="321">
        <v>0</v>
      </c>
      <c r="F119" s="323">
        <v>0</v>
      </c>
      <c r="G119" s="322">
        <v>0</v>
      </c>
      <c r="H119" s="322">
        <v>1</v>
      </c>
      <c r="I119" s="323">
        <v>1</v>
      </c>
      <c r="J119" s="321">
        <v>0</v>
      </c>
      <c r="K119" s="322">
        <v>0</v>
      </c>
      <c r="L119" s="322">
        <v>0</v>
      </c>
      <c r="M119" s="323">
        <v>0</v>
      </c>
      <c r="N119" s="331">
        <v>2</v>
      </c>
      <c r="O119" s="301" t="s">
        <v>430</v>
      </c>
      <c r="P119" s="402">
        <v>0</v>
      </c>
      <c r="Q119" s="403">
        <v>0</v>
      </c>
      <c r="R119" s="402">
        <v>2</v>
      </c>
      <c r="S119" s="403">
        <v>1</v>
      </c>
      <c r="T119" s="402">
        <v>0</v>
      </c>
      <c r="U119" s="403">
        <v>0</v>
      </c>
      <c r="V119" s="402">
        <v>2</v>
      </c>
      <c r="W119" s="403">
        <v>1</v>
      </c>
      <c r="X119" s="402">
        <v>0</v>
      </c>
      <c r="Y119" s="403">
        <v>0</v>
      </c>
      <c r="Z119" s="405">
        <v>2</v>
      </c>
      <c r="AA119" s="398">
        <v>6</v>
      </c>
      <c r="AB119" s="389"/>
      <c r="AC119" s="389"/>
    </row>
    <row r="120" spans="1:29" ht="12.75" customHeight="1" x14ac:dyDescent="0.15">
      <c r="A120" s="301" t="s">
        <v>431</v>
      </c>
      <c r="B120" s="322">
        <v>0</v>
      </c>
      <c r="C120" s="322">
        <v>0</v>
      </c>
      <c r="D120" s="323">
        <v>0</v>
      </c>
      <c r="E120" s="321">
        <v>0</v>
      </c>
      <c r="F120" s="323">
        <v>0</v>
      </c>
      <c r="G120" s="322">
        <v>3</v>
      </c>
      <c r="H120" s="322">
        <v>1</v>
      </c>
      <c r="I120" s="323">
        <v>4</v>
      </c>
      <c r="J120" s="321">
        <v>0</v>
      </c>
      <c r="K120" s="322">
        <v>0</v>
      </c>
      <c r="L120" s="322">
        <v>0</v>
      </c>
      <c r="M120" s="323">
        <v>0</v>
      </c>
      <c r="N120" s="331">
        <v>4</v>
      </c>
      <c r="O120" s="301" t="s">
        <v>431</v>
      </c>
      <c r="P120" s="402">
        <v>2</v>
      </c>
      <c r="Q120" s="403">
        <v>0.5</v>
      </c>
      <c r="R120" s="402">
        <v>2</v>
      </c>
      <c r="S120" s="403">
        <v>0.5</v>
      </c>
      <c r="T120" s="402">
        <v>0</v>
      </c>
      <c r="U120" s="403">
        <v>0</v>
      </c>
      <c r="V120" s="402">
        <v>4</v>
      </c>
      <c r="W120" s="403">
        <v>1</v>
      </c>
      <c r="X120" s="402">
        <v>0</v>
      </c>
      <c r="Y120" s="403">
        <v>0</v>
      </c>
      <c r="Z120" s="405">
        <v>4</v>
      </c>
      <c r="AA120" s="398">
        <v>6</v>
      </c>
      <c r="AB120" s="389"/>
      <c r="AC120" s="389"/>
    </row>
    <row r="121" spans="1:29" ht="12.75" customHeight="1" x14ac:dyDescent="0.15">
      <c r="A121" s="301" t="s">
        <v>432</v>
      </c>
      <c r="B121" s="322">
        <v>0</v>
      </c>
      <c r="C121" s="322">
        <v>2</v>
      </c>
      <c r="D121" s="323">
        <v>2</v>
      </c>
      <c r="E121" s="321">
        <v>0</v>
      </c>
      <c r="F121" s="323">
        <v>0</v>
      </c>
      <c r="G121" s="322">
        <v>0</v>
      </c>
      <c r="H121" s="322">
        <v>0</v>
      </c>
      <c r="I121" s="323">
        <v>0</v>
      </c>
      <c r="J121" s="321">
        <v>0</v>
      </c>
      <c r="K121" s="322">
        <v>2</v>
      </c>
      <c r="L121" s="322">
        <v>0</v>
      </c>
      <c r="M121" s="323">
        <v>2</v>
      </c>
      <c r="N121" s="331">
        <v>4</v>
      </c>
      <c r="O121" s="301" t="s">
        <v>432</v>
      </c>
      <c r="P121" s="402">
        <v>3</v>
      </c>
      <c r="Q121" s="403">
        <v>0.75</v>
      </c>
      <c r="R121" s="402">
        <v>1</v>
      </c>
      <c r="S121" s="403">
        <v>0.25</v>
      </c>
      <c r="T121" s="402">
        <v>0</v>
      </c>
      <c r="U121" s="403">
        <v>0</v>
      </c>
      <c r="V121" s="402">
        <v>4</v>
      </c>
      <c r="W121" s="403">
        <v>1</v>
      </c>
      <c r="X121" s="402">
        <v>0</v>
      </c>
      <c r="Y121" s="403">
        <v>0</v>
      </c>
      <c r="Z121" s="405">
        <v>4</v>
      </c>
      <c r="AA121" s="398">
        <v>6</v>
      </c>
      <c r="AB121" s="389"/>
      <c r="AC121" s="389"/>
    </row>
    <row r="122" spans="1:29" ht="12.75" customHeight="1" thickBot="1" x14ac:dyDescent="0.2">
      <c r="A122" s="307"/>
      <c r="B122" s="325"/>
      <c r="C122" s="326"/>
      <c r="D122" s="327"/>
      <c r="E122" s="325"/>
      <c r="F122" s="327"/>
      <c r="G122" s="326"/>
      <c r="H122" s="326"/>
      <c r="I122" s="327"/>
      <c r="J122" s="325"/>
      <c r="K122" s="326"/>
      <c r="L122" s="326"/>
      <c r="M122" s="327"/>
      <c r="N122" s="317"/>
      <c r="O122" s="307"/>
      <c r="P122" s="297"/>
      <c r="Q122" s="299"/>
      <c r="R122" s="325"/>
      <c r="S122" s="327"/>
      <c r="T122" s="325"/>
      <c r="U122" s="327"/>
      <c r="V122" s="325"/>
      <c r="W122" s="327"/>
      <c r="X122" s="325"/>
      <c r="Y122" s="327"/>
      <c r="Z122" s="327"/>
      <c r="AA122" s="397"/>
      <c r="AB122" s="386"/>
      <c r="AC122" s="386"/>
    </row>
    <row r="123" spans="1:29" ht="12.75" customHeight="1" x14ac:dyDescent="0.15">
      <c r="A123" s="312"/>
      <c r="B123" s="328"/>
      <c r="C123" s="329"/>
      <c r="D123" s="330"/>
      <c r="E123" s="328"/>
      <c r="F123" s="330"/>
      <c r="G123" s="329"/>
      <c r="H123" s="329"/>
      <c r="I123" s="330"/>
      <c r="J123" s="328"/>
      <c r="K123" s="329"/>
      <c r="L123" s="329"/>
      <c r="M123" s="330"/>
      <c r="N123" s="312"/>
      <c r="O123" s="312"/>
      <c r="P123" s="391"/>
      <c r="Q123" s="392"/>
      <c r="R123" s="391"/>
      <c r="S123" s="392"/>
      <c r="T123" s="391"/>
      <c r="U123" s="392"/>
      <c r="V123" s="391"/>
      <c r="W123" s="392"/>
      <c r="X123" s="391"/>
      <c r="Y123" s="392"/>
      <c r="Z123" s="393"/>
      <c r="AA123" s="397"/>
      <c r="AB123" s="386"/>
      <c r="AC123" s="386"/>
    </row>
    <row r="124" spans="1:29" ht="12.75" customHeight="1" x14ac:dyDescent="0.15">
      <c r="A124" s="301" t="s">
        <v>433</v>
      </c>
      <c r="B124" s="321">
        <v>1</v>
      </c>
      <c r="C124" s="322">
        <v>1</v>
      </c>
      <c r="D124" s="323">
        <v>2</v>
      </c>
      <c r="E124" s="321">
        <v>1</v>
      </c>
      <c r="F124" s="323">
        <v>1</v>
      </c>
      <c r="G124" s="322">
        <v>2</v>
      </c>
      <c r="H124" s="322">
        <v>1</v>
      </c>
      <c r="I124" s="323">
        <v>3</v>
      </c>
      <c r="J124" s="321">
        <v>0</v>
      </c>
      <c r="K124" s="322">
        <v>0</v>
      </c>
      <c r="L124" s="322">
        <v>0</v>
      </c>
      <c r="M124" s="323">
        <v>0</v>
      </c>
      <c r="N124" s="331">
        <v>6</v>
      </c>
      <c r="O124" s="301" t="s">
        <v>433</v>
      </c>
      <c r="P124" s="321">
        <v>1</v>
      </c>
      <c r="Q124" s="388">
        <v>0.16666666666666666</v>
      </c>
      <c r="R124" s="321">
        <v>5</v>
      </c>
      <c r="S124" s="388">
        <v>0.83333333333333337</v>
      </c>
      <c r="T124" s="321">
        <v>0</v>
      </c>
      <c r="U124" s="388">
        <v>0</v>
      </c>
      <c r="V124" s="321">
        <v>6</v>
      </c>
      <c r="W124" s="388">
        <v>1</v>
      </c>
      <c r="X124" s="321">
        <v>0</v>
      </c>
      <c r="Y124" s="388">
        <v>0</v>
      </c>
      <c r="Z124" s="321">
        <v>6</v>
      </c>
      <c r="AA124" s="398"/>
      <c r="AB124" s="389"/>
      <c r="AC124" s="389"/>
    </row>
    <row r="125" spans="1:29" ht="12.75" customHeight="1" x14ac:dyDescent="0.15">
      <c r="A125" s="301" t="s">
        <v>434</v>
      </c>
      <c r="B125" s="321">
        <v>1</v>
      </c>
      <c r="C125" s="322">
        <v>2</v>
      </c>
      <c r="D125" s="323">
        <v>3</v>
      </c>
      <c r="E125" s="321">
        <v>0</v>
      </c>
      <c r="F125" s="323">
        <v>0</v>
      </c>
      <c r="G125" s="322">
        <v>3</v>
      </c>
      <c r="H125" s="322">
        <v>1</v>
      </c>
      <c r="I125" s="323">
        <v>4</v>
      </c>
      <c r="J125" s="321">
        <v>0</v>
      </c>
      <c r="K125" s="322">
        <v>0</v>
      </c>
      <c r="L125" s="322">
        <v>0</v>
      </c>
      <c r="M125" s="323">
        <v>0</v>
      </c>
      <c r="N125" s="331">
        <v>7</v>
      </c>
      <c r="O125" s="301" t="s">
        <v>434</v>
      </c>
      <c r="P125" s="321">
        <v>2</v>
      </c>
      <c r="Q125" s="388">
        <v>0.2857142857142857</v>
      </c>
      <c r="R125" s="321">
        <v>5</v>
      </c>
      <c r="S125" s="388">
        <v>0.7142857142857143</v>
      </c>
      <c r="T125" s="321">
        <v>0</v>
      </c>
      <c r="U125" s="388">
        <v>0</v>
      </c>
      <c r="V125" s="321">
        <v>7</v>
      </c>
      <c r="W125" s="388">
        <v>1</v>
      </c>
      <c r="X125" s="321">
        <v>0</v>
      </c>
      <c r="Y125" s="388">
        <v>0</v>
      </c>
      <c r="Z125" s="321">
        <v>7</v>
      </c>
      <c r="AA125" s="398"/>
      <c r="AB125" s="389"/>
      <c r="AC125" s="389"/>
    </row>
    <row r="126" spans="1:29" ht="12.75" customHeight="1" x14ac:dyDescent="0.15">
      <c r="A126" s="301" t="s">
        <v>435</v>
      </c>
      <c r="B126" s="321">
        <v>1</v>
      </c>
      <c r="C126" s="322">
        <v>3</v>
      </c>
      <c r="D126" s="323">
        <v>4</v>
      </c>
      <c r="E126" s="321">
        <v>0</v>
      </c>
      <c r="F126" s="323">
        <v>0</v>
      </c>
      <c r="G126" s="322">
        <v>2</v>
      </c>
      <c r="H126" s="322">
        <v>1</v>
      </c>
      <c r="I126" s="323">
        <v>3</v>
      </c>
      <c r="J126" s="321">
        <v>0</v>
      </c>
      <c r="K126" s="322">
        <v>0</v>
      </c>
      <c r="L126" s="322">
        <v>0</v>
      </c>
      <c r="M126" s="323">
        <v>0</v>
      </c>
      <c r="N126" s="331">
        <v>7</v>
      </c>
      <c r="O126" s="301" t="s">
        <v>435</v>
      </c>
      <c r="P126" s="321">
        <v>2</v>
      </c>
      <c r="Q126" s="388">
        <v>0.2857142857142857</v>
      </c>
      <c r="R126" s="321">
        <v>5</v>
      </c>
      <c r="S126" s="388">
        <v>0.7142857142857143</v>
      </c>
      <c r="T126" s="321">
        <v>0</v>
      </c>
      <c r="U126" s="388">
        <v>0</v>
      </c>
      <c r="V126" s="321">
        <v>7</v>
      </c>
      <c r="W126" s="388">
        <v>1</v>
      </c>
      <c r="X126" s="321">
        <v>0</v>
      </c>
      <c r="Y126" s="388">
        <v>0</v>
      </c>
      <c r="Z126" s="321">
        <v>7</v>
      </c>
      <c r="AA126" s="398"/>
      <c r="AB126" s="389"/>
      <c r="AC126" s="389"/>
    </row>
    <row r="127" spans="1:29" ht="12.75" customHeight="1" x14ac:dyDescent="0.15">
      <c r="A127" s="301" t="s">
        <v>436</v>
      </c>
      <c r="B127" s="321">
        <v>0</v>
      </c>
      <c r="C127" s="322">
        <v>2</v>
      </c>
      <c r="D127" s="323">
        <v>2</v>
      </c>
      <c r="E127" s="321">
        <v>0</v>
      </c>
      <c r="F127" s="323">
        <v>0</v>
      </c>
      <c r="G127" s="322">
        <v>4</v>
      </c>
      <c r="H127" s="322">
        <v>2</v>
      </c>
      <c r="I127" s="323">
        <v>6</v>
      </c>
      <c r="J127" s="321">
        <v>0</v>
      </c>
      <c r="K127" s="322">
        <v>0</v>
      </c>
      <c r="L127" s="322">
        <v>0</v>
      </c>
      <c r="M127" s="323">
        <v>0</v>
      </c>
      <c r="N127" s="331">
        <v>8</v>
      </c>
      <c r="O127" s="301" t="s">
        <v>436</v>
      </c>
      <c r="P127" s="321">
        <v>3</v>
      </c>
      <c r="Q127" s="388">
        <v>0.375</v>
      </c>
      <c r="R127" s="321">
        <v>5</v>
      </c>
      <c r="S127" s="388">
        <v>0.625</v>
      </c>
      <c r="T127" s="321">
        <v>0</v>
      </c>
      <c r="U127" s="388">
        <v>0</v>
      </c>
      <c r="V127" s="321">
        <v>8</v>
      </c>
      <c r="W127" s="388">
        <v>1</v>
      </c>
      <c r="X127" s="321">
        <v>0</v>
      </c>
      <c r="Y127" s="388">
        <v>0</v>
      </c>
      <c r="Z127" s="321">
        <v>8</v>
      </c>
      <c r="AA127" s="398"/>
      <c r="AB127" s="389"/>
      <c r="AC127" s="389"/>
    </row>
    <row r="128" spans="1:29" ht="12.75" customHeight="1" x14ac:dyDescent="0.15">
      <c r="A128" s="301" t="s">
        <v>437</v>
      </c>
      <c r="B128" s="321">
        <v>0</v>
      </c>
      <c r="C128" s="322">
        <v>4</v>
      </c>
      <c r="D128" s="323">
        <v>4</v>
      </c>
      <c r="E128" s="321">
        <v>0</v>
      </c>
      <c r="F128" s="323">
        <v>0</v>
      </c>
      <c r="G128" s="322">
        <v>4</v>
      </c>
      <c r="H128" s="322">
        <v>2</v>
      </c>
      <c r="I128" s="323">
        <v>6</v>
      </c>
      <c r="J128" s="321">
        <v>0</v>
      </c>
      <c r="K128" s="322">
        <v>2</v>
      </c>
      <c r="L128" s="322">
        <v>0</v>
      </c>
      <c r="M128" s="323">
        <v>2</v>
      </c>
      <c r="N128" s="331">
        <v>12</v>
      </c>
      <c r="O128" s="301" t="s">
        <v>437</v>
      </c>
      <c r="P128" s="321">
        <v>6</v>
      </c>
      <c r="Q128" s="388">
        <v>0.5</v>
      </c>
      <c r="R128" s="321">
        <v>6</v>
      </c>
      <c r="S128" s="388">
        <v>0.5</v>
      </c>
      <c r="T128" s="321">
        <v>0</v>
      </c>
      <c r="U128" s="388">
        <v>0</v>
      </c>
      <c r="V128" s="321">
        <v>12</v>
      </c>
      <c r="W128" s="388">
        <v>1</v>
      </c>
      <c r="X128" s="321">
        <v>0</v>
      </c>
      <c r="Y128" s="388">
        <v>0</v>
      </c>
      <c r="Z128" s="321">
        <v>12</v>
      </c>
      <c r="AA128" s="398"/>
      <c r="AB128" s="389"/>
      <c r="AC128" s="389"/>
    </row>
    <row r="129" spans="1:29" ht="12.75" customHeight="1" thickBot="1" x14ac:dyDescent="0.2">
      <c r="A129" s="317"/>
      <c r="B129" s="318"/>
      <c r="C129" s="319"/>
      <c r="D129" s="320"/>
      <c r="E129" s="318"/>
      <c r="F129" s="320"/>
      <c r="G129" s="319"/>
      <c r="H129" s="319"/>
      <c r="I129" s="320"/>
      <c r="J129" s="318"/>
      <c r="K129" s="319"/>
      <c r="L129" s="319"/>
      <c r="M129" s="320"/>
      <c r="N129" s="317"/>
      <c r="O129" s="318"/>
      <c r="P129" s="318"/>
      <c r="Q129" s="320"/>
      <c r="R129" s="318"/>
      <c r="S129" s="320"/>
      <c r="T129" s="318"/>
      <c r="U129" s="320"/>
      <c r="V129" s="318"/>
      <c r="W129" s="320"/>
      <c r="X129" s="318"/>
      <c r="Y129" s="320"/>
      <c r="Z129" s="317"/>
      <c r="AA129" s="397"/>
      <c r="AB129" s="386"/>
      <c r="AC129" s="386"/>
    </row>
    <row r="130" spans="1:29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70" t="s">
        <v>442</v>
      </c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</row>
    <row r="131" spans="1:29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</row>
    <row r="132" spans="1:29" ht="12.75" customHeight="1" x14ac:dyDescent="0.15">
      <c r="A132" s="286" t="s">
        <v>193</v>
      </c>
      <c r="B132" s="467" t="s">
        <v>246</v>
      </c>
      <c r="C132" s="468"/>
      <c r="D132" s="469"/>
      <c r="E132" s="467" t="s">
        <v>341</v>
      </c>
      <c r="F132" s="469"/>
      <c r="G132" s="467" t="s">
        <v>248</v>
      </c>
      <c r="H132" s="468"/>
      <c r="I132" s="469"/>
      <c r="J132" s="467" t="s">
        <v>342</v>
      </c>
      <c r="K132" s="468"/>
      <c r="L132" s="468"/>
      <c r="M132" s="469"/>
      <c r="N132" s="458" t="s">
        <v>198</v>
      </c>
      <c r="O132" s="379" t="s">
        <v>62</v>
      </c>
      <c r="P132" s="471" t="s">
        <v>58</v>
      </c>
      <c r="Q132" s="469"/>
      <c r="R132" s="471" t="s">
        <v>56</v>
      </c>
      <c r="S132" s="469"/>
      <c r="T132" s="471" t="s">
        <v>57</v>
      </c>
      <c r="U132" s="469"/>
      <c r="V132" s="471" t="s">
        <v>55</v>
      </c>
      <c r="W132" s="469"/>
      <c r="X132" s="471" t="s">
        <v>59</v>
      </c>
      <c r="Y132" s="469"/>
      <c r="Z132" s="472" t="s">
        <v>63</v>
      </c>
      <c r="AA132" s="395"/>
      <c r="AB132" s="380"/>
      <c r="AC132" s="380"/>
    </row>
    <row r="133" spans="1:29" ht="12.75" customHeight="1" thickBot="1" x14ac:dyDescent="0.2">
      <c r="A133" s="291" t="s">
        <v>199</v>
      </c>
      <c r="B133" s="292" t="s">
        <v>200</v>
      </c>
      <c r="C133" s="293" t="s">
        <v>201</v>
      </c>
      <c r="D133" s="294" t="s">
        <v>156</v>
      </c>
      <c r="E133" s="292" t="s">
        <v>343</v>
      </c>
      <c r="F133" s="294" t="s">
        <v>156</v>
      </c>
      <c r="G133" s="292" t="s">
        <v>201</v>
      </c>
      <c r="H133" s="293" t="s">
        <v>202</v>
      </c>
      <c r="I133" s="294" t="s">
        <v>156</v>
      </c>
      <c r="J133" s="292" t="s">
        <v>200</v>
      </c>
      <c r="K133" s="293" t="s">
        <v>201</v>
      </c>
      <c r="L133" s="293" t="s">
        <v>202</v>
      </c>
      <c r="M133" s="294" t="s">
        <v>156</v>
      </c>
      <c r="N133" s="459"/>
      <c r="O133" s="381" t="s">
        <v>64</v>
      </c>
      <c r="P133" s="382" t="s">
        <v>65</v>
      </c>
      <c r="Q133" s="383" t="s">
        <v>66</v>
      </c>
      <c r="R133" s="382" t="s">
        <v>65</v>
      </c>
      <c r="S133" s="383" t="s">
        <v>66</v>
      </c>
      <c r="T133" s="382" t="s">
        <v>65</v>
      </c>
      <c r="U133" s="383" t="s">
        <v>66</v>
      </c>
      <c r="V133" s="382" t="s">
        <v>65</v>
      </c>
      <c r="W133" s="383" t="s">
        <v>66</v>
      </c>
      <c r="X133" s="382" t="s">
        <v>65</v>
      </c>
      <c r="Y133" s="383" t="s">
        <v>66</v>
      </c>
      <c r="Z133" s="459"/>
      <c r="AA133" s="395"/>
      <c r="AB133" s="380"/>
      <c r="AC133" s="380"/>
    </row>
    <row r="134" spans="1:29" ht="12.75" customHeight="1" x14ac:dyDescent="0.15">
      <c r="A134" s="296"/>
      <c r="B134" s="297"/>
      <c r="C134" s="298"/>
      <c r="D134" s="299"/>
      <c r="E134" s="297"/>
      <c r="F134" s="299"/>
      <c r="G134" s="298"/>
      <c r="H134" s="298"/>
      <c r="I134" s="299"/>
      <c r="J134" s="297"/>
      <c r="K134" s="298"/>
      <c r="L134" s="298"/>
      <c r="M134" s="299"/>
      <c r="N134" s="300"/>
      <c r="O134" s="296"/>
      <c r="P134" s="384"/>
      <c r="Q134" s="385"/>
      <c r="R134" s="384"/>
      <c r="S134" s="385"/>
      <c r="T134" s="384"/>
      <c r="U134" s="385"/>
      <c r="V134" s="384"/>
      <c r="W134" s="385"/>
      <c r="X134" s="384"/>
      <c r="Y134" s="385"/>
      <c r="Z134" s="300"/>
      <c r="AA134" s="397"/>
      <c r="AB134" s="386"/>
      <c r="AC134" s="386"/>
    </row>
    <row r="135" spans="1:29" ht="12.75" customHeight="1" x14ac:dyDescent="0.15">
      <c r="A135" s="301" t="s">
        <v>79</v>
      </c>
      <c r="B135" s="322">
        <v>1</v>
      </c>
      <c r="C135" s="322">
        <v>1</v>
      </c>
      <c r="D135" s="323">
        <v>2</v>
      </c>
      <c r="E135" s="321">
        <v>0</v>
      </c>
      <c r="F135" s="323">
        <v>0</v>
      </c>
      <c r="G135" s="322">
        <v>2</v>
      </c>
      <c r="H135" s="322">
        <v>0</v>
      </c>
      <c r="I135" s="323">
        <v>2</v>
      </c>
      <c r="J135" s="321">
        <v>0</v>
      </c>
      <c r="K135" s="322">
        <v>2</v>
      </c>
      <c r="L135" s="322">
        <v>0</v>
      </c>
      <c r="M135" s="323">
        <v>2</v>
      </c>
      <c r="N135" s="331">
        <v>6</v>
      </c>
      <c r="O135" s="301" t="s">
        <v>79</v>
      </c>
      <c r="P135" s="402">
        <v>3</v>
      </c>
      <c r="Q135" s="403">
        <v>0.5</v>
      </c>
      <c r="R135" s="402">
        <v>3</v>
      </c>
      <c r="S135" s="403">
        <v>0.5</v>
      </c>
      <c r="T135" s="402">
        <v>0</v>
      </c>
      <c r="U135" s="403">
        <v>0</v>
      </c>
      <c r="V135" s="402">
        <v>6</v>
      </c>
      <c r="W135" s="403">
        <v>1</v>
      </c>
      <c r="X135" s="402">
        <v>0</v>
      </c>
      <c r="Y135" s="403">
        <v>0</v>
      </c>
      <c r="Z135" s="404">
        <v>6</v>
      </c>
      <c r="AA135" s="398">
        <v>7</v>
      </c>
      <c r="AB135" s="389"/>
      <c r="AC135" s="389"/>
    </row>
    <row r="136" spans="1:29" ht="12.75" customHeight="1" x14ac:dyDescent="0.15">
      <c r="A136" s="301" t="s">
        <v>80</v>
      </c>
      <c r="B136" s="322">
        <v>0</v>
      </c>
      <c r="C136" s="322">
        <v>2</v>
      </c>
      <c r="D136" s="323">
        <v>2</v>
      </c>
      <c r="E136" s="321">
        <v>0</v>
      </c>
      <c r="F136" s="323">
        <v>0</v>
      </c>
      <c r="G136" s="322">
        <v>0</v>
      </c>
      <c r="H136" s="322">
        <v>2</v>
      </c>
      <c r="I136" s="323">
        <v>2</v>
      </c>
      <c r="J136" s="321">
        <v>0</v>
      </c>
      <c r="K136" s="322">
        <v>1</v>
      </c>
      <c r="L136" s="322">
        <v>0</v>
      </c>
      <c r="M136" s="323">
        <v>1</v>
      </c>
      <c r="N136" s="331">
        <v>5</v>
      </c>
      <c r="O136" s="301" t="s">
        <v>80</v>
      </c>
      <c r="P136" s="402">
        <v>2</v>
      </c>
      <c r="Q136" s="403">
        <v>0.4</v>
      </c>
      <c r="R136" s="402">
        <v>3</v>
      </c>
      <c r="S136" s="403">
        <v>0.6</v>
      </c>
      <c r="T136" s="402">
        <v>0</v>
      </c>
      <c r="U136" s="403">
        <v>0</v>
      </c>
      <c r="V136" s="402">
        <v>5</v>
      </c>
      <c r="W136" s="403">
        <v>1</v>
      </c>
      <c r="X136" s="402">
        <v>0</v>
      </c>
      <c r="Y136" s="403">
        <v>0</v>
      </c>
      <c r="Z136" s="405">
        <v>5</v>
      </c>
      <c r="AA136" s="398">
        <v>7</v>
      </c>
      <c r="AB136" s="389"/>
      <c r="AC136" s="389"/>
    </row>
    <row r="137" spans="1:29" ht="12.75" customHeight="1" x14ac:dyDescent="0.15">
      <c r="A137" s="301" t="s">
        <v>81</v>
      </c>
      <c r="B137" s="322">
        <v>0</v>
      </c>
      <c r="C137" s="322">
        <v>0</v>
      </c>
      <c r="D137" s="323">
        <v>0</v>
      </c>
      <c r="E137" s="321">
        <v>2</v>
      </c>
      <c r="F137" s="323">
        <v>2</v>
      </c>
      <c r="G137" s="322">
        <v>1</v>
      </c>
      <c r="H137" s="322">
        <v>0</v>
      </c>
      <c r="I137" s="323">
        <v>1</v>
      </c>
      <c r="J137" s="321">
        <v>0</v>
      </c>
      <c r="K137" s="322">
        <v>1</v>
      </c>
      <c r="L137" s="322">
        <v>0</v>
      </c>
      <c r="M137" s="323">
        <v>1</v>
      </c>
      <c r="N137" s="331">
        <v>4</v>
      </c>
      <c r="O137" s="301" t="s">
        <v>81</v>
      </c>
      <c r="P137" s="402">
        <v>0</v>
      </c>
      <c r="Q137" s="403">
        <v>0</v>
      </c>
      <c r="R137" s="402">
        <v>4</v>
      </c>
      <c r="S137" s="403">
        <v>1</v>
      </c>
      <c r="T137" s="402">
        <v>0</v>
      </c>
      <c r="U137" s="403">
        <v>0</v>
      </c>
      <c r="V137" s="402">
        <v>4</v>
      </c>
      <c r="W137" s="403">
        <v>1</v>
      </c>
      <c r="X137" s="402">
        <v>0</v>
      </c>
      <c r="Y137" s="403">
        <v>0</v>
      </c>
      <c r="Z137" s="405">
        <v>4</v>
      </c>
      <c r="AA137" s="398">
        <v>7</v>
      </c>
      <c r="AB137" s="389"/>
      <c r="AC137" s="389"/>
    </row>
    <row r="138" spans="1:29" ht="12.75" customHeight="1" x14ac:dyDescent="0.15">
      <c r="A138" s="301" t="s">
        <v>428</v>
      </c>
      <c r="B138" s="322">
        <v>0</v>
      </c>
      <c r="C138" s="322">
        <v>0</v>
      </c>
      <c r="D138" s="323">
        <v>0</v>
      </c>
      <c r="E138" s="321">
        <v>0</v>
      </c>
      <c r="F138" s="323">
        <v>0</v>
      </c>
      <c r="G138" s="322">
        <v>2</v>
      </c>
      <c r="H138" s="322">
        <v>0</v>
      </c>
      <c r="I138" s="323">
        <v>2</v>
      </c>
      <c r="J138" s="321">
        <v>0</v>
      </c>
      <c r="K138" s="322">
        <v>2</v>
      </c>
      <c r="L138" s="322">
        <v>0</v>
      </c>
      <c r="M138" s="323">
        <v>2</v>
      </c>
      <c r="N138" s="331">
        <v>4</v>
      </c>
      <c r="O138" s="301" t="s">
        <v>428</v>
      </c>
      <c r="P138" s="402">
        <v>0</v>
      </c>
      <c r="Q138" s="403">
        <v>0</v>
      </c>
      <c r="R138" s="402">
        <v>4</v>
      </c>
      <c r="S138" s="403">
        <v>1</v>
      </c>
      <c r="T138" s="402">
        <v>0</v>
      </c>
      <c r="U138" s="403">
        <v>0</v>
      </c>
      <c r="V138" s="402">
        <v>4</v>
      </c>
      <c r="W138" s="403">
        <v>1</v>
      </c>
      <c r="X138" s="402">
        <v>0</v>
      </c>
      <c r="Y138" s="403">
        <v>0</v>
      </c>
      <c r="Z138" s="405">
        <v>4</v>
      </c>
      <c r="AA138" s="398">
        <v>7</v>
      </c>
      <c r="AB138" s="389"/>
      <c r="AC138" s="389"/>
    </row>
    <row r="139" spans="1:29" ht="12.75" customHeight="1" x14ac:dyDescent="0.15">
      <c r="A139" s="301" t="s">
        <v>429</v>
      </c>
      <c r="B139" s="322">
        <v>0</v>
      </c>
      <c r="C139" s="322">
        <v>2</v>
      </c>
      <c r="D139" s="323">
        <v>2</v>
      </c>
      <c r="E139" s="321">
        <v>0</v>
      </c>
      <c r="F139" s="323">
        <v>0</v>
      </c>
      <c r="G139" s="322">
        <v>2</v>
      </c>
      <c r="H139" s="322">
        <v>0</v>
      </c>
      <c r="I139" s="323">
        <v>2</v>
      </c>
      <c r="J139" s="321">
        <v>0</v>
      </c>
      <c r="K139" s="322">
        <v>0</v>
      </c>
      <c r="L139" s="322">
        <v>0</v>
      </c>
      <c r="M139" s="323">
        <v>0</v>
      </c>
      <c r="N139" s="331">
        <v>4</v>
      </c>
      <c r="O139" s="301" t="s">
        <v>429</v>
      </c>
      <c r="P139" s="402">
        <v>1</v>
      </c>
      <c r="Q139" s="403">
        <v>0.25</v>
      </c>
      <c r="R139" s="402">
        <v>3</v>
      </c>
      <c r="S139" s="403">
        <v>0.75</v>
      </c>
      <c r="T139" s="402">
        <v>0</v>
      </c>
      <c r="U139" s="403">
        <v>0</v>
      </c>
      <c r="V139" s="402">
        <v>4</v>
      </c>
      <c r="W139" s="403">
        <v>1</v>
      </c>
      <c r="X139" s="402">
        <v>0</v>
      </c>
      <c r="Y139" s="403">
        <v>0</v>
      </c>
      <c r="Z139" s="405">
        <v>4</v>
      </c>
      <c r="AA139" s="398">
        <v>7</v>
      </c>
      <c r="AB139" s="389"/>
      <c r="AC139" s="389"/>
    </row>
    <row r="140" spans="1:29" ht="12.75" customHeight="1" x14ac:dyDescent="0.15">
      <c r="A140" s="301" t="s">
        <v>430</v>
      </c>
      <c r="B140" s="322">
        <v>0</v>
      </c>
      <c r="C140" s="322">
        <v>2</v>
      </c>
      <c r="D140" s="323">
        <v>2</v>
      </c>
      <c r="E140" s="321">
        <v>1</v>
      </c>
      <c r="F140" s="323">
        <v>1</v>
      </c>
      <c r="G140" s="322">
        <v>3</v>
      </c>
      <c r="H140" s="322">
        <v>0</v>
      </c>
      <c r="I140" s="323">
        <v>3</v>
      </c>
      <c r="J140" s="321">
        <v>0</v>
      </c>
      <c r="K140" s="322">
        <v>0</v>
      </c>
      <c r="L140" s="322">
        <v>0</v>
      </c>
      <c r="M140" s="323">
        <v>0</v>
      </c>
      <c r="N140" s="331">
        <v>6</v>
      </c>
      <c r="O140" s="301" t="s">
        <v>430</v>
      </c>
      <c r="P140" s="402">
        <v>1</v>
      </c>
      <c r="Q140" s="403">
        <v>0.16666666666666666</v>
      </c>
      <c r="R140" s="402">
        <v>5</v>
      </c>
      <c r="S140" s="403">
        <v>0.83333333333333337</v>
      </c>
      <c r="T140" s="402">
        <v>0</v>
      </c>
      <c r="U140" s="403">
        <v>0</v>
      </c>
      <c r="V140" s="402">
        <v>6</v>
      </c>
      <c r="W140" s="403">
        <v>1</v>
      </c>
      <c r="X140" s="402">
        <v>0</v>
      </c>
      <c r="Y140" s="403">
        <v>0</v>
      </c>
      <c r="Z140" s="405">
        <v>6</v>
      </c>
      <c r="AA140" s="398">
        <v>7</v>
      </c>
      <c r="AB140" s="389"/>
      <c r="AC140" s="389"/>
    </row>
    <row r="141" spans="1:29" ht="12.75" customHeight="1" x14ac:dyDescent="0.15">
      <c r="A141" s="301" t="s">
        <v>431</v>
      </c>
      <c r="B141" s="322">
        <v>0</v>
      </c>
      <c r="C141" s="322">
        <v>1</v>
      </c>
      <c r="D141" s="323">
        <v>1</v>
      </c>
      <c r="E141" s="321">
        <v>0</v>
      </c>
      <c r="F141" s="323">
        <v>0</v>
      </c>
      <c r="G141" s="322">
        <v>1</v>
      </c>
      <c r="H141" s="322">
        <v>1</v>
      </c>
      <c r="I141" s="323">
        <v>2</v>
      </c>
      <c r="J141" s="321">
        <v>0</v>
      </c>
      <c r="K141" s="322">
        <v>0</v>
      </c>
      <c r="L141" s="322">
        <v>0</v>
      </c>
      <c r="M141" s="323">
        <v>0</v>
      </c>
      <c r="N141" s="331">
        <v>3</v>
      </c>
      <c r="O141" s="301" t="s">
        <v>431</v>
      </c>
      <c r="P141" s="402">
        <v>1</v>
      </c>
      <c r="Q141" s="403">
        <v>0.33333333333333331</v>
      </c>
      <c r="R141" s="402">
        <v>2</v>
      </c>
      <c r="S141" s="403">
        <v>0.66666666666666663</v>
      </c>
      <c r="T141" s="402">
        <v>0</v>
      </c>
      <c r="U141" s="403">
        <v>0</v>
      </c>
      <c r="V141" s="402">
        <v>3</v>
      </c>
      <c r="W141" s="403">
        <v>1</v>
      </c>
      <c r="X141" s="402">
        <v>0</v>
      </c>
      <c r="Y141" s="403">
        <v>0</v>
      </c>
      <c r="Z141" s="405">
        <v>3</v>
      </c>
      <c r="AA141" s="398">
        <v>7</v>
      </c>
      <c r="AB141" s="389"/>
      <c r="AC141" s="389"/>
    </row>
    <row r="142" spans="1:29" ht="12.75" customHeight="1" x14ac:dyDescent="0.15">
      <c r="A142" s="301" t="s">
        <v>432</v>
      </c>
      <c r="B142" s="322">
        <v>0</v>
      </c>
      <c r="C142" s="322">
        <v>0</v>
      </c>
      <c r="D142" s="323">
        <v>0</v>
      </c>
      <c r="E142" s="321">
        <v>0</v>
      </c>
      <c r="F142" s="323">
        <v>0</v>
      </c>
      <c r="G142" s="322">
        <v>1</v>
      </c>
      <c r="H142" s="322">
        <v>6</v>
      </c>
      <c r="I142" s="323">
        <v>7</v>
      </c>
      <c r="J142" s="321">
        <v>0</v>
      </c>
      <c r="K142" s="322">
        <v>0</v>
      </c>
      <c r="L142" s="322">
        <v>0</v>
      </c>
      <c r="M142" s="323">
        <v>0</v>
      </c>
      <c r="N142" s="331">
        <v>7</v>
      </c>
      <c r="O142" s="301" t="s">
        <v>432</v>
      </c>
      <c r="P142" s="402">
        <v>3</v>
      </c>
      <c r="Q142" s="403">
        <v>0.42857142857142855</v>
      </c>
      <c r="R142" s="402">
        <v>4</v>
      </c>
      <c r="S142" s="403">
        <v>0.5714285714285714</v>
      </c>
      <c r="T142" s="402">
        <v>0</v>
      </c>
      <c r="U142" s="403">
        <v>0</v>
      </c>
      <c r="V142" s="402">
        <v>7</v>
      </c>
      <c r="W142" s="403">
        <v>1</v>
      </c>
      <c r="X142" s="402">
        <v>0</v>
      </c>
      <c r="Y142" s="403">
        <v>0</v>
      </c>
      <c r="Z142" s="405">
        <v>7</v>
      </c>
      <c r="AA142" s="398">
        <v>7</v>
      </c>
      <c r="AB142" s="389"/>
      <c r="AC142" s="389"/>
    </row>
    <row r="143" spans="1:29" ht="12.75" customHeight="1" thickBot="1" x14ac:dyDescent="0.2">
      <c r="A143" s="307"/>
      <c r="B143" s="325"/>
      <c r="C143" s="326"/>
      <c r="D143" s="327"/>
      <c r="E143" s="325"/>
      <c r="F143" s="327"/>
      <c r="G143" s="326"/>
      <c r="H143" s="326"/>
      <c r="I143" s="327"/>
      <c r="J143" s="325"/>
      <c r="K143" s="326"/>
      <c r="L143" s="326"/>
      <c r="M143" s="327"/>
      <c r="N143" s="317"/>
      <c r="O143" s="307"/>
      <c r="P143" s="297"/>
      <c r="Q143" s="299"/>
      <c r="R143" s="325"/>
      <c r="S143" s="327"/>
      <c r="T143" s="325"/>
      <c r="U143" s="327"/>
      <c r="V143" s="325"/>
      <c r="W143" s="327"/>
      <c r="X143" s="325"/>
      <c r="Y143" s="327"/>
      <c r="Z143" s="327"/>
      <c r="AA143" s="397"/>
      <c r="AB143" s="386"/>
      <c r="AC143" s="386"/>
    </row>
    <row r="144" spans="1:29" ht="12.75" customHeight="1" x14ac:dyDescent="0.15">
      <c r="A144" s="312"/>
      <c r="B144" s="328"/>
      <c r="C144" s="329"/>
      <c r="D144" s="330"/>
      <c r="E144" s="328"/>
      <c r="F144" s="330"/>
      <c r="G144" s="329"/>
      <c r="H144" s="329"/>
      <c r="I144" s="330"/>
      <c r="J144" s="328"/>
      <c r="K144" s="329"/>
      <c r="L144" s="329"/>
      <c r="M144" s="330"/>
      <c r="N144" s="312"/>
      <c r="O144" s="312"/>
      <c r="P144" s="391"/>
      <c r="Q144" s="392"/>
      <c r="R144" s="391"/>
      <c r="S144" s="392"/>
      <c r="T144" s="391"/>
      <c r="U144" s="392"/>
      <c r="V144" s="391"/>
      <c r="W144" s="392"/>
      <c r="X144" s="391"/>
      <c r="Y144" s="392"/>
      <c r="Z144" s="393"/>
      <c r="AA144" s="397"/>
      <c r="AB144" s="386"/>
      <c r="AC144" s="386"/>
    </row>
    <row r="145" spans="1:29" ht="12.75" customHeight="1" x14ac:dyDescent="0.15">
      <c r="A145" s="301" t="s">
        <v>433</v>
      </c>
      <c r="B145" s="321">
        <v>1</v>
      </c>
      <c r="C145" s="322">
        <v>3</v>
      </c>
      <c r="D145" s="323">
        <v>4</v>
      </c>
      <c r="E145" s="321">
        <v>2</v>
      </c>
      <c r="F145" s="323">
        <v>2</v>
      </c>
      <c r="G145" s="322">
        <v>5</v>
      </c>
      <c r="H145" s="322">
        <v>2</v>
      </c>
      <c r="I145" s="323">
        <v>7</v>
      </c>
      <c r="J145" s="321">
        <v>0</v>
      </c>
      <c r="K145" s="322">
        <v>6</v>
      </c>
      <c r="L145" s="322">
        <v>0</v>
      </c>
      <c r="M145" s="323">
        <v>6</v>
      </c>
      <c r="N145" s="331">
        <v>19</v>
      </c>
      <c r="O145" s="301" t="s">
        <v>433</v>
      </c>
      <c r="P145" s="321">
        <v>5</v>
      </c>
      <c r="Q145" s="388">
        <v>0.26315789473684209</v>
      </c>
      <c r="R145" s="321">
        <v>14</v>
      </c>
      <c r="S145" s="388">
        <v>0.73684210526315785</v>
      </c>
      <c r="T145" s="321">
        <v>0</v>
      </c>
      <c r="U145" s="388">
        <v>0</v>
      </c>
      <c r="V145" s="321">
        <v>19</v>
      </c>
      <c r="W145" s="388">
        <v>1</v>
      </c>
      <c r="X145" s="321">
        <v>0</v>
      </c>
      <c r="Y145" s="388">
        <v>0</v>
      </c>
      <c r="Z145" s="321">
        <v>19</v>
      </c>
      <c r="AA145" s="398"/>
      <c r="AB145" s="389"/>
      <c r="AC145" s="389"/>
    </row>
    <row r="146" spans="1:29" ht="12.75" customHeight="1" x14ac:dyDescent="0.15">
      <c r="A146" s="301" t="s">
        <v>434</v>
      </c>
      <c r="B146" s="321">
        <v>0</v>
      </c>
      <c r="C146" s="322">
        <v>4</v>
      </c>
      <c r="D146" s="323">
        <v>4</v>
      </c>
      <c r="E146" s="321">
        <v>2</v>
      </c>
      <c r="F146" s="323">
        <v>2</v>
      </c>
      <c r="G146" s="322">
        <v>5</v>
      </c>
      <c r="H146" s="322">
        <v>2</v>
      </c>
      <c r="I146" s="323">
        <v>7</v>
      </c>
      <c r="J146" s="321">
        <v>0</v>
      </c>
      <c r="K146" s="322">
        <v>4</v>
      </c>
      <c r="L146" s="322">
        <v>0</v>
      </c>
      <c r="M146" s="323">
        <v>4</v>
      </c>
      <c r="N146" s="331">
        <v>17</v>
      </c>
      <c r="O146" s="301" t="s">
        <v>434</v>
      </c>
      <c r="P146" s="321">
        <v>3</v>
      </c>
      <c r="Q146" s="388">
        <v>0.17647058823529413</v>
      </c>
      <c r="R146" s="321">
        <v>14</v>
      </c>
      <c r="S146" s="388">
        <v>0.82352941176470584</v>
      </c>
      <c r="T146" s="321">
        <v>0</v>
      </c>
      <c r="U146" s="388">
        <v>0</v>
      </c>
      <c r="V146" s="321">
        <v>17</v>
      </c>
      <c r="W146" s="388">
        <v>1</v>
      </c>
      <c r="X146" s="321">
        <v>0</v>
      </c>
      <c r="Y146" s="388">
        <v>0</v>
      </c>
      <c r="Z146" s="321">
        <v>17</v>
      </c>
      <c r="AA146" s="398"/>
      <c r="AB146" s="389"/>
      <c r="AC146" s="389"/>
    </row>
    <row r="147" spans="1:29" ht="12.75" customHeight="1" x14ac:dyDescent="0.15">
      <c r="A147" s="301" t="s">
        <v>435</v>
      </c>
      <c r="B147" s="321">
        <v>0</v>
      </c>
      <c r="C147" s="322">
        <v>4</v>
      </c>
      <c r="D147" s="323">
        <v>4</v>
      </c>
      <c r="E147" s="321">
        <v>3</v>
      </c>
      <c r="F147" s="323">
        <v>3</v>
      </c>
      <c r="G147" s="322">
        <v>8</v>
      </c>
      <c r="H147" s="322">
        <v>0</v>
      </c>
      <c r="I147" s="323">
        <v>8</v>
      </c>
      <c r="J147" s="321">
        <v>0</v>
      </c>
      <c r="K147" s="322">
        <v>3</v>
      </c>
      <c r="L147" s="322">
        <v>0</v>
      </c>
      <c r="M147" s="323">
        <v>3</v>
      </c>
      <c r="N147" s="331">
        <v>18</v>
      </c>
      <c r="O147" s="301" t="s">
        <v>435</v>
      </c>
      <c r="P147" s="321">
        <v>2</v>
      </c>
      <c r="Q147" s="388">
        <v>0.1111111111111111</v>
      </c>
      <c r="R147" s="321">
        <v>16</v>
      </c>
      <c r="S147" s="388">
        <v>0.88888888888888884</v>
      </c>
      <c r="T147" s="321">
        <v>0</v>
      </c>
      <c r="U147" s="388">
        <v>0</v>
      </c>
      <c r="V147" s="321">
        <v>18</v>
      </c>
      <c r="W147" s="388">
        <v>1</v>
      </c>
      <c r="X147" s="321">
        <v>0</v>
      </c>
      <c r="Y147" s="388">
        <v>0</v>
      </c>
      <c r="Z147" s="321">
        <v>18</v>
      </c>
      <c r="AA147" s="398"/>
      <c r="AB147" s="389"/>
      <c r="AC147" s="389"/>
    </row>
    <row r="148" spans="1:29" ht="12.75" customHeight="1" x14ac:dyDescent="0.15">
      <c r="A148" s="301" t="s">
        <v>436</v>
      </c>
      <c r="B148" s="321">
        <v>0</v>
      </c>
      <c r="C148" s="322">
        <v>5</v>
      </c>
      <c r="D148" s="323">
        <v>5</v>
      </c>
      <c r="E148" s="321">
        <v>1</v>
      </c>
      <c r="F148" s="323">
        <v>1</v>
      </c>
      <c r="G148" s="322">
        <v>8</v>
      </c>
      <c r="H148" s="322">
        <v>1</v>
      </c>
      <c r="I148" s="323">
        <v>9</v>
      </c>
      <c r="J148" s="321">
        <v>0</v>
      </c>
      <c r="K148" s="322">
        <v>2</v>
      </c>
      <c r="L148" s="322">
        <v>0</v>
      </c>
      <c r="M148" s="323">
        <v>2</v>
      </c>
      <c r="N148" s="331">
        <v>17</v>
      </c>
      <c r="O148" s="301" t="s">
        <v>436</v>
      </c>
      <c r="P148" s="321">
        <v>3</v>
      </c>
      <c r="Q148" s="388">
        <v>0.17647058823529413</v>
      </c>
      <c r="R148" s="321">
        <v>14</v>
      </c>
      <c r="S148" s="388">
        <v>0.82352941176470584</v>
      </c>
      <c r="T148" s="321">
        <v>0</v>
      </c>
      <c r="U148" s="388">
        <v>0</v>
      </c>
      <c r="V148" s="321">
        <v>17</v>
      </c>
      <c r="W148" s="388">
        <v>1</v>
      </c>
      <c r="X148" s="321">
        <v>0</v>
      </c>
      <c r="Y148" s="388">
        <v>0</v>
      </c>
      <c r="Z148" s="321">
        <v>17</v>
      </c>
      <c r="AA148" s="398"/>
      <c r="AB148" s="389"/>
      <c r="AC148" s="389"/>
    </row>
    <row r="149" spans="1:29" ht="12.75" customHeight="1" x14ac:dyDescent="0.15">
      <c r="A149" s="301" t="s">
        <v>437</v>
      </c>
      <c r="B149" s="321">
        <v>0</v>
      </c>
      <c r="C149" s="322">
        <v>5</v>
      </c>
      <c r="D149" s="323">
        <v>5</v>
      </c>
      <c r="E149" s="321">
        <v>1</v>
      </c>
      <c r="F149" s="323">
        <v>1</v>
      </c>
      <c r="G149" s="322">
        <v>7</v>
      </c>
      <c r="H149" s="322">
        <v>7</v>
      </c>
      <c r="I149" s="323">
        <v>14</v>
      </c>
      <c r="J149" s="321">
        <v>0</v>
      </c>
      <c r="K149" s="322">
        <v>0</v>
      </c>
      <c r="L149" s="322">
        <v>0</v>
      </c>
      <c r="M149" s="323">
        <v>0</v>
      </c>
      <c r="N149" s="331">
        <v>20</v>
      </c>
      <c r="O149" s="301" t="s">
        <v>437</v>
      </c>
      <c r="P149" s="321">
        <v>6</v>
      </c>
      <c r="Q149" s="388">
        <v>0.3</v>
      </c>
      <c r="R149" s="321">
        <v>14</v>
      </c>
      <c r="S149" s="388">
        <v>0.7</v>
      </c>
      <c r="T149" s="321">
        <v>0</v>
      </c>
      <c r="U149" s="388">
        <v>0</v>
      </c>
      <c r="V149" s="321">
        <v>20</v>
      </c>
      <c r="W149" s="388">
        <v>1</v>
      </c>
      <c r="X149" s="321">
        <v>0</v>
      </c>
      <c r="Y149" s="388">
        <v>0</v>
      </c>
      <c r="Z149" s="321">
        <v>20</v>
      </c>
      <c r="AA149" s="398"/>
      <c r="AB149" s="389"/>
      <c r="AC149" s="389"/>
    </row>
    <row r="150" spans="1:29" ht="12.75" customHeight="1" thickBot="1" x14ac:dyDescent="0.2">
      <c r="A150" s="317"/>
      <c r="B150" s="318"/>
      <c r="C150" s="319"/>
      <c r="D150" s="320"/>
      <c r="E150" s="318"/>
      <c r="F150" s="320"/>
      <c r="G150" s="319"/>
      <c r="H150" s="319"/>
      <c r="I150" s="320"/>
      <c r="J150" s="318"/>
      <c r="K150" s="319"/>
      <c r="L150" s="319"/>
      <c r="M150" s="320"/>
      <c r="N150" s="317"/>
      <c r="O150" s="318"/>
      <c r="P150" s="318"/>
      <c r="Q150" s="320"/>
      <c r="R150" s="318"/>
      <c r="S150" s="320"/>
      <c r="T150" s="318"/>
      <c r="U150" s="320"/>
      <c r="V150" s="318"/>
      <c r="W150" s="320"/>
      <c r="X150" s="318"/>
      <c r="Y150" s="320"/>
      <c r="Z150" s="317"/>
      <c r="AA150" s="397"/>
      <c r="AB150" s="386"/>
      <c r="AC150" s="386"/>
    </row>
    <row r="151" spans="1:29" ht="12.75" hidden="1" customHeight="1" x14ac:dyDescent="0.15">
      <c r="A151" s="464" t="s">
        <v>443</v>
      </c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70" t="s">
        <v>444</v>
      </c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</row>
    <row r="152" spans="1:29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</row>
    <row r="153" spans="1:29" ht="12.75" hidden="1" customHeight="1" x14ac:dyDescent="0.15">
      <c r="A153" s="286" t="s">
        <v>193</v>
      </c>
      <c r="B153" s="467" t="s">
        <v>246</v>
      </c>
      <c r="C153" s="468"/>
      <c r="D153" s="469"/>
      <c r="E153" s="467" t="s">
        <v>341</v>
      </c>
      <c r="F153" s="469"/>
      <c r="G153" s="467" t="s">
        <v>248</v>
      </c>
      <c r="H153" s="468"/>
      <c r="I153" s="469"/>
      <c r="J153" s="467" t="s">
        <v>342</v>
      </c>
      <c r="K153" s="468"/>
      <c r="L153" s="468"/>
      <c r="M153" s="469"/>
      <c r="N153" s="458" t="s">
        <v>198</v>
      </c>
      <c r="O153" s="379" t="s">
        <v>62</v>
      </c>
      <c r="P153" s="471" t="s">
        <v>58</v>
      </c>
      <c r="Q153" s="469"/>
      <c r="R153" s="471" t="s">
        <v>56</v>
      </c>
      <c r="S153" s="469"/>
      <c r="T153" s="471" t="s">
        <v>57</v>
      </c>
      <c r="U153" s="469"/>
      <c r="V153" s="471" t="s">
        <v>55</v>
      </c>
      <c r="W153" s="469"/>
      <c r="X153" s="471" t="s">
        <v>59</v>
      </c>
      <c r="Y153" s="469"/>
      <c r="Z153" s="472" t="s">
        <v>63</v>
      </c>
      <c r="AA153" s="395"/>
      <c r="AB153" s="380"/>
      <c r="AC153" s="380"/>
    </row>
    <row r="154" spans="1:29" ht="12.75" hidden="1" customHeight="1" x14ac:dyDescent="0.15">
      <c r="A154" s="291" t="s">
        <v>199</v>
      </c>
      <c r="B154" s="292" t="s">
        <v>200</v>
      </c>
      <c r="C154" s="293" t="s">
        <v>201</v>
      </c>
      <c r="D154" s="294" t="s">
        <v>156</v>
      </c>
      <c r="E154" s="292" t="s">
        <v>343</v>
      </c>
      <c r="F154" s="294" t="s">
        <v>156</v>
      </c>
      <c r="G154" s="292" t="s">
        <v>201</v>
      </c>
      <c r="H154" s="293" t="s">
        <v>202</v>
      </c>
      <c r="I154" s="294" t="s">
        <v>156</v>
      </c>
      <c r="J154" s="292" t="s">
        <v>200</v>
      </c>
      <c r="K154" s="293" t="s">
        <v>201</v>
      </c>
      <c r="L154" s="293" t="s">
        <v>202</v>
      </c>
      <c r="M154" s="294" t="s">
        <v>156</v>
      </c>
      <c r="N154" s="459"/>
      <c r="O154" s="381" t="s">
        <v>64</v>
      </c>
      <c r="P154" s="382" t="s">
        <v>65</v>
      </c>
      <c r="Q154" s="383" t="s">
        <v>66</v>
      </c>
      <c r="R154" s="382" t="s">
        <v>65</v>
      </c>
      <c r="S154" s="383" t="s">
        <v>66</v>
      </c>
      <c r="T154" s="382" t="s">
        <v>65</v>
      </c>
      <c r="U154" s="383" t="s">
        <v>66</v>
      </c>
      <c r="V154" s="382" t="s">
        <v>65</v>
      </c>
      <c r="W154" s="383" t="s">
        <v>66</v>
      </c>
      <c r="X154" s="382" t="s">
        <v>65</v>
      </c>
      <c r="Y154" s="383" t="s">
        <v>66</v>
      </c>
      <c r="Z154" s="459"/>
      <c r="AA154" s="395"/>
      <c r="AB154" s="380"/>
      <c r="AC154" s="380"/>
    </row>
    <row r="155" spans="1:29" ht="12.75" hidden="1" customHeight="1" x14ac:dyDescent="0.15">
      <c r="A155" s="296"/>
      <c r="B155" s="297"/>
      <c r="C155" s="298"/>
      <c r="D155" s="299"/>
      <c r="E155" s="297"/>
      <c r="F155" s="299"/>
      <c r="G155" s="298"/>
      <c r="H155" s="298"/>
      <c r="I155" s="299"/>
      <c r="J155" s="297"/>
      <c r="K155" s="298"/>
      <c r="L155" s="298"/>
      <c r="M155" s="299"/>
      <c r="N155" s="300"/>
      <c r="O155" s="296"/>
      <c r="P155" s="384"/>
      <c r="Q155" s="385"/>
      <c r="R155" s="384"/>
      <c r="S155" s="385"/>
      <c r="T155" s="384"/>
      <c r="U155" s="385"/>
      <c r="V155" s="384"/>
      <c r="W155" s="385"/>
      <c r="X155" s="384"/>
      <c r="Y155" s="385"/>
      <c r="Z155" s="300"/>
      <c r="AA155" s="397"/>
      <c r="AB155" s="386"/>
      <c r="AC155" s="386"/>
    </row>
    <row r="156" spans="1:29" ht="12.75" hidden="1" customHeight="1" x14ac:dyDescent="0.15">
      <c r="A156" s="301" t="s">
        <v>79</v>
      </c>
      <c r="B156" s="302">
        <v>0.5</v>
      </c>
      <c r="C156" s="303">
        <v>0.5</v>
      </c>
      <c r="D156" s="304">
        <v>1</v>
      </c>
      <c r="E156" s="302">
        <v>0.5</v>
      </c>
      <c r="F156" s="304">
        <v>0.5</v>
      </c>
      <c r="G156" s="303">
        <v>1</v>
      </c>
      <c r="H156" s="303">
        <v>0</v>
      </c>
      <c r="I156" s="304">
        <v>1</v>
      </c>
      <c r="J156" s="302">
        <v>0</v>
      </c>
      <c r="K156" s="303">
        <v>1</v>
      </c>
      <c r="L156" s="303">
        <v>0</v>
      </c>
      <c r="M156" s="304">
        <v>1</v>
      </c>
      <c r="N156" s="306">
        <v>3.5</v>
      </c>
      <c r="O156" s="301" t="s">
        <v>79</v>
      </c>
      <c r="P156" s="302">
        <v>1.5</v>
      </c>
      <c r="Q156" s="403">
        <v>0.42857142857142855</v>
      </c>
      <c r="R156" s="302">
        <v>2</v>
      </c>
      <c r="S156" s="403">
        <v>0.5714285714285714</v>
      </c>
      <c r="T156" s="302">
        <v>0</v>
      </c>
      <c r="U156" s="403">
        <v>0</v>
      </c>
      <c r="V156" s="302">
        <v>3.5</v>
      </c>
      <c r="W156" s="403">
        <v>1</v>
      </c>
      <c r="X156" s="302">
        <v>0</v>
      </c>
      <c r="Y156" s="403">
        <v>0</v>
      </c>
      <c r="Z156" s="404">
        <v>3.5</v>
      </c>
      <c r="AA156" s="398">
        <v>8</v>
      </c>
      <c r="AB156" s="389"/>
      <c r="AC156" s="389"/>
    </row>
    <row r="157" spans="1:29" ht="12.75" hidden="1" customHeight="1" x14ac:dyDescent="0.15">
      <c r="A157" s="301" t="s">
        <v>80</v>
      </c>
      <c r="B157" s="302">
        <v>0</v>
      </c>
      <c r="C157" s="303">
        <v>1</v>
      </c>
      <c r="D157" s="304">
        <v>1</v>
      </c>
      <c r="E157" s="302">
        <v>0</v>
      </c>
      <c r="F157" s="304">
        <v>0</v>
      </c>
      <c r="G157" s="303">
        <v>0.5</v>
      </c>
      <c r="H157" s="303">
        <v>1.5</v>
      </c>
      <c r="I157" s="304">
        <v>2</v>
      </c>
      <c r="J157" s="302">
        <v>0</v>
      </c>
      <c r="K157" s="303">
        <v>0.5</v>
      </c>
      <c r="L157" s="303">
        <v>0</v>
      </c>
      <c r="M157" s="304">
        <v>0.5</v>
      </c>
      <c r="N157" s="306">
        <v>3.5</v>
      </c>
      <c r="O157" s="301" t="s">
        <v>80</v>
      </c>
      <c r="P157" s="302">
        <v>1</v>
      </c>
      <c r="Q157" s="403">
        <v>0.2857142857142857</v>
      </c>
      <c r="R157" s="302">
        <v>2.5</v>
      </c>
      <c r="S157" s="403">
        <v>0.7142857142857143</v>
      </c>
      <c r="T157" s="302">
        <v>0</v>
      </c>
      <c r="U157" s="403">
        <v>0</v>
      </c>
      <c r="V157" s="302">
        <v>3.5</v>
      </c>
      <c r="W157" s="403">
        <v>1</v>
      </c>
      <c r="X157" s="302">
        <v>0</v>
      </c>
      <c r="Y157" s="403">
        <v>0</v>
      </c>
      <c r="Z157" s="405">
        <v>3.5</v>
      </c>
      <c r="AA157" s="398">
        <v>8</v>
      </c>
      <c r="AB157" s="389"/>
      <c r="AC157" s="389"/>
    </row>
    <row r="158" spans="1:29" ht="12.75" hidden="1" customHeight="1" x14ac:dyDescent="0.15">
      <c r="A158" s="301" t="s">
        <v>81</v>
      </c>
      <c r="B158" s="302">
        <v>0.5</v>
      </c>
      <c r="C158" s="303">
        <v>0.5</v>
      </c>
      <c r="D158" s="304">
        <v>1</v>
      </c>
      <c r="E158" s="302">
        <v>1</v>
      </c>
      <c r="F158" s="304">
        <v>1</v>
      </c>
      <c r="G158" s="303">
        <v>1</v>
      </c>
      <c r="H158" s="303">
        <v>0</v>
      </c>
      <c r="I158" s="304">
        <v>1</v>
      </c>
      <c r="J158" s="302">
        <v>0</v>
      </c>
      <c r="K158" s="303">
        <v>0.5</v>
      </c>
      <c r="L158" s="303">
        <v>0</v>
      </c>
      <c r="M158" s="304">
        <v>0.5</v>
      </c>
      <c r="N158" s="306">
        <v>3.5</v>
      </c>
      <c r="O158" s="301" t="s">
        <v>81</v>
      </c>
      <c r="P158" s="302">
        <v>0.5</v>
      </c>
      <c r="Q158" s="403">
        <v>0.14285714285714285</v>
      </c>
      <c r="R158" s="302">
        <v>3</v>
      </c>
      <c r="S158" s="403">
        <v>0.8571428571428571</v>
      </c>
      <c r="T158" s="302">
        <v>0</v>
      </c>
      <c r="U158" s="403">
        <v>0</v>
      </c>
      <c r="V158" s="302">
        <v>3.5</v>
      </c>
      <c r="W158" s="403">
        <v>1</v>
      </c>
      <c r="X158" s="302">
        <v>0</v>
      </c>
      <c r="Y158" s="403">
        <v>0</v>
      </c>
      <c r="Z158" s="405">
        <v>3.5</v>
      </c>
      <c r="AA158" s="398">
        <v>8</v>
      </c>
      <c r="AB158" s="389"/>
      <c r="AC158" s="389"/>
    </row>
    <row r="159" spans="1:29" ht="12.75" hidden="1" customHeight="1" x14ac:dyDescent="0.15">
      <c r="A159" s="301" t="s">
        <v>428</v>
      </c>
      <c r="B159" s="302">
        <v>0</v>
      </c>
      <c r="C159" s="303">
        <v>0</v>
      </c>
      <c r="D159" s="304">
        <v>0</v>
      </c>
      <c r="E159" s="302">
        <v>0</v>
      </c>
      <c r="F159" s="304">
        <v>0</v>
      </c>
      <c r="G159" s="303">
        <v>1</v>
      </c>
      <c r="H159" s="303">
        <v>0</v>
      </c>
      <c r="I159" s="304">
        <v>1</v>
      </c>
      <c r="J159" s="302">
        <v>0</v>
      </c>
      <c r="K159" s="303">
        <v>1</v>
      </c>
      <c r="L159" s="303">
        <v>0</v>
      </c>
      <c r="M159" s="304">
        <v>1</v>
      </c>
      <c r="N159" s="306">
        <v>2</v>
      </c>
      <c r="O159" s="301" t="s">
        <v>428</v>
      </c>
      <c r="P159" s="302">
        <v>0</v>
      </c>
      <c r="Q159" s="403">
        <v>0</v>
      </c>
      <c r="R159" s="302">
        <v>2</v>
      </c>
      <c r="S159" s="403">
        <v>1</v>
      </c>
      <c r="T159" s="302">
        <v>0</v>
      </c>
      <c r="U159" s="403">
        <v>0</v>
      </c>
      <c r="V159" s="302">
        <v>2</v>
      </c>
      <c r="W159" s="403">
        <v>1</v>
      </c>
      <c r="X159" s="302">
        <v>0</v>
      </c>
      <c r="Y159" s="403">
        <v>0</v>
      </c>
      <c r="Z159" s="405">
        <v>2</v>
      </c>
      <c r="AA159" s="398">
        <v>8</v>
      </c>
      <c r="AB159" s="389"/>
      <c r="AC159" s="389"/>
    </row>
    <row r="160" spans="1:29" ht="12.75" hidden="1" customHeight="1" x14ac:dyDescent="0.15">
      <c r="A160" s="301" t="s">
        <v>429</v>
      </c>
      <c r="B160" s="302">
        <v>0</v>
      </c>
      <c r="C160" s="303">
        <v>1.5</v>
      </c>
      <c r="D160" s="304">
        <v>1.5</v>
      </c>
      <c r="E160" s="302">
        <v>0</v>
      </c>
      <c r="F160" s="304">
        <v>0</v>
      </c>
      <c r="G160" s="303">
        <v>1.5</v>
      </c>
      <c r="H160" s="303">
        <v>0</v>
      </c>
      <c r="I160" s="304">
        <v>1.5</v>
      </c>
      <c r="J160" s="302">
        <v>0</v>
      </c>
      <c r="K160" s="303">
        <v>0</v>
      </c>
      <c r="L160" s="303">
        <v>0</v>
      </c>
      <c r="M160" s="304">
        <v>0</v>
      </c>
      <c r="N160" s="306">
        <v>3</v>
      </c>
      <c r="O160" s="301" t="s">
        <v>429</v>
      </c>
      <c r="P160" s="302">
        <v>1</v>
      </c>
      <c r="Q160" s="403">
        <v>0.33333333333333331</v>
      </c>
      <c r="R160" s="302">
        <v>2</v>
      </c>
      <c r="S160" s="403">
        <v>0.66666666666666663</v>
      </c>
      <c r="T160" s="302">
        <v>0</v>
      </c>
      <c r="U160" s="403">
        <v>0</v>
      </c>
      <c r="V160" s="302">
        <v>3</v>
      </c>
      <c r="W160" s="403">
        <v>1</v>
      </c>
      <c r="X160" s="302">
        <v>0</v>
      </c>
      <c r="Y160" s="403">
        <v>0</v>
      </c>
      <c r="Z160" s="405">
        <v>3</v>
      </c>
      <c r="AA160" s="398">
        <v>8</v>
      </c>
      <c r="AB160" s="389"/>
      <c r="AC160" s="389"/>
    </row>
    <row r="161" spans="1:29" ht="12.75" hidden="1" customHeight="1" x14ac:dyDescent="0.15">
      <c r="A161" s="301" t="s">
        <v>430</v>
      </c>
      <c r="B161" s="302">
        <v>0</v>
      </c>
      <c r="C161" s="303">
        <v>1.5</v>
      </c>
      <c r="D161" s="304">
        <v>1.5</v>
      </c>
      <c r="E161" s="302">
        <v>0.5</v>
      </c>
      <c r="F161" s="304">
        <v>0.5</v>
      </c>
      <c r="G161" s="303">
        <v>1.5</v>
      </c>
      <c r="H161" s="303">
        <v>0.5</v>
      </c>
      <c r="I161" s="304">
        <v>2</v>
      </c>
      <c r="J161" s="302">
        <v>0</v>
      </c>
      <c r="K161" s="303">
        <v>0</v>
      </c>
      <c r="L161" s="303">
        <v>0</v>
      </c>
      <c r="M161" s="304">
        <v>0</v>
      </c>
      <c r="N161" s="306">
        <v>4</v>
      </c>
      <c r="O161" s="301" t="s">
        <v>430</v>
      </c>
      <c r="P161" s="302">
        <v>0.5</v>
      </c>
      <c r="Q161" s="403">
        <v>0.125</v>
      </c>
      <c r="R161" s="302">
        <v>3.5</v>
      </c>
      <c r="S161" s="403">
        <v>0.875</v>
      </c>
      <c r="T161" s="302">
        <v>0</v>
      </c>
      <c r="U161" s="403">
        <v>0</v>
      </c>
      <c r="V161" s="302">
        <v>4</v>
      </c>
      <c r="W161" s="403">
        <v>1</v>
      </c>
      <c r="X161" s="302">
        <v>0</v>
      </c>
      <c r="Y161" s="403">
        <v>0</v>
      </c>
      <c r="Z161" s="405">
        <v>4</v>
      </c>
      <c r="AA161" s="398">
        <v>8</v>
      </c>
      <c r="AB161" s="389"/>
      <c r="AC161" s="389"/>
    </row>
    <row r="162" spans="1:29" ht="12.75" hidden="1" customHeight="1" x14ac:dyDescent="0.15">
      <c r="A162" s="301" t="s">
        <v>431</v>
      </c>
      <c r="B162" s="302">
        <v>0</v>
      </c>
      <c r="C162" s="303">
        <v>0.5</v>
      </c>
      <c r="D162" s="304">
        <v>0.5</v>
      </c>
      <c r="E162" s="302">
        <v>0</v>
      </c>
      <c r="F162" s="304">
        <v>0</v>
      </c>
      <c r="G162" s="303">
        <v>2</v>
      </c>
      <c r="H162" s="303">
        <v>1</v>
      </c>
      <c r="I162" s="304">
        <v>3</v>
      </c>
      <c r="J162" s="302">
        <v>0</v>
      </c>
      <c r="K162" s="303">
        <v>0</v>
      </c>
      <c r="L162" s="303">
        <v>0</v>
      </c>
      <c r="M162" s="304">
        <v>0</v>
      </c>
      <c r="N162" s="306">
        <v>3.5</v>
      </c>
      <c r="O162" s="301" t="s">
        <v>431</v>
      </c>
      <c r="P162" s="302">
        <v>1.5</v>
      </c>
      <c r="Q162" s="403">
        <v>0.42857142857142855</v>
      </c>
      <c r="R162" s="302">
        <v>2</v>
      </c>
      <c r="S162" s="403">
        <v>0.5714285714285714</v>
      </c>
      <c r="T162" s="302">
        <v>0</v>
      </c>
      <c r="U162" s="403">
        <v>0</v>
      </c>
      <c r="V162" s="302">
        <v>3.5</v>
      </c>
      <c r="W162" s="403">
        <v>1</v>
      </c>
      <c r="X162" s="302">
        <v>0</v>
      </c>
      <c r="Y162" s="403">
        <v>0</v>
      </c>
      <c r="Z162" s="405">
        <v>3.5</v>
      </c>
      <c r="AA162" s="398">
        <v>8</v>
      </c>
      <c r="AB162" s="389"/>
      <c r="AC162" s="389"/>
    </row>
    <row r="163" spans="1:29" ht="12.75" hidden="1" customHeight="1" x14ac:dyDescent="0.15">
      <c r="A163" s="301" t="s">
        <v>432</v>
      </c>
      <c r="B163" s="302">
        <v>0</v>
      </c>
      <c r="C163" s="303">
        <v>1</v>
      </c>
      <c r="D163" s="304">
        <v>1</v>
      </c>
      <c r="E163" s="302">
        <v>0</v>
      </c>
      <c r="F163" s="304">
        <v>0</v>
      </c>
      <c r="G163" s="303">
        <v>0.5</v>
      </c>
      <c r="H163" s="303">
        <v>3</v>
      </c>
      <c r="I163" s="304">
        <v>3.5</v>
      </c>
      <c r="J163" s="302">
        <v>0</v>
      </c>
      <c r="K163" s="303">
        <v>1</v>
      </c>
      <c r="L163" s="303">
        <v>0</v>
      </c>
      <c r="M163" s="304">
        <v>1</v>
      </c>
      <c r="N163" s="306">
        <v>5.5</v>
      </c>
      <c r="O163" s="390" t="s">
        <v>432</v>
      </c>
      <c r="P163" s="302">
        <v>3</v>
      </c>
      <c r="Q163" s="403">
        <v>0.54545454545454541</v>
      </c>
      <c r="R163" s="302">
        <v>2.5</v>
      </c>
      <c r="S163" s="403">
        <v>0.45454545454545453</v>
      </c>
      <c r="T163" s="302">
        <v>0</v>
      </c>
      <c r="U163" s="403">
        <v>0</v>
      </c>
      <c r="V163" s="302">
        <v>5.5</v>
      </c>
      <c r="W163" s="403">
        <v>1</v>
      </c>
      <c r="X163" s="302">
        <v>0</v>
      </c>
      <c r="Y163" s="403">
        <v>0</v>
      </c>
      <c r="Z163" s="405">
        <v>5.5</v>
      </c>
      <c r="AA163" s="398">
        <v>8</v>
      </c>
      <c r="AB163" s="389"/>
      <c r="AC163" s="389"/>
    </row>
    <row r="164" spans="1:29" ht="12.75" hidden="1" customHeight="1" thickBot="1" x14ac:dyDescent="0.2">
      <c r="A164" s="307"/>
      <c r="B164" s="325"/>
      <c r="C164" s="326"/>
      <c r="D164" s="327"/>
      <c r="E164" s="325"/>
      <c r="F164" s="327"/>
      <c r="G164" s="326"/>
      <c r="H164" s="326"/>
      <c r="I164" s="327"/>
      <c r="J164" s="325"/>
      <c r="K164" s="326"/>
      <c r="L164" s="326"/>
      <c r="M164" s="327"/>
      <c r="N164" s="317"/>
      <c r="O164" s="307"/>
      <c r="P164" s="297"/>
      <c r="Q164" s="299"/>
      <c r="R164" s="325"/>
      <c r="S164" s="299"/>
      <c r="T164" s="325"/>
      <c r="U164" s="299"/>
      <c r="V164" s="325"/>
      <c r="W164" s="299"/>
      <c r="X164" s="325"/>
      <c r="Y164" s="299"/>
      <c r="Z164" s="327"/>
      <c r="AA164" s="397"/>
      <c r="AB164" s="386"/>
      <c r="AC164" s="386"/>
    </row>
    <row r="165" spans="1:29" ht="12.75" hidden="1" customHeight="1" x14ac:dyDescent="0.15">
      <c r="A165" s="312"/>
      <c r="B165" s="328"/>
      <c r="C165" s="329"/>
      <c r="D165" s="330"/>
      <c r="E165" s="328"/>
      <c r="F165" s="330"/>
      <c r="G165" s="329"/>
      <c r="H165" s="329"/>
      <c r="I165" s="330"/>
      <c r="J165" s="328"/>
      <c r="K165" s="329"/>
      <c r="L165" s="329"/>
      <c r="M165" s="330"/>
      <c r="N165" s="312"/>
      <c r="O165" s="384"/>
      <c r="P165" s="391"/>
      <c r="Q165" s="392"/>
      <c r="R165" s="391"/>
      <c r="S165" s="392"/>
      <c r="T165" s="391"/>
      <c r="U165" s="392"/>
      <c r="V165" s="391"/>
      <c r="W165" s="392"/>
      <c r="X165" s="391"/>
      <c r="Y165" s="392"/>
      <c r="Z165" s="393"/>
      <c r="AA165" s="397"/>
      <c r="AB165" s="386"/>
      <c r="AC165" s="386"/>
    </row>
    <row r="166" spans="1:29" ht="12.75" hidden="1" customHeight="1" x14ac:dyDescent="0.15">
      <c r="A166" s="301" t="s">
        <v>433</v>
      </c>
      <c r="B166" s="321">
        <v>1</v>
      </c>
      <c r="C166" s="322">
        <v>2</v>
      </c>
      <c r="D166" s="323">
        <v>3</v>
      </c>
      <c r="E166" s="321">
        <v>1.5</v>
      </c>
      <c r="F166" s="323">
        <v>1.5</v>
      </c>
      <c r="G166" s="322">
        <v>3.5</v>
      </c>
      <c r="H166" s="322">
        <v>1.5</v>
      </c>
      <c r="I166" s="323">
        <v>5</v>
      </c>
      <c r="J166" s="321">
        <v>0</v>
      </c>
      <c r="K166" s="322">
        <v>3</v>
      </c>
      <c r="L166" s="322">
        <v>0</v>
      </c>
      <c r="M166" s="323">
        <v>3</v>
      </c>
      <c r="N166" s="331">
        <v>12.5</v>
      </c>
      <c r="O166" s="301" t="s">
        <v>433</v>
      </c>
      <c r="P166" s="321">
        <v>3</v>
      </c>
      <c r="Q166" s="388">
        <v>0.24</v>
      </c>
      <c r="R166" s="321">
        <v>9.5</v>
      </c>
      <c r="S166" s="388">
        <v>0.76</v>
      </c>
      <c r="T166" s="321">
        <v>0</v>
      </c>
      <c r="U166" s="388">
        <v>0</v>
      </c>
      <c r="V166" s="321">
        <v>12.5</v>
      </c>
      <c r="W166" s="388">
        <v>1</v>
      </c>
      <c r="X166" s="321">
        <v>0</v>
      </c>
      <c r="Y166" s="388">
        <v>0</v>
      </c>
      <c r="Z166" s="321">
        <v>12.5</v>
      </c>
      <c r="AA166" s="398"/>
      <c r="AB166" s="389"/>
      <c r="AC166" s="389"/>
    </row>
    <row r="167" spans="1:29" ht="12.75" hidden="1" customHeight="1" x14ac:dyDescent="0.15">
      <c r="A167" s="301" t="s">
        <v>434</v>
      </c>
      <c r="B167" s="321">
        <v>0.5</v>
      </c>
      <c r="C167" s="322">
        <v>3</v>
      </c>
      <c r="D167" s="323">
        <v>3.5</v>
      </c>
      <c r="E167" s="321">
        <v>1</v>
      </c>
      <c r="F167" s="323">
        <v>1</v>
      </c>
      <c r="G167" s="322">
        <v>4</v>
      </c>
      <c r="H167" s="322">
        <v>1.5</v>
      </c>
      <c r="I167" s="323">
        <v>5.5</v>
      </c>
      <c r="J167" s="321">
        <v>0</v>
      </c>
      <c r="K167" s="322">
        <v>2</v>
      </c>
      <c r="L167" s="322">
        <v>0</v>
      </c>
      <c r="M167" s="323">
        <v>2</v>
      </c>
      <c r="N167" s="331">
        <v>12</v>
      </c>
      <c r="O167" s="301" t="s">
        <v>434</v>
      </c>
      <c r="P167" s="321">
        <v>2.5</v>
      </c>
      <c r="Q167" s="388">
        <v>0.20833333333333334</v>
      </c>
      <c r="R167" s="321">
        <v>9.5</v>
      </c>
      <c r="S167" s="388">
        <v>0.79166666666666663</v>
      </c>
      <c r="T167" s="321">
        <v>0</v>
      </c>
      <c r="U167" s="388">
        <v>0</v>
      </c>
      <c r="V167" s="321">
        <v>12</v>
      </c>
      <c r="W167" s="388">
        <v>1</v>
      </c>
      <c r="X167" s="321">
        <v>0</v>
      </c>
      <c r="Y167" s="388">
        <v>0</v>
      </c>
      <c r="Z167" s="321">
        <v>12</v>
      </c>
      <c r="AA167" s="398"/>
      <c r="AB167" s="389"/>
      <c r="AC167" s="389"/>
    </row>
    <row r="168" spans="1:29" ht="12.75" hidden="1" customHeight="1" x14ac:dyDescent="0.15">
      <c r="A168" s="301" t="s">
        <v>435</v>
      </c>
      <c r="B168" s="321">
        <v>0.5</v>
      </c>
      <c r="C168" s="322">
        <v>3.5</v>
      </c>
      <c r="D168" s="323">
        <v>4</v>
      </c>
      <c r="E168" s="321">
        <v>1.5</v>
      </c>
      <c r="F168" s="323">
        <v>1.5</v>
      </c>
      <c r="G168" s="322">
        <v>5</v>
      </c>
      <c r="H168" s="322">
        <v>0.5</v>
      </c>
      <c r="I168" s="323">
        <v>5.5</v>
      </c>
      <c r="J168" s="321">
        <v>0</v>
      </c>
      <c r="K168" s="322">
        <v>1.5</v>
      </c>
      <c r="L168" s="322">
        <v>0</v>
      </c>
      <c r="M168" s="323">
        <v>1.5</v>
      </c>
      <c r="N168" s="331">
        <v>12.5</v>
      </c>
      <c r="O168" s="301" t="s">
        <v>435</v>
      </c>
      <c r="P168" s="321">
        <v>2</v>
      </c>
      <c r="Q168" s="388">
        <v>0.16</v>
      </c>
      <c r="R168" s="321">
        <v>10.5</v>
      </c>
      <c r="S168" s="388">
        <v>0.84</v>
      </c>
      <c r="T168" s="321">
        <v>0</v>
      </c>
      <c r="U168" s="388">
        <v>0</v>
      </c>
      <c r="V168" s="321">
        <v>12.5</v>
      </c>
      <c r="W168" s="388">
        <v>1</v>
      </c>
      <c r="X168" s="321">
        <v>0</v>
      </c>
      <c r="Y168" s="388">
        <v>0</v>
      </c>
      <c r="Z168" s="321">
        <v>12.5</v>
      </c>
      <c r="AA168" s="398"/>
      <c r="AB168" s="389"/>
      <c r="AC168" s="389"/>
    </row>
    <row r="169" spans="1:29" ht="12.75" hidden="1" customHeight="1" x14ac:dyDescent="0.15">
      <c r="A169" s="301" t="s">
        <v>436</v>
      </c>
      <c r="B169" s="321">
        <v>0</v>
      </c>
      <c r="C169" s="322">
        <v>3.5</v>
      </c>
      <c r="D169" s="323">
        <v>3.5</v>
      </c>
      <c r="E169" s="321">
        <v>0.5</v>
      </c>
      <c r="F169" s="323">
        <v>0.5</v>
      </c>
      <c r="G169" s="322">
        <v>6</v>
      </c>
      <c r="H169" s="322">
        <v>1.5</v>
      </c>
      <c r="I169" s="323">
        <v>7.5</v>
      </c>
      <c r="J169" s="321">
        <v>0</v>
      </c>
      <c r="K169" s="322">
        <v>1</v>
      </c>
      <c r="L169" s="322">
        <v>0</v>
      </c>
      <c r="M169" s="323">
        <v>1</v>
      </c>
      <c r="N169" s="331">
        <v>12.5</v>
      </c>
      <c r="O169" s="301" t="s">
        <v>436</v>
      </c>
      <c r="P169" s="321">
        <v>3</v>
      </c>
      <c r="Q169" s="388">
        <v>0.24</v>
      </c>
      <c r="R169" s="321">
        <v>9.5</v>
      </c>
      <c r="S169" s="388">
        <v>0.76</v>
      </c>
      <c r="T169" s="321">
        <v>0</v>
      </c>
      <c r="U169" s="388">
        <v>0</v>
      </c>
      <c r="V169" s="321">
        <v>12.5</v>
      </c>
      <c r="W169" s="388">
        <v>1</v>
      </c>
      <c r="X169" s="321">
        <v>0</v>
      </c>
      <c r="Y169" s="388">
        <v>0</v>
      </c>
      <c r="Z169" s="321">
        <v>12.5</v>
      </c>
      <c r="AA169" s="398"/>
      <c r="AB169" s="389"/>
      <c r="AC169" s="389"/>
    </row>
    <row r="170" spans="1:29" ht="12.75" hidden="1" customHeight="1" x14ac:dyDescent="0.15">
      <c r="A170" s="301" t="s">
        <v>437</v>
      </c>
      <c r="B170" s="321">
        <v>0</v>
      </c>
      <c r="C170" s="322">
        <v>4.5</v>
      </c>
      <c r="D170" s="323">
        <v>4.5</v>
      </c>
      <c r="E170" s="321">
        <v>0.5</v>
      </c>
      <c r="F170" s="323">
        <v>0.5</v>
      </c>
      <c r="G170" s="322">
        <v>5.5</v>
      </c>
      <c r="H170" s="322">
        <v>4.5</v>
      </c>
      <c r="I170" s="323">
        <v>10</v>
      </c>
      <c r="J170" s="321">
        <v>0</v>
      </c>
      <c r="K170" s="322">
        <v>1</v>
      </c>
      <c r="L170" s="322">
        <v>0</v>
      </c>
      <c r="M170" s="323">
        <v>1</v>
      </c>
      <c r="N170" s="331">
        <v>16</v>
      </c>
      <c r="O170" s="301" t="s">
        <v>437</v>
      </c>
      <c r="P170" s="321">
        <v>6</v>
      </c>
      <c r="Q170" s="388">
        <v>0.375</v>
      </c>
      <c r="R170" s="321">
        <v>10</v>
      </c>
      <c r="S170" s="388">
        <v>0.625</v>
      </c>
      <c r="T170" s="321">
        <v>0</v>
      </c>
      <c r="U170" s="388">
        <v>0</v>
      </c>
      <c r="V170" s="321">
        <v>16</v>
      </c>
      <c r="W170" s="388">
        <v>1</v>
      </c>
      <c r="X170" s="321">
        <v>0</v>
      </c>
      <c r="Y170" s="388">
        <v>0</v>
      </c>
      <c r="Z170" s="321">
        <v>16</v>
      </c>
      <c r="AA170" s="398"/>
      <c r="AB170" s="389"/>
      <c r="AC170" s="389"/>
    </row>
    <row r="171" spans="1:29" ht="12.75" hidden="1" customHeight="1" thickBot="1" x14ac:dyDescent="0.2">
      <c r="A171" s="317"/>
      <c r="B171" s="318"/>
      <c r="C171" s="319"/>
      <c r="D171" s="320"/>
      <c r="E171" s="318"/>
      <c r="F171" s="320"/>
      <c r="G171" s="319"/>
      <c r="H171" s="319"/>
      <c r="I171" s="320"/>
      <c r="J171" s="318"/>
      <c r="K171" s="319"/>
      <c r="L171" s="319"/>
      <c r="M171" s="320"/>
      <c r="N171" s="317"/>
      <c r="O171" s="318"/>
      <c r="P171" s="318"/>
      <c r="Q171" s="320"/>
      <c r="R171" s="318"/>
      <c r="S171" s="320"/>
      <c r="T171" s="318"/>
      <c r="U171" s="320"/>
      <c r="V171" s="318"/>
      <c r="W171" s="320"/>
      <c r="X171" s="318"/>
      <c r="Y171" s="320"/>
      <c r="Z171" s="317"/>
      <c r="AA171" s="397"/>
      <c r="AB171" s="386"/>
      <c r="AC171" s="386"/>
    </row>
    <row r="172" spans="1:29" ht="12.75" hidden="1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406"/>
      <c r="AB172" s="367"/>
      <c r="AC172" s="367"/>
    </row>
    <row r="173" spans="1:29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406"/>
      <c r="AB173" s="367"/>
      <c r="AC173" s="367"/>
    </row>
    <row r="174" spans="1:29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406"/>
      <c r="AB174" s="367"/>
      <c r="AC174" s="367"/>
    </row>
    <row r="175" spans="1:29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406"/>
      <c r="AB175" s="367"/>
      <c r="AC175" s="367"/>
    </row>
    <row r="176" spans="1:29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406"/>
      <c r="AB176" s="367"/>
      <c r="AC176" s="367"/>
    </row>
    <row r="177" spans="1:29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406"/>
      <c r="AB177" s="367"/>
      <c r="AC177" s="367"/>
    </row>
    <row r="178" spans="1:29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406"/>
      <c r="AB178" s="367"/>
      <c r="AC178" s="367"/>
    </row>
    <row r="179" spans="1:29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406"/>
      <c r="AB179" s="367"/>
      <c r="AC179" s="367"/>
    </row>
    <row r="180" spans="1:29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406"/>
      <c r="AB180" s="367"/>
      <c r="AC180" s="367"/>
    </row>
    <row r="181" spans="1:29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406"/>
      <c r="AB181" s="367"/>
      <c r="AC181" s="367"/>
    </row>
    <row r="182" spans="1:29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406"/>
      <c r="AB182" s="367"/>
      <c r="AC182" s="367"/>
    </row>
    <row r="183" spans="1:29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406"/>
      <c r="AB183" s="367"/>
      <c r="AC183" s="367"/>
    </row>
    <row r="184" spans="1:29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406"/>
      <c r="AB184" s="367"/>
      <c r="AC184" s="367"/>
    </row>
    <row r="185" spans="1:29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406"/>
      <c r="AB185" s="367"/>
      <c r="AC185" s="367"/>
    </row>
    <row r="186" spans="1:29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406"/>
      <c r="AB186" s="367"/>
      <c r="AC186" s="367"/>
    </row>
    <row r="187" spans="1:29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406"/>
      <c r="AB187" s="367"/>
      <c r="AC187" s="367"/>
    </row>
    <row r="188" spans="1:29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406"/>
      <c r="AB188" s="367"/>
      <c r="AC188" s="367"/>
    </row>
    <row r="189" spans="1:29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406"/>
      <c r="AB189" s="367"/>
      <c r="AC189" s="367"/>
    </row>
    <row r="190" spans="1:29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406"/>
      <c r="AB190" s="367"/>
      <c r="AC190" s="367"/>
    </row>
    <row r="191" spans="1:29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406"/>
      <c r="AB191" s="367"/>
      <c r="AC191" s="367"/>
    </row>
    <row r="192" spans="1:29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406"/>
      <c r="AB192" s="367"/>
      <c r="AC192" s="367"/>
    </row>
    <row r="193" spans="1:29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406"/>
      <c r="AB193" s="367"/>
      <c r="AC193" s="367"/>
    </row>
    <row r="194" spans="1:29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406"/>
      <c r="AB194" s="367"/>
      <c r="AC194" s="367"/>
    </row>
    <row r="195" spans="1:29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406"/>
      <c r="AB195" s="367"/>
      <c r="AC195" s="367"/>
    </row>
    <row r="196" spans="1:29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406"/>
      <c r="AB196" s="367"/>
      <c r="AC196" s="367"/>
    </row>
    <row r="197" spans="1:29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406"/>
      <c r="AB197" s="367"/>
      <c r="AC197" s="367"/>
    </row>
    <row r="198" spans="1:29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406"/>
      <c r="AB198" s="367"/>
      <c r="AC198" s="367"/>
    </row>
    <row r="199" spans="1:29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406"/>
      <c r="AB199" s="367"/>
      <c r="AC199" s="367"/>
    </row>
    <row r="200" spans="1:29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406"/>
      <c r="AB200" s="367"/>
      <c r="AC200" s="367"/>
    </row>
    <row r="201" spans="1:29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406"/>
      <c r="AB201" s="367"/>
      <c r="AC201" s="367"/>
    </row>
    <row r="202" spans="1:29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406"/>
      <c r="AB202" s="367"/>
      <c r="AC202" s="367"/>
    </row>
    <row r="203" spans="1:29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406"/>
      <c r="AB203" s="367"/>
      <c r="AC203" s="367"/>
    </row>
    <row r="204" spans="1:29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406"/>
      <c r="AB204" s="367"/>
      <c r="AC204" s="367"/>
    </row>
    <row r="205" spans="1:29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406"/>
      <c r="AB205" s="367"/>
      <c r="AC205" s="367"/>
    </row>
    <row r="206" spans="1:29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406"/>
      <c r="AB206" s="367"/>
      <c r="AC206" s="367"/>
    </row>
    <row r="207" spans="1:29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406"/>
      <c r="AB207" s="367"/>
      <c r="AC207" s="367"/>
    </row>
    <row r="208" spans="1:29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406"/>
      <c r="AB208" s="367"/>
      <c r="AC208" s="367"/>
    </row>
    <row r="209" spans="1:29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406"/>
      <c r="AB209" s="367"/>
      <c r="AC209" s="367"/>
    </row>
    <row r="210" spans="1:29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406"/>
      <c r="AB210" s="367"/>
      <c r="AC210" s="367"/>
    </row>
    <row r="211" spans="1:29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406"/>
      <c r="AB211" s="367"/>
      <c r="AC211" s="367"/>
    </row>
    <row r="212" spans="1:29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406"/>
      <c r="AB212" s="367"/>
      <c r="AC212" s="367"/>
    </row>
    <row r="213" spans="1:29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406"/>
      <c r="AB213" s="367"/>
      <c r="AC213" s="367"/>
    </row>
    <row r="214" spans="1:29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406"/>
      <c r="AB214" s="367"/>
      <c r="AC214" s="367"/>
    </row>
    <row r="215" spans="1:29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406"/>
      <c r="AB215" s="367"/>
      <c r="AC215" s="367"/>
    </row>
    <row r="216" spans="1:29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406"/>
      <c r="AB216" s="367"/>
      <c r="AC216" s="367"/>
    </row>
    <row r="217" spans="1:29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406"/>
      <c r="AB217" s="367"/>
      <c r="AC217" s="367"/>
    </row>
    <row r="218" spans="1:29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406"/>
      <c r="AB218" s="367"/>
      <c r="AC218" s="367"/>
    </row>
    <row r="219" spans="1:29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406"/>
      <c r="AB219" s="367"/>
      <c r="AC219" s="367"/>
    </row>
    <row r="220" spans="1:29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406"/>
      <c r="AB220" s="367"/>
      <c r="AC220" s="367"/>
    </row>
    <row r="221" spans="1:29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406"/>
      <c r="AB221" s="367"/>
      <c r="AC221" s="367"/>
    </row>
    <row r="222" spans="1:29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406"/>
      <c r="AB222" s="367"/>
      <c r="AC222" s="367"/>
    </row>
    <row r="223" spans="1:29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406"/>
      <c r="AB223" s="367"/>
      <c r="AC223" s="367"/>
    </row>
    <row r="224" spans="1:29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406"/>
      <c r="AB224" s="367"/>
      <c r="AC224" s="367"/>
    </row>
    <row r="225" spans="1:29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406"/>
      <c r="AB225" s="367"/>
      <c r="AC225" s="367"/>
    </row>
    <row r="226" spans="1:29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406"/>
      <c r="AB226" s="367"/>
      <c r="AC226" s="367"/>
    </row>
    <row r="227" spans="1:29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406"/>
      <c r="AB227" s="367"/>
      <c r="AC227" s="367"/>
    </row>
    <row r="228" spans="1:29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406"/>
      <c r="AB228" s="367"/>
      <c r="AC228" s="367"/>
    </row>
    <row r="229" spans="1:29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406"/>
      <c r="AB229" s="367"/>
      <c r="AC229" s="367"/>
    </row>
    <row r="230" spans="1:29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406"/>
      <c r="AB230" s="367"/>
      <c r="AC230" s="367"/>
    </row>
    <row r="231" spans="1:29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406"/>
      <c r="AB231" s="367"/>
      <c r="AC231" s="367"/>
    </row>
    <row r="232" spans="1:29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406"/>
      <c r="AB232" s="367"/>
      <c r="AC232" s="367"/>
    </row>
    <row r="233" spans="1:29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406"/>
      <c r="AB233" s="367"/>
      <c r="AC233" s="367"/>
    </row>
    <row r="234" spans="1:29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406"/>
      <c r="AB234" s="367"/>
      <c r="AC234" s="367"/>
    </row>
    <row r="235" spans="1:29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406"/>
      <c r="AB235" s="367"/>
      <c r="AC235" s="367"/>
    </row>
    <row r="236" spans="1:29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406"/>
      <c r="AB236" s="367"/>
      <c r="AC236" s="367"/>
    </row>
    <row r="237" spans="1:29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406"/>
      <c r="AB237" s="367"/>
      <c r="AC237" s="367"/>
    </row>
    <row r="238" spans="1:29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406"/>
      <c r="AB238" s="367"/>
      <c r="AC238" s="367"/>
    </row>
    <row r="239" spans="1:29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406"/>
      <c r="AB239" s="367"/>
      <c r="AC239" s="367"/>
    </row>
    <row r="240" spans="1:29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406"/>
      <c r="AB240" s="367"/>
      <c r="AC240" s="367"/>
    </row>
    <row r="241" spans="1:29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406"/>
      <c r="AB241" s="367"/>
      <c r="AC241" s="367"/>
    </row>
    <row r="242" spans="1:29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406"/>
      <c r="AB242" s="367"/>
      <c r="AC242" s="367"/>
    </row>
    <row r="243" spans="1:29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406"/>
      <c r="AB243" s="367"/>
      <c r="AC243" s="367"/>
    </row>
    <row r="244" spans="1:29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406"/>
      <c r="AB244" s="367"/>
      <c r="AC244" s="367"/>
    </row>
    <row r="245" spans="1:29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406"/>
      <c r="AB245" s="367"/>
      <c r="AC245" s="367"/>
    </row>
    <row r="246" spans="1:29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406"/>
      <c r="AB246" s="367"/>
      <c r="AC246" s="367"/>
    </row>
    <row r="247" spans="1:29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406"/>
      <c r="AB247" s="367"/>
      <c r="AC247" s="367"/>
    </row>
    <row r="248" spans="1:29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406"/>
      <c r="AB248" s="367"/>
      <c r="AC248" s="367"/>
    </row>
    <row r="249" spans="1:29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406"/>
      <c r="AB249" s="367"/>
      <c r="AC249" s="367"/>
    </row>
    <row r="250" spans="1:29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406"/>
      <c r="AB250" s="367"/>
      <c r="AC250" s="367"/>
    </row>
    <row r="251" spans="1:29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406"/>
      <c r="AB251" s="367"/>
      <c r="AC251" s="367"/>
    </row>
    <row r="252" spans="1:29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406"/>
      <c r="AB252" s="367"/>
      <c r="AC252" s="367"/>
    </row>
    <row r="253" spans="1:29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406"/>
      <c r="AB253" s="367"/>
      <c r="AC253" s="367"/>
    </row>
    <row r="254" spans="1:29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406"/>
      <c r="AB254" s="367"/>
      <c r="AC254" s="367"/>
    </row>
    <row r="255" spans="1:29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406"/>
      <c r="AB255" s="367"/>
      <c r="AC255" s="367"/>
    </row>
    <row r="256" spans="1:29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406"/>
      <c r="AB256" s="367"/>
      <c r="AC256" s="367"/>
    </row>
    <row r="257" spans="1:29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406"/>
      <c r="AB257" s="367"/>
      <c r="AC257" s="367"/>
    </row>
    <row r="258" spans="1:29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406"/>
      <c r="AB258" s="367"/>
      <c r="AC258" s="367"/>
    </row>
    <row r="259" spans="1:29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406"/>
      <c r="AB259" s="367"/>
      <c r="AC259" s="367"/>
    </row>
    <row r="260" spans="1:29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406"/>
      <c r="AB260" s="367"/>
      <c r="AC260" s="367"/>
    </row>
    <row r="261" spans="1:29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406"/>
      <c r="AB261" s="367"/>
      <c r="AC261" s="367"/>
    </row>
    <row r="262" spans="1:29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406"/>
      <c r="AB262" s="367"/>
      <c r="AC262" s="367"/>
    </row>
    <row r="263" spans="1:29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406"/>
      <c r="AB263" s="367"/>
      <c r="AC263" s="367"/>
    </row>
    <row r="264" spans="1:29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406"/>
      <c r="AB264" s="367"/>
      <c r="AC264" s="367"/>
    </row>
    <row r="265" spans="1:29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406"/>
      <c r="AB265" s="367"/>
      <c r="AC265" s="367"/>
    </row>
    <row r="266" spans="1:29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406"/>
      <c r="AB266" s="367"/>
      <c r="AC266" s="367"/>
    </row>
    <row r="267" spans="1:29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406"/>
      <c r="AB267" s="367"/>
      <c r="AC267" s="367"/>
    </row>
    <row r="268" spans="1:29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406"/>
      <c r="AB268" s="367"/>
      <c r="AC268" s="367"/>
    </row>
    <row r="269" spans="1:29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406"/>
      <c r="AB269" s="367"/>
      <c r="AC269" s="367"/>
    </row>
    <row r="270" spans="1:29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406"/>
      <c r="AB270" s="367"/>
      <c r="AC270" s="367"/>
    </row>
    <row r="271" spans="1:29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406"/>
      <c r="AB271" s="367"/>
      <c r="AC271" s="367"/>
    </row>
    <row r="272" spans="1:29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406"/>
      <c r="AB272" s="367"/>
      <c r="AC272" s="367"/>
    </row>
    <row r="273" spans="1:29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406"/>
      <c r="AB273" s="367"/>
      <c r="AC273" s="367"/>
    </row>
    <row r="274" spans="1:29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406"/>
      <c r="AB274" s="367"/>
      <c r="AC274" s="367"/>
    </row>
    <row r="275" spans="1:29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406"/>
      <c r="AB275" s="367"/>
      <c r="AC275" s="367"/>
    </row>
    <row r="276" spans="1:29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406"/>
      <c r="AB276" s="367"/>
      <c r="AC276" s="367"/>
    </row>
    <row r="277" spans="1:29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406"/>
      <c r="AB277" s="367"/>
      <c r="AC277" s="367"/>
    </row>
    <row r="278" spans="1:29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406"/>
      <c r="AB278" s="367"/>
      <c r="AC278" s="367"/>
    </row>
    <row r="279" spans="1:29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406"/>
      <c r="AB279" s="367"/>
      <c r="AC279" s="367"/>
    </row>
    <row r="280" spans="1:29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406"/>
      <c r="AB280" s="367"/>
      <c r="AC280" s="367"/>
    </row>
    <row r="281" spans="1:29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406"/>
      <c r="AB281" s="367"/>
      <c r="AC281" s="367"/>
    </row>
    <row r="282" spans="1:29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406"/>
      <c r="AB282" s="367"/>
      <c r="AC282" s="367"/>
    </row>
    <row r="283" spans="1:29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406"/>
      <c r="AB283" s="367"/>
      <c r="AC283" s="367"/>
    </row>
    <row r="284" spans="1:29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406"/>
      <c r="AB284" s="367"/>
      <c r="AC284" s="367"/>
    </row>
    <row r="285" spans="1:29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406"/>
      <c r="AB285" s="367"/>
      <c r="AC285" s="367"/>
    </row>
    <row r="286" spans="1:29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406"/>
      <c r="AB286" s="367"/>
      <c r="AC286" s="367"/>
    </row>
    <row r="287" spans="1:29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406"/>
      <c r="AB287" s="367"/>
      <c r="AC287" s="367"/>
    </row>
    <row r="288" spans="1:29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406"/>
      <c r="AB288" s="367"/>
      <c r="AC288" s="367"/>
    </row>
    <row r="289" spans="1:29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406"/>
      <c r="AB289" s="367"/>
      <c r="AC289" s="367"/>
    </row>
    <row r="290" spans="1:29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406"/>
      <c r="AB290" s="367"/>
      <c r="AC290" s="367"/>
    </row>
    <row r="291" spans="1:29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406"/>
      <c r="AB291" s="367"/>
      <c r="AC291" s="367"/>
    </row>
    <row r="292" spans="1:29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406"/>
      <c r="AB292" s="367"/>
      <c r="AC292" s="367"/>
    </row>
    <row r="293" spans="1:29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406"/>
      <c r="AB293" s="367"/>
      <c r="AC293" s="367"/>
    </row>
    <row r="294" spans="1:29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406"/>
      <c r="AB294" s="367"/>
      <c r="AC294" s="367"/>
    </row>
    <row r="295" spans="1:29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406"/>
      <c r="AB295" s="367"/>
      <c r="AC295" s="367"/>
    </row>
    <row r="296" spans="1:29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406"/>
      <c r="AB296" s="367"/>
      <c r="AC296" s="367"/>
    </row>
    <row r="297" spans="1:29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406"/>
      <c r="AB297" s="367"/>
      <c r="AC297" s="367"/>
    </row>
    <row r="298" spans="1:29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406"/>
      <c r="AB298" s="367"/>
      <c r="AC298" s="367"/>
    </row>
    <row r="299" spans="1:29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406"/>
      <c r="AB299" s="367"/>
      <c r="AC299" s="367"/>
    </row>
    <row r="300" spans="1:29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406"/>
      <c r="AB300" s="367"/>
      <c r="AC300" s="367"/>
    </row>
    <row r="301" spans="1:29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406"/>
      <c r="AB301" s="367"/>
      <c r="AC301" s="367"/>
    </row>
    <row r="302" spans="1:29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406"/>
      <c r="AB302" s="367"/>
      <c r="AC302" s="367"/>
    </row>
    <row r="303" spans="1:29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406"/>
      <c r="AB303" s="367"/>
      <c r="AC303" s="367"/>
    </row>
    <row r="304" spans="1:29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406"/>
      <c r="AB304" s="367"/>
      <c r="AC304" s="367"/>
    </row>
    <row r="305" spans="1:29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406"/>
      <c r="AB305" s="367"/>
      <c r="AC305" s="367"/>
    </row>
    <row r="306" spans="1:29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406"/>
      <c r="AB306" s="367"/>
      <c r="AC306" s="367"/>
    </row>
    <row r="307" spans="1:29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406"/>
      <c r="AB307" s="367"/>
      <c r="AC307" s="367"/>
    </row>
    <row r="308" spans="1:29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406"/>
      <c r="AB308" s="367"/>
      <c r="AC308" s="367"/>
    </row>
    <row r="309" spans="1:29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406"/>
      <c r="AB309" s="367"/>
      <c r="AC309" s="367"/>
    </row>
    <row r="310" spans="1:29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406"/>
      <c r="AB310" s="367"/>
      <c r="AC310" s="367"/>
    </row>
    <row r="311" spans="1:29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406"/>
      <c r="AB311" s="367"/>
      <c r="AC311" s="367"/>
    </row>
    <row r="312" spans="1:29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406"/>
      <c r="AB312" s="367"/>
      <c r="AC312" s="367"/>
    </row>
    <row r="313" spans="1:29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406"/>
      <c r="AB313" s="367"/>
      <c r="AC313" s="367"/>
    </row>
    <row r="314" spans="1:29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406"/>
      <c r="AB314" s="367"/>
      <c r="AC314" s="367"/>
    </row>
    <row r="315" spans="1:29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406"/>
      <c r="AB315" s="367"/>
      <c r="AC315" s="367"/>
    </row>
    <row r="316" spans="1:29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406"/>
      <c r="AB316" s="367"/>
      <c r="AC316" s="367"/>
    </row>
    <row r="317" spans="1:29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406"/>
      <c r="AB317" s="367"/>
      <c r="AC317" s="367"/>
    </row>
    <row r="318" spans="1:29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406"/>
      <c r="AB318" s="367"/>
      <c r="AC318" s="367"/>
    </row>
    <row r="319" spans="1:29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406"/>
      <c r="AB319" s="367"/>
      <c r="AC319" s="367"/>
    </row>
    <row r="320" spans="1:29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406"/>
      <c r="AB320" s="367"/>
      <c r="AC320" s="367"/>
    </row>
    <row r="321" spans="1:29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406"/>
      <c r="AB321" s="367"/>
      <c r="AC321" s="367"/>
    </row>
    <row r="322" spans="1:29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406"/>
      <c r="AB322" s="367"/>
      <c r="AC322" s="367"/>
    </row>
    <row r="323" spans="1:29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406"/>
      <c r="AB323" s="367"/>
      <c r="AC323" s="367"/>
    </row>
    <row r="324" spans="1:29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406"/>
      <c r="AB324" s="367"/>
      <c r="AC324" s="367"/>
    </row>
    <row r="325" spans="1:29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406"/>
      <c r="AB325" s="367"/>
      <c r="AC325" s="367"/>
    </row>
    <row r="326" spans="1:29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406"/>
      <c r="AB326" s="367"/>
      <c r="AC326" s="367"/>
    </row>
    <row r="327" spans="1:29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406"/>
      <c r="AB327" s="367"/>
      <c r="AC327" s="367"/>
    </row>
    <row r="328" spans="1:29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406"/>
      <c r="AB328" s="367"/>
      <c r="AC328" s="367"/>
    </row>
    <row r="329" spans="1:29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406"/>
      <c r="AB329" s="367"/>
      <c r="AC329" s="367"/>
    </row>
    <row r="330" spans="1:29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406"/>
      <c r="AB330" s="367"/>
      <c r="AC330" s="367"/>
    </row>
    <row r="331" spans="1:29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406"/>
      <c r="AB331" s="367"/>
      <c r="AC331" s="367"/>
    </row>
    <row r="332" spans="1:29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406"/>
      <c r="AB332" s="367"/>
      <c r="AC332" s="367"/>
    </row>
    <row r="333" spans="1:29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406"/>
      <c r="AB333" s="367"/>
      <c r="AC333" s="367"/>
    </row>
    <row r="334" spans="1:29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406"/>
      <c r="AB334" s="367"/>
      <c r="AC334" s="367"/>
    </row>
    <row r="335" spans="1:29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406"/>
      <c r="AB335" s="367"/>
      <c r="AC335" s="367"/>
    </row>
    <row r="336" spans="1:29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406"/>
      <c r="AB336" s="367"/>
      <c r="AC336" s="367"/>
    </row>
    <row r="337" spans="1:29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406"/>
      <c r="AB337" s="367"/>
      <c r="AC337" s="367"/>
    </row>
    <row r="338" spans="1:29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406"/>
      <c r="AB338" s="367"/>
      <c r="AC338" s="367"/>
    </row>
    <row r="339" spans="1:29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406"/>
      <c r="AB339" s="367"/>
      <c r="AC339" s="367"/>
    </row>
    <row r="340" spans="1:29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406"/>
      <c r="AB340" s="367"/>
      <c r="AC340" s="367"/>
    </row>
    <row r="341" spans="1:29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406"/>
      <c r="AB341" s="367"/>
      <c r="AC341" s="367"/>
    </row>
    <row r="342" spans="1:29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406"/>
      <c r="AB342" s="367"/>
      <c r="AC342" s="367"/>
    </row>
    <row r="343" spans="1:29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406"/>
      <c r="AB343" s="367"/>
      <c r="AC343" s="367"/>
    </row>
    <row r="344" spans="1:29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406"/>
      <c r="AB344" s="367"/>
      <c r="AC344" s="367"/>
    </row>
    <row r="345" spans="1:29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406"/>
      <c r="AB345" s="367"/>
      <c r="AC345" s="367"/>
    </row>
    <row r="346" spans="1:29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406"/>
      <c r="AB346" s="367"/>
      <c r="AC346" s="367"/>
    </row>
    <row r="347" spans="1:29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406"/>
      <c r="AB347" s="367"/>
      <c r="AC347" s="367"/>
    </row>
    <row r="348" spans="1:29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406"/>
      <c r="AB348" s="367"/>
      <c r="AC348" s="367"/>
    </row>
    <row r="349" spans="1:29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406"/>
      <c r="AB349" s="367"/>
      <c r="AC349" s="367"/>
    </row>
    <row r="350" spans="1:29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406"/>
      <c r="AB350" s="367"/>
      <c r="AC350" s="367"/>
    </row>
    <row r="351" spans="1:29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406"/>
      <c r="AB351" s="367"/>
      <c r="AC351" s="367"/>
    </row>
    <row r="352" spans="1:29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406"/>
      <c r="AB352" s="367"/>
      <c r="AC352" s="367"/>
    </row>
    <row r="353" spans="1:29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406"/>
      <c r="AB353" s="367"/>
      <c r="AC353" s="367"/>
    </row>
    <row r="354" spans="1:29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406"/>
      <c r="AB354" s="367"/>
      <c r="AC354" s="367"/>
    </row>
    <row r="355" spans="1:29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406"/>
      <c r="AB355" s="367"/>
      <c r="AC355" s="367"/>
    </row>
    <row r="356" spans="1:29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406"/>
      <c r="AB356" s="367"/>
      <c r="AC356" s="367"/>
    </row>
    <row r="357" spans="1:29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406"/>
      <c r="AB357" s="367"/>
      <c r="AC357" s="367"/>
    </row>
    <row r="358" spans="1:29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406"/>
      <c r="AB358" s="367"/>
      <c r="AC358" s="367"/>
    </row>
    <row r="359" spans="1:29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406"/>
      <c r="AB359" s="367"/>
      <c r="AC359" s="367"/>
    </row>
    <row r="360" spans="1:29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406"/>
      <c r="AB360" s="367"/>
      <c r="AC360" s="367"/>
    </row>
    <row r="361" spans="1:29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406"/>
      <c r="AB361" s="367"/>
      <c r="AC361" s="367"/>
    </row>
    <row r="362" spans="1:29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406"/>
      <c r="AB362" s="367"/>
      <c r="AC362" s="367"/>
    </row>
    <row r="363" spans="1:29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406"/>
      <c r="AB363" s="367"/>
      <c r="AC363" s="367"/>
    </row>
    <row r="364" spans="1:29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406"/>
      <c r="AB364" s="367"/>
      <c r="AC364" s="367"/>
    </row>
    <row r="365" spans="1:29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406"/>
      <c r="AB365" s="367"/>
      <c r="AC365" s="367"/>
    </row>
    <row r="366" spans="1:29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406"/>
      <c r="AB366" s="367"/>
      <c r="AC366" s="367"/>
    </row>
    <row r="367" spans="1:29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406"/>
      <c r="AB367" s="367"/>
      <c r="AC367" s="367"/>
    </row>
    <row r="368" spans="1:29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406"/>
      <c r="AB368" s="367"/>
      <c r="AC368" s="367"/>
    </row>
    <row r="369" spans="1:29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406"/>
      <c r="AB369" s="367"/>
      <c r="AC369" s="367"/>
    </row>
    <row r="370" spans="1:29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406"/>
      <c r="AB370" s="367"/>
      <c r="AC370" s="367"/>
    </row>
    <row r="371" spans="1:29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406"/>
      <c r="AB371" s="367"/>
      <c r="AC371" s="367"/>
    </row>
    <row r="372" spans="1:29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406"/>
      <c r="AB372" s="367"/>
      <c r="AC372" s="367"/>
    </row>
    <row r="373" spans="1:29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406"/>
      <c r="AB373" s="367"/>
      <c r="AC373" s="367"/>
    </row>
    <row r="374" spans="1:29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406"/>
      <c r="AB374" s="367"/>
      <c r="AC374" s="367"/>
    </row>
    <row r="375" spans="1:29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406"/>
      <c r="AB375" s="367"/>
      <c r="AC375" s="367"/>
    </row>
    <row r="376" spans="1:29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406"/>
      <c r="AB376" s="367"/>
      <c r="AC376" s="367"/>
    </row>
    <row r="377" spans="1:29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406"/>
      <c r="AB377" s="367"/>
      <c r="AC377" s="367"/>
    </row>
    <row r="378" spans="1:29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406"/>
      <c r="AB378" s="367"/>
      <c r="AC378" s="367"/>
    </row>
    <row r="379" spans="1:29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406"/>
      <c r="AB379" s="367"/>
      <c r="AC379" s="367"/>
    </row>
    <row r="380" spans="1:29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406"/>
      <c r="AB380" s="367"/>
      <c r="AC380" s="367"/>
    </row>
    <row r="381" spans="1:29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406"/>
      <c r="AB381" s="367"/>
      <c r="AC381" s="367"/>
    </row>
    <row r="382" spans="1:29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406"/>
      <c r="AB382" s="367"/>
      <c r="AC382" s="367"/>
    </row>
    <row r="383" spans="1:29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406"/>
      <c r="AB383" s="367"/>
      <c r="AC383" s="367"/>
    </row>
    <row r="384" spans="1:29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406"/>
      <c r="AB384" s="367"/>
      <c r="AC384" s="367"/>
    </row>
    <row r="385" spans="1:29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406"/>
      <c r="AB385" s="367"/>
      <c r="AC385" s="367"/>
    </row>
    <row r="386" spans="1:29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406"/>
      <c r="AB386" s="367"/>
      <c r="AC386" s="367"/>
    </row>
    <row r="387" spans="1:29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406"/>
      <c r="AB387" s="367"/>
      <c r="AC387" s="367"/>
    </row>
    <row r="388" spans="1:29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406"/>
      <c r="AB388" s="367"/>
      <c r="AC388" s="367"/>
    </row>
    <row r="389" spans="1:29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406"/>
      <c r="AB389" s="367"/>
      <c r="AC389" s="367"/>
    </row>
    <row r="390" spans="1:29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406"/>
      <c r="AB390" s="367"/>
      <c r="AC390" s="367"/>
    </row>
    <row r="391" spans="1:29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406"/>
      <c r="AB391" s="367"/>
      <c r="AC391" s="367"/>
    </row>
    <row r="392" spans="1:29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406"/>
      <c r="AB392" s="367"/>
      <c r="AC392" s="367"/>
    </row>
    <row r="393" spans="1:29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406"/>
      <c r="AB393" s="367"/>
      <c r="AC393" s="367"/>
    </row>
    <row r="394" spans="1:29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406"/>
      <c r="AB394" s="367"/>
      <c r="AC394" s="367"/>
    </row>
    <row r="395" spans="1:29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406"/>
      <c r="AB395" s="367"/>
      <c r="AC395" s="367"/>
    </row>
    <row r="396" spans="1:29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406"/>
      <c r="AB396" s="367"/>
      <c r="AC396" s="367"/>
    </row>
    <row r="397" spans="1:29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406"/>
      <c r="AB397" s="367"/>
      <c r="AC397" s="367"/>
    </row>
    <row r="398" spans="1:29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406"/>
      <c r="AB398" s="367"/>
      <c r="AC398" s="367"/>
    </row>
    <row r="399" spans="1:29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406"/>
      <c r="AB399" s="367"/>
      <c r="AC399" s="367"/>
    </row>
    <row r="400" spans="1:29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406"/>
      <c r="AB400" s="367"/>
      <c r="AC400" s="367"/>
    </row>
    <row r="401" spans="1:29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406"/>
      <c r="AB401" s="367"/>
      <c r="AC401" s="367"/>
    </row>
    <row r="402" spans="1:29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406"/>
      <c r="AB402" s="367"/>
      <c r="AC402" s="367"/>
    </row>
    <row r="403" spans="1:29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406"/>
      <c r="AB403" s="367"/>
      <c r="AC403" s="367"/>
    </row>
    <row r="404" spans="1:29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406"/>
      <c r="AB404" s="367"/>
      <c r="AC404" s="367"/>
    </row>
    <row r="405" spans="1:29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406"/>
      <c r="AB405" s="367"/>
      <c r="AC405" s="367"/>
    </row>
    <row r="406" spans="1:29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406"/>
      <c r="AB406" s="367"/>
      <c r="AC406" s="367"/>
    </row>
    <row r="407" spans="1:29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406"/>
      <c r="AB407" s="367"/>
      <c r="AC407" s="367"/>
    </row>
    <row r="408" spans="1:29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406"/>
      <c r="AB408" s="367"/>
      <c r="AC408" s="367"/>
    </row>
    <row r="409" spans="1:29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406"/>
      <c r="AB409" s="367"/>
      <c r="AC409" s="367"/>
    </row>
    <row r="410" spans="1:29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406"/>
      <c r="AB410" s="367"/>
      <c r="AC410" s="367"/>
    </row>
    <row r="411" spans="1:29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406"/>
      <c r="AB411" s="367"/>
      <c r="AC411" s="367"/>
    </row>
    <row r="412" spans="1:29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406"/>
      <c r="AB412" s="367"/>
      <c r="AC412" s="367"/>
    </row>
    <row r="413" spans="1:29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406"/>
      <c r="AB413" s="367"/>
      <c r="AC413" s="367"/>
    </row>
    <row r="414" spans="1:29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406"/>
      <c r="AB414" s="367"/>
      <c r="AC414" s="367"/>
    </row>
    <row r="415" spans="1:29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406"/>
      <c r="AB415" s="367"/>
      <c r="AC415" s="367"/>
    </row>
    <row r="416" spans="1:29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406"/>
      <c r="AB416" s="367"/>
      <c r="AC416" s="367"/>
    </row>
    <row r="417" spans="1:29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406"/>
      <c r="AB417" s="367"/>
      <c r="AC417" s="367"/>
    </row>
    <row r="418" spans="1:29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406"/>
      <c r="AB418" s="367"/>
      <c r="AC418" s="367"/>
    </row>
    <row r="419" spans="1:29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406"/>
      <c r="AB419" s="367"/>
      <c r="AC419" s="367"/>
    </row>
    <row r="420" spans="1:29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406"/>
      <c r="AB420" s="367"/>
      <c r="AC420" s="367"/>
    </row>
    <row r="421" spans="1:29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406"/>
      <c r="AB421" s="367"/>
      <c r="AC421" s="367"/>
    </row>
    <row r="422" spans="1:29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406"/>
      <c r="AB422" s="367"/>
      <c r="AC422" s="367"/>
    </row>
    <row r="423" spans="1:29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406"/>
      <c r="AB423" s="367"/>
      <c r="AC423" s="367"/>
    </row>
    <row r="424" spans="1:29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406"/>
      <c r="AB424" s="367"/>
      <c r="AC424" s="367"/>
    </row>
    <row r="425" spans="1:29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406"/>
      <c r="AB425" s="367"/>
      <c r="AC425" s="367"/>
    </row>
    <row r="426" spans="1:29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406"/>
      <c r="AB426" s="367"/>
      <c r="AC426" s="367"/>
    </row>
    <row r="427" spans="1:29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406"/>
      <c r="AB427" s="367"/>
      <c r="AC427" s="367"/>
    </row>
    <row r="428" spans="1:29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406"/>
      <c r="AB428" s="367"/>
      <c r="AC428" s="367"/>
    </row>
    <row r="429" spans="1:29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406"/>
      <c r="AB429" s="367"/>
      <c r="AC429" s="367"/>
    </row>
    <row r="430" spans="1:29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406"/>
      <c r="AB430" s="367"/>
      <c r="AC430" s="367"/>
    </row>
    <row r="431" spans="1:29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406"/>
      <c r="AB431" s="367"/>
      <c r="AC431" s="367"/>
    </row>
    <row r="432" spans="1:29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406"/>
      <c r="AB432" s="367"/>
      <c r="AC432" s="367"/>
    </row>
    <row r="433" spans="1:29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406"/>
      <c r="AB433" s="367"/>
      <c r="AC433" s="367"/>
    </row>
    <row r="434" spans="1:29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406"/>
      <c r="AB434" s="367"/>
      <c r="AC434" s="367"/>
    </row>
    <row r="435" spans="1:29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406"/>
      <c r="AB435" s="367"/>
      <c r="AC435" s="367"/>
    </row>
    <row r="436" spans="1:29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406"/>
      <c r="AB436" s="367"/>
      <c r="AC436" s="367"/>
    </row>
    <row r="437" spans="1:29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406"/>
      <c r="AB437" s="367"/>
      <c r="AC437" s="367"/>
    </row>
    <row r="438" spans="1:29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406"/>
      <c r="AB438" s="367"/>
      <c r="AC438" s="367"/>
    </row>
    <row r="439" spans="1:29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406"/>
      <c r="AB439" s="367"/>
      <c r="AC439" s="367"/>
    </row>
    <row r="440" spans="1:29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406"/>
      <c r="AB440" s="367"/>
      <c r="AC440" s="367"/>
    </row>
    <row r="441" spans="1:29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406"/>
      <c r="AB441" s="367"/>
      <c r="AC441" s="367"/>
    </row>
    <row r="442" spans="1:29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406"/>
      <c r="AB442" s="367"/>
      <c r="AC442" s="367"/>
    </row>
    <row r="443" spans="1:29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406"/>
      <c r="AB443" s="367"/>
      <c r="AC443" s="367"/>
    </row>
    <row r="444" spans="1:29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406"/>
      <c r="AB444" s="367"/>
      <c r="AC444" s="367"/>
    </row>
    <row r="445" spans="1:29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406"/>
      <c r="AB445" s="367"/>
      <c r="AC445" s="367"/>
    </row>
    <row r="446" spans="1:29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406"/>
      <c r="AB446" s="367"/>
      <c r="AC446" s="367"/>
    </row>
    <row r="447" spans="1:29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406"/>
      <c r="AB447" s="367"/>
      <c r="AC447" s="367"/>
    </row>
    <row r="448" spans="1:29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406"/>
      <c r="AB448" s="367"/>
      <c r="AC448" s="367"/>
    </row>
    <row r="449" spans="1:29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406"/>
      <c r="AB449" s="367"/>
      <c r="AC449" s="367"/>
    </row>
    <row r="450" spans="1:29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406"/>
      <c r="AB450" s="367"/>
      <c r="AC450" s="367"/>
    </row>
    <row r="451" spans="1:29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406"/>
      <c r="AB451" s="367"/>
      <c r="AC451" s="367"/>
    </row>
    <row r="452" spans="1:29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406"/>
      <c r="AB452" s="367"/>
      <c r="AC452" s="367"/>
    </row>
    <row r="453" spans="1:29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406"/>
      <c r="AB453" s="367"/>
      <c r="AC453" s="367"/>
    </row>
    <row r="454" spans="1:29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406"/>
      <c r="AB454" s="367"/>
      <c r="AC454" s="367"/>
    </row>
    <row r="455" spans="1:29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406"/>
      <c r="AB455" s="367"/>
      <c r="AC455" s="367"/>
    </row>
    <row r="456" spans="1:29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406"/>
      <c r="AB456" s="367"/>
      <c r="AC456" s="367"/>
    </row>
    <row r="457" spans="1:29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406"/>
      <c r="AB457" s="367"/>
      <c r="AC457" s="367"/>
    </row>
    <row r="458" spans="1:29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406"/>
      <c r="AB458" s="367"/>
      <c r="AC458" s="367"/>
    </row>
    <row r="459" spans="1:29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406"/>
      <c r="AB459" s="367"/>
      <c r="AC459" s="367"/>
    </row>
    <row r="460" spans="1:29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406"/>
      <c r="AB460" s="367"/>
      <c r="AC460" s="367"/>
    </row>
    <row r="461" spans="1:29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406"/>
      <c r="AB461" s="367"/>
      <c r="AC461" s="367"/>
    </row>
    <row r="462" spans="1:29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406"/>
      <c r="AB462" s="367"/>
      <c r="AC462" s="367"/>
    </row>
    <row r="463" spans="1:29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406"/>
      <c r="AB463" s="367"/>
      <c r="AC463" s="367"/>
    </row>
    <row r="464" spans="1:29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406"/>
      <c r="AB464" s="367"/>
      <c r="AC464" s="367"/>
    </row>
    <row r="465" spans="1:29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406"/>
      <c r="AB465" s="367"/>
      <c r="AC465" s="367"/>
    </row>
    <row r="466" spans="1:29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406"/>
      <c r="AB466" s="367"/>
      <c r="AC466" s="367"/>
    </row>
    <row r="467" spans="1:29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406"/>
      <c r="AB467" s="367"/>
      <c r="AC467" s="367"/>
    </row>
    <row r="468" spans="1:29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406"/>
      <c r="AB468" s="367"/>
      <c r="AC468" s="367"/>
    </row>
    <row r="469" spans="1:29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406"/>
      <c r="AB469" s="367"/>
      <c r="AC469" s="367"/>
    </row>
    <row r="470" spans="1:29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406"/>
      <c r="AB470" s="367"/>
      <c r="AC470" s="367"/>
    </row>
    <row r="471" spans="1:29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406"/>
      <c r="AB471" s="367"/>
      <c r="AC471" s="367"/>
    </row>
    <row r="472" spans="1:29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406"/>
      <c r="AB472" s="367"/>
      <c r="AC472" s="367"/>
    </row>
    <row r="473" spans="1:29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406"/>
      <c r="AB473" s="367"/>
      <c r="AC473" s="367"/>
    </row>
    <row r="474" spans="1:29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406"/>
      <c r="AB474" s="367"/>
      <c r="AC474" s="367"/>
    </row>
    <row r="475" spans="1:29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406"/>
      <c r="AB475" s="367"/>
      <c r="AC475" s="367"/>
    </row>
    <row r="476" spans="1:29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406"/>
      <c r="AB476" s="367"/>
      <c r="AC476" s="367"/>
    </row>
    <row r="477" spans="1:29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406"/>
      <c r="AB477" s="367"/>
      <c r="AC477" s="367"/>
    </row>
    <row r="478" spans="1:29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406"/>
      <c r="AB478" s="367"/>
      <c r="AC478" s="367"/>
    </row>
    <row r="479" spans="1:29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406"/>
      <c r="AB479" s="367"/>
      <c r="AC479" s="367"/>
    </row>
    <row r="480" spans="1:29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406"/>
      <c r="AB480" s="367"/>
      <c r="AC480" s="367"/>
    </row>
    <row r="481" spans="1:29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406"/>
      <c r="AB481" s="367"/>
      <c r="AC481" s="367"/>
    </row>
    <row r="482" spans="1:29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406"/>
      <c r="AB482" s="367"/>
      <c r="AC482" s="367"/>
    </row>
    <row r="483" spans="1:29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406"/>
      <c r="AB483" s="367"/>
      <c r="AC483" s="367"/>
    </row>
    <row r="484" spans="1:29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406"/>
      <c r="AB484" s="367"/>
      <c r="AC484" s="367"/>
    </row>
    <row r="485" spans="1:29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406"/>
      <c r="AB485" s="367"/>
      <c r="AC485" s="367"/>
    </row>
    <row r="486" spans="1:29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406"/>
      <c r="AB486" s="367"/>
      <c r="AC486" s="367"/>
    </row>
    <row r="487" spans="1:29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406"/>
      <c r="AB487" s="367"/>
      <c r="AC487" s="367"/>
    </row>
    <row r="488" spans="1:29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406"/>
      <c r="AB488" s="367"/>
      <c r="AC488" s="367"/>
    </row>
    <row r="489" spans="1:29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406"/>
      <c r="AB489" s="367"/>
      <c r="AC489" s="367"/>
    </row>
    <row r="490" spans="1:29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406"/>
      <c r="AB490" s="367"/>
      <c r="AC490" s="367"/>
    </row>
    <row r="491" spans="1:29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406"/>
      <c r="AB491" s="367"/>
      <c r="AC491" s="367"/>
    </row>
    <row r="492" spans="1:29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406"/>
      <c r="AB492" s="367"/>
      <c r="AC492" s="367"/>
    </row>
    <row r="493" spans="1:29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406"/>
      <c r="AB493" s="367"/>
      <c r="AC493" s="367"/>
    </row>
    <row r="494" spans="1:29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406"/>
      <c r="AB494" s="367"/>
      <c r="AC494" s="367"/>
    </row>
    <row r="495" spans="1:29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406"/>
      <c r="AB495" s="367"/>
      <c r="AC495" s="367"/>
    </row>
    <row r="496" spans="1:29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406"/>
      <c r="AB496" s="367"/>
      <c r="AC496" s="367"/>
    </row>
    <row r="497" spans="1:29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406"/>
      <c r="AB497" s="367"/>
      <c r="AC497" s="367"/>
    </row>
    <row r="498" spans="1:29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406"/>
      <c r="AB498" s="367"/>
      <c r="AC498" s="367"/>
    </row>
    <row r="499" spans="1:29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406"/>
      <c r="AB499" s="367"/>
      <c r="AC499" s="367"/>
    </row>
    <row r="500" spans="1:29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406"/>
      <c r="AB500" s="367"/>
      <c r="AC500" s="367"/>
    </row>
    <row r="501" spans="1:29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406"/>
      <c r="AB501" s="367"/>
      <c r="AC501" s="367"/>
    </row>
    <row r="502" spans="1:29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406"/>
      <c r="AB502" s="367"/>
      <c r="AC502" s="367"/>
    </row>
    <row r="503" spans="1:29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406"/>
      <c r="AB503" s="367"/>
      <c r="AC503" s="367"/>
    </row>
    <row r="504" spans="1:29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406"/>
      <c r="AB504" s="367"/>
      <c r="AC504" s="367"/>
    </row>
    <row r="505" spans="1:29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406"/>
      <c r="AB505" s="367"/>
      <c r="AC505" s="367"/>
    </row>
    <row r="506" spans="1:29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406"/>
      <c r="AB506" s="367"/>
      <c r="AC506" s="367"/>
    </row>
    <row r="507" spans="1:29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406"/>
      <c r="AB507" s="367"/>
      <c r="AC507" s="367"/>
    </row>
    <row r="508" spans="1:29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406"/>
      <c r="AB508" s="367"/>
      <c r="AC508" s="367"/>
    </row>
    <row r="509" spans="1:29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406"/>
      <c r="AB509" s="367"/>
      <c r="AC509" s="367"/>
    </row>
    <row r="510" spans="1:29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406"/>
      <c r="AB510" s="367"/>
      <c r="AC510" s="367"/>
    </row>
    <row r="511" spans="1:29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406"/>
      <c r="AB511" s="367"/>
      <c r="AC511" s="367"/>
    </row>
    <row r="512" spans="1:29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406"/>
      <c r="AB512" s="367"/>
      <c r="AC512" s="367"/>
    </row>
    <row r="513" spans="1:29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406"/>
      <c r="AB513" s="367"/>
      <c r="AC513" s="367"/>
    </row>
    <row r="514" spans="1:29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406"/>
      <c r="AB514" s="367"/>
      <c r="AC514" s="367"/>
    </row>
    <row r="515" spans="1:29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406"/>
      <c r="AB515" s="367"/>
      <c r="AC515" s="367"/>
    </row>
    <row r="516" spans="1:29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406"/>
      <c r="AB516" s="367"/>
      <c r="AC516" s="367"/>
    </row>
    <row r="517" spans="1:29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406"/>
      <c r="AB517" s="367"/>
      <c r="AC517" s="367"/>
    </row>
    <row r="518" spans="1:29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406"/>
      <c r="AB518" s="367"/>
      <c r="AC518" s="367"/>
    </row>
    <row r="519" spans="1:29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406"/>
      <c r="AB519" s="367"/>
      <c r="AC519" s="367"/>
    </row>
    <row r="520" spans="1:29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406"/>
      <c r="AB520" s="367"/>
      <c r="AC520" s="367"/>
    </row>
    <row r="521" spans="1:29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406"/>
      <c r="AB521" s="367"/>
      <c r="AC521" s="367"/>
    </row>
    <row r="522" spans="1:29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406"/>
      <c r="AB522" s="367"/>
      <c r="AC522" s="367"/>
    </row>
    <row r="523" spans="1:29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406"/>
      <c r="AB523" s="367"/>
      <c r="AC523" s="367"/>
    </row>
    <row r="524" spans="1:29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406"/>
      <c r="AB524" s="367"/>
      <c r="AC524" s="367"/>
    </row>
    <row r="525" spans="1:29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406"/>
      <c r="AB525" s="367"/>
      <c r="AC525" s="367"/>
    </row>
    <row r="526" spans="1:29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406"/>
      <c r="AB526" s="367"/>
      <c r="AC526" s="367"/>
    </row>
    <row r="527" spans="1:29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406"/>
      <c r="AB527" s="367"/>
      <c r="AC527" s="367"/>
    </row>
    <row r="528" spans="1:29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406"/>
      <c r="AB528" s="367"/>
      <c r="AC528" s="367"/>
    </row>
    <row r="529" spans="1:29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406"/>
      <c r="AB529" s="367"/>
      <c r="AC529" s="367"/>
    </row>
    <row r="530" spans="1:29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406"/>
      <c r="AB530" s="367"/>
      <c r="AC530" s="367"/>
    </row>
    <row r="531" spans="1:29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406"/>
      <c r="AB531" s="367"/>
      <c r="AC531" s="367"/>
    </row>
    <row r="532" spans="1:29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406"/>
      <c r="AB532" s="367"/>
      <c r="AC532" s="367"/>
    </row>
    <row r="533" spans="1:29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406"/>
      <c r="AB533" s="367"/>
      <c r="AC533" s="367"/>
    </row>
    <row r="534" spans="1:29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406"/>
      <c r="AB534" s="367"/>
      <c r="AC534" s="367"/>
    </row>
    <row r="535" spans="1:29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406"/>
      <c r="AB535" s="367"/>
      <c r="AC535" s="367"/>
    </row>
    <row r="536" spans="1:29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406"/>
      <c r="AB536" s="367"/>
      <c r="AC536" s="367"/>
    </row>
    <row r="537" spans="1:29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406"/>
      <c r="AB537" s="367"/>
      <c r="AC537" s="367"/>
    </row>
    <row r="538" spans="1:29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406"/>
      <c r="AB538" s="367"/>
      <c r="AC538" s="367"/>
    </row>
    <row r="539" spans="1:29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406"/>
      <c r="AB539" s="367"/>
      <c r="AC539" s="367"/>
    </row>
    <row r="540" spans="1:29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406"/>
      <c r="AB540" s="367"/>
      <c r="AC540" s="367"/>
    </row>
    <row r="541" spans="1:29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406"/>
      <c r="AB541" s="367"/>
      <c r="AC541" s="367"/>
    </row>
    <row r="542" spans="1:29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406"/>
      <c r="AB542" s="367"/>
      <c r="AC542" s="367"/>
    </row>
    <row r="543" spans="1:29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406"/>
      <c r="AB543" s="367"/>
      <c r="AC543" s="367"/>
    </row>
    <row r="544" spans="1:29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406"/>
      <c r="AB544" s="367"/>
      <c r="AC544" s="367"/>
    </row>
    <row r="545" spans="1:29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406"/>
      <c r="AB545" s="367"/>
      <c r="AC545" s="367"/>
    </row>
    <row r="546" spans="1:29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406"/>
      <c r="AB546" s="367"/>
      <c r="AC546" s="367"/>
    </row>
    <row r="547" spans="1:29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406"/>
      <c r="AB547" s="367"/>
      <c r="AC547" s="367"/>
    </row>
    <row r="548" spans="1:29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406"/>
      <c r="AB548" s="367"/>
      <c r="AC548" s="367"/>
    </row>
    <row r="549" spans="1:29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406"/>
      <c r="AB549" s="367"/>
      <c r="AC549" s="367"/>
    </row>
    <row r="550" spans="1:29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406"/>
      <c r="AB550" s="367"/>
      <c r="AC550" s="367"/>
    </row>
    <row r="551" spans="1:29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406"/>
      <c r="AB551" s="367"/>
      <c r="AC551" s="367"/>
    </row>
    <row r="552" spans="1:29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406"/>
      <c r="AB552" s="367"/>
      <c r="AC552" s="367"/>
    </row>
    <row r="553" spans="1:29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406"/>
      <c r="AB553" s="367"/>
      <c r="AC553" s="367"/>
    </row>
    <row r="554" spans="1:29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406"/>
      <c r="AB554" s="367"/>
      <c r="AC554" s="367"/>
    </row>
    <row r="555" spans="1:29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406"/>
      <c r="AB555" s="367"/>
      <c r="AC555" s="367"/>
    </row>
    <row r="556" spans="1:29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406"/>
      <c r="AB556" s="367"/>
      <c r="AC556" s="367"/>
    </row>
    <row r="557" spans="1:29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406"/>
      <c r="AB557" s="367"/>
      <c r="AC557" s="367"/>
    </row>
    <row r="558" spans="1:29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406"/>
      <c r="AB558" s="367"/>
      <c r="AC558" s="367"/>
    </row>
    <row r="559" spans="1:29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406"/>
      <c r="AB559" s="367"/>
      <c r="AC559" s="367"/>
    </row>
    <row r="560" spans="1:29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406"/>
      <c r="AB560" s="367"/>
      <c r="AC560" s="367"/>
    </row>
    <row r="561" spans="1:29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406"/>
      <c r="AB561" s="367"/>
      <c r="AC561" s="367"/>
    </row>
    <row r="562" spans="1:29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406"/>
      <c r="AB562" s="367"/>
      <c r="AC562" s="367"/>
    </row>
    <row r="563" spans="1:29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406"/>
      <c r="AB563" s="367"/>
      <c r="AC563" s="367"/>
    </row>
    <row r="564" spans="1:29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406"/>
      <c r="AB564" s="367"/>
      <c r="AC564" s="367"/>
    </row>
    <row r="565" spans="1:29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406"/>
      <c r="AB565" s="367"/>
      <c r="AC565" s="367"/>
    </row>
    <row r="566" spans="1:29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406"/>
      <c r="AB566" s="367"/>
      <c r="AC566" s="367"/>
    </row>
    <row r="567" spans="1:29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406"/>
      <c r="AB567" s="367"/>
      <c r="AC567" s="367"/>
    </row>
    <row r="568" spans="1:29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406"/>
      <c r="AB568" s="367"/>
      <c r="AC568" s="367"/>
    </row>
    <row r="569" spans="1:29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406"/>
      <c r="AB569" s="367"/>
      <c r="AC569" s="367"/>
    </row>
    <row r="570" spans="1:29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406"/>
      <c r="AB570" s="367"/>
      <c r="AC570" s="367"/>
    </row>
    <row r="571" spans="1:29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406"/>
      <c r="AB571" s="367"/>
      <c r="AC571" s="367"/>
    </row>
    <row r="572" spans="1:29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406"/>
      <c r="AB572" s="367"/>
      <c r="AC572" s="367"/>
    </row>
    <row r="573" spans="1:29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406"/>
      <c r="AB573" s="367"/>
      <c r="AC573" s="367"/>
    </row>
    <row r="574" spans="1:29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406"/>
      <c r="AB574" s="367"/>
      <c r="AC574" s="367"/>
    </row>
    <row r="575" spans="1:29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406"/>
      <c r="AB575" s="367"/>
      <c r="AC575" s="367"/>
    </row>
    <row r="576" spans="1:29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406"/>
      <c r="AB576" s="367"/>
      <c r="AC576" s="367"/>
    </row>
    <row r="577" spans="1:29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406"/>
      <c r="AB577" s="367"/>
      <c r="AC577" s="367"/>
    </row>
    <row r="578" spans="1:29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406"/>
      <c r="AB578" s="367"/>
      <c r="AC578" s="367"/>
    </row>
    <row r="579" spans="1:29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406"/>
      <c r="AB579" s="367"/>
      <c r="AC579" s="367"/>
    </row>
    <row r="580" spans="1:29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406"/>
      <c r="AB580" s="367"/>
      <c r="AC580" s="367"/>
    </row>
    <row r="581" spans="1:29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406"/>
      <c r="AB581" s="367"/>
      <c r="AC581" s="367"/>
    </row>
    <row r="582" spans="1:29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406"/>
      <c r="AB582" s="367"/>
      <c r="AC582" s="367"/>
    </row>
    <row r="583" spans="1:29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406"/>
      <c r="AB583" s="367"/>
      <c r="AC583" s="367"/>
    </row>
    <row r="584" spans="1:29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406"/>
      <c r="AB584" s="367"/>
      <c r="AC584" s="367"/>
    </row>
    <row r="585" spans="1:29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406"/>
      <c r="AB585" s="367"/>
      <c r="AC585" s="367"/>
    </row>
    <row r="586" spans="1:29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406"/>
      <c r="AB586" s="367"/>
      <c r="AC586" s="367"/>
    </row>
    <row r="587" spans="1:29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406"/>
      <c r="AB587" s="367"/>
      <c r="AC587" s="367"/>
    </row>
    <row r="588" spans="1:29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406"/>
      <c r="AB588" s="367"/>
      <c r="AC588" s="367"/>
    </row>
    <row r="589" spans="1:29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406"/>
      <c r="AB589" s="367"/>
      <c r="AC589" s="367"/>
    </row>
    <row r="590" spans="1:29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406"/>
      <c r="AB590" s="367"/>
      <c r="AC590" s="367"/>
    </row>
    <row r="591" spans="1:29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406"/>
      <c r="AB591" s="367"/>
      <c r="AC591" s="367"/>
    </row>
    <row r="592" spans="1:29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406"/>
      <c r="AB592" s="367"/>
      <c r="AC592" s="367"/>
    </row>
    <row r="593" spans="1:29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406"/>
      <c r="AB593" s="367"/>
      <c r="AC593" s="367"/>
    </row>
    <row r="594" spans="1:29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406"/>
      <c r="AB594" s="367"/>
      <c r="AC594" s="367"/>
    </row>
    <row r="595" spans="1:29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406"/>
      <c r="AB595" s="367"/>
      <c r="AC595" s="367"/>
    </row>
    <row r="596" spans="1:29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406"/>
      <c r="AB596" s="367"/>
      <c r="AC596" s="367"/>
    </row>
    <row r="597" spans="1:29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406"/>
      <c r="AB597" s="367"/>
      <c r="AC597" s="367"/>
    </row>
    <row r="598" spans="1:29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406"/>
      <c r="AB598" s="367"/>
      <c r="AC598" s="367"/>
    </row>
    <row r="599" spans="1:29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406"/>
      <c r="AB599" s="367"/>
      <c r="AC599" s="367"/>
    </row>
    <row r="600" spans="1:29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406"/>
      <c r="AB600" s="367"/>
      <c r="AC600" s="367"/>
    </row>
    <row r="601" spans="1:29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406"/>
      <c r="AB601" s="367"/>
      <c r="AC601" s="367"/>
    </row>
    <row r="602" spans="1:29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406"/>
      <c r="AB602" s="367"/>
      <c r="AC602" s="367"/>
    </row>
    <row r="603" spans="1:29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406"/>
      <c r="AB603" s="367"/>
      <c r="AC603" s="367"/>
    </row>
    <row r="604" spans="1:29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406"/>
      <c r="AB604" s="367"/>
      <c r="AC604" s="367"/>
    </row>
    <row r="605" spans="1:29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406"/>
      <c r="AB605" s="367"/>
      <c r="AC605" s="367"/>
    </row>
    <row r="606" spans="1:29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406"/>
      <c r="AB606" s="367"/>
      <c r="AC606" s="367"/>
    </row>
    <row r="607" spans="1:29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406"/>
      <c r="AB607" s="367"/>
      <c r="AC607" s="367"/>
    </row>
    <row r="608" spans="1:29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406"/>
      <c r="AB608" s="367"/>
      <c r="AC608" s="367"/>
    </row>
    <row r="609" spans="1:29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406"/>
      <c r="AB609" s="367"/>
      <c r="AC609" s="367"/>
    </row>
    <row r="610" spans="1:29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406"/>
      <c r="AB610" s="367"/>
      <c r="AC610" s="367"/>
    </row>
    <row r="611" spans="1:29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406"/>
      <c r="AB611" s="367"/>
      <c r="AC611" s="367"/>
    </row>
    <row r="612" spans="1:29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406"/>
      <c r="AB612" s="367"/>
      <c r="AC612" s="367"/>
    </row>
    <row r="613" spans="1:29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406"/>
      <c r="AB613" s="367"/>
      <c r="AC613" s="367"/>
    </row>
    <row r="614" spans="1:29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406"/>
      <c r="AB614" s="367"/>
      <c r="AC614" s="367"/>
    </row>
    <row r="615" spans="1:29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406"/>
      <c r="AB615" s="367"/>
      <c r="AC615" s="367"/>
    </row>
    <row r="616" spans="1:29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406"/>
      <c r="AB616" s="367"/>
      <c r="AC616" s="367"/>
    </row>
    <row r="617" spans="1:29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406"/>
      <c r="AB617" s="367"/>
      <c r="AC617" s="367"/>
    </row>
    <row r="618" spans="1:29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406"/>
      <c r="AB618" s="367"/>
      <c r="AC618" s="367"/>
    </row>
    <row r="619" spans="1:29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406"/>
      <c r="AB619" s="367"/>
      <c r="AC619" s="367"/>
    </row>
    <row r="620" spans="1:29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406"/>
      <c r="AB620" s="367"/>
      <c r="AC620" s="367"/>
    </row>
    <row r="621" spans="1:29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406"/>
      <c r="AB621" s="367"/>
      <c r="AC621" s="367"/>
    </row>
    <row r="622" spans="1:29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406"/>
      <c r="AB622" s="367"/>
      <c r="AC622" s="367"/>
    </row>
    <row r="623" spans="1:29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406"/>
      <c r="AB623" s="367"/>
      <c r="AC623" s="367"/>
    </row>
    <row r="624" spans="1:29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406"/>
      <c r="AB624" s="367"/>
      <c r="AC624" s="367"/>
    </row>
    <row r="625" spans="1:29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406"/>
      <c r="AB625" s="367"/>
      <c r="AC625" s="367"/>
    </row>
    <row r="626" spans="1:29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406"/>
      <c r="AB626" s="367"/>
      <c r="AC626" s="367"/>
    </row>
    <row r="627" spans="1:29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406"/>
      <c r="AB627" s="367"/>
      <c r="AC627" s="367"/>
    </row>
    <row r="628" spans="1:29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406"/>
      <c r="AB628" s="367"/>
      <c r="AC628" s="367"/>
    </row>
    <row r="629" spans="1:29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406"/>
      <c r="AB629" s="367"/>
      <c r="AC629" s="367"/>
    </row>
    <row r="630" spans="1:29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406"/>
      <c r="AB630" s="367"/>
      <c r="AC630" s="367"/>
    </row>
    <row r="631" spans="1:29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406"/>
      <c r="AB631" s="367"/>
      <c r="AC631" s="367"/>
    </row>
    <row r="632" spans="1:29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406"/>
      <c r="AB632" s="367"/>
      <c r="AC632" s="367"/>
    </row>
    <row r="633" spans="1:29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406"/>
      <c r="AB633" s="367"/>
      <c r="AC633" s="367"/>
    </row>
    <row r="634" spans="1:29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406"/>
      <c r="AB634" s="367"/>
      <c r="AC634" s="367"/>
    </row>
    <row r="635" spans="1:29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406"/>
      <c r="AB635" s="367"/>
      <c r="AC635" s="367"/>
    </row>
    <row r="636" spans="1:29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406"/>
      <c r="AB636" s="367"/>
      <c r="AC636" s="367"/>
    </row>
    <row r="637" spans="1:29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406"/>
      <c r="AB637" s="367"/>
      <c r="AC637" s="367"/>
    </row>
    <row r="638" spans="1:29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406"/>
      <c r="AB638" s="367"/>
      <c r="AC638" s="367"/>
    </row>
    <row r="639" spans="1:29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406"/>
      <c r="AB639" s="367"/>
      <c r="AC639" s="367"/>
    </row>
    <row r="640" spans="1:29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406"/>
      <c r="AB640" s="367"/>
      <c r="AC640" s="367"/>
    </row>
    <row r="641" spans="1:29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406"/>
      <c r="AB641" s="367"/>
      <c r="AC641" s="367"/>
    </row>
    <row r="642" spans="1:29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406"/>
      <c r="AB642" s="367"/>
      <c r="AC642" s="367"/>
    </row>
    <row r="643" spans="1:29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406"/>
      <c r="AB643" s="367"/>
      <c r="AC643" s="367"/>
    </row>
    <row r="644" spans="1:29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406"/>
      <c r="AB644" s="367"/>
      <c r="AC644" s="367"/>
    </row>
    <row r="645" spans="1:29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406"/>
      <c r="AB645" s="367"/>
      <c r="AC645" s="367"/>
    </row>
    <row r="646" spans="1:29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406"/>
      <c r="AB646" s="367"/>
      <c r="AC646" s="367"/>
    </row>
    <row r="647" spans="1:29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406"/>
      <c r="AB647" s="367"/>
      <c r="AC647" s="367"/>
    </row>
    <row r="648" spans="1:29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406"/>
      <c r="AB648" s="367"/>
      <c r="AC648" s="367"/>
    </row>
    <row r="649" spans="1:29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406"/>
      <c r="AB649" s="367"/>
      <c r="AC649" s="367"/>
    </row>
    <row r="650" spans="1:29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406"/>
      <c r="AB650" s="367"/>
      <c r="AC650" s="367"/>
    </row>
    <row r="651" spans="1:29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406"/>
      <c r="AB651" s="367"/>
      <c r="AC651" s="367"/>
    </row>
    <row r="652" spans="1:29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406"/>
      <c r="AB652" s="367"/>
      <c r="AC652" s="367"/>
    </row>
    <row r="653" spans="1:29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406"/>
      <c r="AB653" s="367"/>
      <c r="AC653" s="367"/>
    </row>
    <row r="654" spans="1:29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406"/>
      <c r="AB654" s="367"/>
      <c r="AC654" s="367"/>
    </row>
    <row r="655" spans="1:29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406"/>
      <c r="AB655" s="367"/>
      <c r="AC655" s="367"/>
    </row>
    <row r="656" spans="1:29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406"/>
      <c r="AB656" s="367"/>
      <c r="AC656" s="367"/>
    </row>
    <row r="657" spans="1:29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406"/>
      <c r="AB657" s="367"/>
      <c r="AC657" s="367"/>
    </row>
    <row r="658" spans="1:29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406"/>
      <c r="AB658" s="367"/>
      <c r="AC658" s="367"/>
    </row>
    <row r="659" spans="1:29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406"/>
      <c r="AB659" s="367"/>
      <c r="AC659" s="367"/>
    </row>
    <row r="660" spans="1:29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406"/>
      <c r="AB660" s="367"/>
      <c r="AC660" s="367"/>
    </row>
    <row r="661" spans="1:29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406"/>
      <c r="AB661" s="367"/>
      <c r="AC661" s="367"/>
    </row>
    <row r="662" spans="1:29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406"/>
      <c r="AB662" s="367"/>
      <c r="AC662" s="367"/>
    </row>
    <row r="663" spans="1:29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406"/>
      <c r="AB663" s="367"/>
      <c r="AC663" s="367"/>
    </row>
    <row r="664" spans="1:29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406"/>
      <c r="AB664" s="367"/>
      <c r="AC664" s="367"/>
    </row>
    <row r="665" spans="1:29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406"/>
      <c r="AB665" s="367"/>
      <c r="AC665" s="367"/>
    </row>
    <row r="666" spans="1:29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406"/>
      <c r="AB666" s="367"/>
      <c r="AC666" s="367"/>
    </row>
    <row r="667" spans="1:29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406"/>
      <c r="AB667" s="367"/>
      <c r="AC667" s="367"/>
    </row>
    <row r="668" spans="1:29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406"/>
      <c r="AB668" s="367"/>
      <c r="AC668" s="367"/>
    </row>
    <row r="669" spans="1:29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406"/>
      <c r="AB669" s="367"/>
      <c r="AC669" s="367"/>
    </row>
    <row r="670" spans="1:29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406"/>
      <c r="AB670" s="367"/>
      <c r="AC670" s="367"/>
    </row>
    <row r="671" spans="1:29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406"/>
      <c r="AB671" s="367"/>
      <c r="AC671" s="367"/>
    </row>
    <row r="672" spans="1:29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406"/>
      <c r="AB672" s="367"/>
      <c r="AC672" s="367"/>
    </row>
    <row r="673" spans="1:29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406"/>
      <c r="AB673" s="367"/>
      <c r="AC673" s="367"/>
    </row>
    <row r="674" spans="1:29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406"/>
      <c r="AB674" s="367"/>
      <c r="AC674" s="367"/>
    </row>
    <row r="675" spans="1:29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406"/>
      <c r="AB675" s="367"/>
      <c r="AC675" s="367"/>
    </row>
    <row r="676" spans="1:29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406"/>
      <c r="AB676" s="367"/>
      <c r="AC676" s="367"/>
    </row>
    <row r="677" spans="1:29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406"/>
      <c r="AB677" s="367"/>
      <c r="AC677" s="367"/>
    </row>
    <row r="678" spans="1:29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406"/>
      <c r="AB678" s="367"/>
      <c r="AC678" s="367"/>
    </row>
    <row r="679" spans="1:29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406"/>
      <c r="AB679" s="367"/>
      <c r="AC679" s="367"/>
    </row>
    <row r="680" spans="1:29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406"/>
      <c r="AB680" s="367"/>
      <c r="AC680" s="367"/>
    </row>
    <row r="681" spans="1:29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406"/>
      <c r="AB681" s="367"/>
      <c r="AC681" s="367"/>
    </row>
    <row r="682" spans="1:29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406"/>
      <c r="AB682" s="367"/>
      <c r="AC682" s="367"/>
    </row>
    <row r="683" spans="1:29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406"/>
      <c r="AB683" s="367"/>
      <c r="AC683" s="367"/>
    </row>
    <row r="684" spans="1:29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406"/>
      <c r="AB684" s="367"/>
      <c r="AC684" s="367"/>
    </row>
    <row r="685" spans="1:29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406"/>
      <c r="AB685" s="367"/>
      <c r="AC685" s="367"/>
    </row>
    <row r="686" spans="1:29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406"/>
      <c r="AB686" s="367"/>
      <c r="AC686" s="367"/>
    </row>
    <row r="687" spans="1:29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406"/>
      <c r="AB687" s="367"/>
      <c r="AC687" s="367"/>
    </row>
    <row r="688" spans="1:29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406"/>
      <c r="AB688" s="367"/>
      <c r="AC688" s="367"/>
    </row>
    <row r="689" spans="1:29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406"/>
      <c r="AB689" s="367"/>
      <c r="AC689" s="367"/>
    </row>
    <row r="690" spans="1:29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406"/>
      <c r="AB690" s="367"/>
      <c r="AC690" s="367"/>
    </row>
    <row r="691" spans="1:29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406"/>
      <c r="AB691" s="367"/>
      <c r="AC691" s="367"/>
    </row>
    <row r="692" spans="1:29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406"/>
      <c r="AB692" s="367"/>
      <c r="AC692" s="367"/>
    </row>
    <row r="693" spans="1:29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406"/>
      <c r="AB693" s="367"/>
      <c r="AC693" s="367"/>
    </row>
    <row r="694" spans="1:29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406"/>
      <c r="AB694" s="367"/>
      <c r="AC694" s="367"/>
    </row>
    <row r="695" spans="1:29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406"/>
      <c r="AB695" s="367"/>
      <c r="AC695" s="367"/>
    </row>
    <row r="696" spans="1:29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406"/>
      <c r="AB696" s="367"/>
      <c r="AC696" s="367"/>
    </row>
    <row r="697" spans="1:29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406"/>
      <c r="AB697" s="367"/>
      <c r="AC697" s="367"/>
    </row>
    <row r="698" spans="1:29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406"/>
      <c r="AB698" s="367"/>
      <c r="AC698" s="367"/>
    </row>
    <row r="699" spans="1:29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406"/>
      <c r="AB699" s="367"/>
      <c r="AC699" s="367"/>
    </row>
    <row r="700" spans="1:29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406"/>
      <c r="AB700" s="367"/>
      <c r="AC700" s="367"/>
    </row>
    <row r="701" spans="1:29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406"/>
      <c r="AB701" s="367"/>
      <c r="AC701" s="367"/>
    </row>
    <row r="702" spans="1:29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406"/>
      <c r="AB702" s="367"/>
      <c r="AC702" s="367"/>
    </row>
    <row r="703" spans="1:29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406"/>
      <c r="AB703" s="367"/>
      <c r="AC703" s="367"/>
    </row>
    <row r="704" spans="1:29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406"/>
      <c r="AB704" s="367"/>
      <c r="AC704" s="367"/>
    </row>
    <row r="705" spans="1:29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406"/>
      <c r="AB705" s="367"/>
      <c r="AC705" s="367"/>
    </row>
    <row r="706" spans="1:29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406"/>
      <c r="AB706" s="367"/>
      <c r="AC706" s="367"/>
    </row>
    <row r="707" spans="1:29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406"/>
      <c r="AB707" s="367"/>
      <c r="AC707" s="367"/>
    </row>
    <row r="708" spans="1:29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406"/>
      <c r="AB708" s="367"/>
      <c r="AC708" s="367"/>
    </row>
    <row r="709" spans="1:29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406"/>
      <c r="AB709" s="367"/>
      <c r="AC709" s="367"/>
    </row>
    <row r="710" spans="1:29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406"/>
      <c r="AB710" s="367"/>
      <c r="AC710" s="367"/>
    </row>
    <row r="711" spans="1:29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406"/>
      <c r="AB711" s="367"/>
      <c r="AC711" s="367"/>
    </row>
    <row r="712" spans="1:29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406"/>
      <c r="AB712" s="367"/>
      <c r="AC712" s="367"/>
    </row>
    <row r="713" spans="1:29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406"/>
      <c r="AB713" s="367"/>
      <c r="AC713" s="367"/>
    </row>
    <row r="714" spans="1:29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406"/>
      <c r="AB714" s="367"/>
      <c r="AC714" s="367"/>
    </row>
    <row r="715" spans="1:29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406"/>
      <c r="AB715" s="367"/>
      <c r="AC715" s="367"/>
    </row>
    <row r="716" spans="1:29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406"/>
      <c r="AB716" s="367"/>
      <c r="AC716" s="367"/>
    </row>
    <row r="717" spans="1:29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406"/>
      <c r="AB717" s="367"/>
      <c r="AC717" s="367"/>
    </row>
    <row r="718" spans="1:29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406"/>
      <c r="AB718" s="367"/>
      <c r="AC718" s="367"/>
    </row>
    <row r="719" spans="1:29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406"/>
      <c r="AB719" s="367"/>
      <c r="AC719" s="367"/>
    </row>
    <row r="720" spans="1:29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406"/>
      <c r="AB720" s="367"/>
      <c r="AC720" s="367"/>
    </row>
    <row r="721" spans="1:29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406"/>
      <c r="AB721" s="367"/>
      <c r="AC721" s="367"/>
    </row>
    <row r="722" spans="1:29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406"/>
      <c r="AB722" s="367"/>
      <c r="AC722" s="367"/>
    </row>
    <row r="723" spans="1:29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406"/>
      <c r="AB723" s="367"/>
      <c r="AC723" s="367"/>
    </row>
    <row r="724" spans="1:29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406"/>
      <c r="AB724" s="367"/>
      <c r="AC724" s="367"/>
    </row>
    <row r="725" spans="1:29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406"/>
      <c r="AB725" s="367"/>
      <c r="AC725" s="367"/>
    </row>
    <row r="726" spans="1:29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406"/>
      <c r="AB726" s="367"/>
      <c r="AC726" s="367"/>
    </row>
    <row r="727" spans="1:29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406"/>
      <c r="AB727" s="367"/>
      <c r="AC727" s="367"/>
    </row>
    <row r="728" spans="1:29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406"/>
      <c r="AB728" s="367"/>
      <c r="AC728" s="367"/>
    </row>
    <row r="729" spans="1:29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406"/>
      <c r="AB729" s="367"/>
      <c r="AC729" s="367"/>
    </row>
    <row r="730" spans="1:29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406"/>
      <c r="AB730" s="367"/>
      <c r="AC730" s="367"/>
    </row>
    <row r="731" spans="1:29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406"/>
      <c r="AB731" s="367"/>
      <c r="AC731" s="367"/>
    </row>
    <row r="732" spans="1:29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406"/>
      <c r="AB732" s="367"/>
      <c r="AC732" s="367"/>
    </row>
    <row r="733" spans="1:29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406"/>
      <c r="AB733" s="367"/>
      <c r="AC733" s="367"/>
    </row>
    <row r="734" spans="1:29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406"/>
      <c r="AB734" s="367"/>
      <c r="AC734" s="367"/>
    </row>
    <row r="735" spans="1:29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406"/>
      <c r="AB735" s="367"/>
      <c r="AC735" s="367"/>
    </row>
    <row r="736" spans="1:29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406"/>
      <c r="AB736" s="367"/>
      <c r="AC736" s="367"/>
    </row>
    <row r="737" spans="1:29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406"/>
      <c r="AB737" s="367"/>
      <c r="AC737" s="367"/>
    </row>
    <row r="738" spans="1:29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406"/>
      <c r="AB738" s="367"/>
      <c r="AC738" s="367"/>
    </row>
    <row r="739" spans="1:29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406"/>
      <c r="AB739" s="367"/>
      <c r="AC739" s="367"/>
    </row>
    <row r="740" spans="1:29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406"/>
      <c r="AB740" s="367"/>
      <c r="AC740" s="367"/>
    </row>
    <row r="741" spans="1:29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406"/>
      <c r="AB741" s="367"/>
      <c r="AC741" s="367"/>
    </row>
    <row r="742" spans="1:29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406"/>
      <c r="AB742" s="367"/>
      <c r="AC742" s="367"/>
    </row>
    <row r="743" spans="1:29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406"/>
      <c r="AB743" s="367"/>
      <c r="AC743" s="367"/>
    </row>
    <row r="744" spans="1:29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406"/>
      <c r="AB744" s="367"/>
      <c r="AC744" s="367"/>
    </row>
    <row r="745" spans="1:29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406"/>
      <c r="AB745" s="367"/>
      <c r="AC745" s="367"/>
    </row>
    <row r="746" spans="1:29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406"/>
      <c r="AB746" s="367"/>
      <c r="AC746" s="367"/>
    </row>
    <row r="747" spans="1:29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406"/>
      <c r="AB747" s="367"/>
      <c r="AC747" s="367"/>
    </row>
    <row r="748" spans="1:29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406"/>
      <c r="AB748" s="367"/>
      <c r="AC748" s="367"/>
    </row>
    <row r="749" spans="1:29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406"/>
      <c r="AB749" s="367"/>
      <c r="AC749" s="367"/>
    </row>
    <row r="750" spans="1:29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406"/>
      <c r="AB750" s="367"/>
      <c r="AC750" s="367"/>
    </row>
    <row r="751" spans="1:29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406"/>
      <c r="AB751" s="367"/>
      <c r="AC751" s="367"/>
    </row>
    <row r="752" spans="1:29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406"/>
      <c r="AB752" s="367"/>
      <c r="AC752" s="367"/>
    </row>
    <row r="753" spans="1:29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406"/>
      <c r="AB753" s="367"/>
      <c r="AC753" s="367"/>
    </row>
    <row r="754" spans="1:29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406"/>
      <c r="AB754" s="367"/>
      <c r="AC754" s="367"/>
    </row>
    <row r="755" spans="1:29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406"/>
      <c r="AB755" s="367"/>
      <c r="AC755" s="367"/>
    </row>
    <row r="756" spans="1:29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406"/>
      <c r="AB756" s="367"/>
      <c r="AC756" s="367"/>
    </row>
    <row r="757" spans="1:29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406"/>
      <c r="AB757" s="367"/>
      <c r="AC757" s="367"/>
    </row>
    <row r="758" spans="1:29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406"/>
      <c r="AB758" s="367"/>
      <c r="AC758" s="367"/>
    </row>
    <row r="759" spans="1:29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406"/>
      <c r="AB759" s="367"/>
      <c r="AC759" s="367"/>
    </row>
    <row r="760" spans="1:29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406"/>
      <c r="AB760" s="367"/>
      <c r="AC760" s="367"/>
    </row>
    <row r="761" spans="1:29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406"/>
      <c r="AB761" s="367"/>
      <c r="AC761" s="367"/>
    </row>
    <row r="762" spans="1:29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406"/>
      <c r="AB762" s="367"/>
      <c r="AC762" s="367"/>
    </row>
    <row r="763" spans="1:29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406"/>
      <c r="AB763" s="367"/>
      <c r="AC763" s="367"/>
    </row>
    <row r="764" spans="1:29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406"/>
      <c r="AB764" s="367"/>
      <c r="AC764" s="367"/>
    </row>
    <row r="765" spans="1:29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406"/>
      <c r="AB765" s="367"/>
      <c r="AC765" s="367"/>
    </row>
    <row r="766" spans="1:29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406"/>
      <c r="AB766" s="367"/>
      <c r="AC766" s="367"/>
    </row>
    <row r="767" spans="1:29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406"/>
      <c r="AB767" s="367"/>
      <c r="AC767" s="367"/>
    </row>
    <row r="768" spans="1:29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406"/>
      <c r="AB768" s="367"/>
      <c r="AC768" s="367"/>
    </row>
    <row r="769" spans="1:29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406"/>
      <c r="AB769" s="367"/>
      <c r="AC769" s="367"/>
    </row>
    <row r="770" spans="1:29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406"/>
      <c r="AB770" s="367"/>
      <c r="AC770" s="367"/>
    </row>
    <row r="771" spans="1:29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406"/>
      <c r="AB771" s="367"/>
      <c r="AC771" s="367"/>
    </row>
    <row r="772" spans="1:29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406"/>
      <c r="AB772" s="367"/>
      <c r="AC772" s="367"/>
    </row>
    <row r="773" spans="1:29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406"/>
      <c r="AB773" s="367"/>
      <c r="AC773" s="367"/>
    </row>
    <row r="774" spans="1:29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406"/>
      <c r="AB774" s="367"/>
      <c r="AC774" s="367"/>
    </row>
    <row r="775" spans="1:29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406"/>
      <c r="AB775" s="367"/>
      <c r="AC775" s="367"/>
    </row>
    <row r="776" spans="1:29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406"/>
      <c r="AB776" s="367"/>
      <c r="AC776" s="367"/>
    </row>
    <row r="777" spans="1:29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406"/>
      <c r="AB777" s="367"/>
      <c r="AC777" s="367"/>
    </row>
    <row r="778" spans="1:29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406"/>
      <c r="AB778" s="367"/>
      <c r="AC778" s="367"/>
    </row>
    <row r="779" spans="1:29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406"/>
      <c r="AB779" s="367"/>
      <c r="AC779" s="367"/>
    </row>
    <row r="780" spans="1:29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406"/>
      <c r="AB780" s="367"/>
      <c r="AC780" s="367"/>
    </row>
    <row r="781" spans="1:29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406"/>
      <c r="AB781" s="367"/>
      <c r="AC781" s="367"/>
    </row>
    <row r="782" spans="1:29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406"/>
      <c r="AB782" s="367"/>
      <c r="AC782" s="367"/>
    </row>
    <row r="783" spans="1:29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406"/>
      <c r="AB783" s="367"/>
      <c r="AC783" s="367"/>
    </row>
    <row r="784" spans="1:29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406"/>
      <c r="AB784" s="367"/>
      <c r="AC784" s="367"/>
    </row>
    <row r="785" spans="1:29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406"/>
      <c r="AB785" s="367"/>
      <c r="AC785" s="367"/>
    </row>
    <row r="786" spans="1:29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406"/>
      <c r="AB786" s="367"/>
      <c r="AC786" s="367"/>
    </row>
    <row r="787" spans="1:29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406"/>
      <c r="AB787" s="367"/>
      <c r="AC787" s="367"/>
    </row>
    <row r="788" spans="1:29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406"/>
      <c r="AB788" s="367"/>
      <c r="AC788" s="367"/>
    </row>
    <row r="789" spans="1:29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406"/>
      <c r="AB789" s="367"/>
      <c r="AC789" s="367"/>
    </row>
    <row r="790" spans="1:29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406"/>
      <c r="AB790" s="367"/>
      <c r="AC790" s="367"/>
    </row>
    <row r="791" spans="1:29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406"/>
      <c r="AB791" s="367"/>
      <c r="AC791" s="367"/>
    </row>
    <row r="792" spans="1:29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406"/>
      <c r="AB792" s="367"/>
      <c r="AC792" s="367"/>
    </row>
    <row r="793" spans="1:29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406"/>
      <c r="AB793" s="367"/>
      <c r="AC793" s="367"/>
    </row>
    <row r="794" spans="1:29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406"/>
      <c r="AB794" s="367"/>
      <c r="AC794" s="367"/>
    </row>
    <row r="795" spans="1:29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406"/>
      <c r="AB795" s="367"/>
      <c r="AC795" s="367"/>
    </row>
    <row r="796" spans="1:29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406"/>
      <c r="AB796" s="367"/>
      <c r="AC796" s="367"/>
    </row>
    <row r="797" spans="1:29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406"/>
      <c r="AB797" s="367"/>
      <c r="AC797" s="367"/>
    </row>
    <row r="798" spans="1:29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406"/>
      <c r="AB798" s="367"/>
      <c r="AC798" s="367"/>
    </row>
    <row r="799" spans="1:29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406"/>
      <c r="AB799" s="367"/>
      <c r="AC799" s="367"/>
    </row>
    <row r="800" spans="1:29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406"/>
      <c r="AB800" s="367"/>
      <c r="AC800" s="367"/>
    </row>
    <row r="801" spans="1:29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406"/>
      <c r="AB801" s="367"/>
      <c r="AC801" s="367"/>
    </row>
    <row r="802" spans="1:29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406"/>
      <c r="AB802" s="367"/>
      <c r="AC802" s="367"/>
    </row>
    <row r="803" spans="1:29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406"/>
      <c r="AB803" s="367"/>
      <c r="AC803" s="367"/>
    </row>
    <row r="804" spans="1:29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406"/>
      <c r="AB804" s="367"/>
      <c r="AC804" s="367"/>
    </row>
    <row r="805" spans="1:29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406"/>
      <c r="AB805" s="367"/>
      <c r="AC805" s="367"/>
    </row>
    <row r="806" spans="1:29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406"/>
      <c r="AB806" s="367"/>
      <c r="AC806" s="367"/>
    </row>
    <row r="807" spans="1:29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406"/>
      <c r="AB807" s="367"/>
      <c r="AC807" s="367"/>
    </row>
    <row r="808" spans="1:29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406"/>
      <c r="AB808" s="367"/>
      <c r="AC808" s="367"/>
    </row>
    <row r="809" spans="1:29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406"/>
      <c r="AB809" s="367"/>
      <c r="AC809" s="367"/>
    </row>
    <row r="810" spans="1:29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406"/>
      <c r="AB810" s="367"/>
      <c r="AC810" s="367"/>
    </row>
    <row r="811" spans="1:29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406"/>
      <c r="AB811" s="367"/>
      <c r="AC811" s="367"/>
    </row>
    <row r="812" spans="1:29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406"/>
      <c r="AB812" s="367"/>
      <c r="AC812" s="367"/>
    </row>
    <row r="813" spans="1:29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406"/>
      <c r="AB813" s="367"/>
      <c r="AC813" s="367"/>
    </row>
    <row r="814" spans="1:29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406"/>
      <c r="AB814" s="367"/>
      <c r="AC814" s="367"/>
    </row>
    <row r="815" spans="1:29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406"/>
      <c r="AB815" s="367"/>
      <c r="AC815" s="367"/>
    </row>
    <row r="816" spans="1:29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406"/>
      <c r="AB816" s="367"/>
      <c r="AC816" s="367"/>
    </row>
    <row r="817" spans="1:29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406"/>
      <c r="AB817" s="367"/>
      <c r="AC817" s="367"/>
    </row>
    <row r="818" spans="1:29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406"/>
      <c r="AB818" s="367"/>
      <c r="AC818" s="367"/>
    </row>
    <row r="819" spans="1:29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406"/>
      <c r="AB819" s="367"/>
      <c r="AC819" s="367"/>
    </row>
    <row r="820" spans="1:29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406"/>
      <c r="AB820" s="367"/>
      <c r="AC820" s="367"/>
    </row>
    <row r="821" spans="1:29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406"/>
      <c r="AB821" s="367"/>
      <c r="AC821" s="367"/>
    </row>
    <row r="822" spans="1:29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406"/>
      <c r="AB822" s="367"/>
      <c r="AC822" s="367"/>
    </row>
    <row r="823" spans="1:29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406"/>
      <c r="AB823" s="367"/>
      <c r="AC823" s="367"/>
    </row>
    <row r="824" spans="1:29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406"/>
      <c r="AB824" s="367"/>
      <c r="AC824" s="367"/>
    </row>
    <row r="825" spans="1:29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406"/>
      <c r="AB825" s="367"/>
      <c r="AC825" s="367"/>
    </row>
    <row r="826" spans="1:29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406"/>
      <c r="AB826" s="367"/>
      <c r="AC826" s="367"/>
    </row>
    <row r="827" spans="1:29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406"/>
      <c r="AB827" s="367"/>
      <c r="AC827" s="367"/>
    </row>
    <row r="828" spans="1:29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406"/>
      <c r="AB828" s="367"/>
      <c r="AC828" s="367"/>
    </row>
    <row r="829" spans="1:29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406"/>
      <c r="AB829" s="367"/>
      <c r="AC829" s="367"/>
    </row>
    <row r="830" spans="1:29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406"/>
      <c r="AB830" s="367"/>
      <c r="AC830" s="367"/>
    </row>
    <row r="831" spans="1:29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406"/>
      <c r="AB831" s="367"/>
      <c r="AC831" s="367"/>
    </row>
    <row r="832" spans="1:29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406"/>
      <c r="AB832" s="367"/>
      <c r="AC832" s="367"/>
    </row>
    <row r="833" spans="1:29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406"/>
      <c r="AB833" s="367"/>
      <c r="AC833" s="367"/>
    </row>
    <row r="834" spans="1:29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406"/>
      <c r="AB834" s="367"/>
      <c r="AC834" s="367"/>
    </row>
    <row r="835" spans="1:29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406"/>
      <c r="AB835" s="367"/>
      <c r="AC835" s="367"/>
    </row>
    <row r="836" spans="1:29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406"/>
      <c r="AB836" s="367"/>
      <c r="AC836" s="367"/>
    </row>
    <row r="837" spans="1:29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406"/>
      <c r="AB837" s="367"/>
      <c r="AC837" s="367"/>
    </row>
    <row r="838" spans="1:29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406"/>
      <c r="AB838" s="367"/>
      <c r="AC838" s="367"/>
    </row>
    <row r="839" spans="1:29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406"/>
      <c r="AB839" s="367"/>
      <c r="AC839" s="367"/>
    </row>
    <row r="840" spans="1:29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406"/>
      <c r="AB840" s="367"/>
      <c r="AC840" s="367"/>
    </row>
    <row r="841" spans="1:29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406"/>
      <c r="AB841" s="367"/>
      <c r="AC841" s="367"/>
    </row>
    <row r="842" spans="1:29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406"/>
      <c r="AB842" s="367"/>
      <c r="AC842" s="367"/>
    </row>
    <row r="843" spans="1:29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406"/>
      <c r="AB843" s="367"/>
      <c r="AC843" s="367"/>
    </row>
    <row r="844" spans="1:29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406"/>
      <c r="AB844" s="367"/>
      <c r="AC844" s="367"/>
    </row>
    <row r="845" spans="1:29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406"/>
      <c r="AB845" s="367"/>
      <c r="AC845" s="367"/>
    </row>
    <row r="846" spans="1:29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406"/>
      <c r="AB846" s="367"/>
      <c r="AC846" s="367"/>
    </row>
    <row r="847" spans="1:29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406"/>
      <c r="AB847" s="367"/>
      <c r="AC847" s="367"/>
    </row>
    <row r="848" spans="1:29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406"/>
      <c r="AB848" s="367"/>
      <c r="AC848" s="367"/>
    </row>
    <row r="849" spans="1:29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406"/>
      <c r="AB849" s="367"/>
      <c r="AC849" s="367"/>
    </row>
    <row r="850" spans="1:29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406"/>
      <c r="AB850" s="367"/>
      <c r="AC850" s="367"/>
    </row>
    <row r="851" spans="1:29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406"/>
      <c r="AB851" s="367"/>
      <c r="AC851" s="367"/>
    </row>
    <row r="852" spans="1:29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406"/>
      <c r="AB852" s="367"/>
      <c r="AC852" s="367"/>
    </row>
    <row r="853" spans="1:29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406"/>
      <c r="AB853" s="367"/>
      <c r="AC853" s="367"/>
    </row>
    <row r="854" spans="1:29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406"/>
      <c r="AB854" s="367"/>
      <c r="AC854" s="367"/>
    </row>
    <row r="855" spans="1:29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406"/>
      <c r="AB855" s="367"/>
      <c r="AC855" s="367"/>
    </row>
    <row r="856" spans="1:29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406"/>
      <c r="AB856" s="367"/>
      <c r="AC856" s="367"/>
    </row>
    <row r="857" spans="1:29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406"/>
      <c r="AB857" s="367"/>
      <c r="AC857" s="367"/>
    </row>
    <row r="858" spans="1:29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406"/>
      <c r="AB858" s="367"/>
      <c r="AC858" s="367"/>
    </row>
    <row r="859" spans="1:29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406"/>
      <c r="AB859" s="367"/>
      <c r="AC859" s="367"/>
    </row>
    <row r="860" spans="1:29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406"/>
      <c r="AB860" s="367"/>
      <c r="AC860" s="367"/>
    </row>
    <row r="861" spans="1:29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406"/>
      <c r="AB861" s="367"/>
      <c r="AC861" s="367"/>
    </row>
    <row r="862" spans="1:29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406"/>
      <c r="AB862" s="367"/>
      <c r="AC862" s="367"/>
    </row>
    <row r="863" spans="1:29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406"/>
      <c r="AB863" s="367"/>
      <c r="AC863" s="367"/>
    </row>
    <row r="864" spans="1:29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406"/>
      <c r="AB864" s="367"/>
      <c r="AC864" s="367"/>
    </row>
    <row r="865" spans="1:29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406"/>
      <c r="AB865" s="367"/>
      <c r="AC865" s="367"/>
    </row>
    <row r="866" spans="1:29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406"/>
      <c r="AB866" s="367"/>
      <c r="AC866" s="367"/>
    </row>
    <row r="867" spans="1:29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406"/>
      <c r="AB867" s="367"/>
      <c r="AC867" s="367"/>
    </row>
    <row r="868" spans="1:29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406"/>
      <c r="AB868" s="367"/>
      <c r="AC868" s="367"/>
    </row>
    <row r="869" spans="1:29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406"/>
      <c r="AB869" s="367"/>
      <c r="AC869" s="367"/>
    </row>
    <row r="870" spans="1:29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406"/>
      <c r="AB870" s="367"/>
      <c r="AC870" s="367"/>
    </row>
    <row r="871" spans="1:29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406"/>
      <c r="AB871" s="367"/>
      <c r="AC871" s="367"/>
    </row>
    <row r="872" spans="1:29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406"/>
      <c r="AB872" s="367"/>
      <c r="AC872" s="367"/>
    </row>
    <row r="873" spans="1:29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406"/>
      <c r="AB873" s="367"/>
      <c r="AC873" s="367"/>
    </row>
    <row r="874" spans="1:29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406"/>
      <c r="AB874" s="367"/>
      <c r="AC874" s="367"/>
    </row>
    <row r="875" spans="1:29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406"/>
      <c r="AB875" s="367"/>
      <c r="AC875" s="367"/>
    </row>
    <row r="876" spans="1:29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406"/>
      <c r="AB876" s="367"/>
      <c r="AC876" s="367"/>
    </row>
    <row r="877" spans="1:29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406"/>
      <c r="AB877" s="367"/>
      <c r="AC877" s="367"/>
    </row>
    <row r="878" spans="1:29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406"/>
      <c r="AB878" s="367"/>
      <c r="AC878" s="367"/>
    </row>
    <row r="879" spans="1:29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406"/>
      <c r="AB879" s="367"/>
      <c r="AC879" s="367"/>
    </row>
    <row r="880" spans="1:29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406"/>
      <c r="AB880" s="367"/>
      <c r="AC880" s="367"/>
    </row>
    <row r="881" spans="1:29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406"/>
      <c r="AB881" s="367"/>
      <c r="AC881" s="367"/>
    </row>
    <row r="882" spans="1:29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406"/>
      <c r="AB882" s="367"/>
      <c r="AC882" s="367"/>
    </row>
    <row r="883" spans="1:29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406"/>
      <c r="AB883" s="367"/>
      <c r="AC883" s="367"/>
    </row>
    <row r="884" spans="1:29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406"/>
      <c r="AB884" s="367"/>
      <c r="AC884" s="367"/>
    </row>
    <row r="885" spans="1:29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406"/>
      <c r="AB885" s="367"/>
      <c r="AC885" s="367"/>
    </row>
    <row r="886" spans="1:29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406"/>
      <c r="AB886" s="367"/>
      <c r="AC886" s="367"/>
    </row>
    <row r="887" spans="1:29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406"/>
      <c r="AB887" s="367"/>
      <c r="AC887" s="367"/>
    </row>
    <row r="888" spans="1:29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406"/>
      <c r="AB888" s="367"/>
      <c r="AC888" s="367"/>
    </row>
    <row r="889" spans="1:29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406"/>
      <c r="AB889" s="367"/>
      <c r="AC889" s="367"/>
    </row>
    <row r="890" spans="1:29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406"/>
      <c r="AB890" s="367"/>
      <c r="AC890" s="367"/>
    </row>
    <row r="891" spans="1:29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406"/>
      <c r="AB891" s="367"/>
      <c r="AC891" s="367"/>
    </row>
    <row r="892" spans="1:29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406"/>
      <c r="AB892" s="367"/>
      <c r="AC892" s="367"/>
    </row>
    <row r="893" spans="1:29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406"/>
      <c r="AB893" s="367"/>
      <c r="AC893" s="367"/>
    </row>
    <row r="894" spans="1:29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406"/>
      <c r="AB894" s="367"/>
      <c r="AC894" s="367"/>
    </row>
    <row r="895" spans="1:29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406"/>
      <c r="AB895" s="367"/>
      <c r="AC895" s="367"/>
    </row>
    <row r="896" spans="1:29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406"/>
      <c r="AB896" s="367"/>
      <c r="AC896" s="367"/>
    </row>
    <row r="897" spans="1:29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406"/>
      <c r="AB897" s="367"/>
      <c r="AC897" s="367"/>
    </row>
    <row r="898" spans="1:29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406"/>
      <c r="AB898" s="367"/>
      <c r="AC898" s="367"/>
    </row>
    <row r="899" spans="1:29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406"/>
      <c r="AB899" s="367"/>
      <c r="AC899" s="367"/>
    </row>
    <row r="900" spans="1:29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406"/>
      <c r="AB900" s="367"/>
      <c r="AC900" s="367"/>
    </row>
    <row r="901" spans="1:29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406"/>
      <c r="AB901" s="367"/>
      <c r="AC901" s="367"/>
    </row>
    <row r="902" spans="1:29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406"/>
      <c r="AB902" s="367"/>
      <c r="AC902" s="367"/>
    </row>
    <row r="903" spans="1:29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406"/>
      <c r="AB903" s="367"/>
      <c r="AC903" s="367"/>
    </row>
    <row r="904" spans="1:29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406"/>
      <c r="AB904" s="367"/>
      <c r="AC904" s="367"/>
    </row>
    <row r="905" spans="1:29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406"/>
      <c r="AB905" s="367"/>
      <c r="AC905" s="367"/>
    </row>
    <row r="906" spans="1:29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406"/>
      <c r="AB906" s="367"/>
      <c r="AC906" s="367"/>
    </row>
    <row r="907" spans="1:29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406"/>
      <c r="AB907" s="367"/>
      <c r="AC907" s="367"/>
    </row>
    <row r="908" spans="1:29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406"/>
      <c r="AB908" s="367"/>
      <c r="AC908" s="367"/>
    </row>
    <row r="909" spans="1:29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406"/>
      <c r="AB909" s="367"/>
      <c r="AC909" s="367"/>
    </row>
    <row r="910" spans="1:29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406"/>
      <c r="AB910" s="367"/>
      <c r="AC910" s="367"/>
    </row>
    <row r="911" spans="1:29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406"/>
      <c r="AB911" s="367"/>
      <c r="AC911" s="367"/>
    </row>
    <row r="912" spans="1:29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406"/>
      <c r="AB912" s="367"/>
      <c r="AC912" s="367"/>
    </row>
    <row r="913" spans="1:29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406"/>
      <c r="AB913" s="367"/>
      <c r="AC913" s="367"/>
    </row>
    <row r="914" spans="1:29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406"/>
      <c r="AB914" s="367"/>
      <c r="AC914" s="367"/>
    </row>
    <row r="915" spans="1:29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406"/>
      <c r="AB915" s="367"/>
      <c r="AC915" s="367"/>
    </row>
    <row r="916" spans="1:29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406"/>
      <c r="AB916" s="367"/>
      <c r="AC916" s="367"/>
    </row>
    <row r="917" spans="1:29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406"/>
      <c r="AB917" s="367"/>
      <c r="AC917" s="367"/>
    </row>
    <row r="918" spans="1:29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406"/>
      <c r="AB918" s="367"/>
      <c r="AC918" s="367"/>
    </row>
    <row r="919" spans="1:29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406"/>
      <c r="AB919" s="367"/>
      <c r="AC919" s="367"/>
    </row>
    <row r="920" spans="1:29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406"/>
      <c r="AB920" s="367"/>
      <c r="AC920" s="367"/>
    </row>
    <row r="921" spans="1:29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406"/>
      <c r="AB921" s="367"/>
      <c r="AC921" s="367"/>
    </row>
    <row r="922" spans="1:29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406"/>
      <c r="AB922" s="367"/>
      <c r="AC922" s="367"/>
    </row>
    <row r="923" spans="1:29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406"/>
      <c r="AB923" s="367"/>
      <c r="AC923" s="367"/>
    </row>
    <row r="924" spans="1:29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406"/>
      <c r="AB924" s="367"/>
      <c r="AC924" s="367"/>
    </row>
    <row r="925" spans="1:29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406"/>
      <c r="AB925" s="367"/>
      <c r="AC925" s="367"/>
    </row>
    <row r="926" spans="1:29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406"/>
      <c r="AB926" s="367"/>
      <c r="AC926" s="367"/>
    </row>
    <row r="927" spans="1:29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406"/>
      <c r="AB927" s="367"/>
      <c r="AC927" s="367"/>
    </row>
    <row r="928" spans="1:29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406"/>
      <c r="AB928" s="367"/>
      <c r="AC928" s="367"/>
    </row>
    <row r="929" spans="1:29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406"/>
      <c r="AB929" s="367"/>
      <c r="AC929" s="367"/>
    </row>
    <row r="930" spans="1:29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406"/>
      <c r="AB930" s="367"/>
      <c r="AC930" s="367"/>
    </row>
    <row r="931" spans="1:29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406"/>
      <c r="AB931" s="367"/>
      <c r="AC931" s="367"/>
    </row>
    <row r="932" spans="1:29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406"/>
      <c r="AB932" s="367"/>
      <c r="AC932" s="367"/>
    </row>
    <row r="933" spans="1:29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406"/>
      <c r="AB933" s="367"/>
      <c r="AC933" s="367"/>
    </row>
    <row r="934" spans="1:29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406"/>
      <c r="AB934" s="367"/>
      <c r="AC934" s="367"/>
    </row>
    <row r="935" spans="1:29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406"/>
      <c r="AB935" s="367"/>
      <c r="AC935" s="367"/>
    </row>
    <row r="936" spans="1:29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406"/>
      <c r="AB936" s="367"/>
      <c r="AC936" s="367"/>
    </row>
    <row r="937" spans="1:29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406"/>
      <c r="AB937" s="367"/>
      <c r="AC937" s="367"/>
    </row>
    <row r="938" spans="1:29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406"/>
      <c r="AB938" s="367"/>
      <c r="AC938" s="367"/>
    </row>
    <row r="939" spans="1:29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406"/>
      <c r="AB939" s="367"/>
      <c r="AC939" s="367"/>
    </row>
    <row r="940" spans="1:29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406"/>
      <c r="AB940" s="367"/>
      <c r="AC940" s="367"/>
    </row>
    <row r="941" spans="1:29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406"/>
      <c r="AB941" s="367"/>
      <c r="AC941" s="367"/>
    </row>
    <row r="942" spans="1:29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406"/>
      <c r="AB942" s="367"/>
      <c r="AC942" s="367"/>
    </row>
    <row r="943" spans="1:29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406"/>
      <c r="AB943" s="367"/>
      <c r="AC943" s="367"/>
    </row>
    <row r="944" spans="1:29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406"/>
      <c r="AB944" s="367"/>
      <c r="AC944" s="367"/>
    </row>
    <row r="945" spans="1:29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406"/>
      <c r="AB945" s="367"/>
      <c r="AC945" s="367"/>
    </row>
    <row r="946" spans="1:29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406"/>
      <c r="AB946" s="367"/>
      <c r="AC946" s="367"/>
    </row>
    <row r="947" spans="1:29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406"/>
      <c r="AB947" s="367"/>
      <c r="AC947" s="367"/>
    </row>
    <row r="948" spans="1:29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406"/>
      <c r="AB948" s="367"/>
      <c r="AC948" s="367"/>
    </row>
    <row r="949" spans="1:29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406"/>
      <c r="AB949" s="367"/>
      <c r="AC949" s="367"/>
    </row>
    <row r="950" spans="1:29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406"/>
      <c r="AB950" s="367"/>
      <c r="AC950" s="367"/>
    </row>
    <row r="951" spans="1:29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406"/>
      <c r="AB951" s="367"/>
      <c r="AC951" s="367"/>
    </row>
    <row r="952" spans="1:29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406"/>
      <c r="AB952" s="367"/>
      <c r="AC952" s="367"/>
    </row>
    <row r="953" spans="1:29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406"/>
      <c r="AB953" s="367"/>
      <c r="AC953" s="367"/>
    </row>
    <row r="954" spans="1:29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406"/>
      <c r="AB954" s="367"/>
      <c r="AC954" s="367"/>
    </row>
    <row r="955" spans="1:29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406"/>
      <c r="AB955" s="367"/>
      <c r="AC955" s="367"/>
    </row>
    <row r="956" spans="1:29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406"/>
      <c r="AB956" s="367"/>
      <c r="AC956" s="367"/>
    </row>
    <row r="957" spans="1:29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406"/>
      <c r="AB957" s="367"/>
      <c r="AC957" s="367"/>
    </row>
    <row r="958" spans="1:29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406"/>
      <c r="AB958" s="367"/>
      <c r="AC958" s="367"/>
    </row>
    <row r="959" spans="1:29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406"/>
      <c r="AB959" s="367"/>
      <c r="AC959" s="367"/>
    </row>
    <row r="960" spans="1:29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406"/>
      <c r="AB960" s="367"/>
      <c r="AC960" s="367"/>
    </row>
    <row r="961" spans="1:29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406"/>
      <c r="AB961" s="367"/>
      <c r="AC961" s="367"/>
    </row>
    <row r="962" spans="1:29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406"/>
      <c r="AB962" s="367"/>
      <c r="AC962" s="367"/>
    </row>
    <row r="963" spans="1:29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406"/>
      <c r="AB963" s="367"/>
      <c r="AC963" s="367"/>
    </row>
    <row r="964" spans="1:29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406"/>
      <c r="AB964" s="367"/>
      <c r="AC964" s="367"/>
    </row>
    <row r="965" spans="1:29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406"/>
      <c r="AB965" s="367"/>
      <c r="AC965" s="367"/>
    </row>
    <row r="966" spans="1:29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406"/>
      <c r="AB966" s="367"/>
      <c r="AC966" s="367"/>
    </row>
    <row r="967" spans="1:29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406"/>
      <c r="AB967" s="367"/>
      <c r="AC967" s="367"/>
    </row>
    <row r="968" spans="1:29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406"/>
      <c r="AB968" s="367"/>
      <c r="AC968" s="367"/>
    </row>
    <row r="969" spans="1:29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406"/>
      <c r="AB969" s="367"/>
      <c r="AC969" s="367"/>
    </row>
    <row r="970" spans="1:29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406"/>
      <c r="AB970" s="367"/>
      <c r="AC970" s="367"/>
    </row>
    <row r="971" spans="1:29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406"/>
      <c r="AB971" s="367"/>
      <c r="AC971" s="367"/>
    </row>
    <row r="972" spans="1:29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406"/>
      <c r="AB972" s="367"/>
      <c r="AC972" s="367"/>
    </row>
    <row r="973" spans="1:29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406"/>
      <c r="AB973" s="367"/>
      <c r="AC973" s="367"/>
    </row>
    <row r="974" spans="1:29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406"/>
      <c r="AB974" s="367"/>
      <c r="AC974" s="367"/>
    </row>
    <row r="975" spans="1:29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406"/>
      <c r="AB975" s="367"/>
      <c r="AC975" s="367"/>
    </row>
    <row r="976" spans="1:29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406"/>
      <c r="AB976" s="367"/>
      <c r="AC976" s="367"/>
    </row>
    <row r="977" spans="1:29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406"/>
      <c r="AB977" s="367"/>
      <c r="AC977" s="367"/>
    </row>
    <row r="978" spans="1:29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406"/>
      <c r="AB978" s="367"/>
      <c r="AC978" s="367"/>
    </row>
    <row r="979" spans="1:29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406"/>
      <c r="AB979" s="367"/>
      <c r="AC979" s="367"/>
    </row>
  </sheetData>
  <mergeCells count="110">
    <mergeCell ref="R153:S153"/>
    <mergeCell ref="T153:U153"/>
    <mergeCell ref="V153:W153"/>
    <mergeCell ref="X153:Y153"/>
    <mergeCell ref="Z153:Z154"/>
    <mergeCell ref="B153:D153"/>
    <mergeCell ref="E153:F153"/>
    <mergeCell ref="G153:I153"/>
    <mergeCell ref="J153:M153"/>
    <mergeCell ref="N153:N154"/>
    <mergeCell ref="P153:Q153"/>
    <mergeCell ref="E89:F89"/>
    <mergeCell ref="G89:I89"/>
    <mergeCell ref="R132:S132"/>
    <mergeCell ref="T132:U132"/>
    <mergeCell ref="V132:W132"/>
    <mergeCell ref="X132:Y132"/>
    <mergeCell ref="Z132:Z133"/>
    <mergeCell ref="A151:N152"/>
    <mergeCell ref="O151:AC152"/>
    <mergeCell ref="B132:D132"/>
    <mergeCell ref="E132:F132"/>
    <mergeCell ref="G132:I132"/>
    <mergeCell ref="J132:M132"/>
    <mergeCell ref="N132:N133"/>
    <mergeCell ref="P132:Q132"/>
    <mergeCell ref="R111:S111"/>
    <mergeCell ref="T111:U111"/>
    <mergeCell ref="V111:W111"/>
    <mergeCell ref="X111:Y111"/>
    <mergeCell ref="Z111:Z112"/>
    <mergeCell ref="A130:N131"/>
    <mergeCell ref="O130:AC131"/>
    <mergeCell ref="A108:N108"/>
    <mergeCell ref="O108:AC108"/>
    <mergeCell ref="A109:N110"/>
    <mergeCell ref="O109:AC110"/>
    <mergeCell ref="B111:D111"/>
    <mergeCell ref="E111:F111"/>
    <mergeCell ref="G111:I111"/>
    <mergeCell ref="J111:M111"/>
    <mergeCell ref="N111:N112"/>
    <mergeCell ref="P111:Q111"/>
    <mergeCell ref="J89:M89"/>
    <mergeCell ref="N89:N90"/>
    <mergeCell ref="A66:N67"/>
    <mergeCell ref="O66:AC67"/>
    <mergeCell ref="B68:D68"/>
    <mergeCell ref="E68:F68"/>
    <mergeCell ref="G68:I68"/>
    <mergeCell ref="J68:M68"/>
    <mergeCell ref="N68:N69"/>
    <mergeCell ref="P68:Q68"/>
    <mergeCell ref="R68:S68"/>
    <mergeCell ref="T68:U68"/>
    <mergeCell ref="P89:Q89"/>
    <mergeCell ref="R89:S89"/>
    <mergeCell ref="T89:U89"/>
    <mergeCell ref="V89:W89"/>
    <mergeCell ref="X89:Y89"/>
    <mergeCell ref="Z89:Z90"/>
    <mergeCell ref="V68:W68"/>
    <mergeCell ref="X68:Y68"/>
    <mergeCell ref="Z68:Z69"/>
    <mergeCell ref="A87:N88"/>
    <mergeCell ref="O87:AC88"/>
    <mergeCell ref="B89:D89"/>
    <mergeCell ref="R46:S46"/>
    <mergeCell ref="T46:U46"/>
    <mergeCell ref="V46:W46"/>
    <mergeCell ref="X46:Y46"/>
    <mergeCell ref="Z46:Z47"/>
    <mergeCell ref="A65:N65"/>
    <mergeCell ref="O65:AC65"/>
    <mergeCell ref="B46:D46"/>
    <mergeCell ref="E46:F46"/>
    <mergeCell ref="G46:I46"/>
    <mergeCell ref="J46:M46"/>
    <mergeCell ref="N46:N47"/>
    <mergeCell ref="P46:Q46"/>
    <mergeCell ref="R25:S25"/>
    <mergeCell ref="T25:U25"/>
    <mergeCell ref="V25:W25"/>
    <mergeCell ref="X25:Y25"/>
    <mergeCell ref="Z25:Z26"/>
    <mergeCell ref="A44:N45"/>
    <mergeCell ref="O44:AC45"/>
    <mergeCell ref="B25:D25"/>
    <mergeCell ref="E25:F25"/>
    <mergeCell ref="G25:I25"/>
    <mergeCell ref="J25:M25"/>
    <mergeCell ref="N25:N26"/>
    <mergeCell ref="P25:Q25"/>
    <mergeCell ref="R4:S4"/>
    <mergeCell ref="T4:U4"/>
    <mergeCell ref="V4:W4"/>
    <mergeCell ref="X4:Y4"/>
    <mergeCell ref="Z4:Z5"/>
    <mergeCell ref="A23:N24"/>
    <mergeCell ref="O23:AC24"/>
    <mergeCell ref="A1:N1"/>
    <mergeCell ref="O1:AC1"/>
    <mergeCell ref="A2:N3"/>
    <mergeCell ref="O2:AC3"/>
    <mergeCell ref="B4:D4"/>
    <mergeCell ref="E4:F4"/>
    <mergeCell ref="G4:I4"/>
    <mergeCell ref="J4:M4"/>
    <mergeCell ref="N4:N5"/>
    <mergeCell ref="P4:Q4"/>
  </mergeCells>
  <pageMargins left="0.23622047244094491" right="0.23622047244094491" top="0.74803149606299213" bottom="0.74803149606299213" header="0" footer="0"/>
  <pageSetup paperSize="9" scale="68" orientation="landscape" r:id="rId1"/>
  <rowBreaks count="2" manualBreakCount="2">
    <brk id="64" max="16383" man="1"/>
    <brk id="107" max="16383" man="1"/>
  </rowBreaks>
  <colBreaks count="1" manualBreakCount="1">
    <brk id="29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979"/>
  <sheetViews>
    <sheetView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6" width="4.6640625" style="285" customWidth="1"/>
    <col min="27" max="27" width="10.5" style="285" customWidth="1"/>
    <col min="28" max="28" width="17.33203125" style="285" customWidth="1"/>
    <col min="29" max="38" width="5.6640625" style="285" customWidth="1"/>
    <col min="39" max="39" width="8.5" style="285" customWidth="1"/>
    <col min="40" max="42" width="4.6640625" style="285" hidden="1" customWidth="1"/>
    <col min="43" max="16384" width="14.5" style="285"/>
  </cols>
  <sheetData>
    <row r="1" spans="1:43" ht="12.75" customHeight="1" x14ac:dyDescent="0.15">
      <c r="A1" s="460" t="s">
        <v>344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0" t="s">
        <v>344</v>
      </c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394"/>
    </row>
    <row r="2" spans="1:43" ht="11.25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70" t="s">
        <v>274</v>
      </c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</row>
    <row r="3" spans="1:4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</row>
    <row r="4" spans="1:43" ht="11.25" customHeight="1" x14ac:dyDescent="0.15">
      <c r="A4" s="286" t="s">
        <v>193</v>
      </c>
      <c r="B4" s="467" t="s">
        <v>346</v>
      </c>
      <c r="C4" s="468"/>
      <c r="D4" s="468"/>
      <c r="E4" s="468"/>
      <c r="F4" s="469"/>
      <c r="G4" s="467" t="s">
        <v>347</v>
      </c>
      <c r="H4" s="468"/>
      <c r="I4" s="468"/>
      <c r="J4" s="468"/>
      <c r="K4" s="469"/>
      <c r="L4" s="467" t="s">
        <v>348</v>
      </c>
      <c r="M4" s="468"/>
      <c r="N4" s="468"/>
      <c r="O4" s="468"/>
      <c r="P4" s="469"/>
      <c r="Q4" s="467" t="s">
        <v>349</v>
      </c>
      <c r="R4" s="468"/>
      <c r="S4" s="468"/>
      <c r="T4" s="468"/>
      <c r="U4" s="469"/>
      <c r="V4" s="467" t="s">
        <v>350</v>
      </c>
      <c r="W4" s="468"/>
      <c r="X4" s="468"/>
      <c r="Y4" s="468"/>
      <c r="Z4" s="469"/>
      <c r="AA4" s="458" t="s">
        <v>198</v>
      </c>
      <c r="AB4" s="379" t="s">
        <v>62</v>
      </c>
      <c r="AC4" s="471" t="s">
        <v>58</v>
      </c>
      <c r="AD4" s="469"/>
      <c r="AE4" s="471" t="s">
        <v>56</v>
      </c>
      <c r="AF4" s="469"/>
      <c r="AG4" s="471" t="s">
        <v>57</v>
      </c>
      <c r="AH4" s="469"/>
      <c r="AI4" s="471" t="s">
        <v>55</v>
      </c>
      <c r="AJ4" s="469"/>
      <c r="AK4" s="471" t="s">
        <v>59</v>
      </c>
      <c r="AL4" s="469"/>
      <c r="AM4" s="472" t="s">
        <v>63</v>
      </c>
      <c r="AN4" s="395"/>
      <c r="AO4" s="380"/>
      <c r="AP4" s="380"/>
    </row>
    <row r="5" spans="1:43" ht="11.25" customHeight="1" thickBot="1" x14ac:dyDescent="0.2">
      <c r="A5" s="291" t="s">
        <v>199</v>
      </c>
      <c r="B5" s="292" t="s">
        <v>351</v>
      </c>
      <c r="C5" s="293" t="s">
        <v>352</v>
      </c>
      <c r="D5" s="293" t="s">
        <v>201</v>
      </c>
      <c r="E5" s="369" t="s">
        <v>202</v>
      </c>
      <c r="F5" s="294" t="s">
        <v>156</v>
      </c>
      <c r="G5" s="292" t="s">
        <v>352</v>
      </c>
      <c r="H5" s="293" t="s">
        <v>353</v>
      </c>
      <c r="I5" s="293" t="s">
        <v>201</v>
      </c>
      <c r="J5" s="293" t="s">
        <v>202</v>
      </c>
      <c r="K5" s="294" t="s">
        <v>156</v>
      </c>
      <c r="L5" s="292" t="s">
        <v>200</v>
      </c>
      <c r="M5" s="370" t="s">
        <v>201</v>
      </c>
      <c r="N5" s="293" t="s">
        <v>354</v>
      </c>
      <c r="O5" s="293" t="s">
        <v>351</v>
      </c>
      <c r="P5" s="294" t="s">
        <v>156</v>
      </c>
      <c r="Q5" s="292" t="s">
        <v>200</v>
      </c>
      <c r="R5" s="293" t="s">
        <v>201</v>
      </c>
      <c r="S5" s="293" t="s">
        <v>351</v>
      </c>
      <c r="T5" s="369" t="s">
        <v>352</v>
      </c>
      <c r="U5" s="294" t="s">
        <v>156</v>
      </c>
      <c r="V5" s="292" t="s">
        <v>200</v>
      </c>
      <c r="W5" s="293" t="s">
        <v>351</v>
      </c>
      <c r="X5" s="293" t="s">
        <v>352</v>
      </c>
      <c r="Y5" s="369" t="s">
        <v>202</v>
      </c>
      <c r="Z5" s="294" t="s">
        <v>156</v>
      </c>
      <c r="AA5" s="459"/>
      <c r="AB5" s="381" t="s">
        <v>64</v>
      </c>
      <c r="AC5" s="382" t="s">
        <v>65</v>
      </c>
      <c r="AD5" s="383" t="s">
        <v>66</v>
      </c>
      <c r="AE5" s="382" t="s">
        <v>65</v>
      </c>
      <c r="AF5" s="383" t="s">
        <v>66</v>
      </c>
      <c r="AG5" s="382" t="s">
        <v>65</v>
      </c>
      <c r="AH5" s="383" t="s">
        <v>66</v>
      </c>
      <c r="AI5" s="382" t="s">
        <v>65</v>
      </c>
      <c r="AJ5" s="383" t="s">
        <v>66</v>
      </c>
      <c r="AK5" s="382" t="s">
        <v>65</v>
      </c>
      <c r="AL5" s="383" t="s">
        <v>66</v>
      </c>
      <c r="AM5" s="459"/>
      <c r="AN5" s="395"/>
      <c r="AO5" s="380"/>
      <c r="AP5" s="380"/>
    </row>
    <row r="6" spans="1:43" ht="11.25" customHeight="1" x14ac:dyDescent="0.15">
      <c r="A6" s="296"/>
      <c r="B6" s="297"/>
      <c r="C6" s="298"/>
      <c r="D6" s="298"/>
      <c r="E6" s="298"/>
      <c r="F6" s="299"/>
      <c r="G6" s="297"/>
      <c r="H6" s="298"/>
      <c r="I6" s="298"/>
      <c r="J6" s="298"/>
      <c r="K6" s="299"/>
      <c r="L6" s="367"/>
      <c r="M6" s="367"/>
      <c r="N6" s="367"/>
      <c r="O6" s="367"/>
      <c r="P6" s="367"/>
      <c r="Q6" s="297"/>
      <c r="R6" s="298"/>
      <c r="S6" s="298"/>
      <c r="T6" s="298"/>
      <c r="U6" s="299"/>
      <c r="V6" s="407"/>
      <c r="W6" s="407"/>
      <c r="X6" s="367"/>
      <c r="Y6" s="367"/>
      <c r="Z6" s="367"/>
      <c r="AA6" s="300"/>
      <c r="AB6" s="296"/>
      <c r="AC6" s="396"/>
      <c r="AD6" s="385"/>
      <c r="AE6" s="396"/>
      <c r="AF6" s="385"/>
      <c r="AG6" s="396"/>
      <c r="AH6" s="385"/>
      <c r="AI6" s="396"/>
      <c r="AJ6" s="385"/>
      <c r="AK6" s="396"/>
      <c r="AL6" s="385"/>
      <c r="AM6" s="300"/>
      <c r="AN6" s="397"/>
      <c r="AO6" s="386"/>
      <c r="AP6" s="386"/>
    </row>
    <row r="7" spans="1:43" ht="11.25" customHeight="1" x14ac:dyDescent="0.15">
      <c r="A7" s="301" t="s">
        <v>79</v>
      </c>
      <c r="B7" s="302">
        <v>5.25</v>
      </c>
      <c r="C7" s="303">
        <v>0.25</v>
      </c>
      <c r="D7" s="303">
        <v>1.75</v>
      </c>
      <c r="E7" s="373">
        <v>0</v>
      </c>
      <c r="F7" s="304">
        <v>7.25</v>
      </c>
      <c r="G7" s="302">
        <v>0</v>
      </c>
      <c r="H7" s="303">
        <v>0.5</v>
      </c>
      <c r="I7" s="303">
        <v>0.25</v>
      </c>
      <c r="J7" s="303">
        <v>3.75</v>
      </c>
      <c r="K7" s="304">
        <v>4.5</v>
      </c>
      <c r="L7" s="302">
        <v>0</v>
      </c>
      <c r="M7" s="356">
        <v>0</v>
      </c>
      <c r="N7" s="303">
        <v>0.75</v>
      </c>
      <c r="O7" s="303">
        <v>0</v>
      </c>
      <c r="P7" s="304">
        <v>0.75</v>
      </c>
      <c r="Q7" s="302">
        <v>0</v>
      </c>
      <c r="R7" s="356">
        <v>1.25</v>
      </c>
      <c r="S7" s="303">
        <v>2</v>
      </c>
      <c r="T7" s="303">
        <v>0.25</v>
      </c>
      <c r="U7" s="304">
        <v>3.5</v>
      </c>
      <c r="V7" s="302">
        <v>0</v>
      </c>
      <c r="W7" s="356">
        <v>0.5</v>
      </c>
      <c r="X7" s="303">
        <v>0.75</v>
      </c>
      <c r="Y7" s="303">
        <v>0</v>
      </c>
      <c r="Z7" s="304">
        <v>1.25</v>
      </c>
      <c r="AA7" s="306">
        <v>17.25</v>
      </c>
      <c r="AB7" s="301" t="s">
        <v>79</v>
      </c>
      <c r="AC7" s="302">
        <v>1</v>
      </c>
      <c r="AD7" s="388">
        <v>5.7971014492753624E-2</v>
      </c>
      <c r="AE7" s="302">
        <v>16.25</v>
      </c>
      <c r="AF7" s="388">
        <v>0.94202898550724634</v>
      </c>
      <c r="AG7" s="302">
        <v>4</v>
      </c>
      <c r="AH7" s="388">
        <v>0.2318840579710145</v>
      </c>
      <c r="AI7" s="302">
        <v>13.25</v>
      </c>
      <c r="AJ7" s="388">
        <v>0.76811594202898548</v>
      </c>
      <c r="AK7" s="302">
        <v>0</v>
      </c>
      <c r="AL7" s="388">
        <v>0</v>
      </c>
      <c r="AM7" s="306">
        <v>17.25</v>
      </c>
      <c r="AN7" s="398"/>
      <c r="AO7" s="389"/>
      <c r="AP7" s="389"/>
    </row>
    <row r="8" spans="1:43" ht="11.25" customHeight="1" x14ac:dyDescent="0.15">
      <c r="A8" s="301" t="s">
        <v>80</v>
      </c>
      <c r="B8" s="302">
        <v>0.5</v>
      </c>
      <c r="C8" s="303">
        <v>3.75</v>
      </c>
      <c r="D8" s="303">
        <v>2.5</v>
      </c>
      <c r="E8" s="373">
        <v>0.25</v>
      </c>
      <c r="F8" s="304">
        <v>7</v>
      </c>
      <c r="G8" s="302">
        <v>0</v>
      </c>
      <c r="H8" s="303">
        <v>0.25</v>
      </c>
      <c r="I8" s="303">
        <v>4.75</v>
      </c>
      <c r="J8" s="303">
        <v>3.5</v>
      </c>
      <c r="K8" s="304">
        <v>8.5</v>
      </c>
      <c r="L8" s="302">
        <v>0</v>
      </c>
      <c r="M8" s="356">
        <v>1.25</v>
      </c>
      <c r="N8" s="303">
        <v>0.75</v>
      </c>
      <c r="O8" s="303">
        <v>0</v>
      </c>
      <c r="P8" s="304">
        <v>2</v>
      </c>
      <c r="Q8" s="302">
        <v>0.25</v>
      </c>
      <c r="R8" s="356">
        <v>1.75</v>
      </c>
      <c r="S8" s="303">
        <v>3.5</v>
      </c>
      <c r="T8" s="303">
        <v>0.25</v>
      </c>
      <c r="U8" s="304">
        <v>5.75</v>
      </c>
      <c r="V8" s="302">
        <v>0</v>
      </c>
      <c r="W8" s="356">
        <v>0.75</v>
      </c>
      <c r="X8" s="303">
        <v>0.75</v>
      </c>
      <c r="Y8" s="303">
        <v>0.25</v>
      </c>
      <c r="Z8" s="304">
        <v>1.75</v>
      </c>
      <c r="AA8" s="306">
        <v>25</v>
      </c>
      <c r="AB8" s="301" t="s">
        <v>80</v>
      </c>
      <c r="AC8" s="302">
        <v>3</v>
      </c>
      <c r="AD8" s="388">
        <v>0.12</v>
      </c>
      <c r="AE8" s="302">
        <v>22</v>
      </c>
      <c r="AF8" s="388">
        <v>0.88</v>
      </c>
      <c r="AG8" s="302">
        <v>2.5</v>
      </c>
      <c r="AH8" s="388">
        <v>0.1</v>
      </c>
      <c r="AI8" s="302">
        <v>21.75</v>
      </c>
      <c r="AJ8" s="388">
        <v>0.87</v>
      </c>
      <c r="AK8" s="302">
        <v>0.75</v>
      </c>
      <c r="AL8" s="388">
        <v>0.03</v>
      </c>
      <c r="AM8" s="306">
        <v>25</v>
      </c>
      <c r="AN8" s="398"/>
      <c r="AO8" s="389"/>
      <c r="AP8" s="389"/>
    </row>
    <row r="9" spans="1:43" ht="11.25" customHeight="1" x14ac:dyDescent="0.15">
      <c r="A9" s="301" t="s">
        <v>81</v>
      </c>
      <c r="B9" s="302">
        <v>1.75</v>
      </c>
      <c r="C9" s="303">
        <v>2</v>
      </c>
      <c r="D9" s="303">
        <v>1.25</v>
      </c>
      <c r="E9" s="373">
        <v>0</v>
      </c>
      <c r="F9" s="304">
        <v>5</v>
      </c>
      <c r="G9" s="302">
        <v>0</v>
      </c>
      <c r="H9" s="303">
        <v>0</v>
      </c>
      <c r="I9" s="303">
        <v>3.25</v>
      </c>
      <c r="J9" s="303">
        <v>4.25</v>
      </c>
      <c r="K9" s="304">
        <v>7.5</v>
      </c>
      <c r="L9" s="302">
        <v>0.25</v>
      </c>
      <c r="M9" s="356">
        <v>0.25</v>
      </c>
      <c r="N9" s="303">
        <v>1.25</v>
      </c>
      <c r="O9" s="303">
        <v>0</v>
      </c>
      <c r="P9" s="304">
        <v>1.75</v>
      </c>
      <c r="Q9" s="302">
        <v>1</v>
      </c>
      <c r="R9" s="356">
        <v>2.25</v>
      </c>
      <c r="S9" s="303">
        <v>0.5</v>
      </c>
      <c r="T9" s="303">
        <v>0</v>
      </c>
      <c r="U9" s="304">
        <v>3.75</v>
      </c>
      <c r="V9" s="302">
        <v>0</v>
      </c>
      <c r="W9" s="356">
        <v>0.5</v>
      </c>
      <c r="X9" s="303">
        <v>0.75</v>
      </c>
      <c r="Y9" s="303">
        <v>0</v>
      </c>
      <c r="Z9" s="304">
        <v>1.25</v>
      </c>
      <c r="AA9" s="306">
        <v>19.25</v>
      </c>
      <c r="AB9" s="301" t="s">
        <v>81</v>
      </c>
      <c r="AC9" s="302">
        <v>1.25</v>
      </c>
      <c r="AD9" s="388">
        <v>6.4935064935064929E-2</v>
      </c>
      <c r="AE9" s="302">
        <v>18</v>
      </c>
      <c r="AF9" s="388">
        <v>0.93506493506493504</v>
      </c>
      <c r="AG9" s="302">
        <v>2.75</v>
      </c>
      <c r="AH9" s="388">
        <v>0.14285714285714285</v>
      </c>
      <c r="AI9" s="302">
        <v>16</v>
      </c>
      <c r="AJ9" s="388">
        <v>0.83116883116883122</v>
      </c>
      <c r="AK9" s="302">
        <v>0.5</v>
      </c>
      <c r="AL9" s="388">
        <v>2.5974025974025976E-2</v>
      </c>
      <c r="AM9" s="306">
        <v>19.25</v>
      </c>
      <c r="AN9" s="398"/>
      <c r="AO9" s="389"/>
      <c r="AP9" s="389"/>
    </row>
    <row r="10" spans="1:43" ht="11.25" customHeight="1" x14ac:dyDescent="0.15">
      <c r="A10" s="301" t="s">
        <v>428</v>
      </c>
      <c r="B10" s="302">
        <v>3.5</v>
      </c>
      <c r="C10" s="303">
        <v>2.25</v>
      </c>
      <c r="D10" s="303">
        <v>0.5</v>
      </c>
      <c r="E10" s="373">
        <v>0</v>
      </c>
      <c r="F10" s="304">
        <v>6.25</v>
      </c>
      <c r="G10" s="302">
        <v>0</v>
      </c>
      <c r="H10" s="303">
        <v>0.25</v>
      </c>
      <c r="I10" s="303">
        <v>3.5</v>
      </c>
      <c r="J10" s="303">
        <v>4.75</v>
      </c>
      <c r="K10" s="304">
        <v>8.5</v>
      </c>
      <c r="L10" s="302">
        <v>0</v>
      </c>
      <c r="M10" s="356">
        <v>1</v>
      </c>
      <c r="N10" s="303">
        <v>1.5</v>
      </c>
      <c r="O10" s="303">
        <v>0.25</v>
      </c>
      <c r="P10" s="304">
        <v>2.75</v>
      </c>
      <c r="Q10" s="302">
        <v>0.25</v>
      </c>
      <c r="R10" s="356">
        <v>3</v>
      </c>
      <c r="S10" s="303">
        <v>0.75</v>
      </c>
      <c r="T10" s="303">
        <v>0</v>
      </c>
      <c r="U10" s="304">
        <v>4</v>
      </c>
      <c r="V10" s="302">
        <v>0.5</v>
      </c>
      <c r="W10" s="356">
        <v>0.75</v>
      </c>
      <c r="X10" s="303">
        <v>0.25</v>
      </c>
      <c r="Y10" s="303">
        <v>0.25</v>
      </c>
      <c r="Z10" s="304">
        <v>1.75</v>
      </c>
      <c r="AA10" s="306">
        <v>23.25</v>
      </c>
      <c r="AB10" s="301" t="s">
        <v>428</v>
      </c>
      <c r="AC10" s="302">
        <v>1.5</v>
      </c>
      <c r="AD10" s="388">
        <v>6.4516129032258063E-2</v>
      </c>
      <c r="AE10" s="302">
        <v>21.75</v>
      </c>
      <c r="AF10" s="388">
        <v>0.93548387096774188</v>
      </c>
      <c r="AG10" s="302">
        <v>2.5</v>
      </c>
      <c r="AH10" s="388">
        <v>0.10752688172043011</v>
      </c>
      <c r="AI10" s="302">
        <v>20</v>
      </c>
      <c r="AJ10" s="388">
        <v>0.86021505376344087</v>
      </c>
      <c r="AK10" s="302">
        <v>0.75</v>
      </c>
      <c r="AL10" s="388">
        <v>3.2258064516129031E-2</v>
      </c>
      <c r="AM10" s="306">
        <v>23.25</v>
      </c>
      <c r="AN10" s="398"/>
      <c r="AO10" s="389"/>
      <c r="AP10" s="389"/>
    </row>
    <row r="11" spans="1:43" ht="11.25" customHeight="1" x14ac:dyDescent="0.15">
      <c r="A11" s="301" t="s">
        <v>429</v>
      </c>
      <c r="B11" s="302">
        <v>2.5</v>
      </c>
      <c r="C11" s="303">
        <v>1.25</v>
      </c>
      <c r="D11" s="303">
        <v>1.25</v>
      </c>
      <c r="E11" s="373">
        <v>0.25</v>
      </c>
      <c r="F11" s="304">
        <v>5.25</v>
      </c>
      <c r="G11" s="302">
        <v>0</v>
      </c>
      <c r="H11" s="303">
        <v>0.25</v>
      </c>
      <c r="I11" s="303">
        <v>0.75</v>
      </c>
      <c r="J11" s="303">
        <v>7.25</v>
      </c>
      <c r="K11" s="304">
        <v>8.25</v>
      </c>
      <c r="L11" s="302">
        <v>0.25</v>
      </c>
      <c r="M11" s="356">
        <v>0.25</v>
      </c>
      <c r="N11" s="303">
        <v>2</v>
      </c>
      <c r="O11" s="303">
        <v>0</v>
      </c>
      <c r="P11" s="304">
        <v>2.5</v>
      </c>
      <c r="Q11" s="302">
        <v>0.25</v>
      </c>
      <c r="R11" s="356">
        <v>1.25</v>
      </c>
      <c r="S11" s="303">
        <v>0.25</v>
      </c>
      <c r="T11" s="303">
        <v>0</v>
      </c>
      <c r="U11" s="304">
        <v>1.75</v>
      </c>
      <c r="V11" s="302">
        <v>0</v>
      </c>
      <c r="W11" s="356">
        <v>0.5</v>
      </c>
      <c r="X11" s="303">
        <v>0.25</v>
      </c>
      <c r="Y11" s="303">
        <v>0</v>
      </c>
      <c r="Z11" s="304">
        <v>0.75</v>
      </c>
      <c r="AA11" s="306">
        <v>18.5</v>
      </c>
      <c r="AB11" s="301" t="s">
        <v>429</v>
      </c>
      <c r="AC11" s="302">
        <v>2</v>
      </c>
      <c r="AD11" s="388">
        <v>0.10810810810810811</v>
      </c>
      <c r="AE11" s="302">
        <v>16.5</v>
      </c>
      <c r="AF11" s="388">
        <v>0.89189189189189189</v>
      </c>
      <c r="AG11" s="302">
        <v>3.75</v>
      </c>
      <c r="AH11" s="388">
        <v>0.20270270270270271</v>
      </c>
      <c r="AI11" s="302">
        <v>13.75</v>
      </c>
      <c r="AJ11" s="388">
        <v>0.7432432432432432</v>
      </c>
      <c r="AK11" s="302">
        <v>1</v>
      </c>
      <c r="AL11" s="388">
        <v>5.4054054054054057E-2</v>
      </c>
      <c r="AM11" s="306">
        <v>18.5</v>
      </c>
      <c r="AN11" s="398"/>
      <c r="AO11" s="389"/>
      <c r="AP11" s="389"/>
    </row>
    <row r="12" spans="1:43" ht="11.25" customHeight="1" x14ac:dyDescent="0.15">
      <c r="A12" s="301" t="s">
        <v>430</v>
      </c>
      <c r="B12" s="302">
        <v>4</v>
      </c>
      <c r="C12" s="303">
        <v>1.5</v>
      </c>
      <c r="D12" s="303">
        <v>1.25</v>
      </c>
      <c r="E12" s="373">
        <v>0.25</v>
      </c>
      <c r="F12" s="304">
        <v>7</v>
      </c>
      <c r="G12" s="302">
        <v>0</v>
      </c>
      <c r="H12" s="303">
        <v>0.5</v>
      </c>
      <c r="I12" s="303">
        <v>0.25</v>
      </c>
      <c r="J12" s="303">
        <v>3.5</v>
      </c>
      <c r="K12" s="304">
        <v>4.25</v>
      </c>
      <c r="L12" s="302">
        <v>0</v>
      </c>
      <c r="M12" s="356">
        <v>0.5</v>
      </c>
      <c r="N12" s="303">
        <v>2.75</v>
      </c>
      <c r="O12" s="303">
        <v>0.25</v>
      </c>
      <c r="P12" s="304">
        <v>3.5</v>
      </c>
      <c r="Q12" s="302">
        <v>0</v>
      </c>
      <c r="R12" s="356">
        <v>1.25</v>
      </c>
      <c r="S12" s="303">
        <v>1.25</v>
      </c>
      <c r="T12" s="303">
        <v>0</v>
      </c>
      <c r="U12" s="304">
        <v>2.5</v>
      </c>
      <c r="V12" s="302">
        <v>0</v>
      </c>
      <c r="W12" s="356">
        <v>1.5</v>
      </c>
      <c r="X12" s="303">
        <v>1</v>
      </c>
      <c r="Y12" s="303">
        <v>0.25</v>
      </c>
      <c r="Z12" s="304">
        <v>2.75</v>
      </c>
      <c r="AA12" s="306">
        <v>20</v>
      </c>
      <c r="AB12" s="301" t="s">
        <v>430</v>
      </c>
      <c r="AC12" s="302">
        <v>3.5</v>
      </c>
      <c r="AD12" s="388">
        <v>0.17499999999999999</v>
      </c>
      <c r="AE12" s="302">
        <v>16.5</v>
      </c>
      <c r="AF12" s="388">
        <v>0.82499999999999996</v>
      </c>
      <c r="AG12" s="302">
        <v>3.5</v>
      </c>
      <c r="AH12" s="388">
        <v>0.17499999999999999</v>
      </c>
      <c r="AI12" s="302">
        <v>16</v>
      </c>
      <c r="AJ12" s="388">
        <v>0.8</v>
      </c>
      <c r="AK12" s="302">
        <v>0.5</v>
      </c>
      <c r="AL12" s="388">
        <v>2.5000000000000001E-2</v>
      </c>
      <c r="AM12" s="306">
        <v>20</v>
      </c>
      <c r="AN12" s="398"/>
      <c r="AO12" s="389"/>
      <c r="AP12" s="389"/>
    </row>
    <row r="13" spans="1:43" ht="11.25" customHeight="1" x14ac:dyDescent="0.15">
      <c r="A13" s="301" t="s">
        <v>431</v>
      </c>
      <c r="B13" s="302">
        <v>2.5</v>
      </c>
      <c r="C13" s="303">
        <v>1</v>
      </c>
      <c r="D13" s="303">
        <v>1.25</v>
      </c>
      <c r="E13" s="373">
        <v>0</v>
      </c>
      <c r="F13" s="304">
        <v>4.75</v>
      </c>
      <c r="G13" s="302">
        <v>0</v>
      </c>
      <c r="H13" s="303">
        <v>0</v>
      </c>
      <c r="I13" s="303">
        <v>2</v>
      </c>
      <c r="J13" s="303">
        <v>4</v>
      </c>
      <c r="K13" s="304">
        <v>6</v>
      </c>
      <c r="L13" s="302">
        <v>0</v>
      </c>
      <c r="M13" s="356">
        <v>0.25</v>
      </c>
      <c r="N13" s="303">
        <v>1.25</v>
      </c>
      <c r="O13" s="303">
        <v>0.25</v>
      </c>
      <c r="P13" s="304">
        <v>1.75</v>
      </c>
      <c r="Q13" s="302">
        <v>0</v>
      </c>
      <c r="R13" s="356">
        <v>1.25</v>
      </c>
      <c r="S13" s="303">
        <v>0.25</v>
      </c>
      <c r="T13" s="303">
        <v>0</v>
      </c>
      <c r="U13" s="304">
        <v>1.5</v>
      </c>
      <c r="V13" s="302">
        <v>0</v>
      </c>
      <c r="W13" s="356">
        <v>0.5</v>
      </c>
      <c r="X13" s="303">
        <v>0.25</v>
      </c>
      <c r="Y13" s="303">
        <v>0</v>
      </c>
      <c r="Z13" s="304">
        <v>0.75</v>
      </c>
      <c r="AA13" s="306">
        <v>14.75</v>
      </c>
      <c r="AB13" s="301" t="s">
        <v>431</v>
      </c>
      <c r="AC13" s="302">
        <v>1.75</v>
      </c>
      <c r="AD13" s="388">
        <v>0.11864406779661017</v>
      </c>
      <c r="AE13" s="302">
        <v>13</v>
      </c>
      <c r="AF13" s="388">
        <v>0.88135593220338981</v>
      </c>
      <c r="AG13" s="302">
        <v>0.25</v>
      </c>
      <c r="AH13" s="388">
        <v>1.6949152542372881E-2</v>
      </c>
      <c r="AI13" s="302">
        <v>14.25</v>
      </c>
      <c r="AJ13" s="388">
        <v>0.96610169491525422</v>
      </c>
      <c r="AK13" s="302">
        <v>0.25</v>
      </c>
      <c r="AL13" s="388">
        <v>1.6949152542372881E-2</v>
      </c>
      <c r="AM13" s="306">
        <v>14.75</v>
      </c>
      <c r="AN13" s="398"/>
      <c r="AO13" s="389"/>
      <c r="AP13" s="389"/>
    </row>
    <row r="14" spans="1:43" ht="11.25" customHeight="1" x14ac:dyDescent="0.15">
      <c r="A14" s="301" t="s">
        <v>432</v>
      </c>
      <c r="B14" s="302">
        <v>2.5</v>
      </c>
      <c r="C14" s="303">
        <v>1.25</v>
      </c>
      <c r="D14" s="303">
        <v>1.25</v>
      </c>
      <c r="E14" s="373">
        <v>0</v>
      </c>
      <c r="F14" s="304">
        <v>5</v>
      </c>
      <c r="G14" s="302">
        <v>0</v>
      </c>
      <c r="H14" s="303">
        <v>0.25</v>
      </c>
      <c r="I14" s="303">
        <v>0.5</v>
      </c>
      <c r="J14" s="303">
        <v>3</v>
      </c>
      <c r="K14" s="304">
        <v>3.75</v>
      </c>
      <c r="L14" s="302">
        <v>0.5</v>
      </c>
      <c r="M14" s="356">
        <v>0.5</v>
      </c>
      <c r="N14" s="303">
        <v>3</v>
      </c>
      <c r="O14" s="303">
        <v>0</v>
      </c>
      <c r="P14" s="304">
        <v>4</v>
      </c>
      <c r="Q14" s="302">
        <v>0.25</v>
      </c>
      <c r="R14" s="356">
        <v>1.5</v>
      </c>
      <c r="S14" s="303">
        <v>0.25</v>
      </c>
      <c r="T14" s="303">
        <v>0</v>
      </c>
      <c r="U14" s="304">
        <v>2</v>
      </c>
      <c r="V14" s="302">
        <v>0</v>
      </c>
      <c r="W14" s="356">
        <v>1.5</v>
      </c>
      <c r="X14" s="303">
        <v>0.75</v>
      </c>
      <c r="Y14" s="303">
        <v>0</v>
      </c>
      <c r="Z14" s="304">
        <v>2.25</v>
      </c>
      <c r="AA14" s="306">
        <v>17</v>
      </c>
      <c r="AB14" s="301" t="s">
        <v>432</v>
      </c>
      <c r="AC14" s="302">
        <v>2</v>
      </c>
      <c r="AD14" s="388">
        <v>0.11764705882352941</v>
      </c>
      <c r="AE14" s="302">
        <v>15</v>
      </c>
      <c r="AF14" s="388">
        <v>0.88235294117647056</v>
      </c>
      <c r="AG14" s="302">
        <v>0.25</v>
      </c>
      <c r="AH14" s="388">
        <v>1.4705882352941176E-2</v>
      </c>
      <c r="AI14" s="302">
        <v>16.75</v>
      </c>
      <c r="AJ14" s="388">
        <v>0.98529411764705888</v>
      </c>
      <c r="AK14" s="302">
        <v>0</v>
      </c>
      <c r="AL14" s="388">
        <v>0</v>
      </c>
      <c r="AM14" s="306">
        <v>17</v>
      </c>
      <c r="AN14" s="398"/>
      <c r="AO14" s="389"/>
      <c r="AP14" s="389"/>
    </row>
    <row r="15" spans="1:43" ht="11.25" customHeight="1" thickBot="1" x14ac:dyDescent="0.2">
      <c r="A15" s="307"/>
      <c r="B15" s="325"/>
      <c r="C15" s="326"/>
      <c r="D15" s="326"/>
      <c r="E15" s="326"/>
      <c r="F15" s="327"/>
      <c r="G15" s="325"/>
      <c r="H15" s="326"/>
      <c r="I15" s="326"/>
      <c r="J15" s="326"/>
      <c r="K15" s="327"/>
      <c r="L15" s="325"/>
      <c r="M15" s="326"/>
      <c r="N15" s="326"/>
      <c r="O15" s="326"/>
      <c r="P15" s="327"/>
      <c r="Q15" s="325"/>
      <c r="R15" s="326"/>
      <c r="S15" s="326"/>
      <c r="T15" s="326"/>
      <c r="U15" s="327"/>
      <c r="V15" s="325"/>
      <c r="W15" s="326"/>
      <c r="X15" s="326"/>
      <c r="Y15" s="326"/>
      <c r="Z15" s="327"/>
      <c r="AA15" s="317"/>
      <c r="AB15" s="307"/>
      <c r="AC15" s="297"/>
      <c r="AD15" s="299"/>
      <c r="AE15" s="325"/>
      <c r="AF15" s="327"/>
      <c r="AG15" s="325"/>
      <c r="AH15" s="327"/>
      <c r="AI15" s="325"/>
      <c r="AJ15" s="327"/>
      <c r="AK15" s="325"/>
      <c r="AL15" s="327"/>
      <c r="AM15" s="310"/>
      <c r="AN15" s="397"/>
      <c r="AO15" s="386"/>
      <c r="AP15" s="386"/>
    </row>
    <row r="16" spans="1:43" ht="11.25" customHeight="1" x14ac:dyDescent="0.15">
      <c r="A16" s="312"/>
      <c r="B16" s="328"/>
      <c r="C16" s="329"/>
      <c r="D16" s="329"/>
      <c r="E16" s="329"/>
      <c r="F16" s="330"/>
      <c r="G16" s="328"/>
      <c r="H16" s="329"/>
      <c r="I16" s="329"/>
      <c r="J16" s="329"/>
      <c r="K16" s="330"/>
      <c r="L16" s="328"/>
      <c r="M16" s="329"/>
      <c r="N16" s="329"/>
      <c r="O16" s="329"/>
      <c r="P16" s="330"/>
      <c r="Q16" s="328"/>
      <c r="R16" s="329"/>
      <c r="S16" s="329"/>
      <c r="T16" s="329"/>
      <c r="U16" s="330"/>
      <c r="V16" s="328"/>
      <c r="W16" s="329"/>
      <c r="X16" s="329"/>
      <c r="Y16" s="329"/>
      <c r="Z16" s="330"/>
      <c r="AA16" s="312"/>
      <c r="AB16" s="312"/>
      <c r="AC16" s="391"/>
      <c r="AD16" s="392"/>
      <c r="AE16" s="391"/>
      <c r="AF16" s="392"/>
      <c r="AG16" s="391"/>
      <c r="AH16" s="392"/>
      <c r="AI16" s="391"/>
      <c r="AJ16" s="392"/>
      <c r="AK16" s="391"/>
      <c r="AL16" s="392"/>
      <c r="AM16" s="409"/>
      <c r="AN16" s="397"/>
      <c r="AO16" s="386"/>
      <c r="AP16" s="386"/>
    </row>
    <row r="17" spans="1:42" ht="11.25" customHeight="1" x14ac:dyDescent="0.15">
      <c r="A17" s="301" t="s">
        <v>433</v>
      </c>
      <c r="B17" s="302">
        <v>11</v>
      </c>
      <c r="C17" s="303">
        <v>8.25</v>
      </c>
      <c r="D17" s="303">
        <v>6</v>
      </c>
      <c r="E17" s="303">
        <v>0.25</v>
      </c>
      <c r="F17" s="304">
        <v>25.5</v>
      </c>
      <c r="G17" s="302">
        <v>0</v>
      </c>
      <c r="H17" s="303">
        <v>1</v>
      </c>
      <c r="I17" s="303">
        <v>11.75</v>
      </c>
      <c r="J17" s="303">
        <v>16.25</v>
      </c>
      <c r="K17" s="304">
        <v>29</v>
      </c>
      <c r="L17" s="302">
        <v>0.25</v>
      </c>
      <c r="M17" s="303">
        <v>2.5</v>
      </c>
      <c r="N17" s="303">
        <v>4.25</v>
      </c>
      <c r="O17" s="303">
        <v>0.25</v>
      </c>
      <c r="P17" s="304">
        <v>7.25</v>
      </c>
      <c r="Q17" s="302">
        <v>1.5</v>
      </c>
      <c r="R17" s="303">
        <v>8.25</v>
      </c>
      <c r="S17" s="303">
        <v>6.75</v>
      </c>
      <c r="T17" s="303">
        <v>0.5</v>
      </c>
      <c r="U17" s="304">
        <v>17</v>
      </c>
      <c r="V17" s="302">
        <v>0.5</v>
      </c>
      <c r="W17" s="303">
        <v>2.5</v>
      </c>
      <c r="X17" s="303">
        <v>2.5</v>
      </c>
      <c r="Y17" s="303">
        <v>0.5</v>
      </c>
      <c r="Z17" s="304">
        <v>6</v>
      </c>
      <c r="AA17" s="306">
        <v>84.75</v>
      </c>
      <c r="AB17" s="301" t="s">
        <v>433</v>
      </c>
      <c r="AC17" s="302">
        <v>6.75</v>
      </c>
      <c r="AD17" s="388">
        <v>7.9646017699115043E-2</v>
      </c>
      <c r="AE17" s="302">
        <v>78</v>
      </c>
      <c r="AF17" s="388">
        <v>0.92035398230088494</v>
      </c>
      <c r="AG17" s="302">
        <v>11.75</v>
      </c>
      <c r="AH17" s="388">
        <v>0.13864306784660768</v>
      </c>
      <c r="AI17" s="302">
        <v>71</v>
      </c>
      <c r="AJ17" s="388">
        <v>0.83775811209439532</v>
      </c>
      <c r="AK17" s="302">
        <v>2</v>
      </c>
      <c r="AL17" s="388">
        <v>2.359882005899705E-2</v>
      </c>
      <c r="AM17" s="302">
        <v>84.75</v>
      </c>
      <c r="AN17" s="398"/>
      <c r="AO17" s="389"/>
      <c r="AP17" s="389"/>
    </row>
    <row r="18" spans="1:42" ht="11.25" customHeight="1" x14ac:dyDescent="0.15">
      <c r="A18" s="301" t="s">
        <v>434</v>
      </c>
      <c r="B18" s="302">
        <v>8.25</v>
      </c>
      <c r="C18" s="303">
        <v>9.25</v>
      </c>
      <c r="D18" s="303">
        <v>5.5</v>
      </c>
      <c r="E18" s="303">
        <v>0.5</v>
      </c>
      <c r="F18" s="304">
        <v>23.5</v>
      </c>
      <c r="G18" s="302">
        <v>0</v>
      </c>
      <c r="H18" s="303">
        <v>0.75</v>
      </c>
      <c r="I18" s="303">
        <v>12.25</v>
      </c>
      <c r="J18" s="303">
        <v>19.75</v>
      </c>
      <c r="K18" s="304">
        <v>32.75</v>
      </c>
      <c r="L18" s="302">
        <v>0.5</v>
      </c>
      <c r="M18" s="303">
        <v>2.75</v>
      </c>
      <c r="N18" s="303">
        <v>5.5</v>
      </c>
      <c r="O18" s="303">
        <v>0.25</v>
      </c>
      <c r="P18" s="304">
        <v>9</v>
      </c>
      <c r="Q18" s="302">
        <v>1.75</v>
      </c>
      <c r="R18" s="303">
        <v>8.25</v>
      </c>
      <c r="S18" s="303">
        <v>5</v>
      </c>
      <c r="T18" s="303">
        <v>0.25</v>
      </c>
      <c r="U18" s="304">
        <v>15.25</v>
      </c>
      <c r="V18" s="302">
        <v>0.5</v>
      </c>
      <c r="W18" s="303">
        <v>2.5</v>
      </c>
      <c r="X18" s="303">
        <v>2</v>
      </c>
      <c r="Y18" s="303">
        <v>0.5</v>
      </c>
      <c r="Z18" s="304">
        <v>5.5</v>
      </c>
      <c r="AA18" s="306">
        <v>86</v>
      </c>
      <c r="AB18" s="301" t="s">
        <v>434</v>
      </c>
      <c r="AC18" s="302">
        <v>7.75</v>
      </c>
      <c r="AD18" s="388">
        <v>9.0116279069767435E-2</v>
      </c>
      <c r="AE18" s="302">
        <v>78.25</v>
      </c>
      <c r="AF18" s="388">
        <v>0.90988372093023251</v>
      </c>
      <c r="AG18" s="302">
        <v>11.5</v>
      </c>
      <c r="AH18" s="388">
        <v>0.13372093023255813</v>
      </c>
      <c r="AI18" s="302">
        <v>71.5</v>
      </c>
      <c r="AJ18" s="388">
        <v>0.83139534883720934</v>
      </c>
      <c r="AK18" s="302">
        <v>3</v>
      </c>
      <c r="AL18" s="388">
        <v>3.4883720930232558E-2</v>
      </c>
      <c r="AM18" s="302">
        <v>86</v>
      </c>
      <c r="AN18" s="398"/>
      <c r="AO18" s="389"/>
      <c r="AP18" s="389"/>
    </row>
    <row r="19" spans="1:42" ht="11.25" customHeight="1" x14ac:dyDescent="0.15">
      <c r="A19" s="301" t="s">
        <v>435</v>
      </c>
      <c r="B19" s="302">
        <v>11.75</v>
      </c>
      <c r="C19" s="303">
        <v>7</v>
      </c>
      <c r="D19" s="303">
        <v>4.25</v>
      </c>
      <c r="E19" s="303">
        <v>0.5</v>
      </c>
      <c r="F19" s="304">
        <v>23.5</v>
      </c>
      <c r="G19" s="302">
        <v>0</v>
      </c>
      <c r="H19" s="303">
        <v>1</v>
      </c>
      <c r="I19" s="303">
        <v>7.75</v>
      </c>
      <c r="J19" s="303">
        <v>19.75</v>
      </c>
      <c r="K19" s="304">
        <v>28.5</v>
      </c>
      <c r="L19" s="302">
        <v>0.5</v>
      </c>
      <c r="M19" s="303">
        <v>2</v>
      </c>
      <c r="N19" s="303">
        <v>7.5</v>
      </c>
      <c r="O19" s="303">
        <v>0.5</v>
      </c>
      <c r="P19" s="304">
        <v>10.5</v>
      </c>
      <c r="Q19" s="302">
        <v>1.5</v>
      </c>
      <c r="R19" s="303">
        <v>7.75</v>
      </c>
      <c r="S19" s="303">
        <v>2.75</v>
      </c>
      <c r="T19" s="303">
        <v>0</v>
      </c>
      <c r="U19" s="304">
        <v>12</v>
      </c>
      <c r="V19" s="302">
        <v>0.5</v>
      </c>
      <c r="W19" s="303">
        <v>3.25</v>
      </c>
      <c r="X19" s="303">
        <v>2.25</v>
      </c>
      <c r="Y19" s="303">
        <v>0.5</v>
      </c>
      <c r="Z19" s="304">
        <v>6.5</v>
      </c>
      <c r="AA19" s="306">
        <v>81</v>
      </c>
      <c r="AB19" s="301" t="s">
        <v>435</v>
      </c>
      <c r="AC19" s="302">
        <v>8.25</v>
      </c>
      <c r="AD19" s="388">
        <v>0.10185185185185185</v>
      </c>
      <c r="AE19" s="302">
        <v>72.75</v>
      </c>
      <c r="AF19" s="388">
        <v>0.89814814814814814</v>
      </c>
      <c r="AG19" s="302">
        <v>12.5</v>
      </c>
      <c r="AH19" s="388">
        <v>0.15432098765432098</v>
      </c>
      <c r="AI19" s="302">
        <v>65.75</v>
      </c>
      <c r="AJ19" s="388">
        <v>0.81172839506172845</v>
      </c>
      <c r="AK19" s="302">
        <v>2.75</v>
      </c>
      <c r="AL19" s="388">
        <v>3.3950617283950615E-2</v>
      </c>
      <c r="AM19" s="302">
        <v>81</v>
      </c>
      <c r="AN19" s="398"/>
      <c r="AO19" s="389"/>
      <c r="AP19" s="389"/>
    </row>
    <row r="20" spans="1:42" ht="11.25" customHeight="1" x14ac:dyDescent="0.15">
      <c r="A20" s="301" t="s">
        <v>436</v>
      </c>
      <c r="B20" s="302">
        <v>12.5</v>
      </c>
      <c r="C20" s="303">
        <v>6</v>
      </c>
      <c r="D20" s="303">
        <v>4.25</v>
      </c>
      <c r="E20" s="303">
        <v>0.5</v>
      </c>
      <c r="F20" s="304">
        <v>23.25</v>
      </c>
      <c r="G20" s="302">
        <v>0</v>
      </c>
      <c r="H20" s="303">
        <v>1</v>
      </c>
      <c r="I20" s="303">
        <v>6.5</v>
      </c>
      <c r="J20" s="303">
        <v>19.5</v>
      </c>
      <c r="K20" s="304">
        <v>27</v>
      </c>
      <c r="L20" s="302">
        <v>0.25</v>
      </c>
      <c r="M20" s="303">
        <v>2</v>
      </c>
      <c r="N20" s="303">
        <v>7.5</v>
      </c>
      <c r="O20" s="303">
        <v>0.75</v>
      </c>
      <c r="P20" s="304">
        <v>10.5</v>
      </c>
      <c r="Q20" s="302">
        <v>0.5</v>
      </c>
      <c r="R20" s="303">
        <v>6.75</v>
      </c>
      <c r="S20" s="303">
        <v>2.5</v>
      </c>
      <c r="T20" s="303">
        <v>0</v>
      </c>
      <c r="U20" s="304">
        <v>9.75</v>
      </c>
      <c r="V20" s="302">
        <v>0.5</v>
      </c>
      <c r="W20" s="303">
        <v>3.25</v>
      </c>
      <c r="X20" s="303">
        <v>1.75</v>
      </c>
      <c r="Y20" s="303">
        <v>0.5</v>
      </c>
      <c r="Z20" s="304">
        <v>6</v>
      </c>
      <c r="AA20" s="306">
        <v>76.5</v>
      </c>
      <c r="AB20" s="301" t="s">
        <v>436</v>
      </c>
      <c r="AC20" s="302">
        <v>8.75</v>
      </c>
      <c r="AD20" s="388">
        <v>0.11437908496732026</v>
      </c>
      <c r="AE20" s="302">
        <v>67.75</v>
      </c>
      <c r="AF20" s="388">
        <v>0.8856209150326797</v>
      </c>
      <c r="AG20" s="302">
        <v>10</v>
      </c>
      <c r="AH20" s="388">
        <v>0.13071895424836602</v>
      </c>
      <c r="AI20" s="302">
        <v>64</v>
      </c>
      <c r="AJ20" s="388">
        <v>0.83660130718954251</v>
      </c>
      <c r="AK20" s="302">
        <v>2.5</v>
      </c>
      <c r="AL20" s="388">
        <v>3.2679738562091505E-2</v>
      </c>
      <c r="AM20" s="302">
        <v>76.5</v>
      </c>
      <c r="AN20" s="398"/>
      <c r="AO20" s="389"/>
      <c r="AP20" s="389"/>
    </row>
    <row r="21" spans="1:42" ht="11.25" customHeight="1" x14ac:dyDescent="0.15">
      <c r="A21" s="301" t="s">
        <v>437</v>
      </c>
      <c r="B21" s="302">
        <v>11.5</v>
      </c>
      <c r="C21" s="303">
        <v>5</v>
      </c>
      <c r="D21" s="303">
        <v>5</v>
      </c>
      <c r="E21" s="303">
        <v>0.5</v>
      </c>
      <c r="F21" s="304">
        <v>22</v>
      </c>
      <c r="G21" s="302">
        <v>0</v>
      </c>
      <c r="H21" s="303">
        <v>1</v>
      </c>
      <c r="I21" s="303">
        <v>3.5</v>
      </c>
      <c r="J21" s="303">
        <v>17.75</v>
      </c>
      <c r="K21" s="304">
        <v>22.25</v>
      </c>
      <c r="L21" s="302">
        <v>0.75</v>
      </c>
      <c r="M21" s="303">
        <v>1.5</v>
      </c>
      <c r="N21" s="303">
        <v>9</v>
      </c>
      <c r="O21" s="303">
        <v>0.5</v>
      </c>
      <c r="P21" s="304">
        <v>11.75</v>
      </c>
      <c r="Q21" s="302">
        <v>0.5</v>
      </c>
      <c r="R21" s="303">
        <v>5.25</v>
      </c>
      <c r="S21" s="303">
        <v>2</v>
      </c>
      <c r="T21" s="303">
        <v>0</v>
      </c>
      <c r="U21" s="304">
        <v>7.75</v>
      </c>
      <c r="V21" s="302">
        <v>0</v>
      </c>
      <c r="W21" s="303">
        <v>4</v>
      </c>
      <c r="X21" s="303">
        <v>2.25</v>
      </c>
      <c r="Y21" s="303">
        <v>0.25</v>
      </c>
      <c r="Z21" s="304">
        <v>6.5</v>
      </c>
      <c r="AA21" s="306">
        <v>70.25</v>
      </c>
      <c r="AB21" s="301" t="s">
        <v>437</v>
      </c>
      <c r="AC21" s="302">
        <v>9.25</v>
      </c>
      <c r="AD21" s="388">
        <v>0.13167259786476868</v>
      </c>
      <c r="AE21" s="302">
        <v>61</v>
      </c>
      <c r="AF21" s="388">
        <v>0.8683274021352313</v>
      </c>
      <c r="AG21" s="302">
        <v>7.75</v>
      </c>
      <c r="AH21" s="388">
        <v>0.1103202846975089</v>
      </c>
      <c r="AI21" s="302">
        <v>60.75</v>
      </c>
      <c r="AJ21" s="388">
        <v>0.86476868327402134</v>
      </c>
      <c r="AK21" s="302">
        <v>1.75</v>
      </c>
      <c r="AL21" s="388">
        <v>2.491103202846975E-2</v>
      </c>
      <c r="AM21" s="302">
        <v>70.25</v>
      </c>
      <c r="AN21" s="398"/>
      <c r="AO21" s="389"/>
      <c r="AP21" s="389"/>
    </row>
    <row r="22" spans="1:42" ht="11.25" customHeight="1" thickBot="1" x14ac:dyDescent="0.2">
      <c r="A22" s="317"/>
      <c r="B22" s="318"/>
      <c r="C22" s="319"/>
      <c r="D22" s="319"/>
      <c r="E22" s="319"/>
      <c r="F22" s="320"/>
      <c r="G22" s="318"/>
      <c r="H22" s="319"/>
      <c r="I22" s="319"/>
      <c r="J22" s="319"/>
      <c r="K22" s="320"/>
      <c r="L22" s="318"/>
      <c r="M22" s="319"/>
      <c r="N22" s="319"/>
      <c r="O22" s="319"/>
      <c r="P22" s="320"/>
      <c r="Q22" s="318"/>
      <c r="R22" s="319"/>
      <c r="S22" s="319"/>
      <c r="T22" s="319"/>
      <c r="U22" s="320"/>
      <c r="V22" s="318"/>
      <c r="W22" s="319"/>
      <c r="X22" s="319"/>
      <c r="Y22" s="319"/>
      <c r="Z22" s="320"/>
      <c r="AA22" s="317"/>
      <c r="AB22" s="318"/>
      <c r="AC22" s="318"/>
      <c r="AD22" s="320"/>
      <c r="AE22" s="318"/>
      <c r="AF22" s="320"/>
      <c r="AG22" s="318"/>
      <c r="AH22" s="320"/>
      <c r="AI22" s="318"/>
      <c r="AJ22" s="320"/>
      <c r="AK22" s="318"/>
      <c r="AL22" s="320"/>
      <c r="AM22" s="317"/>
      <c r="AN22" s="397"/>
      <c r="AO22" s="386"/>
      <c r="AP22" s="386"/>
    </row>
    <row r="23" spans="1:42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  <c r="AB23" s="470" t="s">
        <v>291</v>
      </c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</row>
    <row r="24" spans="1:42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</row>
    <row r="25" spans="1:42" ht="11.25" customHeight="1" x14ac:dyDescent="0.15">
      <c r="A25" s="286" t="s">
        <v>193</v>
      </c>
      <c r="B25" s="467" t="s">
        <v>355</v>
      </c>
      <c r="C25" s="468"/>
      <c r="D25" s="468"/>
      <c r="E25" s="468"/>
      <c r="F25" s="469"/>
      <c r="G25" s="467" t="s">
        <v>356</v>
      </c>
      <c r="H25" s="468"/>
      <c r="I25" s="468"/>
      <c r="J25" s="468"/>
      <c r="K25" s="469"/>
      <c r="L25" s="467" t="s">
        <v>357</v>
      </c>
      <c r="M25" s="468"/>
      <c r="N25" s="468"/>
      <c r="O25" s="468"/>
      <c r="P25" s="469"/>
      <c r="Q25" s="467" t="s">
        <v>358</v>
      </c>
      <c r="R25" s="468"/>
      <c r="S25" s="468"/>
      <c r="T25" s="468"/>
      <c r="U25" s="469"/>
      <c r="V25" s="467" t="s">
        <v>359</v>
      </c>
      <c r="W25" s="468"/>
      <c r="X25" s="468"/>
      <c r="Y25" s="468"/>
      <c r="Z25" s="469"/>
      <c r="AA25" s="458" t="s">
        <v>198</v>
      </c>
      <c r="AB25" s="379" t="s">
        <v>62</v>
      </c>
      <c r="AC25" s="471" t="s">
        <v>58</v>
      </c>
      <c r="AD25" s="469"/>
      <c r="AE25" s="471" t="s">
        <v>56</v>
      </c>
      <c r="AF25" s="469"/>
      <c r="AG25" s="471" t="s">
        <v>57</v>
      </c>
      <c r="AH25" s="469"/>
      <c r="AI25" s="471" t="s">
        <v>55</v>
      </c>
      <c r="AJ25" s="469"/>
      <c r="AK25" s="471" t="s">
        <v>59</v>
      </c>
      <c r="AL25" s="469"/>
      <c r="AM25" s="472" t="s">
        <v>63</v>
      </c>
      <c r="AN25" s="395"/>
      <c r="AO25" s="380"/>
      <c r="AP25" s="380"/>
    </row>
    <row r="26" spans="1:42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369" t="s">
        <v>360</v>
      </c>
      <c r="F26" s="294" t="s">
        <v>156</v>
      </c>
      <c r="G26" s="292" t="s">
        <v>361</v>
      </c>
      <c r="H26" s="293" t="s">
        <v>200</v>
      </c>
      <c r="I26" s="293" t="s">
        <v>201</v>
      </c>
      <c r="J26" s="293" t="s">
        <v>202</v>
      </c>
      <c r="K26" s="294" t="s">
        <v>156</v>
      </c>
      <c r="L26" s="292" t="s">
        <v>202</v>
      </c>
      <c r="M26" s="370" t="s">
        <v>361</v>
      </c>
      <c r="N26" s="293" t="s">
        <v>201</v>
      </c>
      <c r="O26" s="293" t="s">
        <v>362</v>
      </c>
      <c r="P26" s="294" t="s">
        <v>156</v>
      </c>
      <c r="Q26" s="292" t="s">
        <v>200</v>
      </c>
      <c r="R26" s="293" t="s">
        <v>201</v>
      </c>
      <c r="S26" s="293" t="s">
        <v>361</v>
      </c>
      <c r="T26" s="369" t="s">
        <v>202</v>
      </c>
      <c r="U26" s="294" t="s">
        <v>156</v>
      </c>
      <c r="V26" s="292" t="s">
        <v>200</v>
      </c>
      <c r="W26" s="293" t="s">
        <v>201</v>
      </c>
      <c r="X26" s="293" t="s">
        <v>202</v>
      </c>
      <c r="Y26" s="369" t="s">
        <v>363</v>
      </c>
      <c r="Z26" s="294" t="s">
        <v>156</v>
      </c>
      <c r="AA26" s="459"/>
      <c r="AB26" s="381" t="s">
        <v>64</v>
      </c>
      <c r="AC26" s="382" t="s">
        <v>65</v>
      </c>
      <c r="AD26" s="383" t="s">
        <v>66</v>
      </c>
      <c r="AE26" s="382" t="s">
        <v>65</v>
      </c>
      <c r="AF26" s="383" t="s">
        <v>66</v>
      </c>
      <c r="AG26" s="382" t="s">
        <v>65</v>
      </c>
      <c r="AH26" s="383" t="s">
        <v>66</v>
      </c>
      <c r="AI26" s="382" t="s">
        <v>65</v>
      </c>
      <c r="AJ26" s="383" t="s">
        <v>66</v>
      </c>
      <c r="AK26" s="382" t="s">
        <v>65</v>
      </c>
      <c r="AL26" s="383" t="s">
        <v>66</v>
      </c>
      <c r="AM26" s="459"/>
      <c r="AN26" s="395"/>
      <c r="AO26" s="380"/>
      <c r="AP26" s="380"/>
    </row>
    <row r="27" spans="1:42" ht="11.25" customHeight="1" x14ac:dyDescent="0.15">
      <c r="A27" s="296"/>
      <c r="B27" s="297"/>
      <c r="C27" s="298"/>
      <c r="D27" s="298"/>
      <c r="E27" s="298"/>
      <c r="F27" s="299"/>
      <c r="G27" s="297"/>
      <c r="H27" s="298"/>
      <c r="I27" s="298"/>
      <c r="J27" s="298"/>
      <c r="K27" s="299"/>
      <c r="L27" s="297"/>
      <c r="M27" s="298"/>
      <c r="N27" s="298"/>
      <c r="O27" s="298"/>
      <c r="P27" s="299"/>
      <c r="Q27" s="297"/>
      <c r="R27" s="298"/>
      <c r="S27" s="298"/>
      <c r="T27" s="298"/>
      <c r="U27" s="299"/>
      <c r="V27" s="297"/>
      <c r="W27" s="298"/>
      <c r="X27" s="298"/>
      <c r="Y27" s="298"/>
      <c r="Z27" s="299"/>
      <c r="AA27" s="300"/>
      <c r="AB27" s="296"/>
      <c r="AC27" s="384"/>
      <c r="AD27" s="385"/>
      <c r="AE27" s="384"/>
      <c r="AF27" s="385"/>
      <c r="AG27" s="384"/>
      <c r="AH27" s="385"/>
      <c r="AI27" s="384"/>
      <c r="AJ27" s="385"/>
      <c r="AK27" s="384"/>
      <c r="AL27" s="385"/>
      <c r="AM27" s="300"/>
      <c r="AN27" s="397"/>
      <c r="AO27" s="386"/>
      <c r="AP27" s="386"/>
    </row>
    <row r="28" spans="1:42" ht="11.25" customHeight="1" x14ac:dyDescent="0.15">
      <c r="A28" s="301" t="s">
        <v>79</v>
      </c>
      <c r="B28" s="322">
        <v>3</v>
      </c>
      <c r="C28" s="322">
        <v>0</v>
      </c>
      <c r="D28" s="322">
        <v>2</v>
      </c>
      <c r="E28" s="322">
        <v>0</v>
      </c>
      <c r="F28" s="323">
        <v>5</v>
      </c>
      <c r="G28" s="321">
        <v>0</v>
      </c>
      <c r="H28" s="322">
        <v>0</v>
      </c>
      <c r="I28" s="322">
        <v>1</v>
      </c>
      <c r="J28" s="363">
        <v>2</v>
      </c>
      <c r="K28" s="323">
        <v>3</v>
      </c>
      <c r="L28" s="321">
        <v>0</v>
      </c>
      <c r="M28" s="322">
        <v>0</v>
      </c>
      <c r="N28" s="322">
        <v>1</v>
      </c>
      <c r="O28" s="363">
        <v>0</v>
      </c>
      <c r="P28" s="323">
        <v>1</v>
      </c>
      <c r="Q28" s="321">
        <v>0</v>
      </c>
      <c r="R28" s="322">
        <v>1</v>
      </c>
      <c r="S28" s="322">
        <v>2</v>
      </c>
      <c r="T28" s="363">
        <v>0</v>
      </c>
      <c r="U28" s="323">
        <v>3</v>
      </c>
      <c r="V28" s="363">
        <v>0</v>
      </c>
      <c r="W28" s="363">
        <v>0</v>
      </c>
      <c r="X28" s="322">
        <v>0</v>
      </c>
      <c r="Y28" s="363">
        <v>0</v>
      </c>
      <c r="Z28" s="323">
        <v>0</v>
      </c>
      <c r="AA28" s="331">
        <v>12</v>
      </c>
      <c r="AB28" s="301" t="s">
        <v>79</v>
      </c>
      <c r="AC28" s="402">
        <v>0</v>
      </c>
      <c r="AD28" s="388">
        <v>0</v>
      </c>
      <c r="AE28" s="402">
        <v>12</v>
      </c>
      <c r="AF28" s="388">
        <v>1</v>
      </c>
      <c r="AG28" s="402">
        <v>0</v>
      </c>
      <c r="AH28" s="388">
        <v>0</v>
      </c>
      <c r="AI28" s="402">
        <v>12</v>
      </c>
      <c r="AJ28" s="388">
        <v>1</v>
      </c>
      <c r="AK28" s="402">
        <v>0</v>
      </c>
      <c r="AL28" s="388">
        <v>0</v>
      </c>
      <c r="AM28" s="331">
        <v>12</v>
      </c>
      <c r="AN28" s="398">
        <v>1</v>
      </c>
      <c r="AO28" s="389"/>
      <c r="AP28" s="389"/>
    </row>
    <row r="29" spans="1:42" ht="11.25" customHeight="1" x14ac:dyDescent="0.15">
      <c r="A29" s="301" t="s">
        <v>80</v>
      </c>
      <c r="B29" s="322">
        <v>1</v>
      </c>
      <c r="C29" s="322">
        <v>4</v>
      </c>
      <c r="D29" s="322">
        <v>3</v>
      </c>
      <c r="E29" s="322">
        <v>0</v>
      </c>
      <c r="F29" s="323">
        <v>8</v>
      </c>
      <c r="G29" s="321">
        <v>0</v>
      </c>
      <c r="H29" s="322">
        <v>0</v>
      </c>
      <c r="I29" s="322">
        <v>7</v>
      </c>
      <c r="J29" s="363">
        <v>3</v>
      </c>
      <c r="K29" s="323">
        <v>10</v>
      </c>
      <c r="L29" s="321">
        <v>0</v>
      </c>
      <c r="M29" s="322">
        <v>1</v>
      </c>
      <c r="N29" s="322">
        <v>0</v>
      </c>
      <c r="O29" s="363">
        <v>0</v>
      </c>
      <c r="P29" s="323">
        <v>1</v>
      </c>
      <c r="Q29" s="321">
        <v>0</v>
      </c>
      <c r="R29" s="322">
        <v>1</v>
      </c>
      <c r="S29" s="322">
        <v>2</v>
      </c>
      <c r="T29" s="363">
        <v>0</v>
      </c>
      <c r="U29" s="323">
        <v>3</v>
      </c>
      <c r="V29" s="363">
        <v>0</v>
      </c>
      <c r="W29" s="363">
        <v>0</v>
      </c>
      <c r="X29" s="322">
        <v>0</v>
      </c>
      <c r="Y29" s="363">
        <v>1</v>
      </c>
      <c r="Z29" s="323">
        <v>1</v>
      </c>
      <c r="AA29" s="331">
        <v>23</v>
      </c>
      <c r="AB29" s="301" t="s">
        <v>80</v>
      </c>
      <c r="AC29" s="402">
        <v>6</v>
      </c>
      <c r="AD29" s="388">
        <v>0.2608695652173913</v>
      </c>
      <c r="AE29" s="402">
        <v>17</v>
      </c>
      <c r="AF29" s="388">
        <v>0.73913043478260865</v>
      </c>
      <c r="AG29" s="402">
        <v>0</v>
      </c>
      <c r="AH29" s="388">
        <v>0</v>
      </c>
      <c r="AI29" s="402">
        <v>22</v>
      </c>
      <c r="AJ29" s="388">
        <v>0.95652173913043481</v>
      </c>
      <c r="AK29" s="402">
        <v>1</v>
      </c>
      <c r="AL29" s="388">
        <v>4.3478260869565216E-2</v>
      </c>
      <c r="AM29" s="331">
        <v>23</v>
      </c>
      <c r="AN29" s="398">
        <v>1</v>
      </c>
      <c r="AO29" s="389"/>
      <c r="AP29" s="389"/>
    </row>
    <row r="30" spans="1:42" ht="11.25" customHeight="1" x14ac:dyDescent="0.15">
      <c r="A30" s="301" t="s">
        <v>81</v>
      </c>
      <c r="B30" s="322">
        <v>2</v>
      </c>
      <c r="C30" s="322">
        <v>3</v>
      </c>
      <c r="D30" s="322">
        <v>2</v>
      </c>
      <c r="E30" s="322">
        <v>0</v>
      </c>
      <c r="F30" s="323">
        <v>7</v>
      </c>
      <c r="G30" s="321">
        <v>0</v>
      </c>
      <c r="H30" s="322">
        <v>0</v>
      </c>
      <c r="I30" s="322">
        <v>1</v>
      </c>
      <c r="J30" s="363">
        <v>3</v>
      </c>
      <c r="K30" s="323">
        <v>4</v>
      </c>
      <c r="L30" s="321">
        <v>0</v>
      </c>
      <c r="M30" s="322">
        <v>0</v>
      </c>
      <c r="N30" s="322">
        <v>2</v>
      </c>
      <c r="O30" s="363">
        <v>0</v>
      </c>
      <c r="P30" s="323">
        <v>2</v>
      </c>
      <c r="Q30" s="321">
        <v>0</v>
      </c>
      <c r="R30" s="322">
        <v>2</v>
      </c>
      <c r="S30" s="322">
        <v>0</v>
      </c>
      <c r="T30" s="363">
        <v>0</v>
      </c>
      <c r="U30" s="323">
        <v>2</v>
      </c>
      <c r="V30" s="363">
        <v>0</v>
      </c>
      <c r="W30" s="363">
        <v>0</v>
      </c>
      <c r="X30" s="322">
        <v>1</v>
      </c>
      <c r="Y30" s="363">
        <v>0</v>
      </c>
      <c r="Z30" s="323">
        <v>1</v>
      </c>
      <c r="AA30" s="331">
        <v>16</v>
      </c>
      <c r="AB30" s="301" t="s">
        <v>81</v>
      </c>
      <c r="AC30" s="402">
        <v>3</v>
      </c>
      <c r="AD30" s="388">
        <v>0.1875</v>
      </c>
      <c r="AE30" s="402">
        <v>13</v>
      </c>
      <c r="AF30" s="388">
        <v>0.8125</v>
      </c>
      <c r="AG30" s="402">
        <v>0</v>
      </c>
      <c r="AH30" s="388">
        <v>0</v>
      </c>
      <c r="AI30" s="402">
        <v>14</v>
      </c>
      <c r="AJ30" s="388">
        <v>0.875</v>
      </c>
      <c r="AK30" s="402">
        <v>2</v>
      </c>
      <c r="AL30" s="388">
        <v>0.125</v>
      </c>
      <c r="AM30" s="331">
        <v>16</v>
      </c>
      <c r="AN30" s="398">
        <v>1</v>
      </c>
      <c r="AO30" s="389"/>
      <c r="AP30" s="389"/>
    </row>
    <row r="31" spans="1:42" ht="11.25" customHeight="1" x14ac:dyDescent="0.15">
      <c r="A31" s="301" t="s">
        <v>428</v>
      </c>
      <c r="B31" s="322">
        <v>8</v>
      </c>
      <c r="C31" s="322">
        <v>0</v>
      </c>
      <c r="D31" s="322">
        <v>2</v>
      </c>
      <c r="E31" s="322">
        <v>0</v>
      </c>
      <c r="F31" s="323">
        <v>10</v>
      </c>
      <c r="G31" s="321">
        <v>0</v>
      </c>
      <c r="H31" s="322">
        <v>0</v>
      </c>
      <c r="I31" s="322">
        <v>0</v>
      </c>
      <c r="J31" s="363">
        <v>5</v>
      </c>
      <c r="K31" s="323">
        <v>5</v>
      </c>
      <c r="L31" s="321">
        <v>0</v>
      </c>
      <c r="M31" s="322">
        <v>2</v>
      </c>
      <c r="N31" s="322">
        <v>2</v>
      </c>
      <c r="O31" s="363">
        <v>0</v>
      </c>
      <c r="P31" s="323">
        <v>4</v>
      </c>
      <c r="Q31" s="321">
        <v>0</v>
      </c>
      <c r="R31" s="322">
        <v>3</v>
      </c>
      <c r="S31" s="322">
        <v>1</v>
      </c>
      <c r="T31" s="363">
        <v>0</v>
      </c>
      <c r="U31" s="323">
        <v>4</v>
      </c>
      <c r="V31" s="363">
        <v>2</v>
      </c>
      <c r="W31" s="363">
        <v>1</v>
      </c>
      <c r="X31" s="322">
        <v>0</v>
      </c>
      <c r="Y31" s="363">
        <v>1</v>
      </c>
      <c r="Z31" s="323">
        <v>4</v>
      </c>
      <c r="AA31" s="331">
        <v>27</v>
      </c>
      <c r="AB31" s="301" t="s">
        <v>428</v>
      </c>
      <c r="AC31" s="402">
        <v>2</v>
      </c>
      <c r="AD31" s="388">
        <v>7.407407407407407E-2</v>
      </c>
      <c r="AE31" s="402">
        <v>25</v>
      </c>
      <c r="AF31" s="388">
        <v>0.92592592592592593</v>
      </c>
      <c r="AG31" s="402">
        <v>0</v>
      </c>
      <c r="AH31" s="388">
        <v>0</v>
      </c>
      <c r="AI31" s="402">
        <v>24</v>
      </c>
      <c r="AJ31" s="388">
        <v>0.88888888888888884</v>
      </c>
      <c r="AK31" s="402">
        <v>3</v>
      </c>
      <c r="AL31" s="388">
        <v>0.1111111111111111</v>
      </c>
      <c r="AM31" s="331">
        <v>27</v>
      </c>
      <c r="AN31" s="398">
        <v>1</v>
      </c>
      <c r="AO31" s="389"/>
      <c r="AP31" s="389"/>
    </row>
    <row r="32" spans="1:42" ht="11.25" customHeight="1" x14ac:dyDescent="0.15">
      <c r="A32" s="301" t="s">
        <v>429</v>
      </c>
      <c r="B32" s="322">
        <v>3</v>
      </c>
      <c r="C32" s="322">
        <v>0</v>
      </c>
      <c r="D32" s="322">
        <v>2</v>
      </c>
      <c r="E32" s="322">
        <v>0</v>
      </c>
      <c r="F32" s="323">
        <v>5</v>
      </c>
      <c r="G32" s="321">
        <v>0</v>
      </c>
      <c r="H32" s="322">
        <v>1</v>
      </c>
      <c r="I32" s="322">
        <v>1</v>
      </c>
      <c r="J32" s="363">
        <v>10</v>
      </c>
      <c r="K32" s="323">
        <v>12</v>
      </c>
      <c r="L32" s="321">
        <v>1</v>
      </c>
      <c r="M32" s="322">
        <v>0</v>
      </c>
      <c r="N32" s="322">
        <v>2</v>
      </c>
      <c r="O32" s="363">
        <v>0</v>
      </c>
      <c r="P32" s="323">
        <v>3</v>
      </c>
      <c r="Q32" s="321">
        <v>0</v>
      </c>
      <c r="R32" s="322">
        <v>1</v>
      </c>
      <c r="S32" s="322">
        <v>0</v>
      </c>
      <c r="T32" s="363">
        <v>0</v>
      </c>
      <c r="U32" s="323">
        <v>1</v>
      </c>
      <c r="V32" s="363">
        <v>0</v>
      </c>
      <c r="W32" s="363">
        <v>0</v>
      </c>
      <c r="X32" s="322">
        <v>0</v>
      </c>
      <c r="Y32" s="363">
        <v>0</v>
      </c>
      <c r="Z32" s="323">
        <v>0</v>
      </c>
      <c r="AA32" s="331">
        <v>21</v>
      </c>
      <c r="AB32" s="301" t="s">
        <v>429</v>
      </c>
      <c r="AC32" s="402">
        <v>3</v>
      </c>
      <c r="AD32" s="388">
        <v>0.14285714285714285</v>
      </c>
      <c r="AE32" s="402">
        <v>18</v>
      </c>
      <c r="AF32" s="388">
        <v>0.8571428571428571</v>
      </c>
      <c r="AG32" s="402">
        <v>0</v>
      </c>
      <c r="AH32" s="388">
        <v>0</v>
      </c>
      <c r="AI32" s="402">
        <v>20</v>
      </c>
      <c r="AJ32" s="388">
        <v>0.95238095238095233</v>
      </c>
      <c r="AK32" s="402">
        <v>1</v>
      </c>
      <c r="AL32" s="388">
        <v>4.7619047619047616E-2</v>
      </c>
      <c r="AM32" s="331">
        <v>21</v>
      </c>
      <c r="AN32" s="398">
        <v>1</v>
      </c>
      <c r="AO32" s="389"/>
      <c r="AP32" s="389"/>
    </row>
    <row r="33" spans="1:42" ht="11.25" customHeight="1" x14ac:dyDescent="0.15">
      <c r="A33" s="301" t="s">
        <v>430</v>
      </c>
      <c r="B33" s="322">
        <v>4</v>
      </c>
      <c r="C33" s="322">
        <v>3</v>
      </c>
      <c r="D33" s="322">
        <v>1</v>
      </c>
      <c r="E33" s="322">
        <v>0</v>
      </c>
      <c r="F33" s="323">
        <v>8</v>
      </c>
      <c r="G33" s="321">
        <v>0</v>
      </c>
      <c r="H33" s="322">
        <v>0</v>
      </c>
      <c r="I33" s="322">
        <v>0</v>
      </c>
      <c r="J33" s="363">
        <v>2</v>
      </c>
      <c r="K33" s="323">
        <v>2</v>
      </c>
      <c r="L33" s="321">
        <v>0</v>
      </c>
      <c r="M33" s="322">
        <v>2</v>
      </c>
      <c r="N33" s="322">
        <v>4</v>
      </c>
      <c r="O33" s="363">
        <v>1</v>
      </c>
      <c r="P33" s="323">
        <v>7</v>
      </c>
      <c r="Q33" s="321">
        <v>0</v>
      </c>
      <c r="R33" s="322">
        <v>3</v>
      </c>
      <c r="S33" s="322">
        <v>0</v>
      </c>
      <c r="T33" s="363">
        <v>0</v>
      </c>
      <c r="U33" s="323">
        <v>3</v>
      </c>
      <c r="V33" s="363">
        <v>0</v>
      </c>
      <c r="W33" s="363">
        <v>4</v>
      </c>
      <c r="X33" s="322">
        <v>2</v>
      </c>
      <c r="Y33" s="363">
        <v>1</v>
      </c>
      <c r="Z33" s="323">
        <v>7</v>
      </c>
      <c r="AA33" s="331">
        <v>27</v>
      </c>
      <c r="AB33" s="301" t="s">
        <v>430</v>
      </c>
      <c r="AC33" s="402">
        <v>7</v>
      </c>
      <c r="AD33" s="388">
        <v>0.25925925925925924</v>
      </c>
      <c r="AE33" s="402">
        <v>20</v>
      </c>
      <c r="AF33" s="388">
        <v>0.7407407407407407</v>
      </c>
      <c r="AG33" s="402">
        <v>2</v>
      </c>
      <c r="AH33" s="388">
        <v>7.407407407407407E-2</v>
      </c>
      <c r="AI33" s="402">
        <v>23</v>
      </c>
      <c r="AJ33" s="388">
        <v>0.85185185185185186</v>
      </c>
      <c r="AK33" s="402">
        <v>2</v>
      </c>
      <c r="AL33" s="388">
        <v>7.407407407407407E-2</v>
      </c>
      <c r="AM33" s="331">
        <v>27</v>
      </c>
      <c r="AN33" s="398">
        <v>1</v>
      </c>
      <c r="AO33" s="389"/>
      <c r="AP33" s="389"/>
    </row>
    <row r="34" spans="1:42" ht="11.25" customHeight="1" x14ac:dyDescent="0.15">
      <c r="A34" s="301" t="s">
        <v>431</v>
      </c>
      <c r="B34" s="322">
        <v>3</v>
      </c>
      <c r="C34" s="322">
        <v>2</v>
      </c>
      <c r="D34" s="322">
        <v>2</v>
      </c>
      <c r="E34" s="322">
        <v>0</v>
      </c>
      <c r="F34" s="323">
        <v>7</v>
      </c>
      <c r="G34" s="321">
        <v>0</v>
      </c>
      <c r="H34" s="322">
        <v>0</v>
      </c>
      <c r="I34" s="322">
        <v>0</v>
      </c>
      <c r="J34" s="363">
        <v>1</v>
      </c>
      <c r="K34" s="323">
        <v>1</v>
      </c>
      <c r="L34" s="321">
        <v>0</v>
      </c>
      <c r="M34" s="322">
        <v>0</v>
      </c>
      <c r="N34" s="322">
        <v>2</v>
      </c>
      <c r="O34" s="363">
        <v>0</v>
      </c>
      <c r="P34" s="323">
        <v>2</v>
      </c>
      <c r="Q34" s="321">
        <v>0</v>
      </c>
      <c r="R34" s="322">
        <v>1</v>
      </c>
      <c r="S34" s="322">
        <v>0</v>
      </c>
      <c r="T34" s="363">
        <v>0</v>
      </c>
      <c r="U34" s="323">
        <v>1</v>
      </c>
      <c r="V34" s="363">
        <v>0</v>
      </c>
      <c r="W34" s="363">
        <v>0</v>
      </c>
      <c r="X34" s="322">
        <v>0</v>
      </c>
      <c r="Y34" s="363">
        <v>0</v>
      </c>
      <c r="Z34" s="323">
        <v>0</v>
      </c>
      <c r="AA34" s="331">
        <v>11</v>
      </c>
      <c r="AB34" s="301" t="s">
        <v>431</v>
      </c>
      <c r="AC34" s="402">
        <v>2</v>
      </c>
      <c r="AD34" s="388">
        <v>0.18181818181818182</v>
      </c>
      <c r="AE34" s="402">
        <v>9</v>
      </c>
      <c r="AF34" s="388">
        <v>0.81818181818181823</v>
      </c>
      <c r="AG34" s="402">
        <v>1</v>
      </c>
      <c r="AH34" s="388">
        <v>9.0909090909090912E-2</v>
      </c>
      <c r="AI34" s="402">
        <v>9</v>
      </c>
      <c r="AJ34" s="388">
        <v>0.81818181818181823</v>
      </c>
      <c r="AK34" s="402">
        <v>1</v>
      </c>
      <c r="AL34" s="388">
        <v>9.0909090909090912E-2</v>
      </c>
      <c r="AM34" s="331">
        <v>11</v>
      </c>
      <c r="AN34" s="398">
        <v>1</v>
      </c>
      <c r="AO34" s="389"/>
      <c r="AP34" s="389"/>
    </row>
    <row r="35" spans="1:42" ht="11.25" customHeight="1" x14ac:dyDescent="0.15">
      <c r="A35" s="301" t="s">
        <v>432</v>
      </c>
      <c r="B35" s="322">
        <v>5</v>
      </c>
      <c r="C35" s="322">
        <v>3</v>
      </c>
      <c r="D35" s="322">
        <v>3</v>
      </c>
      <c r="E35" s="322">
        <v>0</v>
      </c>
      <c r="F35" s="323">
        <v>11</v>
      </c>
      <c r="G35" s="321">
        <v>0</v>
      </c>
      <c r="H35" s="322">
        <v>0</v>
      </c>
      <c r="I35" s="322">
        <v>2</v>
      </c>
      <c r="J35" s="363">
        <v>2</v>
      </c>
      <c r="K35" s="323">
        <v>4</v>
      </c>
      <c r="L35" s="321">
        <v>1</v>
      </c>
      <c r="M35" s="322">
        <v>0</v>
      </c>
      <c r="N35" s="322">
        <v>4</v>
      </c>
      <c r="O35" s="363">
        <v>0</v>
      </c>
      <c r="P35" s="323">
        <v>5</v>
      </c>
      <c r="Q35" s="321">
        <v>0</v>
      </c>
      <c r="R35" s="322">
        <v>1</v>
      </c>
      <c r="S35" s="322">
        <v>0</v>
      </c>
      <c r="T35" s="363">
        <v>0</v>
      </c>
      <c r="U35" s="323">
        <v>1</v>
      </c>
      <c r="V35" s="363">
        <v>0</v>
      </c>
      <c r="W35" s="363">
        <v>4</v>
      </c>
      <c r="X35" s="322">
        <v>2</v>
      </c>
      <c r="Y35" s="363">
        <v>0</v>
      </c>
      <c r="Z35" s="323">
        <v>6</v>
      </c>
      <c r="AA35" s="331">
        <v>27</v>
      </c>
      <c r="AB35" s="301" t="s">
        <v>432</v>
      </c>
      <c r="AC35" s="402">
        <v>3</v>
      </c>
      <c r="AD35" s="388">
        <v>0.1111111111111111</v>
      </c>
      <c r="AE35" s="402">
        <v>24</v>
      </c>
      <c r="AF35" s="388">
        <v>0.88888888888888884</v>
      </c>
      <c r="AG35" s="402">
        <v>1</v>
      </c>
      <c r="AH35" s="388">
        <v>3.7037037037037035E-2</v>
      </c>
      <c r="AI35" s="402">
        <v>26</v>
      </c>
      <c r="AJ35" s="388">
        <v>0.96296296296296291</v>
      </c>
      <c r="AK35" s="402">
        <v>0</v>
      </c>
      <c r="AL35" s="388">
        <v>0</v>
      </c>
      <c r="AM35" s="331">
        <v>27</v>
      </c>
      <c r="AN35" s="398">
        <v>1</v>
      </c>
      <c r="AO35" s="389"/>
      <c r="AP35" s="389"/>
    </row>
    <row r="36" spans="1:42" ht="11.25" customHeight="1" thickBot="1" x14ac:dyDescent="0.2">
      <c r="A36" s="307"/>
      <c r="B36" s="325"/>
      <c r="C36" s="326"/>
      <c r="D36" s="326"/>
      <c r="E36" s="326"/>
      <c r="F36" s="327"/>
      <c r="G36" s="325"/>
      <c r="H36" s="326"/>
      <c r="I36" s="326"/>
      <c r="J36" s="326"/>
      <c r="K36" s="327"/>
      <c r="L36" s="325"/>
      <c r="M36" s="326"/>
      <c r="N36" s="326"/>
      <c r="O36" s="326"/>
      <c r="P36" s="327"/>
      <c r="Q36" s="325"/>
      <c r="R36" s="326"/>
      <c r="S36" s="326"/>
      <c r="T36" s="326"/>
      <c r="U36" s="327"/>
      <c r="V36" s="325"/>
      <c r="W36" s="326"/>
      <c r="X36" s="326"/>
      <c r="Y36" s="326"/>
      <c r="Z36" s="327"/>
      <c r="AA36" s="317"/>
      <c r="AB36" s="307"/>
      <c r="AC36" s="297"/>
      <c r="AD36" s="299"/>
      <c r="AE36" s="325"/>
      <c r="AF36" s="327"/>
      <c r="AG36" s="325"/>
      <c r="AH36" s="327"/>
      <c r="AI36" s="325"/>
      <c r="AJ36" s="327"/>
      <c r="AK36" s="325"/>
      <c r="AL36" s="327"/>
      <c r="AM36" s="327"/>
      <c r="AN36" s="397"/>
      <c r="AO36" s="386"/>
      <c r="AP36" s="386"/>
    </row>
    <row r="37" spans="1:42" ht="11.25" customHeight="1" x14ac:dyDescent="0.15">
      <c r="A37" s="312"/>
      <c r="B37" s="328"/>
      <c r="C37" s="329"/>
      <c r="D37" s="329"/>
      <c r="E37" s="329"/>
      <c r="F37" s="330"/>
      <c r="G37" s="328"/>
      <c r="H37" s="329"/>
      <c r="I37" s="329"/>
      <c r="J37" s="329"/>
      <c r="K37" s="330"/>
      <c r="L37" s="328"/>
      <c r="M37" s="329"/>
      <c r="N37" s="329"/>
      <c r="O37" s="329"/>
      <c r="P37" s="330"/>
      <c r="Q37" s="328"/>
      <c r="R37" s="329"/>
      <c r="S37" s="329"/>
      <c r="T37" s="329"/>
      <c r="U37" s="330"/>
      <c r="V37" s="328"/>
      <c r="W37" s="329"/>
      <c r="X37" s="329"/>
      <c r="Y37" s="329"/>
      <c r="Z37" s="330"/>
      <c r="AA37" s="312"/>
      <c r="AB37" s="312"/>
      <c r="AC37" s="391"/>
      <c r="AD37" s="392"/>
      <c r="AE37" s="391"/>
      <c r="AF37" s="392"/>
      <c r="AG37" s="391"/>
      <c r="AH37" s="392"/>
      <c r="AI37" s="391"/>
      <c r="AJ37" s="392"/>
      <c r="AK37" s="391"/>
      <c r="AL37" s="392"/>
      <c r="AM37" s="393"/>
      <c r="AN37" s="397"/>
      <c r="AO37" s="386"/>
      <c r="AP37" s="386"/>
    </row>
    <row r="38" spans="1:42" ht="11.25" customHeight="1" x14ac:dyDescent="0.15">
      <c r="A38" s="301" t="s">
        <v>433</v>
      </c>
      <c r="B38" s="321">
        <v>14</v>
      </c>
      <c r="C38" s="322">
        <v>7</v>
      </c>
      <c r="D38" s="322">
        <v>9</v>
      </c>
      <c r="E38" s="322">
        <v>0</v>
      </c>
      <c r="F38" s="323">
        <v>30</v>
      </c>
      <c r="G38" s="321">
        <v>0</v>
      </c>
      <c r="H38" s="322">
        <v>0</v>
      </c>
      <c r="I38" s="322">
        <v>9</v>
      </c>
      <c r="J38" s="322">
        <v>13</v>
      </c>
      <c r="K38" s="323">
        <v>22</v>
      </c>
      <c r="L38" s="321">
        <v>0</v>
      </c>
      <c r="M38" s="322">
        <v>3</v>
      </c>
      <c r="N38" s="322">
        <v>5</v>
      </c>
      <c r="O38" s="322">
        <v>0</v>
      </c>
      <c r="P38" s="323">
        <v>8</v>
      </c>
      <c r="Q38" s="321">
        <v>0</v>
      </c>
      <c r="R38" s="322">
        <v>7</v>
      </c>
      <c r="S38" s="322">
        <v>5</v>
      </c>
      <c r="T38" s="322">
        <v>0</v>
      </c>
      <c r="U38" s="323">
        <v>12</v>
      </c>
      <c r="V38" s="321">
        <v>2</v>
      </c>
      <c r="W38" s="322">
        <v>1</v>
      </c>
      <c r="X38" s="322">
        <v>1</v>
      </c>
      <c r="Y38" s="322">
        <v>2</v>
      </c>
      <c r="Z38" s="323">
        <v>6</v>
      </c>
      <c r="AA38" s="331">
        <v>78</v>
      </c>
      <c r="AB38" s="301" t="s">
        <v>433</v>
      </c>
      <c r="AC38" s="321">
        <v>11</v>
      </c>
      <c r="AD38" s="388">
        <v>0.14102564102564102</v>
      </c>
      <c r="AE38" s="321">
        <v>67</v>
      </c>
      <c r="AF38" s="388">
        <v>0.85897435897435892</v>
      </c>
      <c r="AG38" s="321">
        <v>0</v>
      </c>
      <c r="AH38" s="388">
        <v>0</v>
      </c>
      <c r="AI38" s="321">
        <v>72</v>
      </c>
      <c r="AJ38" s="388">
        <v>0.92307692307692313</v>
      </c>
      <c r="AK38" s="321">
        <v>6</v>
      </c>
      <c r="AL38" s="388">
        <v>7.6923076923076927E-2</v>
      </c>
      <c r="AM38" s="321">
        <v>78</v>
      </c>
      <c r="AN38" s="398"/>
      <c r="AO38" s="389"/>
      <c r="AP38" s="389"/>
    </row>
    <row r="39" spans="1:42" ht="11.25" customHeight="1" x14ac:dyDescent="0.15">
      <c r="A39" s="301" t="s">
        <v>434</v>
      </c>
      <c r="B39" s="321">
        <v>14</v>
      </c>
      <c r="C39" s="322">
        <v>7</v>
      </c>
      <c r="D39" s="322">
        <v>9</v>
      </c>
      <c r="E39" s="322">
        <v>0</v>
      </c>
      <c r="F39" s="323">
        <v>30</v>
      </c>
      <c r="G39" s="321">
        <v>0</v>
      </c>
      <c r="H39" s="322">
        <v>1</v>
      </c>
      <c r="I39" s="322">
        <v>9</v>
      </c>
      <c r="J39" s="322">
        <v>21</v>
      </c>
      <c r="K39" s="323">
        <v>31</v>
      </c>
      <c r="L39" s="321">
        <v>1</v>
      </c>
      <c r="M39" s="322">
        <v>3</v>
      </c>
      <c r="N39" s="322">
        <v>6</v>
      </c>
      <c r="O39" s="322">
        <v>0</v>
      </c>
      <c r="P39" s="323">
        <v>10</v>
      </c>
      <c r="Q39" s="321">
        <v>0</v>
      </c>
      <c r="R39" s="322">
        <v>7</v>
      </c>
      <c r="S39" s="322">
        <v>3</v>
      </c>
      <c r="T39" s="322">
        <v>0</v>
      </c>
      <c r="U39" s="323">
        <v>10</v>
      </c>
      <c r="V39" s="321">
        <v>2</v>
      </c>
      <c r="W39" s="322">
        <v>1</v>
      </c>
      <c r="X39" s="322">
        <v>1</v>
      </c>
      <c r="Y39" s="322">
        <v>2</v>
      </c>
      <c r="Z39" s="323">
        <v>6</v>
      </c>
      <c r="AA39" s="331">
        <v>87</v>
      </c>
      <c r="AB39" s="301" t="s">
        <v>434</v>
      </c>
      <c r="AC39" s="321">
        <v>14</v>
      </c>
      <c r="AD39" s="388">
        <v>0.16091954022988506</v>
      </c>
      <c r="AE39" s="321">
        <v>73</v>
      </c>
      <c r="AF39" s="388">
        <v>0.83908045977011492</v>
      </c>
      <c r="AG39" s="321">
        <v>0</v>
      </c>
      <c r="AH39" s="388">
        <v>0</v>
      </c>
      <c r="AI39" s="321">
        <v>80</v>
      </c>
      <c r="AJ39" s="388">
        <v>0.91954022988505746</v>
      </c>
      <c r="AK39" s="321">
        <v>7</v>
      </c>
      <c r="AL39" s="388">
        <v>8.0459770114942528E-2</v>
      </c>
      <c r="AM39" s="321">
        <v>87</v>
      </c>
      <c r="AN39" s="398"/>
      <c r="AO39" s="389"/>
      <c r="AP39" s="389"/>
    </row>
    <row r="40" spans="1:42" ht="11.25" customHeight="1" x14ac:dyDescent="0.15">
      <c r="A40" s="301" t="s">
        <v>435</v>
      </c>
      <c r="B40" s="321">
        <v>17</v>
      </c>
      <c r="C40" s="322">
        <v>6</v>
      </c>
      <c r="D40" s="322">
        <v>7</v>
      </c>
      <c r="E40" s="322">
        <v>0</v>
      </c>
      <c r="F40" s="323">
        <v>30</v>
      </c>
      <c r="G40" s="321">
        <v>0</v>
      </c>
      <c r="H40" s="322">
        <v>1</v>
      </c>
      <c r="I40" s="322">
        <v>2</v>
      </c>
      <c r="J40" s="322">
        <v>20</v>
      </c>
      <c r="K40" s="323">
        <v>23</v>
      </c>
      <c r="L40" s="321">
        <v>1</v>
      </c>
      <c r="M40" s="322">
        <v>4</v>
      </c>
      <c r="N40" s="322">
        <v>10</v>
      </c>
      <c r="O40" s="322">
        <v>1</v>
      </c>
      <c r="P40" s="323">
        <v>16</v>
      </c>
      <c r="Q40" s="321">
        <v>0</v>
      </c>
      <c r="R40" s="322">
        <v>9</v>
      </c>
      <c r="S40" s="322">
        <v>1</v>
      </c>
      <c r="T40" s="322">
        <v>0</v>
      </c>
      <c r="U40" s="323">
        <v>10</v>
      </c>
      <c r="V40" s="321">
        <v>2</v>
      </c>
      <c r="W40" s="322">
        <v>5</v>
      </c>
      <c r="X40" s="322">
        <v>3</v>
      </c>
      <c r="Y40" s="322">
        <v>2</v>
      </c>
      <c r="Z40" s="323">
        <v>12</v>
      </c>
      <c r="AA40" s="331">
        <v>91</v>
      </c>
      <c r="AB40" s="301" t="s">
        <v>435</v>
      </c>
      <c r="AC40" s="321">
        <v>15</v>
      </c>
      <c r="AD40" s="388">
        <v>0.16483516483516483</v>
      </c>
      <c r="AE40" s="321">
        <v>76</v>
      </c>
      <c r="AF40" s="388">
        <v>0.8351648351648352</v>
      </c>
      <c r="AG40" s="321">
        <v>2</v>
      </c>
      <c r="AH40" s="388">
        <v>2.197802197802198E-2</v>
      </c>
      <c r="AI40" s="321">
        <v>81</v>
      </c>
      <c r="AJ40" s="388">
        <v>0.89010989010989006</v>
      </c>
      <c r="AK40" s="321">
        <v>8</v>
      </c>
      <c r="AL40" s="388">
        <v>8.7912087912087919E-2</v>
      </c>
      <c r="AM40" s="321">
        <v>91</v>
      </c>
      <c r="AN40" s="398"/>
      <c r="AO40" s="389"/>
      <c r="AP40" s="389"/>
    </row>
    <row r="41" spans="1:42" ht="11.25" customHeight="1" x14ac:dyDescent="0.15">
      <c r="A41" s="301" t="s">
        <v>436</v>
      </c>
      <c r="B41" s="321">
        <v>18</v>
      </c>
      <c r="C41" s="322">
        <v>5</v>
      </c>
      <c r="D41" s="322">
        <v>7</v>
      </c>
      <c r="E41" s="322">
        <v>0</v>
      </c>
      <c r="F41" s="323">
        <v>30</v>
      </c>
      <c r="G41" s="321">
        <v>0</v>
      </c>
      <c r="H41" s="322">
        <v>1</v>
      </c>
      <c r="I41" s="322">
        <v>1</v>
      </c>
      <c r="J41" s="322">
        <v>18</v>
      </c>
      <c r="K41" s="323">
        <v>20</v>
      </c>
      <c r="L41" s="321">
        <v>1</v>
      </c>
      <c r="M41" s="322">
        <v>4</v>
      </c>
      <c r="N41" s="322">
        <v>10</v>
      </c>
      <c r="O41" s="322">
        <v>1</v>
      </c>
      <c r="P41" s="323">
        <v>16</v>
      </c>
      <c r="Q41" s="321">
        <v>0</v>
      </c>
      <c r="R41" s="322">
        <v>8</v>
      </c>
      <c r="S41" s="322">
        <v>1</v>
      </c>
      <c r="T41" s="322">
        <v>0</v>
      </c>
      <c r="U41" s="323">
        <v>9</v>
      </c>
      <c r="V41" s="321">
        <v>2</v>
      </c>
      <c r="W41" s="322">
        <v>5</v>
      </c>
      <c r="X41" s="322">
        <v>2</v>
      </c>
      <c r="Y41" s="322">
        <v>2</v>
      </c>
      <c r="Z41" s="323">
        <v>11</v>
      </c>
      <c r="AA41" s="331">
        <v>86</v>
      </c>
      <c r="AB41" s="301" t="s">
        <v>436</v>
      </c>
      <c r="AC41" s="321">
        <v>14</v>
      </c>
      <c r="AD41" s="388">
        <v>0.16279069767441862</v>
      </c>
      <c r="AE41" s="321">
        <v>72</v>
      </c>
      <c r="AF41" s="388">
        <v>0.83720930232558144</v>
      </c>
      <c r="AG41" s="321">
        <v>3</v>
      </c>
      <c r="AH41" s="388">
        <v>3.4883720930232558E-2</v>
      </c>
      <c r="AI41" s="321">
        <v>76</v>
      </c>
      <c r="AJ41" s="388">
        <v>0.88372093023255816</v>
      </c>
      <c r="AK41" s="321">
        <v>7</v>
      </c>
      <c r="AL41" s="388">
        <v>8.1395348837209308E-2</v>
      </c>
      <c r="AM41" s="321">
        <v>86</v>
      </c>
      <c r="AN41" s="398"/>
      <c r="AO41" s="389"/>
      <c r="AP41" s="389"/>
    </row>
    <row r="42" spans="1:42" ht="11.25" customHeight="1" x14ac:dyDescent="0.15">
      <c r="A42" s="301" t="s">
        <v>437</v>
      </c>
      <c r="B42" s="321">
        <v>15</v>
      </c>
      <c r="C42" s="322">
        <v>8</v>
      </c>
      <c r="D42" s="322">
        <v>8</v>
      </c>
      <c r="E42" s="322">
        <v>0</v>
      </c>
      <c r="F42" s="323">
        <v>31</v>
      </c>
      <c r="G42" s="321">
        <v>0</v>
      </c>
      <c r="H42" s="322">
        <v>1</v>
      </c>
      <c r="I42" s="322">
        <v>3</v>
      </c>
      <c r="J42" s="322">
        <v>15</v>
      </c>
      <c r="K42" s="323">
        <v>19</v>
      </c>
      <c r="L42" s="321">
        <v>2</v>
      </c>
      <c r="M42" s="322">
        <v>2</v>
      </c>
      <c r="N42" s="322">
        <v>12</v>
      </c>
      <c r="O42" s="322">
        <v>1</v>
      </c>
      <c r="P42" s="323">
        <v>17</v>
      </c>
      <c r="Q42" s="321">
        <v>0</v>
      </c>
      <c r="R42" s="322">
        <v>6</v>
      </c>
      <c r="S42" s="322">
        <v>0</v>
      </c>
      <c r="T42" s="322">
        <v>0</v>
      </c>
      <c r="U42" s="323">
        <v>6</v>
      </c>
      <c r="V42" s="321">
        <v>0</v>
      </c>
      <c r="W42" s="322">
        <v>8</v>
      </c>
      <c r="X42" s="322">
        <v>4</v>
      </c>
      <c r="Y42" s="322">
        <v>1</v>
      </c>
      <c r="Z42" s="323">
        <v>13</v>
      </c>
      <c r="AA42" s="331">
        <v>86</v>
      </c>
      <c r="AB42" s="301" t="s">
        <v>437</v>
      </c>
      <c r="AC42" s="321">
        <v>15</v>
      </c>
      <c r="AD42" s="388">
        <v>0.1744186046511628</v>
      </c>
      <c r="AE42" s="321">
        <v>71</v>
      </c>
      <c r="AF42" s="388">
        <v>0.82558139534883723</v>
      </c>
      <c r="AG42" s="321">
        <v>4</v>
      </c>
      <c r="AH42" s="388">
        <v>4.6511627906976744E-2</v>
      </c>
      <c r="AI42" s="321">
        <v>78</v>
      </c>
      <c r="AJ42" s="388">
        <v>0.90697674418604646</v>
      </c>
      <c r="AK42" s="321">
        <v>4</v>
      </c>
      <c r="AL42" s="388">
        <v>4.6511627906976744E-2</v>
      </c>
      <c r="AM42" s="321">
        <v>86</v>
      </c>
      <c r="AN42" s="398"/>
      <c r="AO42" s="389"/>
      <c r="AP42" s="389"/>
    </row>
    <row r="43" spans="1:42" ht="11.25" customHeight="1" thickBot="1" x14ac:dyDescent="0.2">
      <c r="A43" s="317"/>
      <c r="B43" s="318"/>
      <c r="C43" s="319"/>
      <c r="D43" s="319"/>
      <c r="E43" s="319"/>
      <c r="F43" s="320"/>
      <c r="G43" s="318"/>
      <c r="H43" s="319"/>
      <c r="I43" s="319"/>
      <c r="J43" s="319"/>
      <c r="K43" s="320"/>
      <c r="L43" s="318"/>
      <c r="M43" s="319"/>
      <c r="N43" s="319"/>
      <c r="O43" s="319"/>
      <c r="P43" s="320"/>
      <c r="Q43" s="318"/>
      <c r="R43" s="319"/>
      <c r="S43" s="319"/>
      <c r="T43" s="319"/>
      <c r="U43" s="320"/>
      <c r="V43" s="318"/>
      <c r="W43" s="319"/>
      <c r="X43" s="319"/>
      <c r="Y43" s="319"/>
      <c r="Z43" s="320"/>
      <c r="AA43" s="317"/>
      <c r="AB43" s="318"/>
      <c r="AC43" s="318"/>
      <c r="AD43" s="320"/>
      <c r="AE43" s="318"/>
      <c r="AF43" s="320"/>
      <c r="AG43" s="318"/>
      <c r="AH43" s="320"/>
      <c r="AI43" s="318"/>
      <c r="AJ43" s="320"/>
      <c r="AK43" s="318"/>
      <c r="AL43" s="320"/>
      <c r="AM43" s="317"/>
      <c r="AN43" s="397"/>
      <c r="AO43" s="386"/>
      <c r="AP43" s="386"/>
    </row>
    <row r="44" spans="1:42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  <c r="AB44" s="470" t="s">
        <v>303</v>
      </c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</row>
    <row r="45" spans="1:42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</row>
    <row r="46" spans="1:42" ht="11.25" customHeight="1" x14ac:dyDescent="0.15">
      <c r="A46" s="286" t="s">
        <v>193</v>
      </c>
      <c r="B46" s="467" t="s">
        <v>355</v>
      </c>
      <c r="C46" s="468"/>
      <c r="D46" s="468"/>
      <c r="E46" s="468"/>
      <c r="F46" s="469"/>
      <c r="G46" s="467" t="s">
        <v>356</v>
      </c>
      <c r="H46" s="468"/>
      <c r="I46" s="468"/>
      <c r="J46" s="468"/>
      <c r="K46" s="469"/>
      <c r="L46" s="467" t="s">
        <v>357</v>
      </c>
      <c r="M46" s="468"/>
      <c r="N46" s="468"/>
      <c r="O46" s="468"/>
      <c r="P46" s="469"/>
      <c r="Q46" s="467" t="s">
        <v>358</v>
      </c>
      <c r="R46" s="468"/>
      <c r="S46" s="468"/>
      <c r="T46" s="468"/>
      <c r="U46" s="469"/>
      <c r="V46" s="467" t="s">
        <v>359</v>
      </c>
      <c r="W46" s="468"/>
      <c r="X46" s="468"/>
      <c r="Y46" s="468"/>
      <c r="Z46" s="469"/>
      <c r="AA46" s="458" t="s">
        <v>198</v>
      </c>
      <c r="AB46" s="379" t="s">
        <v>62</v>
      </c>
      <c r="AC46" s="471" t="s">
        <v>58</v>
      </c>
      <c r="AD46" s="469"/>
      <c r="AE46" s="471" t="s">
        <v>56</v>
      </c>
      <c r="AF46" s="469"/>
      <c r="AG46" s="471" t="s">
        <v>57</v>
      </c>
      <c r="AH46" s="469"/>
      <c r="AI46" s="471" t="s">
        <v>55</v>
      </c>
      <c r="AJ46" s="469"/>
      <c r="AK46" s="471" t="s">
        <v>59</v>
      </c>
      <c r="AL46" s="469"/>
      <c r="AM46" s="472" t="s">
        <v>63</v>
      </c>
      <c r="AN46" s="395"/>
      <c r="AO46" s="380"/>
      <c r="AP46" s="380"/>
    </row>
    <row r="47" spans="1:42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369" t="s">
        <v>360</v>
      </c>
      <c r="F47" s="294" t="s">
        <v>156</v>
      </c>
      <c r="G47" s="292" t="s">
        <v>361</v>
      </c>
      <c r="H47" s="293" t="s">
        <v>200</v>
      </c>
      <c r="I47" s="293" t="s">
        <v>201</v>
      </c>
      <c r="J47" s="293" t="s">
        <v>202</v>
      </c>
      <c r="K47" s="294" t="s">
        <v>156</v>
      </c>
      <c r="L47" s="292" t="s">
        <v>202</v>
      </c>
      <c r="M47" s="370" t="s">
        <v>361</v>
      </c>
      <c r="N47" s="293" t="s">
        <v>201</v>
      </c>
      <c r="O47" s="293" t="s">
        <v>362</v>
      </c>
      <c r="P47" s="294" t="s">
        <v>156</v>
      </c>
      <c r="Q47" s="292" t="s">
        <v>200</v>
      </c>
      <c r="R47" s="293" t="s">
        <v>201</v>
      </c>
      <c r="S47" s="293" t="s">
        <v>361</v>
      </c>
      <c r="T47" s="369" t="s">
        <v>202</v>
      </c>
      <c r="U47" s="294" t="s">
        <v>156</v>
      </c>
      <c r="V47" s="292" t="s">
        <v>200</v>
      </c>
      <c r="W47" s="293" t="s">
        <v>201</v>
      </c>
      <c r="X47" s="293" t="s">
        <v>202</v>
      </c>
      <c r="Y47" s="369" t="s">
        <v>363</v>
      </c>
      <c r="Z47" s="294" t="s">
        <v>156</v>
      </c>
      <c r="AA47" s="459"/>
      <c r="AB47" s="381" t="s">
        <v>64</v>
      </c>
      <c r="AC47" s="382" t="s">
        <v>65</v>
      </c>
      <c r="AD47" s="383" t="s">
        <v>66</v>
      </c>
      <c r="AE47" s="382" t="s">
        <v>65</v>
      </c>
      <c r="AF47" s="383" t="s">
        <v>66</v>
      </c>
      <c r="AG47" s="382" t="s">
        <v>65</v>
      </c>
      <c r="AH47" s="383" t="s">
        <v>66</v>
      </c>
      <c r="AI47" s="382" t="s">
        <v>65</v>
      </c>
      <c r="AJ47" s="383" t="s">
        <v>66</v>
      </c>
      <c r="AK47" s="382" t="s">
        <v>65</v>
      </c>
      <c r="AL47" s="383" t="s">
        <v>66</v>
      </c>
      <c r="AM47" s="459"/>
      <c r="AN47" s="395"/>
      <c r="AO47" s="380"/>
      <c r="AP47" s="380"/>
    </row>
    <row r="48" spans="1:42" ht="11.25" customHeight="1" x14ac:dyDescent="0.15">
      <c r="A48" s="296"/>
      <c r="B48" s="297"/>
      <c r="C48" s="298"/>
      <c r="D48" s="298"/>
      <c r="E48" s="298"/>
      <c r="F48" s="299"/>
      <c r="G48" s="297"/>
      <c r="H48" s="298"/>
      <c r="I48" s="298"/>
      <c r="J48" s="298"/>
      <c r="K48" s="299"/>
      <c r="L48" s="297"/>
      <c r="M48" s="298"/>
      <c r="N48" s="298"/>
      <c r="O48" s="298"/>
      <c r="P48" s="299"/>
      <c r="Q48" s="297"/>
      <c r="R48" s="298"/>
      <c r="S48" s="298"/>
      <c r="T48" s="298"/>
      <c r="U48" s="299"/>
      <c r="V48" s="297"/>
      <c r="W48" s="298"/>
      <c r="X48" s="298"/>
      <c r="Y48" s="298"/>
      <c r="Z48" s="299"/>
      <c r="AA48" s="300"/>
      <c r="AB48" s="296"/>
      <c r="AC48" s="384"/>
      <c r="AD48" s="385"/>
      <c r="AE48" s="384"/>
      <c r="AF48" s="385"/>
      <c r="AG48" s="384"/>
      <c r="AH48" s="385"/>
      <c r="AI48" s="384"/>
      <c r="AJ48" s="385"/>
      <c r="AK48" s="384"/>
      <c r="AL48" s="385"/>
      <c r="AM48" s="300"/>
      <c r="AN48" s="397"/>
      <c r="AO48" s="386"/>
      <c r="AP48" s="386"/>
    </row>
    <row r="49" spans="1:42" ht="11.25" customHeight="1" x14ac:dyDescent="0.15">
      <c r="A49" s="301" t="s">
        <v>79</v>
      </c>
      <c r="B49" s="322">
        <v>10</v>
      </c>
      <c r="C49" s="322">
        <v>1</v>
      </c>
      <c r="D49" s="322">
        <v>1</v>
      </c>
      <c r="E49" s="322">
        <v>0</v>
      </c>
      <c r="F49" s="323">
        <v>12</v>
      </c>
      <c r="G49" s="321">
        <v>0</v>
      </c>
      <c r="H49" s="322">
        <v>1</v>
      </c>
      <c r="I49" s="322">
        <v>0</v>
      </c>
      <c r="J49" s="363">
        <v>5</v>
      </c>
      <c r="K49" s="323">
        <v>6</v>
      </c>
      <c r="L49" s="321">
        <v>0</v>
      </c>
      <c r="M49" s="322">
        <v>0</v>
      </c>
      <c r="N49" s="322">
        <v>0</v>
      </c>
      <c r="O49" s="363">
        <v>0</v>
      </c>
      <c r="P49" s="323">
        <v>0</v>
      </c>
      <c r="Q49" s="321">
        <v>0</v>
      </c>
      <c r="R49" s="322">
        <v>2</v>
      </c>
      <c r="S49" s="322">
        <v>0</v>
      </c>
      <c r="T49" s="363">
        <v>0</v>
      </c>
      <c r="U49" s="323">
        <v>2</v>
      </c>
      <c r="V49" s="363">
        <v>0</v>
      </c>
      <c r="W49" s="363">
        <v>2</v>
      </c>
      <c r="X49" s="322">
        <v>1</v>
      </c>
      <c r="Y49" s="363">
        <v>0</v>
      </c>
      <c r="Z49" s="323">
        <v>3</v>
      </c>
      <c r="AA49" s="331">
        <v>23</v>
      </c>
      <c r="AB49" s="301" t="s">
        <v>79</v>
      </c>
      <c r="AC49" s="402">
        <v>0</v>
      </c>
      <c r="AD49" s="388">
        <v>0</v>
      </c>
      <c r="AE49" s="402">
        <v>23</v>
      </c>
      <c r="AF49" s="388">
        <v>1</v>
      </c>
      <c r="AG49" s="402">
        <v>0</v>
      </c>
      <c r="AH49" s="388">
        <v>0</v>
      </c>
      <c r="AI49" s="402">
        <v>23</v>
      </c>
      <c r="AJ49" s="388">
        <v>1</v>
      </c>
      <c r="AK49" s="402">
        <v>0</v>
      </c>
      <c r="AL49" s="388">
        <v>0</v>
      </c>
      <c r="AM49" s="331">
        <v>23</v>
      </c>
      <c r="AN49" s="398">
        <v>2</v>
      </c>
      <c r="AO49" s="389"/>
      <c r="AP49" s="389"/>
    </row>
    <row r="50" spans="1:42" ht="11.25" customHeight="1" x14ac:dyDescent="0.15">
      <c r="A50" s="301" t="s">
        <v>80</v>
      </c>
      <c r="B50" s="322">
        <v>1</v>
      </c>
      <c r="C50" s="322">
        <v>6</v>
      </c>
      <c r="D50" s="322">
        <v>1</v>
      </c>
      <c r="E50" s="322">
        <v>1</v>
      </c>
      <c r="F50" s="323">
        <v>9</v>
      </c>
      <c r="G50" s="321">
        <v>0</v>
      </c>
      <c r="H50" s="322">
        <v>1</v>
      </c>
      <c r="I50" s="322">
        <v>1</v>
      </c>
      <c r="J50" s="363">
        <v>5</v>
      </c>
      <c r="K50" s="323">
        <v>7</v>
      </c>
      <c r="L50" s="321">
        <v>0</v>
      </c>
      <c r="M50" s="322">
        <v>1</v>
      </c>
      <c r="N50" s="322">
        <v>3</v>
      </c>
      <c r="O50" s="363">
        <v>0</v>
      </c>
      <c r="P50" s="323">
        <v>4</v>
      </c>
      <c r="Q50" s="321">
        <v>0</v>
      </c>
      <c r="R50" s="322">
        <v>3</v>
      </c>
      <c r="S50" s="322">
        <v>0</v>
      </c>
      <c r="T50" s="363">
        <v>0</v>
      </c>
      <c r="U50" s="323">
        <v>3</v>
      </c>
      <c r="V50" s="363">
        <v>0</v>
      </c>
      <c r="W50" s="363">
        <v>3</v>
      </c>
      <c r="X50" s="322">
        <v>1</v>
      </c>
      <c r="Y50" s="363">
        <v>0</v>
      </c>
      <c r="Z50" s="323">
        <v>4</v>
      </c>
      <c r="AA50" s="331">
        <v>27</v>
      </c>
      <c r="AB50" s="301" t="s">
        <v>80</v>
      </c>
      <c r="AC50" s="402">
        <v>2</v>
      </c>
      <c r="AD50" s="388">
        <v>7.407407407407407E-2</v>
      </c>
      <c r="AE50" s="402">
        <v>25</v>
      </c>
      <c r="AF50" s="388">
        <v>0.92592592592592593</v>
      </c>
      <c r="AG50" s="402">
        <v>1</v>
      </c>
      <c r="AH50" s="388">
        <v>3.7037037037037035E-2</v>
      </c>
      <c r="AI50" s="402">
        <v>25</v>
      </c>
      <c r="AJ50" s="388">
        <v>0.92592592592592593</v>
      </c>
      <c r="AK50" s="402">
        <v>1</v>
      </c>
      <c r="AL50" s="388">
        <v>3.7037037037037035E-2</v>
      </c>
      <c r="AM50" s="331">
        <v>27</v>
      </c>
      <c r="AN50" s="398">
        <v>2</v>
      </c>
      <c r="AO50" s="389"/>
      <c r="AP50" s="389"/>
    </row>
    <row r="51" spans="1:42" ht="11.25" customHeight="1" x14ac:dyDescent="0.15">
      <c r="A51" s="301" t="s">
        <v>81</v>
      </c>
      <c r="B51" s="322">
        <v>2</v>
      </c>
      <c r="C51" s="322">
        <v>1</v>
      </c>
      <c r="D51" s="322">
        <v>1</v>
      </c>
      <c r="E51" s="322">
        <v>0</v>
      </c>
      <c r="F51" s="323">
        <v>4</v>
      </c>
      <c r="G51" s="321">
        <v>0</v>
      </c>
      <c r="H51" s="322">
        <v>0</v>
      </c>
      <c r="I51" s="322">
        <v>7</v>
      </c>
      <c r="J51" s="363">
        <v>8</v>
      </c>
      <c r="K51" s="323">
        <v>15</v>
      </c>
      <c r="L51" s="321">
        <v>0</v>
      </c>
      <c r="M51" s="322">
        <v>1</v>
      </c>
      <c r="N51" s="322">
        <v>2</v>
      </c>
      <c r="O51" s="363">
        <v>0</v>
      </c>
      <c r="P51" s="323">
        <v>3</v>
      </c>
      <c r="Q51" s="321">
        <v>0</v>
      </c>
      <c r="R51" s="322">
        <v>3</v>
      </c>
      <c r="S51" s="322">
        <v>2</v>
      </c>
      <c r="T51" s="363">
        <v>0</v>
      </c>
      <c r="U51" s="323">
        <v>5</v>
      </c>
      <c r="V51" s="363">
        <v>0</v>
      </c>
      <c r="W51" s="363">
        <v>2</v>
      </c>
      <c r="X51" s="322">
        <v>1</v>
      </c>
      <c r="Y51" s="363">
        <v>0</v>
      </c>
      <c r="Z51" s="323">
        <v>3</v>
      </c>
      <c r="AA51" s="331">
        <v>30</v>
      </c>
      <c r="AB51" s="301" t="s">
        <v>81</v>
      </c>
      <c r="AC51" s="402">
        <v>1</v>
      </c>
      <c r="AD51" s="388">
        <v>3.3333333333333333E-2</v>
      </c>
      <c r="AE51" s="402">
        <v>29</v>
      </c>
      <c r="AF51" s="388">
        <v>0.96666666666666667</v>
      </c>
      <c r="AG51" s="402">
        <v>0</v>
      </c>
      <c r="AH51" s="388">
        <v>0</v>
      </c>
      <c r="AI51" s="402">
        <v>30</v>
      </c>
      <c r="AJ51" s="388">
        <v>1</v>
      </c>
      <c r="AK51" s="402">
        <v>0</v>
      </c>
      <c r="AL51" s="388">
        <v>0</v>
      </c>
      <c r="AM51" s="331">
        <v>30</v>
      </c>
      <c r="AN51" s="398">
        <v>2</v>
      </c>
      <c r="AO51" s="389"/>
      <c r="AP51" s="389"/>
    </row>
    <row r="52" spans="1:42" ht="11.25" customHeight="1" x14ac:dyDescent="0.15">
      <c r="A52" s="301" t="s">
        <v>428</v>
      </c>
      <c r="B52" s="322">
        <v>1</v>
      </c>
      <c r="C52" s="322">
        <v>7</v>
      </c>
      <c r="D52" s="322">
        <v>0</v>
      </c>
      <c r="E52" s="322">
        <v>0</v>
      </c>
      <c r="F52" s="323">
        <v>8</v>
      </c>
      <c r="G52" s="321">
        <v>0</v>
      </c>
      <c r="H52" s="322">
        <v>0</v>
      </c>
      <c r="I52" s="322">
        <v>14</v>
      </c>
      <c r="J52" s="363">
        <v>7</v>
      </c>
      <c r="K52" s="323">
        <v>21</v>
      </c>
      <c r="L52" s="321">
        <v>0</v>
      </c>
      <c r="M52" s="322">
        <v>2</v>
      </c>
      <c r="N52" s="322">
        <v>2</v>
      </c>
      <c r="O52" s="363">
        <v>1</v>
      </c>
      <c r="P52" s="323">
        <v>5</v>
      </c>
      <c r="Q52" s="321">
        <v>0</v>
      </c>
      <c r="R52" s="322">
        <v>2</v>
      </c>
      <c r="S52" s="322">
        <v>2</v>
      </c>
      <c r="T52" s="363">
        <v>0</v>
      </c>
      <c r="U52" s="323">
        <v>4</v>
      </c>
      <c r="V52" s="363">
        <v>0</v>
      </c>
      <c r="W52" s="363">
        <v>2</v>
      </c>
      <c r="X52" s="322">
        <v>0</v>
      </c>
      <c r="Y52" s="363">
        <v>0</v>
      </c>
      <c r="Z52" s="323">
        <v>2</v>
      </c>
      <c r="AA52" s="331">
        <v>40</v>
      </c>
      <c r="AB52" s="301" t="s">
        <v>428</v>
      </c>
      <c r="AC52" s="402">
        <v>1</v>
      </c>
      <c r="AD52" s="388">
        <v>2.5000000000000001E-2</v>
      </c>
      <c r="AE52" s="402">
        <v>39</v>
      </c>
      <c r="AF52" s="388">
        <v>0.97499999999999998</v>
      </c>
      <c r="AG52" s="402">
        <v>0</v>
      </c>
      <c r="AH52" s="388">
        <v>0</v>
      </c>
      <c r="AI52" s="402">
        <v>40</v>
      </c>
      <c r="AJ52" s="388">
        <v>1</v>
      </c>
      <c r="AK52" s="402">
        <v>0</v>
      </c>
      <c r="AL52" s="388">
        <v>0</v>
      </c>
      <c r="AM52" s="331">
        <v>40</v>
      </c>
      <c r="AN52" s="398">
        <v>2</v>
      </c>
      <c r="AO52" s="389"/>
      <c r="AP52" s="389"/>
    </row>
    <row r="53" spans="1:42" ht="11.25" customHeight="1" x14ac:dyDescent="0.15">
      <c r="A53" s="301" t="s">
        <v>429</v>
      </c>
      <c r="B53" s="322">
        <v>2</v>
      </c>
      <c r="C53" s="322">
        <v>3</v>
      </c>
      <c r="D53" s="322">
        <v>0</v>
      </c>
      <c r="E53" s="322">
        <v>1</v>
      </c>
      <c r="F53" s="323">
        <v>6</v>
      </c>
      <c r="G53" s="321">
        <v>0</v>
      </c>
      <c r="H53" s="322">
        <v>0</v>
      </c>
      <c r="I53" s="322">
        <v>2</v>
      </c>
      <c r="J53" s="363">
        <v>2</v>
      </c>
      <c r="K53" s="323">
        <v>4</v>
      </c>
      <c r="L53" s="321">
        <v>0</v>
      </c>
      <c r="M53" s="322">
        <v>1</v>
      </c>
      <c r="N53" s="322">
        <v>3</v>
      </c>
      <c r="O53" s="363">
        <v>0</v>
      </c>
      <c r="P53" s="323">
        <v>4</v>
      </c>
      <c r="Q53" s="321">
        <v>1</v>
      </c>
      <c r="R53" s="322">
        <v>4</v>
      </c>
      <c r="S53" s="322">
        <v>1</v>
      </c>
      <c r="T53" s="363">
        <v>0</v>
      </c>
      <c r="U53" s="323">
        <v>6</v>
      </c>
      <c r="V53" s="363">
        <v>0</v>
      </c>
      <c r="W53" s="363">
        <v>2</v>
      </c>
      <c r="X53" s="322">
        <v>0</v>
      </c>
      <c r="Y53" s="363">
        <v>0</v>
      </c>
      <c r="Z53" s="323">
        <v>2</v>
      </c>
      <c r="AA53" s="331">
        <v>22</v>
      </c>
      <c r="AB53" s="301" t="s">
        <v>429</v>
      </c>
      <c r="AC53" s="402">
        <v>5</v>
      </c>
      <c r="AD53" s="388">
        <v>0.22727272727272727</v>
      </c>
      <c r="AE53" s="402">
        <v>17</v>
      </c>
      <c r="AF53" s="388">
        <v>0.77272727272727271</v>
      </c>
      <c r="AG53" s="402">
        <v>2</v>
      </c>
      <c r="AH53" s="388">
        <v>9.0909090909090912E-2</v>
      </c>
      <c r="AI53" s="402">
        <v>17</v>
      </c>
      <c r="AJ53" s="388">
        <v>0.77272727272727271</v>
      </c>
      <c r="AK53" s="402">
        <v>3</v>
      </c>
      <c r="AL53" s="388">
        <v>0.13636363636363635</v>
      </c>
      <c r="AM53" s="331">
        <v>22</v>
      </c>
      <c r="AN53" s="398">
        <v>2</v>
      </c>
      <c r="AO53" s="389"/>
      <c r="AP53" s="389"/>
    </row>
    <row r="54" spans="1:42" ht="11.25" customHeight="1" x14ac:dyDescent="0.15">
      <c r="A54" s="301" t="s">
        <v>430</v>
      </c>
      <c r="B54" s="322">
        <v>4</v>
      </c>
      <c r="C54" s="322">
        <v>2</v>
      </c>
      <c r="D54" s="322">
        <v>0</v>
      </c>
      <c r="E54" s="322">
        <v>0</v>
      </c>
      <c r="F54" s="323">
        <v>6</v>
      </c>
      <c r="G54" s="321">
        <v>0</v>
      </c>
      <c r="H54" s="322">
        <v>0</v>
      </c>
      <c r="I54" s="322">
        <v>1</v>
      </c>
      <c r="J54" s="363">
        <v>3</v>
      </c>
      <c r="K54" s="323">
        <v>4</v>
      </c>
      <c r="L54" s="321">
        <v>0</v>
      </c>
      <c r="M54" s="322">
        <v>0</v>
      </c>
      <c r="N54" s="322">
        <v>4</v>
      </c>
      <c r="O54" s="363">
        <v>0</v>
      </c>
      <c r="P54" s="323">
        <v>4</v>
      </c>
      <c r="Q54" s="321">
        <v>0</v>
      </c>
      <c r="R54" s="322">
        <v>2</v>
      </c>
      <c r="S54" s="322">
        <v>2</v>
      </c>
      <c r="T54" s="363">
        <v>0</v>
      </c>
      <c r="U54" s="323">
        <v>4</v>
      </c>
      <c r="V54" s="363">
        <v>0</v>
      </c>
      <c r="W54" s="363">
        <v>0</v>
      </c>
      <c r="X54" s="322">
        <v>1</v>
      </c>
      <c r="Y54" s="363">
        <v>0</v>
      </c>
      <c r="Z54" s="323">
        <v>1</v>
      </c>
      <c r="AA54" s="331">
        <v>19</v>
      </c>
      <c r="AB54" s="301" t="s">
        <v>430</v>
      </c>
      <c r="AC54" s="402">
        <v>3</v>
      </c>
      <c r="AD54" s="388">
        <v>0.15789473684210525</v>
      </c>
      <c r="AE54" s="402">
        <v>16</v>
      </c>
      <c r="AF54" s="388">
        <v>0.84210526315789469</v>
      </c>
      <c r="AG54" s="402">
        <v>1</v>
      </c>
      <c r="AH54" s="388">
        <v>5.2631578947368418E-2</v>
      </c>
      <c r="AI54" s="402">
        <v>18</v>
      </c>
      <c r="AJ54" s="388">
        <v>0.94736842105263153</v>
      </c>
      <c r="AK54" s="402">
        <v>0</v>
      </c>
      <c r="AL54" s="388">
        <v>0</v>
      </c>
      <c r="AM54" s="331">
        <v>19</v>
      </c>
      <c r="AN54" s="398">
        <v>2</v>
      </c>
      <c r="AO54" s="389"/>
      <c r="AP54" s="389"/>
    </row>
    <row r="55" spans="1:42" ht="11.25" customHeight="1" x14ac:dyDescent="0.15">
      <c r="A55" s="301" t="s">
        <v>431</v>
      </c>
      <c r="B55" s="322">
        <v>3</v>
      </c>
      <c r="C55" s="322">
        <v>0</v>
      </c>
      <c r="D55" s="322">
        <v>3</v>
      </c>
      <c r="E55" s="322">
        <v>0</v>
      </c>
      <c r="F55" s="323">
        <v>6</v>
      </c>
      <c r="G55" s="321">
        <v>0</v>
      </c>
      <c r="H55" s="322">
        <v>0</v>
      </c>
      <c r="I55" s="322">
        <v>7</v>
      </c>
      <c r="J55" s="363">
        <v>5</v>
      </c>
      <c r="K55" s="323">
        <v>12</v>
      </c>
      <c r="L55" s="321">
        <v>0</v>
      </c>
      <c r="M55" s="322">
        <v>0</v>
      </c>
      <c r="N55" s="322">
        <v>1</v>
      </c>
      <c r="O55" s="363">
        <v>1</v>
      </c>
      <c r="P55" s="323">
        <v>2</v>
      </c>
      <c r="Q55" s="321">
        <v>0</v>
      </c>
      <c r="R55" s="322">
        <v>0</v>
      </c>
      <c r="S55" s="322">
        <v>0</v>
      </c>
      <c r="T55" s="363">
        <v>0</v>
      </c>
      <c r="U55" s="323">
        <v>0</v>
      </c>
      <c r="V55" s="363">
        <v>0</v>
      </c>
      <c r="W55" s="363">
        <v>2</v>
      </c>
      <c r="X55" s="322">
        <v>0</v>
      </c>
      <c r="Y55" s="363">
        <v>0</v>
      </c>
      <c r="Z55" s="323">
        <v>2</v>
      </c>
      <c r="AA55" s="331">
        <v>22</v>
      </c>
      <c r="AB55" s="301" t="s">
        <v>431</v>
      </c>
      <c r="AC55" s="402">
        <v>1</v>
      </c>
      <c r="AD55" s="388">
        <v>4.5454545454545456E-2</v>
      </c>
      <c r="AE55" s="402">
        <v>21</v>
      </c>
      <c r="AF55" s="388">
        <v>0.95454545454545459</v>
      </c>
      <c r="AG55" s="402">
        <v>0</v>
      </c>
      <c r="AH55" s="388">
        <v>0</v>
      </c>
      <c r="AI55" s="402">
        <v>22</v>
      </c>
      <c r="AJ55" s="388">
        <v>1</v>
      </c>
      <c r="AK55" s="402">
        <v>0</v>
      </c>
      <c r="AL55" s="388">
        <v>0</v>
      </c>
      <c r="AM55" s="331">
        <v>22</v>
      </c>
      <c r="AN55" s="398">
        <v>2</v>
      </c>
      <c r="AO55" s="389"/>
      <c r="AP55" s="389"/>
    </row>
    <row r="56" spans="1:42" ht="11.25" customHeight="1" x14ac:dyDescent="0.15">
      <c r="A56" s="301" t="s">
        <v>432</v>
      </c>
      <c r="B56" s="322">
        <v>3</v>
      </c>
      <c r="C56" s="322">
        <v>2</v>
      </c>
      <c r="D56" s="322">
        <v>1</v>
      </c>
      <c r="E56" s="322">
        <v>0</v>
      </c>
      <c r="F56" s="323">
        <v>6</v>
      </c>
      <c r="G56" s="321">
        <v>0</v>
      </c>
      <c r="H56" s="322">
        <v>0</v>
      </c>
      <c r="I56" s="322">
        <v>0</v>
      </c>
      <c r="J56" s="363">
        <v>5</v>
      </c>
      <c r="K56" s="323">
        <v>5</v>
      </c>
      <c r="L56" s="321">
        <v>0</v>
      </c>
      <c r="M56" s="322">
        <v>1</v>
      </c>
      <c r="N56" s="322">
        <v>3</v>
      </c>
      <c r="O56" s="363">
        <v>0</v>
      </c>
      <c r="P56" s="323">
        <v>4</v>
      </c>
      <c r="Q56" s="321">
        <v>1</v>
      </c>
      <c r="R56" s="322">
        <v>1</v>
      </c>
      <c r="S56" s="322">
        <v>1</v>
      </c>
      <c r="T56" s="363">
        <v>0</v>
      </c>
      <c r="U56" s="323">
        <v>3</v>
      </c>
      <c r="V56" s="363">
        <v>0</v>
      </c>
      <c r="W56" s="363">
        <v>2</v>
      </c>
      <c r="X56" s="322">
        <v>1</v>
      </c>
      <c r="Y56" s="363">
        <v>0</v>
      </c>
      <c r="Z56" s="323">
        <v>3</v>
      </c>
      <c r="AA56" s="331">
        <v>21</v>
      </c>
      <c r="AB56" s="301" t="s">
        <v>432</v>
      </c>
      <c r="AC56" s="402">
        <v>1</v>
      </c>
      <c r="AD56" s="388">
        <v>4.7619047619047616E-2</v>
      </c>
      <c r="AE56" s="402">
        <v>20</v>
      </c>
      <c r="AF56" s="388">
        <v>0.95238095238095233</v>
      </c>
      <c r="AG56" s="402">
        <v>0</v>
      </c>
      <c r="AH56" s="388">
        <v>0</v>
      </c>
      <c r="AI56" s="402">
        <v>21</v>
      </c>
      <c r="AJ56" s="388">
        <v>1</v>
      </c>
      <c r="AK56" s="402">
        <v>0</v>
      </c>
      <c r="AL56" s="388">
        <v>0</v>
      </c>
      <c r="AM56" s="331">
        <v>21</v>
      </c>
      <c r="AN56" s="398">
        <v>2</v>
      </c>
      <c r="AO56" s="389"/>
      <c r="AP56" s="389"/>
    </row>
    <row r="57" spans="1:42" ht="11.25" customHeight="1" thickBot="1" x14ac:dyDescent="0.2">
      <c r="A57" s="307"/>
      <c r="B57" s="325"/>
      <c r="C57" s="326"/>
      <c r="D57" s="326"/>
      <c r="E57" s="326"/>
      <c r="F57" s="327"/>
      <c r="G57" s="325"/>
      <c r="H57" s="326"/>
      <c r="I57" s="326"/>
      <c r="J57" s="326"/>
      <c r="K57" s="327"/>
      <c r="L57" s="325"/>
      <c r="M57" s="326"/>
      <c r="N57" s="326"/>
      <c r="O57" s="326"/>
      <c r="P57" s="327"/>
      <c r="Q57" s="325"/>
      <c r="R57" s="326"/>
      <c r="S57" s="326"/>
      <c r="T57" s="326"/>
      <c r="U57" s="327"/>
      <c r="V57" s="325"/>
      <c r="W57" s="326"/>
      <c r="X57" s="326"/>
      <c r="Y57" s="326"/>
      <c r="Z57" s="327"/>
      <c r="AA57" s="317"/>
      <c r="AB57" s="307"/>
      <c r="AC57" s="297"/>
      <c r="AD57" s="299"/>
      <c r="AE57" s="325"/>
      <c r="AF57" s="327"/>
      <c r="AG57" s="325"/>
      <c r="AH57" s="327"/>
      <c r="AI57" s="325"/>
      <c r="AJ57" s="327"/>
      <c r="AK57" s="325"/>
      <c r="AL57" s="327"/>
      <c r="AM57" s="327"/>
      <c r="AN57" s="397"/>
      <c r="AO57" s="386"/>
      <c r="AP57" s="386"/>
    </row>
    <row r="58" spans="1:42" ht="11.25" customHeight="1" x14ac:dyDescent="0.15">
      <c r="A58" s="312"/>
      <c r="B58" s="328"/>
      <c r="C58" s="329"/>
      <c r="D58" s="329"/>
      <c r="E58" s="329"/>
      <c r="F58" s="330"/>
      <c r="G58" s="328"/>
      <c r="H58" s="329"/>
      <c r="I58" s="329"/>
      <c r="J58" s="329"/>
      <c r="K58" s="330"/>
      <c r="L58" s="328"/>
      <c r="M58" s="329"/>
      <c r="N58" s="329"/>
      <c r="O58" s="329"/>
      <c r="P58" s="330"/>
      <c r="Q58" s="328"/>
      <c r="R58" s="329"/>
      <c r="S58" s="329"/>
      <c r="T58" s="329"/>
      <c r="U58" s="330"/>
      <c r="V58" s="328"/>
      <c r="W58" s="329"/>
      <c r="X58" s="329"/>
      <c r="Y58" s="329"/>
      <c r="Z58" s="330"/>
      <c r="AA58" s="312"/>
      <c r="AB58" s="312"/>
      <c r="AC58" s="391"/>
      <c r="AD58" s="392"/>
      <c r="AE58" s="391"/>
      <c r="AF58" s="392"/>
      <c r="AG58" s="391"/>
      <c r="AH58" s="392"/>
      <c r="AI58" s="391"/>
      <c r="AJ58" s="392"/>
      <c r="AK58" s="391"/>
      <c r="AL58" s="392"/>
      <c r="AM58" s="393"/>
      <c r="AN58" s="397"/>
      <c r="AO58" s="386"/>
      <c r="AP58" s="386"/>
    </row>
    <row r="59" spans="1:42" ht="11.25" customHeight="1" x14ac:dyDescent="0.15">
      <c r="A59" s="301" t="s">
        <v>433</v>
      </c>
      <c r="B59" s="321">
        <v>14</v>
      </c>
      <c r="C59" s="322">
        <v>15</v>
      </c>
      <c r="D59" s="322">
        <v>3</v>
      </c>
      <c r="E59" s="322">
        <v>1</v>
      </c>
      <c r="F59" s="323">
        <v>33</v>
      </c>
      <c r="G59" s="321">
        <v>0</v>
      </c>
      <c r="H59" s="322">
        <v>2</v>
      </c>
      <c r="I59" s="322">
        <v>22</v>
      </c>
      <c r="J59" s="322">
        <v>25</v>
      </c>
      <c r="K59" s="323">
        <v>49</v>
      </c>
      <c r="L59" s="321">
        <v>0</v>
      </c>
      <c r="M59" s="322">
        <v>4</v>
      </c>
      <c r="N59" s="322">
        <v>7</v>
      </c>
      <c r="O59" s="322">
        <v>1</v>
      </c>
      <c r="P59" s="323">
        <v>12</v>
      </c>
      <c r="Q59" s="321">
        <v>0</v>
      </c>
      <c r="R59" s="322">
        <v>10</v>
      </c>
      <c r="S59" s="322">
        <v>4</v>
      </c>
      <c r="T59" s="322">
        <v>0</v>
      </c>
      <c r="U59" s="323">
        <v>14</v>
      </c>
      <c r="V59" s="321">
        <v>0</v>
      </c>
      <c r="W59" s="322">
        <v>9</v>
      </c>
      <c r="X59" s="322">
        <v>3</v>
      </c>
      <c r="Y59" s="322">
        <v>0</v>
      </c>
      <c r="Z59" s="323">
        <v>12</v>
      </c>
      <c r="AA59" s="331">
        <v>120</v>
      </c>
      <c r="AB59" s="301" t="s">
        <v>433</v>
      </c>
      <c r="AC59" s="321">
        <v>4</v>
      </c>
      <c r="AD59" s="388">
        <v>3.3333333333333333E-2</v>
      </c>
      <c r="AE59" s="321">
        <v>116</v>
      </c>
      <c r="AF59" s="388">
        <v>0.96666666666666667</v>
      </c>
      <c r="AG59" s="321">
        <v>1</v>
      </c>
      <c r="AH59" s="388">
        <v>8.3333333333333332E-3</v>
      </c>
      <c r="AI59" s="321">
        <v>118</v>
      </c>
      <c r="AJ59" s="388">
        <v>0.98333333333333328</v>
      </c>
      <c r="AK59" s="321">
        <v>1</v>
      </c>
      <c r="AL59" s="388">
        <v>8.3333333333333332E-3</v>
      </c>
      <c r="AM59" s="321">
        <v>120</v>
      </c>
      <c r="AN59" s="398"/>
      <c r="AO59" s="389"/>
      <c r="AP59" s="389"/>
    </row>
    <row r="60" spans="1:42" ht="11.25" customHeight="1" x14ac:dyDescent="0.15">
      <c r="A60" s="301" t="s">
        <v>434</v>
      </c>
      <c r="B60" s="321">
        <v>6</v>
      </c>
      <c r="C60" s="322">
        <v>17</v>
      </c>
      <c r="D60" s="322">
        <v>2</v>
      </c>
      <c r="E60" s="322">
        <v>2</v>
      </c>
      <c r="F60" s="323">
        <v>27</v>
      </c>
      <c r="G60" s="321">
        <v>0</v>
      </c>
      <c r="H60" s="322">
        <v>1</v>
      </c>
      <c r="I60" s="322">
        <v>24</v>
      </c>
      <c r="J60" s="322">
        <v>22</v>
      </c>
      <c r="K60" s="323">
        <v>47</v>
      </c>
      <c r="L60" s="321">
        <v>0</v>
      </c>
      <c r="M60" s="322">
        <v>5</v>
      </c>
      <c r="N60" s="322">
        <v>10</v>
      </c>
      <c r="O60" s="322">
        <v>1</v>
      </c>
      <c r="P60" s="323">
        <v>16</v>
      </c>
      <c r="Q60" s="321">
        <v>1</v>
      </c>
      <c r="R60" s="322">
        <v>12</v>
      </c>
      <c r="S60" s="322">
        <v>5</v>
      </c>
      <c r="T60" s="322">
        <v>0</v>
      </c>
      <c r="U60" s="323">
        <v>18</v>
      </c>
      <c r="V60" s="321">
        <v>0</v>
      </c>
      <c r="W60" s="322">
        <v>9</v>
      </c>
      <c r="X60" s="322">
        <v>2</v>
      </c>
      <c r="Y60" s="322">
        <v>0</v>
      </c>
      <c r="Z60" s="323">
        <v>11</v>
      </c>
      <c r="AA60" s="331">
        <v>119</v>
      </c>
      <c r="AB60" s="301" t="s">
        <v>434</v>
      </c>
      <c r="AC60" s="321">
        <v>9</v>
      </c>
      <c r="AD60" s="388">
        <v>7.5630252100840331E-2</v>
      </c>
      <c r="AE60" s="321">
        <v>110</v>
      </c>
      <c r="AF60" s="388">
        <v>0.92436974789915971</v>
      </c>
      <c r="AG60" s="321">
        <v>3</v>
      </c>
      <c r="AH60" s="388">
        <v>2.5210084033613446E-2</v>
      </c>
      <c r="AI60" s="321">
        <v>112</v>
      </c>
      <c r="AJ60" s="388">
        <v>0.94117647058823528</v>
      </c>
      <c r="AK60" s="321">
        <v>4</v>
      </c>
      <c r="AL60" s="388">
        <v>3.3613445378151259E-2</v>
      </c>
      <c r="AM60" s="321">
        <v>119</v>
      </c>
      <c r="AN60" s="398"/>
      <c r="AO60" s="389"/>
      <c r="AP60" s="389"/>
    </row>
    <row r="61" spans="1:42" ht="11.25" customHeight="1" x14ac:dyDescent="0.15">
      <c r="A61" s="301" t="s">
        <v>435</v>
      </c>
      <c r="B61" s="321">
        <v>9</v>
      </c>
      <c r="C61" s="322">
        <v>13</v>
      </c>
      <c r="D61" s="322">
        <v>1</v>
      </c>
      <c r="E61" s="322">
        <v>1</v>
      </c>
      <c r="F61" s="323">
        <v>24</v>
      </c>
      <c r="G61" s="321">
        <v>0</v>
      </c>
      <c r="H61" s="322">
        <v>0</v>
      </c>
      <c r="I61" s="322">
        <v>24</v>
      </c>
      <c r="J61" s="322">
        <v>20</v>
      </c>
      <c r="K61" s="323">
        <v>44</v>
      </c>
      <c r="L61" s="321">
        <v>0</v>
      </c>
      <c r="M61" s="322">
        <v>4</v>
      </c>
      <c r="N61" s="322">
        <v>11</v>
      </c>
      <c r="O61" s="322">
        <v>1</v>
      </c>
      <c r="P61" s="323">
        <v>16</v>
      </c>
      <c r="Q61" s="321">
        <v>1</v>
      </c>
      <c r="R61" s="322">
        <v>11</v>
      </c>
      <c r="S61" s="322">
        <v>7</v>
      </c>
      <c r="T61" s="322">
        <v>0</v>
      </c>
      <c r="U61" s="323">
        <v>19</v>
      </c>
      <c r="V61" s="321">
        <v>0</v>
      </c>
      <c r="W61" s="322">
        <v>6</v>
      </c>
      <c r="X61" s="322">
        <v>2</v>
      </c>
      <c r="Y61" s="322">
        <v>0</v>
      </c>
      <c r="Z61" s="323">
        <v>8</v>
      </c>
      <c r="AA61" s="331">
        <v>111</v>
      </c>
      <c r="AB61" s="301" t="s">
        <v>435</v>
      </c>
      <c r="AC61" s="321">
        <v>10</v>
      </c>
      <c r="AD61" s="388">
        <v>9.0090090090090086E-2</v>
      </c>
      <c r="AE61" s="321">
        <v>101</v>
      </c>
      <c r="AF61" s="388">
        <v>0.90990990990990994</v>
      </c>
      <c r="AG61" s="321">
        <v>3</v>
      </c>
      <c r="AH61" s="388">
        <v>2.7027027027027029E-2</v>
      </c>
      <c r="AI61" s="321">
        <v>105</v>
      </c>
      <c r="AJ61" s="388">
        <v>0.94594594594594594</v>
      </c>
      <c r="AK61" s="321">
        <v>3</v>
      </c>
      <c r="AL61" s="388">
        <v>2.7027027027027029E-2</v>
      </c>
      <c r="AM61" s="321">
        <v>111</v>
      </c>
      <c r="AN61" s="398"/>
      <c r="AO61" s="389"/>
      <c r="AP61" s="389"/>
    </row>
    <row r="62" spans="1:42" ht="11.25" customHeight="1" x14ac:dyDescent="0.15">
      <c r="A62" s="301" t="s">
        <v>436</v>
      </c>
      <c r="B62" s="321">
        <v>10</v>
      </c>
      <c r="C62" s="322">
        <v>12</v>
      </c>
      <c r="D62" s="322">
        <v>3</v>
      </c>
      <c r="E62" s="322">
        <v>1</v>
      </c>
      <c r="F62" s="323">
        <v>26</v>
      </c>
      <c r="G62" s="321">
        <v>0</v>
      </c>
      <c r="H62" s="322">
        <v>0</v>
      </c>
      <c r="I62" s="322">
        <v>24</v>
      </c>
      <c r="J62" s="322">
        <v>17</v>
      </c>
      <c r="K62" s="323">
        <v>41</v>
      </c>
      <c r="L62" s="321">
        <v>0</v>
      </c>
      <c r="M62" s="322">
        <v>3</v>
      </c>
      <c r="N62" s="322">
        <v>10</v>
      </c>
      <c r="O62" s="322">
        <v>2</v>
      </c>
      <c r="P62" s="323">
        <v>15</v>
      </c>
      <c r="Q62" s="321">
        <v>1</v>
      </c>
      <c r="R62" s="322">
        <v>8</v>
      </c>
      <c r="S62" s="322">
        <v>5</v>
      </c>
      <c r="T62" s="322">
        <v>0</v>
      </c>
      <c r="U62" s="323">
        <v>14</v>
      </c>
      <c r="V62" s="321">
        <v>0</v>
      </c>
      <c r="W62" s="322">
        <v>6</v>
      </c>
      <c r="X62" s="322">
        <v>1</v>
      </c>
      <c r="Y62" s="322">
        <v>0</v>
      </c>
      <c r="Z62" s="323">
        <v>7</v>
      </c>
      <c r="AA62" s="331">
        <v>103</v>
      </c>
      <c r="AB62" s="301" t="s">
        <v>436</v>
      </c>
      <c r="AC62" s="321">
        <v>10</v>
      </c>
      <c r="AD62" s="388">
        <v>9.7087378640776698E-2</v>
      </c>
      <c r="AE62" s="321">
        <v>93</v>
      </c>
      <c r="AF62" s="388">
        <v>0.90291262135922334</v>
      </c>
      <c r="AG62" s="321">
        <v>3</v>
      </c>
      <c r="AH62" s="388">
        <v>2.9126213592233011E-2</v>
      </c>
      <c r="AI62" s="321">
        <v>97</v>
      </c>
      <c r="AJ62" s="388">
        <v>0.94174757281553401</v>
      </c>
      <c r="AK62" s="321">
        <v>3</v>
      </c>
      <c r="AL62" s="388">
        <v>2.9126213592233011E-2</v>
      </c>
      <c r="AM62" s="321">
        <v>103</v>
      </c>
      <c r="AN62" s="398"/>
      <c r="AO62" s="389"/>
      <c r="AP62" s="389"/>
    </row>
    <row r="63" spans="1:42" ht="11.25" customHeight="1" x14ac:dyDescent="0.15">
      <c r="A63" s="301" t="s">
        <v>437</v>
      </c>
      <c r="B63" s="321">
        <v>12</v>
      </c>
      <c r="C63" s="322">
        <v>7</v>
      </c>
      <c r="D63" s="322">
        <v>4</v>
      </c>
      <c r="E63" s="322">
        <v>1</v>
      </c>
      <c r="F63" s="323">
        <v>24</v>
      </c>
      <c r="G63" s="321">
        <v>0</v>
      </c>
      <c r="H63" s="322">
        <v>0</v>
      </c>
      <c r="I63" s="322">
        <v>10</v>
      </c>
      <c r="J63" s="322">
        <v>15</v>
      </c>
      <c r="K63" s="323">
        <v>25</v>
      </c>
      <c r="L63" s="321">
        <v>0</v>
      </c>
      <c r="M63" s="322">
        <v>2</v>
      </c>
      <c r="N63" s="322">
        <v>11</v>
      </c>
      <c r="O63" s="322">
        <v>1</v>
      </c>
      <c r="P63" s="323">
        <v>14</v>
      </c>
      <c r="Q63" s="321">
        <v>2</v>
      </c>
      <c r="R63" s="322">
        <v>7</v>
      </c>
      <c r="S63" s="322">
        <v>4</v>
      </c>
      <c r="T63" s="322">
        <v>0</v>
      </c>
      <c r="U63" s="323">
        <v>13</v>
      </c>
      <c r="V63" s="321">
        <v>0</v>
      </c>
      <c r="W63" s="322">
        <v>6</v>
      </c>
      <c r="X63" s="322">
        <v>2</v>
      </c>
      <c r="Y63" s="322">
        <v>0</v>
      </c>
      <c r="Z63" s="323">
        <v>8</v>
      </c>
      <c r="AA63" s="331">
        <v>84</v>
      </c>
      <c r="AB63" s="301" t="s">
        <v>437</v>
      </c>
      <c r="AC63" s="321">
        <v>10</v>
      </c>
      <c r="AD63" s="388">
        <v>0.11904761904761904</v>
      </c>
      <c r="AE63" s="321">
        <v>74</v>
      </c>
      <c r="AF63" s="388">
        <v>0.88095238095238093</v>
      </c>
      <c r="AG63" s="321">
        <v>3</v>
      </c>
      <c r="AH63" s="388">
        <v>3.5714285714285712E-2</v>
      </c>
      <c r="AI63" s="321">
        <v>78</v>
      </c>
      <c r="AJ63" s="388">
        <v>0.9285714285714286</v>
      </c>
      <c r="AK63" s="321">
        <v>3</v>
      </c>
      <c r="AL63" s="388">
        <v>3.5714285714285712E-2</v>
      </c>
      <c r="AM63" s="321">
        <v>84</v>
      </c>
      <c r="AN63" s="398"/>
      <c r="AO63" s="389"/>
      <c r="AP63" s="389"/>
    </row>
    <row r="64" spans="1:42" ht="11.25" customHeight="1" thickBot="1" x14ac:dyDescent="0.2">
      <c r="A64" s="317"/>
      <c r="B64" s="318"/>
      <c r="C64" s="319"/>
      <c r="D64" s="319"/>
      <c r="E64" s="319"/>
      <c r="F64" s="320"/>
      <c r="G64" s="318"/>
      <c r="H64" s="319"/>
      <c r="I64" s="319"/>
      <c r="J64" s="319"/>
      <c r="K64" s="320"/>
      <c r="L64" s="318"/>
      <c r="M64" s="319"/>
      <c r="N64" s="319"/>
      <c r="O64" s="319"/>
      <c r="P64" s="320"/>
      <c r="Q64" s="318"/>
      <c r="R64" s="319"/>
      <c r="S64" s="319"/>
      <c r="T64" s="319"/>
      <c r="U64" s="320"/>
      <c r="V64" s="318"/>
      <c r="W64" s="319"/>
      <c r="X64" s="319"/>
      <c r="Y64" s="319"/>
      <c r="Z64" s="320"/>
      <c r="AA64" s="317"/>
      <c r="AB64" s="318"/>
      <c r="AC64" s="318"/>
      <c r="AD64" s="320"/>
      <c r="AE64" s="318"/>
      <c r="AF64" s="320"/>
      <c r="AG64" s="318"/>
      <c r="AH64" s="320"/>
      <c r="AI64" s="318"/>
      <c r="AJ64" s="320"/>
      <c r="AK64" s="318"/>
      <c r="AL64" s="320"/>
      <c r="AM64" s="317"/>
      <c r="AN64" s="397"/>
      <c r="AO64" s="386"/>
      <c r="AP64" s="386"/>
    </row>
    <row r="65" spans="1:42" ht="12.75" customHeight="1" x14ac:dyDescent="0.15">
      <c r="A65" s="460" t="s">
        <v>445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0" t="s">
        <v>445</v>
      </c>
      <c r="AC65" s="461"/>
      <c r="AD65" s="461"/>
      <c r="AE65" s="461"/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</row>
    <row r="66" spans="1:42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70" t="s">
        <v>315</v>
      </c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</row>
    <row r="67" spans="1:42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  <c r="AA67" s="463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</row>
    <row r="68" spans="1:42" ht="11.25" customHeight="1" x14ac:dyDescent="0.15">
      <c r="A68" s="286" t="s">
        <v>193</v>
      </c>
      <c r="B68" s="467" t="s">
        <v>355</v>
      </c>
      <c r="C68" s="468"/>
      <c r="D68" s="468"/>
      <c r="E68" s="468"/>
      <c r="F68" s="469"/>
      <c r="G68" s="467" t="s">
        <v>356</v>
      </c>
      <c r="H68" s="468"/>
      <c r="I68" s="468"/>
      <c r="J68" s="468"/>
      <c r="K68" s="469"/>
      <c r="L68" s="467" t="s">
        <v>357</v>
      </c>
      <c r="M68" s="468"/>
      <c r="N68" s="468"/>
      <c r="O68" s="468"/>
      <c r="P68" s="469"/>
      <c r="Q68" s="467" t="s">
        <v>358</v>
      </c>
      <c r="R68" s="468"/>
      <c r="S68" s="468"/>
      <c r="T68" s="468"/>
      <c r="U68" s="469"/>
      <c r="V68" s="467" t="s">
        <v>359</v>
      </c>
      <c r="W68" s="468"/>
      <c r="X68" s="468"/>
      <c r="Y68" s="468"/>
      <c r="Z68" s="469"/>
      <c r="AA68" s="458" t="s">
        <v>198</v>
      </c>
      <c r="AB68" s="379" t="s">
        <v>62</v>
      </c>
      <c r="AC68" s="471" t="s">
        <v>58</v>
      </c>
      <c r="AD68" s="469"/>
      <c r="AE68" s="471" t="s">
        <v>56</v>
      </c>
      <c r="AF68" s="469"/>
      <c r="AG68" s="471" t="s">
        <v>57</v>
      </c>
      <c r="AH68" s="469"/>
      <c r="AI68" s="471" t="s">
        <v>55</v>
      </c>
      <c r="AJ68" s="469"/>
      <c r="AK68" s="471" t="s">
        <v>59</v>
      </c>
      <c r="AL68" s="469"/>
      <c r="AM68" s="472" t="s">
        <v>63</v>
      </c>
      <c r="AN68" s="395"/>
      <c r="AO68" s="380"/>
      <c r="AP68" s="380"/>
    </row>
    <row r="69" spans="1:42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369" t="s">
        <v>360</v>
      </c>
      <c r="F69" s="294" t="s">
        <v>156</v>
      </c>
      <c r="G69" s="292" t="s">
        <v>361</v>
      </c>
      <c r="H69" s="293" t="s">
        <v>200</v>
      </c>
      <c r="I69" s="293" t="s">
        <v>201</v>
      </c>
      <c r="J69" s="293" t="s">
        <v>202</v>
      </c>
      <c r="K69" s="294" t="s">
        <v>156</v>
      </c>
      <c r="L69" s="292" t="s">
        <v>202</v>
      </c>
      <c r="M69" s="370" t="s">
        <v>361</v>
      </c>
      <c r="N69" s="293" t="s">
        <v>201</v>
      </c>
      <c r="O69" s="293" t="s">
        <v>362</v>
      </c>
      <c r="P69" s="294" t="s">
        <v>156</v>
      </c>
      <c r="Q69" s="292" t="s">
        <v>200</v>
      </c>
      <c r="R69" s="293" t="s">
        <v>201</v>
      </c>
      <c r="S69" s="293" t="s">
        <v>361</v>
      </c>
      <c r="T69" s="369" t="s">
        <v>202</v>
      </c>
      <c r="U69" s="294" t="s">
        <v>156</v>
      </c>
      <c r="V69" s="292" t="s">
        <v>200</v>
      </c>
      <c r="W69" s="293" t="s">
        <v>201</v>
      </c>
      <c r="X69" s="293" t="s">
        <v>202</v>
      </c>
      <c r="Y69" s="369" t="s">
        <v>363</v>
      </c>
      <c r="Z69" s="294" t="s">
        <v>156</v>
      </c>
      <c r="AA69" s="459"/>
      <c r="AB69" s="381" t="s">
        <v>64</v>
      </c>
      <c r="AC69" s="382" t="s">
        <v>65</v>
      </c>
      <c r="AD69" s="383" t="s">
        <v>66</v>
      </c>
      <c r="AE69" s="382" t="s">
        <v>65</v>
      </c>
      <c r="AF69" s="383" t="s">
        <v>66</v>
      </c>
      <c r="AG69" s="382" t="s">
        <v>65</v>
      </c>
      <c r="AH69" s="383" t="s">
        <v>66</v>
      </c>
      <c r="AI69" s="382" t="s">
        <v>65</v>
      </c>
      <c r="AJ69" s="383" t="s">
        <v>66</v>
      </c>
      <c r="AK69" s="382" t="s">
        <v>65</v>
      </c>
      <c r="AL69" s="383" t="s">
        <v>66</v>
      </c>
      <c r="AM69" s="459"/>
      <c r="AN69" s="395"/>
      <c r="AO69" s="380"/>
      <c r="AP69" s="380"/>
    </row>
    <row r="70" spans="1:42" ht="11.25" customHeight="1" x14ac:dyDescent="0.15">
      <c r="A70" s="296"/>
      <c r="B70" s="297"/>
      <c r="C70" s="298"/>
      <c r="D70" s="298"/>
      <c r="E70" s="298"/>
      <c r="F70" s="299"/>
      <c r="G70" s="297"/>
      <c r="H70" s="298"/>
      <c r="I70" s="298"/>
      <c r="J70" s="298"/>
      <c r="K70" s="299"/>
      <c r="L70" s="297"/>
      <c r="M70" s="298"/>
      <c r="N70" s="298"/>
      <c r="O70" s="298"/>
      <c r="P70" s="299"/>
      <c r="Q70" s="297"/>
      <c r="R70" s="298"/>
      <c r="S70" s="298"/>
      <c r="T70" s="298"/>
      <c r="U70" s="299"/>
      <c r="V70" s="297"/>
      <c r="W70" s="298"/>
      <c r="X70" s="298"/>
      <c r="Y70" s="298"/>
      <c r="Z70" s="299"/>
      <c r="AA70" s="300"/>
      <c r="AB70" s="296"/>
      <c r="AC70" s="384"/>
      <c r="AD70" s="385"/>
      <c r="AE70" s="384"/>
      <c r="AF70" s="385"/>
      <c r="AG70" s="384"/>
      <c r="AH70" s="385"/>
      <c r="AI70" s="384"/>
      <c r="AJ70" s="385"/>
      <c r="AK70" s="384"/>
      <c r="AL70" s="385"/>
      <c r="AM70" s="300"/>
      <c r="AN70" s="397"/>
      <c r="AO70" s="386"/>
      <c r="AP70" s="386"/>
    </row>
    <row r="71" spans="1:42" ht="11.25" customHeight="1" x14ac:dyDescent="0.15">
      <c r="A71" s="301" t="s">
        <v>79</v>
      </c>
      <c r="B71" s="322">
        <v>3</v>
      </c>
      <c r="C71" s="322">
        <v>0</v>
      </c>
      <c r="D71" s="322">
        <v>2</v>
      </c>
      <c r="E71" s="322">
        <v>0</v>
      </c>
      <c r="F71" s="323">
        <v>5</v>
      </c>
      <c r="G71" s="321">
        <v>0</v>
      </c>
      <c r="H71" s="322">
        <v>0</v>
      </c>
      <c r="I71" s="322">
        <v>0</v>
      </c>
      <c r="J71" s="363">
        <v>6</v>
      </c>
      <c r="K71" s="323">
        <v>6</v>
      </c>
      <c r="L71" s="321">
        <v>0</v>
      </c>
      <c r="M71" s="322">
        <v>0</v>
      </c>
      <c r="N71" s="322">
        <v>2</v>
      </c>
      <c r="O71" s="363">
        <v>0</v>
      </c>
      <c r="P71" s="323">
        <v>2</v>
      </c>
      <c r="Q71" s="321">
        <v>0</v>
      </c>
      <c r="R71" s="322">
        <v>2</v>
      </c>
      <c r="S71" s="322">
        <v>5</v>
      </c>
      <c r="T71" s="363">
        <v>1</v>
      </c>
      <c r="U71" s="323">
        <v>8</v>
      </c>
      <c r="V71" s="363">
        <v>0</v>
      </c>
      <c r="W71" s="363">
        <v>0</v>
      </c>
      <c r="X71" s="322">
        <v>2</v>
      </c>
      <c r="Y71" s="363">
        <v>0</v>
      </c>
      <c r="Z71" s="323">
        <v>2</v>
      </c>
      <c r="AA71" s="331">
        <v>23</v>
      </c>
      <c r="AB71" s="301" t="s">
        <v>79</v>
      </c>
      <c r="AC71" s="402">
        <v>4</v>
      </c>
      <c r="AD71" s="388">
        <v>0.17391304347826086</v>
      </c>
      <c r="AE71" s="402">
        <v>19</v>
      </c>
      <c r="AF71" s="388">
        <v>0.82608695652173914</v>
      </c>
      <c r="AG71" s="402">
        <v>11</v>
      </c>
      <c r="AH71" s="388">
        <v>0.47826086956521741</v>
      </c>
      <c r="AI71" s="402">
        <v>12</v>
      </c>
      <c r="AJ71" s="388">
        <v>0.52173913043478259</v>
      </c>
      <c r="AK71" s="402">
        <v>0</v>
      </c>
      <c r="AL71" s="388">
        <v>0</v>
      </c>
      <c r="AM71" s="331">
        <v>23</v>
      </c>
      <c r="AN71" s="398">
        <v>3</v>
      </c>
      <c r="AO71" s="389"/>
      <c r="AP71" s="389"/>
    </row>
    <row r="72" spans="1:42" ht="11.25" customHeight="1" x14ac:dyDescent="0.15">
      <c r="A72" s="301" t="s">
        <v>80</v>
      </c>
      <c r="B72" s="322">
        <v>0</v>
      </c>
      <c r="C72" s="322">
        <v>0</v>
      </c>
      <c r="D72" s="322">
        <v>4</v>
      </c>
      <c r="E72" s="322">
        <v>0</v>
      </c>
      <c r="F72" s="323">
        <v>4</v>
      </c>
      <c r="G72" s="321">
        <v>0</v>
      </c>
      <c r="H72" s="322">
        <v>0</v>
      </c>
      <c r="I72" s="322">
        <v>1</v>
      </c>
      <c r="J72" s="363">
        <v>4</v>
      </c>
      <c r="K72" s="323">
        <v>5</v>
      </c>
      <c r="L72" s="321">
        <v>0</v>
      </c>
      <c r="M72" s="322">
        <v>1</v>
      </c>
      <c r="N72" s="322">
        <v>0</v>
      </c>
      <c r="O72" s="363">
        <v>0</v>
      </c>
      <c r="P72" s="323">
        <v>1</v>
      </c>
      <c r="Q72" s="321">
        <v>0</v>
      </c>
      <c r="R72" s="322">
        <v>0</v>
      </c>
      <c r="S72" s="322">
        <v>9</v>
      </c>
      <c r="T72" s="363">
        <v>1</v>
      </c>
      <c r="U72" s="323">
        <v>10</v>
      </c>
      <c r="V72" s="363">
        <v>0</v>
      </c>
      <c r="W72" s="363">
        <v>0</v>
      </c>
      <c r="X72" s="322">
        <v>1</v>
      </c>
      <c r="Y72" s="363">
        <v>0</v>
      </c>
      <c r="Z72" s="323">
        <v>1</v>
      </c>
      <c r="AA72" s="331">
        <v>21</v>
      </c>
      <c r="AB72" s="301" t="s">
        <v>80</v>
      </c>
      <c r="AC72" s="402">
        <v>3</v>
      </c>
      <c r="AD72" s="388">
        <v>0.14285714285714285</v>
      </c>
      <c r="AE72" s="402">
        <v>18</v>
      </c>
      <c r="AF72" s="388">
        <v>0.8571428571428571</v>
      </c>
      <c r="AG72" s="402">
        <v>9</v>
      </c>
      <c r="AH72" s="388">
        <v>0.42857142857142855</v>
      </c>
      <c r="AI72" s="402">
        <v>12</v>
      </c>
      <c r="AJ72" s="388">
        <v>0.5714285714285714</v>
      </c>
      <c r="AK72" s="402">
        <v>0</v>
      </c>
      <c r="AL72" s="388">
        <v>0</v>
      </c>
      <c r="AM72" s="331">
        <v>21</v>
      </c>
      <c r="AN72" s="398">
        <v>3</v>
      </c>
      <c r="AO72" s="389"/>
      <c r="AP72" s="389"/>
    </row>
    <row r="73" spans="1:42" ht="11.25" customHeight="1" x14ac:dyDescent="0.15">
      <c r="A73" s="301" t="s">
        <v>81</v>
      </c>
      <c r="B73" s="322">
        <v>2</v>
      </c>
      <c r="C73" s="322">
        <v>1</v>
      </c>
      <c r="D73" s="322">
        <v>2</v>
      </c>
      <c r="E73" s="322">
        <v>0</v>
      </c>
      <c r="F73" s="323">
        <v>5</v>
      </c>
      <c r="G73" s="321">
        <v>0</v>
      </c>
      <c r="H73" s="322">
        <v>0</v>
      </c>
      <c r="I73" s="322">
        <v>4</v>
      </c>
      <c r="J73" s="363">
        <v>2</v>
      </c>
      <c r="K73" s="323">
        <v>6</v>
      </c>
      <c r="L73" s="321">
        <v>1</v>
      </c>
      <c r="M73" s="322">
        <v>0</v>
      </c>
      <c r="N73" s="322">
        <v>0</v>
      </c>
      <c r="O73" s="363">
        <v>0</v>
      </c>
      <c r="P73" s="323">
        <v>1</v>
      </c>
      <c r="Q73" s="321">
        <v>4</v>
      </c>
      <c r="R73" s="322">
        <v>3</v>
      </c>
      <c r="S73" s="322">
        <v>0</v>
      </c>
      <c r="T73" s="363">
        <v>0</v>
      </c>
      <c r="U73" s="323">
        <v>7</v>
      </c>
      <c r="V73" s="363">
        <v>0</v>
      </c>
      <c r="W73" s="363">
        <v>0</v>
      </c>
      <c r="X73" s="322">
        <v>0</v>
      </c>
      <c r="Y73" s="363">
        <v>0</v>
      </c>
      <c r="Z73" s="323">
        <v>0</v>
      </c>
      <c r="AA73" s="331">
        <v>19</v>
      </c>
      <c r="AB73" s="301" t="s">
        <v>81</v>
      </c>
      <c r="AC73" s="402">
        <v>0</v>
      </c>
      <c r="AD73" s="388">
        <v>0</v>
      </c>
      <c r="AE73" s="402">
        <v>19</v>
      </c>
      <c r="AF73" s="388">
        <v>1</v>
      </c>
      <c r="AG73" s="402">
        <v>11</v>
      </c>
      <c r="AH73" s="388">
        <v>0.57894736842105265</v>
      </c>
      <c r="AI73" s="402">
        <v>8</v>
      </c>
      <c r="AJ73" s="388">
        <v>0.42105263157894735</v>
      </c>
      <c r="AK73" s="402">
        <v>0</v>
      </c>
      <c r="AL73" s="388">
        <v>0</v>
      </c>
      <c r="AM73" s="331">
        <v>19</v>
      </c>
      <c r="AN73" s="398">
        <v>3</v>
      </c>
      <c r="AO73" s="389"/>
      <c r="AP73" s="389"/>
    </row>
    <row r="74" spans="1:42" ht="11.25" customHeight="1" x14ac:dyDescent="0.15">
      <c r="A74" s="301" t="s">
        <v>428</v>
      </c>
      <c r="B74" s="322">
        <v>3</v>
      </c>
      <c r="C74" s="322">
        <v>2</v>
      </c>
      <c r="D74" s="322">
        <v>0</v>
      </c>
      <c r="E74" s="322">
        <v>0</v>
      </c>
      <c r="F74" s="323">
        <v>5</v>
      </c>
      <c r="G74" s="321">
        <v>0</v>
      </c>
      <c r="H74" s="322">
        <v>0</v>
      </c>
      <c r="I74" s="322">
        <v>0</v>
      </c>
      <c r="J74" s="363">
        <v>4</v>
      </c>
      <c r="K74" s="323">
        <v>4</v>
      </c>
      <c r="L74" s="321">
        <v>0</v>
      </c>
      <c r="M74" s="322">
        <v>0</v>
      </c>
      <c r="N74" s="322">
        <v>0</v>
      </c>
      <c r="O74" s="363">
        <v>0</v>
      </c>
      <c r="P74" s="323">
        <v>0</v>
      </c>
      <c r="Q74" s="321">
        <v>1</v>
      </c>
      <c r="R74" s="322">
        <v>1</v>
      </c>
      <c r="S74" s="322">
        <v>0</v>
      </c>
      <c r="T74" s="363">
        <v>0</v>
      </c>
      <c r="U74" s="323">
        <v>2</v>
      </c>
      <c r="V74" s="363">
        <v>0</v>
      </c>
      <c r="W74" s="363">
        <v>0</v>
      </c>
      <c r="X74" s="322">
        <v>0</v>
      </c>
      <c r="Y74" s="363">
        <v>0</v>
      </c>
      <c r="Z74" s="323">
        <v>0</v>
      </c>
      <c r="AA74" s="331">
        <v>11</v>
      </c>
      <c r="AB74" s="301" t="s">
        <v>428</v>
      </c>
      <c r="AC74" s="402">
        <v>1</v>
      </c>
      <c r="AD74" s="388">
        <v>9.0909090909090912E-2</v>
      </c>
      <c r="AE74" s="402">
        <v>10</v>
      </c>
      <c r="AF74" s="388">
        <v>0.90909090909090906</v>
      </c>
      <c r="AG74" s="402">
        <v>9</v>
      </c>
      <c r="AH74" s="388">
        <v>0.81818181818181823</v>
      </c>
      <c r="AI74" s="402">
        <v>2</v>
      </c>
      <c r="AJ74" s="388">
        <v>0.18181818181818182</v>
      </c>
      <c r="AK74" s="402">
        <v>0</v>
      </c>
      <c r="AL74" s="388">
        <v>0</v>
      </c>
      <c r="AM74" s="331">
        <v>11</v>
      </c>
      <c r="AN74" s="398">
        <v>3</v>
      </c>
      <c r="AO74" s="389"/>
      <c r="AP74" s="389"/>
    </row>
    <row r="75" spans="1:42" ht="11.25" customHeight="1" x14ac:dyDescent="0.15">
      <c r="A75" s="301" t="s">
        <v>429</v>
      </c>
      <c r="B75" s="322">
        <v>4</v>
      </c>
      <c r="C75" s="322">
        <v>0</v>
      </c>
      <c r="D75" s="322">
        <v>1</v>
      </c>
      <c r="E75" s="322">
        <v>0</v>
      </c>
      <c r="F75" s="323">
        <v>5</v>
      </c>
      <c r="G75" s="321">
        <v>0</v>
      </c>
      <c r="H75" s="322">
        <v>0</v>
      </c>
      <c r="I75" s="322">
        <v>0</v>
      </c>
      <c r="J75" s="363">
        <v>8</v>
      </c>
      <c r="K75" s="323">
        <v>8</v>
      </c>
      <c r="L75" s="321">
        <v>0</v>
      </c>
      <c r="M75" s="322">
        <v>0</v>
      </c>
      <c r="N75" s="322">
        <v>1</v>
      </c>
      <c r="O75" s="363">
        <v>0</v>
      </c>
      <c r="P75" s="323">
        <v>1</v>
      </c>
      <c r="Q75" s="321">
        <v>0</v>
      </c>
      <c r="R75" s="322">
        <v>0</v>
      </c>
      <c r="S75" s="322">
        <v>0</v>
      </c>
      <c r="T75" s="363">
        <v>0</v>
      </c>
      <c r="U75" s="323">
        <v>0</v>
      </c>
      <c r="V75" s="363">
        <v>0</v>
      </c>
      <c r="W75" s="363">
        <v>0</v>
      </c>
      <c r="X75" s="322">
        <v>1</v>
      </c>
      <c r="Y75" s="363">
        <v>0</v>
      </c>
      <c r="Z75" s="323">
        <v>1</v>
      </c>
      <c r="AA75" s="331">
        <v>15</v>
      </c>
      <c r="AB75" s="301" t="s">
        <v>429</v>
      </c>
      <c r="AC75" s="402">
        <v>0</v>
      </c>
      <c r="AD75" s="388">
        <v>0</v>
      </c>
      <c r="AE75" s="402">
        <v>15</v>
      </c>
      <c r="AF75" s="388">
        <v>1</v>
      </c>
      <c r="AG75" s="402">
        <v>13</v>
      </c>
      <c r="AH75" s="388">
        <v>0.8666666666666667</v>
      </c>
      <c r="AI75" s="402">
        <v>2</v>
      </c>
      <c r="AJ75" s="388">
        <v>0.13333333333333333</v>
      </c>
      <c r="AK75" s="402">
        <v>0</v>
      </c>
      <c r="AL75" s="388">
        <v>0</v>
      </c>
      <c r="AM75" s="331">
        <v>15</v>
      </c>
      <c r="AN75" s="398">
        <v>3</v>
      </c>
      <c r="AO75" s="389"/>
      <c r="AP75" s="389"/>
    </row>
    <row r="76" spans="1:42" ht="11.25" customHeight="1" x14ac:dyDescent="0.15">
      <c r="A76" s="301" t="s">
        <v>430</v>
      </c>
      <c r="B76" s="322">
        <v>4</v>
      </c>
      <c r="C76" s="322">
        <v>0</v>
      </c>
      <c r="D76" s="322">
        <v>1</v>
      </c>
      <c r="E76" s="322">
        <v>0</v>
      </c>
      <c r="F76" s="323">
        <v>5</v>
      </c>
      <c r="G76" s="321">
        <v>0</v>
      </c>
      <c r="H76" s="322">
        <v>1</v>
      </c>
      <c r="I76" s="322">
        <v>0</v>
      </c>
      <c r="J76" s="363">
        <v>6</v>
      </c>
      <c r="K76" s="323">
        <v>7</v>
      </c>
      <c r="L76" s="321">
        <v>0</v>
      </c>
      <c r="M76" s="322">
        <v>0</v>
      </c>
      <c r="N76" s="322">
        <v>1</v>
      </c>
      <c r="O76" s="363">
        <v>0</v>
      </c>
      <c r="P76" s="323">
        <v>1</v>
      </c>
      <c r="Q76" s="321">
        <v>0</v>
      </c>
      <c r="R76" s="322">
        <v>0</v>
      </c>
      <c r="S76" s="322">
        <v>0</v>
      </c>
      <c r="T76" s="363">
        <v>0</v>
      </c>
      <c r="U76" s="323">
        <v>0</v>
      </c>
      <c r="V76" s="363">
        <v>0</v>
      </c>
      <c r="W76" s="363">
        <v>2</v>
      </c>
      <c r="X76" s="322">
        <v>1</v>
      </c>
      <c r="Y76" s="363">
        <v>0</v>
      </c>
      <c r="Z76" s="323">
        <v>3</v>
      </c>
      <c r="AA76" s="331">
        <v>16</v>
      </c>
      <c r="AB76" s="301" t="s">
        <v>430</v>
      </c>
      <c r="AC76" s="402">
        <v>2</v>
      </c>
      <c r="AD76" s="388">
        <v>0.125</v>
      </c>
      <c r="AE76" s="402">
        <v>14</v>
      </c>
      <c r="AF76" s="388">
        <v>0.875</v>
      </c>
      <c r="AG76" s="402">
        <v>10</v>
      </c>
      <c r="AH76" s="388">
        <v>0.625</v>
      </c>
      <c r="AI76" s="402">
        <v>6</v>
      </c>
      <c r="AJ76" s="388">
        <v>0.375</v>
      </c>
      <c r="AK76" s="402">
        <v>0</v>
      </c>
      <c r="AL76" s="388">
        <v>0</v>
      </c>
      <c r="AM76" s="331">
        <v>16</v>
      </c>
      <c r="AN76" s="398">
        <v>3</v>
      </c>
      <c r="AO76" s="389"/>
      <c r="AP76" s="389"/>
    </row>
    <row r="77" spans="1:42" ht="11.25" customHeight="1" x14ac:dyDescent="0.15">
      <c r="A77" s="301" t="s">
        <v>431</v>
      </c>
      <c r="B77" s="322">
        <v>1</v>
      </c>
      <c r="C77" s="322">
        <v>0</v>
      </c>
      <c r="D77" s="322">
        <v>0</v>
      </c>
      <c r="E77" s="322">
        <v>0</v>
      </c>
      <c r="F77" s="323">
        <v>1</v>
      </c>
      <c r="G77" s="321">
        <v>0</v>
      </c>
      <c r="H77" s="322">
        <v>0</v>
      </c>
      <c r="I77" s="322">
        <v>1</v>
      </c>
      <c r="J77" s="363">
        <v>2</v>
      </c>
      <c r="K77" s="323">
        <v>3</v>
      </c>
      <c r="L77" s="321">
        <v>0</v>
      </c>
      <c r="M77" s="322">
        <v>1</v>
      </c>
      <c r="N77" s="322">
        <v>2</v>
      </c>
      <c r="O77" s="363">
        <v>0</v>
      </c>
      <c r="P77" s="323">
        <v>3</v>
      </c>
      <c r="Q77" s="321">
        <v>0</v>
      </c>
      <c r="R77" s="322">
        <v>2</v>
      </c>
      <c r="S77" s="322">
        <v>1</v>
      </c>
      <c r="T77" s="363">
        <v>0</v>
      </c>
      <c r="U77" s="323">
        <v>3</v>
      </c>
      <c r="V77" s="363">
        <v>0</v>
      </c>
      <c r="W77" s="363">
        <v>0</v>
      </c>
      <c r="X77" s="322">
        <v>1</v>
      </c>
      <c r="Y77" s="363">
        <v>0</v>
      </c>
      <c r="Z77" s="323">
        <v>1</v>
      </c>
      <c r="AA77" s="331">
        <v>11</v>
      </c>
      <c r="AB77" s="301" t="s">
        <v>431</v>
      </c>
      <c r="AC77" s="402">
        <v>3</v>
      </c>
      <c r="AD77" s="388">
        <v>0.27272727272727271</v>
      </c>
      <c r="AE77" s="402">
        <v>8</v>
      </c>
      <c r="AF77" s="388">
        <v>0.72727272727272729</v>
      </c>
      <c r="AG77" s="402">
        <v>0</v>
      </c>
      <c r="AH77" s="388">
        <v>0</v>
      </c>
      <c r="AI77" s="402">
        <v>11</v>
      </c>
      <c r="AJ77" s="388">
        <v>1</v>
      </c>
      <c r="AK77" s="402">
        <v>0</v>
      </c>
      <c r="AL77" s="388">
        <v>0</v>
      </c>
      <c r="AM77" s="331">
        <v>11</v>
      </c>
      <c r="AN77" s="398">
        <v>3</v>
      </c>
      <c r="AO77" s="389"/>
      <c r="AP77" s="389"/>
    </row>
    <row r="78" spans="1:42" ht="11.25" customHeight="1" x14ac:dyDescent="0.15">
      <c r="A78" s="301" t="s">
        <v>432</v>
      </c>
      <c r="B78" s="322">
        <v>2</v>
      </c>
      <c r="C78" s="322">
        <v>0</v>
      </c>
      <c r="D78" s="322">
        <v>0</v>
      </c>
      <c r="E78" s="322">
        <v>0</v>
      </c>
      <c r="F78" s="323">
        <v>2</v>
      </c>
      <c r="G78" s="321">
        <v>0</v>
      </c>
      <c r="H78" s="322">
        <v>1</v>
      </c>
      <c r="I78" s="322">
        <v>0</v>
      </c>
      <c r="J78" s="363">
        <v>1</v>
      </c>
      <c r="K78" s="323">
        <v>2</v>
      </c>
      <c r="L78" s="321">
        <v>0</v>
      </c>
      <c r="M78" s="322">
        <v>1</v>
      </c>
      <c r="N78" s="322">
        <v>2</v>
      </c>
      <c r="O78" s="363">
        <v>0</v>
      </c>
      <c r="P78" s="323">
        <v>3</v>
      </c>
      <c r="Q78" s="321">
        <v>0</v>
      </c>
      <c r="R78" s="322">
        <v>3</v>
      </c>
      <c r="S78" s="322">
        <v>0</v>
      </c>
      <c r="T78" s="363">
        <v>0</v>
      </c>
      <c r="U78" s="323">
        <v>3</v>
      </c>
      <c r="V78" s="363">
        <v>0</v>
      </c>
      <c r="W78" s="363">
        <v>0</v>
      </c>
      <c r="X78" s="322">
        <v>0</v>
      </c>
      <c r="Y78" s="363">
        <v>0</v>
      </c>
      <c r="Z78" s="323">
        <v>0</v>
      </c>
      <c r="AA78" s="331">
        <v>10</v>
      </c>
      <c r="AB78" s="301" t="s">
        <v>432</v>
      </c>
      <c r="AC78" s="402">
        <v>3</v>
      </c>
      <c r="AD78" s="388">
        <v>0.3</v>
      </c>
      <c r="AE78" s="402">
        <v>7</v>
      </c>
      <c r="AF78" s="388">
        <v>0.7</v>
      </c>
      <c r="AG78" s="402">
        <v>0</v>
      </c>
      <c r="AH78" s="388">
        <v>0</v>
      </c>
      <c r="AI78" s="402">
        <v>10</v>
      </c>
      <c r="AJ78" s="388">
        <v>1</v>
      </c>
      <c r="AK78" s="402">
        <v>0</v>
      </c>
      <c r="AL78" s="388">
        <v>0</v>
      </c>
      <c r="AM78" s="331">
        <v>10</v>
      </c>
      <c r="AN78" s="398">
        <v>3</v>
      </c>
      <c r="AO78" s="389"/>
      <c r="AP78" s="389"/>
    </row>
    <row r="79" spans="1:42" ht="11.25" customHeight="1" thickBot="1" x14ac:dyDescent="0.2">
      <c r="A79" s="307"/>
      <c r="B79" s="325"/>
      <c r="C79" s="326"/>
      <c r="D79" s="326"/>
      <c r="E79" s="326"/>
      <c r="F79" s="327"/>
      <c r="G79" s="325"/>
      <c r="H79" s="326"/>
      <c r="I79" s="326"/>
      <c r="J79" s="326"/>
      <c r="K79" s="327"/>
      <c r="L79" s="325"/>
      <c r="M79" s="326"/>
      <c r="N79" s="326"/>
      <c r="O79" s="326"/>
      <c r="P79" s="327"/>
      <c r="Q79" s="325"/>
      <c r="R79" s="326"/>
      <c r="S79" s="326"/>
      <c r="T79" s="326"/>
      <c r="U79" s="327"/>
      <c r="V79" s="325"/>
      <c r="W79" s="326"/>
      <c r="X79" s="326"/>
      <c r="Y79" s="326"/>
      <c r="Z79" s="327"/>
      <c r="AA79" s="317"/>
      <c r="AB79" s="307"/>
      <c r="AC79" s="297"/>
      <c r="AD79" s="299"/>
      <c r="AE79" s="325"/>
      <c r="AF79" s="327"/>
      <c r="AG79" s="325"/>
      <c r="AH79" s="327"/>
      <c r="AI79" s="325"/>
      <c r="AJ79" s="327"/>
      <c r="AK79" s="325"/>
      <c r="AL79" s="327"/>
      <c r="AM79" s="327"/>
      <c r="AN79" s="397"/>
      <c r="AO79" s="386"/>
      <c r="AP79" s="386"/>
    </row>
    <row r="80" spans="1:42" ht="11.25" customHeight="1" x14ac:dyDescent="0.15">
      <c r="A80" s="312"/>
      <c r="B80" s="328"/>
      <c r="C80" s="329"/>
      <c r="D80" s="329"/>
      <c r="E80" s="329"/>
      <c r="F80" s="330"/>
      <c r="G80" s="328"/>
      <c r="H80" s="329"/>
      <c r="I80" s="329"/>
      <c r="J80" s="329"/>
      <c r="K80" s="330"/>
      <c r="L80" s="328"/>
      <c r="M80" s="329"/>
      <c r="N80" s="329"/>
      <c r="O80" s="329"/>
      <c r="P80" s="330"/>
      <c r="Q80" s="328"/>
      <c r="R80" s="329"/>
      <c r="S80" s="329"/>
      <c r="T80" s="329"/>
      <c r="U80" s="330"/>
      <c r="V80" s="328"/>
      <c r="W80" s="329"/>
      <c r="X80" s="329"/>
      <c r="Y80" s="329"/>
      <c r="Z80" s="330"/>
      <c r="AA80" s="312"/>
      <c r="AB80" s="312"/>
      <c r="AC80" s="391"/>
      <c r="AD80" s="392"/>
      <c r="AE80" s="391"/>
      <c r="AF80" s="392"/>
      <c r="AG80" s="391"/>
      <c r="AH80" s="392"/>
      <c r="AI80" s="391"/>
      <c r="AJ80" s="392"/>
      <c r="AK80" s="391"/>
      <c r="AL80" s="392"/>
      <c r="AM80" s="393"/>
      <c r="AN80" s="397"/>
      <c r="AO80" s="386"/>
      <c r="AP80" s="386"/>
    </row>
    <row r="81" spans="1:42" ht="11.25" customHeight="1" x14ac:dyDescent="0.15">
      <c r="A81" s="301" t="s">
        <v>433</v>
      </c>
      <c r="B81" s="321">
        <v>8</v>
      </c>
      <c r="C81" s="322">
        <v>3</v>
      </c>
      <c r="D81" s="322">
        <v>8</v>
      </c>
      <c r="E81" s="322">
        <v>0</v>
      </c>
      <c r="F81" s="323">
        <v>19</v>
      </c>
      <c r="G81" s="321">
        <v>0</v>
      </c>
      <c r="H81" s="322">
        <v>0</v>
      </c>
      <c r="I81" s="322">
        <v>5</v>
      </c>
      <c r="J81" s="322">
        <v>16</v>
      </c>
      <c r="K81" s="323">
        <v>21</v>
      </c>
      <c r="L81" s="321">
        <v>1</v>
      </c>
      <c r="M81" s="322">
        <v>1</v>
      </c>
      <c r="N81" s="322">
        <v>2</v>
      </c>
      <c r="O81" s="322">
        <v>0</v>
      </c>
      <c r="P81" s="323">
        <v>4</v>
      </c>
      <c r="Q81" s="321">
        <v>5</v>
      </c>
      <c r="R81" s="322">
        <v>6</v>
      </c>
      <c r="S81" s="322">
        <v>14</v>
      </c>
      <c r="T81" s="322">
        <v>2</v>
      </c>
      <c r="U81" s="323">
        <v>27</v>
      </c>
      <c r="V81" s="321">
        <v>0</v>
      </c>
      <c r="W81" s="322">
        <v>0</v>
      </c>
      <c r="X81" s="322">
        <v>3</v>
      </c>
      <c r="Y81" s="322">
        <v>0</v>
      </c>
      <c r="Z81" s="323">
        <v>3</v>
      </c>
      <c r="AA81" s="331">
        <v>74</v>
      </c>
      <c r="AB81" s="301" t="s">
        <v>433</v>
      </c>
      <c r="AC81" s="321">
        <v>8</v>
      </c>
      <c r="AD81" s="388">
        <v>0.10810810810810811</v>
      </c>
      <c r="AE81" s="321">
        <v>66</v>
      </c>
      <c r="AF81" s="388">
        <v>0.89189189189189189</v>
      </c>
      <c r="AG81" s="321">
        <v>40</v>
      </c>
      <c r="AH81" s="388">
        <v>0.54054054054054057</v>
      </c>
      <c r="AI81" s="321">
        <v>34</v>
      </c>
      <c r="AJ81" s="388">
        <v>0.45945945945945948</v>
      </c>
      <c r="AK81" s="321">
        <v>0</v>
      </c>
      <c r="AL81" s="388">
        <v>0</v>
      </c>
      <c r="AM81" s="321">
        <v>74</v>
      </c>
      <c r="AN81" s="398"/>
      <c r="AO81" s="389"/>
      <c r="AP81" s="389"/>
    </row>
    <row r="82" spans="1:42" ht="11.25" customHeight="1" x14ac:dyDescent="0.15">
      <c r="A82" s="301" t="s">
        <v>434</v>
      </c>
      <c r="B82" s="321">
        <v>9</v>
      </c>
      <c r="C82" s="322">
        <v>3</v>
      </c>
      <c r="D82" s="322">
        <v>7</v>
      </c>
      <c r="E82" s="322">
        <v>0</v>
      </c>
      <c r="F82" s="323">
        <v>19</v>
      </c>
      <c r="G82" s="321">
        <v>0</v>
      </c>
      <c r="H82" s="322">
        <v>0</v>
      </c>
      <c r="I82" s="322">
        <v>5</v>
      </c>
      <c r="J82" s="322">
        <v>18</v>
      </c>
      <c r="K82" s="323">
        <v>23</v>
      </c>
      <c r="L82" s="321">
        <v>1</v>
      </c>
      <c r="M82" s="322">
        <v>1</v>
      </c>
      <c r="N82" s="322">
        <v>1</v>
      </c>
      <c r="O82" s="322">
        <v>0</v>
      </c>
      <c r="P82" s="323">
        <v>3</v>
      </c>
      <c r="Q82" s="321">
        <v>5</v>
      </c>
      <c r="R82" s="322">
        <v>4</v>
      </c>
      <c r="S82" s="322">
        <v>9</v>
      </c>
      <c r="T82" s="322">
        <v>1</v>
      </c>
      <c r="U82" s="323">
        <v>19</v>
      </c>
      <c r="V82" s="321">
        <v>0</v>
      </c>
      <c r="W82" s="322">
        <v>0</v>
      </c>
      <c r="X82" s="322">
        <v>2</v>
      </c>
      <c r="Y82" s="322">
        <v>0</v>
      </c>
      <c r="Z82" s="323">
        <v>2</v>
      </c>
      <c r="AA82" s="331">
        <v>66</v>
      </c>
      <c r="AB82" s="301" t="s">
        <v>434</v>
      </c>
      <c r="AC82" s="321">
        <v>4</v>
      </c>
      <c r="AD82" s="388">
        <v>6.0606060606060608E-2</v>
      </c>
      <c r="AE82" s="321">
        <v>62</v>
      </c>
      <c r="AF82" s="388">
        <v>0.93939393939393945</v>
      </c>
      <c r="AG82" s="321">
        <v>42</v>
      </c>
      <c r="AH82" s="388">
        <v>0.63636363636363635</v>
      </c>
      <c r="AI82" s="321">
        <v>24</v>
      </c>
      <c r="AJ82" s="388">
        <v>0.36363636363636365</v>
      </c>
      <c r="AK82" s="321">
        <v>0</v>
      </c>
      <c r="AL82" s="388">
        <v>0</v>
      </c>
      <c r="AM82" s="321">
        <v>66</v>
      </c>
      <c r="AN82" s="398"/>
      <c r="AO82" s="389"/>
      <c r="AP82" s="389"/>
    </row>
    <row r="83" spans="1:42" ht="11.25" customHeight="1" x14ac:dyDescent="0.15">
      <c r="A83" s="301" t="s">
        <v>435</v>
      </c>
      <c r="B83" s="321">
        <v>13</v>
      </c>
      <c r="C83" s="322">
        <v>3</v>
      </c>
      <c r="D83" s="322">
        <v>4</v>
      </c>
      <c r="E83" s="322">
        <v>0</v>
      </c>
      <c r="F83" s="323">
        <v>20</v>
      </c>
      <c r="G83" s="321">
        <v>0</v>
      </c>
      <c r="H83" s="322">
        <v>1</v>
      </c>
      <c r="I83" s="322">
        <v>4</v>
      </c>
      <c r="J83" s="322">
        <v>20</v>
      </c>
      <c r="K83" s="323">
        <v>25</v>
      </c>
      <c r="L83" s="321">
        <v>1</v>
      </c>
      <c r="M83" s="322">
        <v>0</v>
      </c>
      <c r="N83" s="322">
        <v>2</v>
      </c>
      <c r="O83" s="322">
        <v>0</v>
      </c>
      <c r="P83" s="323">
        <v>3</v>
      </c>
      <c r="Q83" s="321">
        <v>5</v>
      </c>
      <c r="R83" s="322">
        <v>4</v>
      </c>
      <c r="S83" s="322">
        <v>0</v>
      </c>
      <c r="T83" s="322">
        <v>0</v>
      </c>
      <c r="U83" s="323">
        <v>9</v>
      </c>
      <c r="V83" s="321">
        <v>0</v>
      </c>
      <c r="W83" s="322">
        <v>2</v>
      </c>
      <c r="X83" s="322">
        <v>2</v>
      </c>
      <c r="Y83" s="322">
        <v>0</v>
      </c>
      <c r="Z83" s="323">
        <v>4</v>
      </c>
      <c r="AA83" s="331">
        <v>61</v>
      </c>
      <c r="AB83" s="301" t="s">
        <v>435</v>
      </c>
      <c r="AC83" s="321">
        <v>3</v>
      </c>
      <c r="AD83" s="388">
        <v>4.9180327868852458E-2</v>
      </c>
      <c r="AE83" s="321">
        <v>58</v>
      </c>
      <c r="AF83" s="388">
        <v>0.95081967213114749</v>
      </c>
      <c r="AG83" s="321">
        <v>43</v>
      </c>
      <c r="AH83" s="388">
        <v>0.70491803278688525</v>
      </c>
      <c r="AI83" s="321">
        <v>18</v>
      </c>
      <c r="AJ83" s="388">
        <v>0.29508196721311475</v>
      </c>
      <c r="AK83" s="321">
        <v>0</v>
      </c>
      <c r="AL83" s="388">
        <v>0</v>
      </c>
      <c r="AM83" s="321">
        <v>61</v>
      </c>
      <c r="AN83" s="398"/>
      <c r="AO83" s="389"/>
      <c r="AP83" s="389"/>
    </row>
    <row r="84" spans="1:42" ht="11.25" customHeight="1" x14ac:dyDescent="0.15">
      <c r="A84" s="301" t="s">
        <v>436</v>
      </c>
      <c r="B84" s="321">
        <v>12</v>
      </c>
      <c r="C84" s="322">
        <v>2</v>
      </c>
      <c r="D84" s="322">
        <v>2</v>
      </c>
      <c r="E84" s="322">
        <v>0</v>
      </c>
      <c r="F84" s="323">
        <v>16</v>
      </c>
      <c r="G84" s="321">
        <v>0</v>
      </c>
      <c r="H84" s="322">
        <v>1</v>
      </c>
      <c r="I84" s="322">
        <v>1</v>
      </c>
      <c r="J84" s="322">
        <v>20</v>
      </c>
      <c r="K84" s="323">
        <v>22</v>
      </c>
      <c r="L84" s="321">
        <v>0</v>
      </c>
      <c r="M84" s="322">
        <v>1</v>
      </c>
      <c r="N84" s="322">
        <v>4</v>
      </c>
      <c r="O84" s="322">
        <v>0</v>
      </c>
      <c r="P84" s="323">
        <v>5</v>
      </c>
      <c r="Q84" s="321">
        <v>1</v>
      </c>
      <c r="R84" s="322">
        <v>3</v>
      </c>
      <c r="S84" s="322">
        <v>1</v>
      </c>
      <c r="T84" s="322">
        <v>0</v>
      </c>
      <c r="U84" s="323">
        <v>5</v>
      </c>
      <c r="V84" s="321">
        <v>0</v>
      </c>
      <c r="W84" s="322">
        <v>2</v>
      </c>
      <c r="X84" s="322">
        <v>3</v>
      </c>
      <c r="Y84" s="322">
        <v>0</v>
      </c>
      <c r="Z84" s="323">
        <v>5</v>
      </c>
      <c r="AA84" s="331">
        <v>53</v>
      </c>
      <c r="AB84" s="301" t="s">
        <v>436</v>
      </c>
      <c r="AC84" s="321">
        <v>6</v>
      </c>
      <c r="AD84" s="388">
        <v>0.11320754716981132</v>
      </c>
      <c r="AE84" s="321">
        <v>47</v>
      </c>
      <c r="AF84" s="388">
        <v>0.8867924528301887</v>
      </c>
      <c r="AG84" s="321">
        <v>32</v>
      </c>
      <c r="AH84" s="388">
        <v>0.60377358490566035</v>
      </c>
      <c r="AI84" s="321">
        <v>21</v>
      </c>
      <c r="AJ84" s="388">
        <v>0.39622641509433965</v>
      </c>
      <c r="AK84" s="321">
        <v>0</v>
      </c>
      <c r="AL84" s="388">
        <v>0</v>
      </c>
      <c r="AM84" s="321">
        <v>53</v>
      </c>
      <c r="AN84" s="398"/>
      <c r="AO84" s="389"/>
      <c r="AP84" s="389"/>
    </row>
    <row r="85" spans="1:42" ht="11.25" customHeight="1" x14ac:dyDescent="0.15">
      <c r="A85" s="301" t="s">
        <v>437</v>
      </c>
      <c r="B85" s="321">
        <v>11</v>
      </c>
      <c r="C85" s="322">
        <v>0</v>
      </c>
      <c r="D85" s="322">
        <v>2</v>
      </c>
      <c r="E85" s="322">
        <v>0</v>
      </c>
      <c r="F85" s="323">
        <v>13</v>
      </c>
      <c r="G85" s="321">
        <v>0</v>
      </c>
      <c r="H85" s="322">
        <v>2</v>
      </c>
      <c r="I85" s="322">
        <v>1</v>
      </c>
      <c r="J85" s="322">
        <v>17</v>
      </c>
      <c r="K85" s="323">
        <v>20</v>
      </c>
      <c r="L85" s="321">
        <v>0</v>
      </c>
      <c r="M85" s="322">
        <v>2</v>
      </c>
      <c r="N85" s="322">
        <v>6</v>
      </c>
      <c r="O85" s="322">
        <v>0</v>
      </c>
      <c r="P85" s="323">
        <v>8</v>
      </c>
      <c r="Q85" s="321">
        <v>0</v>
      </c>
      <c r="R85" s="322">
        <v>5</v>
      </c>
      <c r="S85" s="322">
        <v>1</v>
      </c>
      <c r="T85" s="322">
        <v>0</v>
      </c>
      <c r="U85" s="323">
        <v>6</v>
      </c>
      <c r="V85" s="321">
        <v>0</v>
      </c>
      <c r="W85" s="322">
        <v>2</v>
      </c>
      <c r="X85" s="322">
        <v>3</v>
      </c>
      <c r="Y85" s="322">
        <v>0</v>
      </c>
      <c r="Z85" s="323">
        <v>5</v>
      </c>
      <c r="AA85" s="331">
        <v>52</v>
      </c>
      <c r="AB85" s="301" t="s">
        <v>437</v>
      </c>
      <c r="AC85" s="321">
        <v>8</v>
      </c>
      <c r="AD85" s="388">
        <v>0.15384615384615385</v>
      </c>
      <c r="AE85" s="321">
        <v>44</v>
      </c>
      <c r="AF85" s="388">
        <v>0.84615384615384615</v>
      </c>
      <c r="AG85" s="321">
        <v>23</v>
      </c>
      <c r="AH85" s="388">
        <v>0.44230769230769229</v>
      </c>
      <c r="AI85" s="321">
        <v>29</v>
      </c>
      <c r="AJ85" s="388">
        <v>0.55769230769230771</v>
      </c>
      <c r="AK85" s="321">
        <v>0</v>
      </c>
      <c r="AL85" s="388">
        <v>0</v>
      </c>
      <c r="AM85" s="321">
        <v>52</v>
      </c>
      <c r="AN85" s="398"/>
      <c r="AO85" s="389"/>
      <c r="AP85" s="389"/>
    </row>
    <row r="86" spans="1:42" ht="11.25" customHeight="1" thickBot="1" x14ac:dyDescent="0.2">
      <c r="A86" s="317"/>
      <c r="B86" s="318"/>
      <c r="C86" s="319"/>
      <c r="D86" s="319"/>
      <c r="E86" s="319"/>
      <c r="F86" s="320"/>
      <c r="G86" s="318"/>
      <c r="H86" s="319"/>
      <c r="I86" s="319"/>
      <c r="J86" s="319"/>
      <c r="K86" s="320"/>
      <c r="L86" s="318"/>
      <c r="M86" s="319"/>
      <c r="N86" s="319"/>
      <c r="O86" s="319"/>
      <c r="P86" s="320"/>
      <c r="Q86" s="318"/>
      <c r="R86" s="319"/>
      <c r="S86" s="319"/>
      <c r="T86" s="319"/>
      <c r="U86" s="320"/>
      <c r="V86" s="318"/>
      <c r="W86" s="319"/>
      <c r="X86" s="319"/>
      <c r="Y86" s="319"/>
      <c r="Z86" s="320"/>
      <c r="AA86" s="317"/>
      <c r="AB86" s="318"/>
      <c r="AC86" s="318"/>
      <c r="AD86" s="320"/>
      <c r="AE86" s="318"/>
      <c r="AF86" s="320"/>
      <c r="AG86" s="318"/>
      <c r="AH86" s="320"/>
      <c r="AI86" s="318"/>
      <c r="AJ86" s="320"/>
      <c r="AK86" s="318"/>
      <c r="AL86" s="320"/>
      <c r="AM86" s="317"/>
      <c r="AN86" s="397"/>
      <c r="AO86" s="386"/>
      <c r="AP86" s="386"/>
    </row>
    <row r="87" spans="1:42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  <c r="AA87" s="465"/>
      <c r="AB87" s="470" t="s">
        <v>327</v>
      </c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</row>
    <row r="88" spans="1:42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</row>
    <row r="89" spans="1:42" ht="11.25" customHeight="1" x14ac:dyDescent="0.15">
      <c r="A89" s="286" t="s">
        <v>193</v>
      </c>
      <c r="B89" s="467" t="s">
        <v>355</v>
      </c>
      <c r="C89" s="468"/>
      <c r="D89" s="468"/>
      <c r="E89" s="468"/>
      <c r="F89" s="469"/>
      <c r="G89" s="467" t="s">
        <v>356</v>
      </c>
      <c r="H89" s="468"/>
      <c r="I89" s="468"/>
      <c r="J89" s="468"/>
      <c r="K89" s="469"/>
      <c r="L89" s="467" t="s">
        <v>357</v>
      </c>
      <c r="M89" s="468"/>
      <c r="N89" s="468"/>
      <c r="O89" s="468"/>
      <c r="P89" s="469"/>
      <c r="Q89" s="467" t="s">
        <v>358</v>
      </c>
      <c r="R89" s="468"/>
      <c r="S89" s="468"/>
      <c r="T89" s="468"/>
      <c r="U89" s="469"/>
      <c r="V89" s="467" t="s">
        <v>359</v>
      </c>
      <c r="W89" s="468"/>
      <c r="X89" s="468"/>
      <c r="Y89" s="468"/>
      <c r="Z89" s="469"/>
      <c r="AA89" s="458" t="s">
        <v>198</v>
      </c>
      <c r="AB89" s="379" t="s">
        <v>62</v>
      </c>
      <c r="AC89" s="471" t="s">
        <v>58</v>
      </c>
      <c r="AD89" s="469"/>
      <c r="AE89" s="471" t="s">
        <v>56</v>
      </c>
      <c r="AF89" s="469"/>
      <c r="AG89" s="471" t="s">
        <v>57</v>
      </c>
      <c r="AH89" s="469"/>
      <c r="AI89" s="471" t="s">
        <v>55</v>
      </c>
      <c r="AJ89" s="469"/>
      <c r="AK89" s="471" t="s">
        <v>59</v>
      </c>
      <c r="AL89" s="469"/>
      <c r="AM89" s="472" t="s">
        <v>63</v>
      </c>
      <c r="AN89" s="395"/>
      <c r="AO89" s="380"/>
      <c r="AP89" s="380"/>
    </row>
    <row r="90" spans="1:42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369" t="s">
        <v>360</v>
      </c>
      <c r="F90" s="294" t="s">
        <v>156</v>
      </c>
      <c r="G90" s="292" t="s">
        <v>361</v>
      </c>
      <c r="H90" s="293" t="s">
        <v>200</v>
      </c>
      <c r="I90" s="293" t="s">
        <v>201</v>
      </c>
      <c r="J90" s="293" t="s">
        <v>202</v>
      </c>
      <c r="K90" s="294" t="s">
        <v>156</v>
      </c>
      <c r="L90" s="292" t="s">
        <v>202</v>
      </c>
      <c r="M90" s="370" t="s">
        <v>361</v>
      </c>
      <c r="N90" s="293" t="s">
        <v>201</v>
      </c>
      <c r="O90" s="293" t="s">
        <v>362</v>
      </c>
      <c r="P90" s="294" t="s">
        <v>156</v>
      </c>
      <c r="Q90" s="292" t="s">
        <v>200</v>
      </c>
      <c r="R90" s="293" t="s">
        <v>201</v>
      </c>
      <c r="S90" s="293" t="s">
        <v>361</v>
      </c>
      <c r="T90" s="369" t="s">
        <v>202</v>
      </c>
      <c r="U90" s="294" t="s">
        <v>156</v>
      </c>
      <c r="V90" s="292" t="s">
        <v>200</v>
      </c>
      <c r="W90" s="293" t="s">
        <v>201</v>
      </c>
      <c r="X90" s="293" t="s">
        <v>202</v>
      </c>
      <c r="Y90" s="369" t="s">
        <v>363</v>
      </c>
      <c r="Z90" s="294" t="s">
        <v>156</v>
      </c>
      <c r="AA90" s="459"/>
      <c r="AB90" s="381" t="s">
        <v>64</v>
      </c>
      <c r="AC90" s="382" t="s">
        <v>65</v>
      </c>
      <c r="AD90" s="383" t="s">
        <v>66</v>
      </c>
      <c r="AE90" s="382" t="s">
        <v>65</v>
      </c>
      <c r="AF90" s="383" t="s">
        <v>66</v>
      </c>
      <c r="AG90" s="382" t="s">
        <v>65</v>
      </c>
      <c r="AH90" s="383" t="s">
        <v>66</v>
      </c>
      <c r="AI90" s="382" t="s">
        <v>65</v>
      </c>
      <c r="AJ90" s="383" t="s">
        <v>66</v>
      </c>
      <c r="AK90" s="382" t="s">
        <v>65</v>
      </c>
      <c r="AL90" s="383" t="s">
        <v>66</v>
      </c>
      <c r="AM90" s="459"/>
      <c r="AN90" s="395"/>
      <c r="AO90" s="380"/>
      <c r="AP90" s="380"/>
    </row>
    <row r="91" spans="1:42" ht="11.25" customHeight="1" x14ac:dyDescent="0.15">
      <c r="A91" s="296"/>
      <c r="B91" s="297"/>
      <c r="C91" s="298"/>
      <c r="D91" s="298"/>
      <c r="E91" s="298"/>
      <c r="F91" s="299"/>
      <c r="G91" s="297"/>
      <c r="H91" s="298"/>
      <c r="I91" s="298"/>
      <c r="J91" s="298"/>
      <c r="K91" s="299"/>
      <c r="L91" s="297"/>
      <c r="M91" s="298"/>
      <c r="N91" s="298"/>
      <c r="O91" s="298"/>
      <c r="P91" s="299"/>
      <c r="Q91" s="297"/>
      <c r="R91" s="298"/>
      <c r="S91" s="298"/>
      <c r="T91" s="298"/>
      <c r="U91" s="299"/>
      <c r="V91" s="297"/>
      <c r="W91" s="298"/>
      <c r="X91" s="298"/>
      <c r="Y91" s="298"/>
      <c r="Z91" s="299"/>
      <c r="AA91" s="300"/>
      <c r="AB91" s="296"/>
      <c r="AC91" s="384"/>
      <c r="AD91" s="385"/>
      <c r="AE91" s="384"/>
      <c r="AF91" s="385"/>
      <c r="AG91" s="384"/>
      <c r="AH91" s="385"/>
      <c r="AI91" s="384"/>
      <c r="AJ91" s="385"/>
      <c r="AK91" s="384"/>
      <c r="AL91" s="385"/>
      <c r="AM91" s="300"/>
      <c r="AN91" s="397"/>
      <c r="AO91" s="386"/>
      <c r="AP91" s="386"/>
    </row>
    <row r="92" spans="1:42" ht="11.25" customHeight="1" x14ac:dyDescent="0.15">
      <c r="A92" s="301" t="s">
        <v>79</v>
      </c>
      <c r="B92" s="322">
        <v>5</v>
      </c>
      <c r="C92" s="322">
        <v>0</v>
      </c>
      <c r="D92" s="322">
        <v>2</v>
      </c>
      <c r="E92" s="322">
        <v>0</v>
      </c>
      <c r="F92" s="323">
        <v>7</v>
      </c>
      <c r="G92" s="321">
        <v>0</v>
      </c>
      <c r="H92" s="322">
        <v>1</v>
      </c>
      <c r="I92" s="322">
        <v>0</v>
      </c>
      <c r="J92" s="363">
        <v>2</v>
      </c>
      <c r="K92" s="323">
        <v>3</v>
      </c>
      <c r="L92" s="321">
        <v>0</v>
      </c>
      <c r="M92" s="322">
        <v>0</v>
      </c>
      <c r="N92" s="322">
        <v>0</v>
      </c>
      <c r="O92" s="363">
        <v>0</v>
      </c>
      <c r="P92" s="323">
        <v>0</v>
      </c>
      <c r="Q92" s="321">
        <v>0</v>
      </c>
      <c r="R92" s="322">
        <v>0</v>
      </c>
      <c r="S92" s="322">
        <v>1</v>
      </c>
      <c r="T92" s="363">
        <v>0</v>
      </c>
      <c r="U92" s="323">
        <v>1</v>
      </c>
      <c r="V92" s="363">
        <v>0</v>
      </c>
      <c r="W92" s="363">
        <v>0</v>
      </c>
      <c r="X92" s="322">
        <v>0</v>
      </c>
      <c r="Y92" s="363">
        <v>0</v>
      </c>
      <c r="Z92" s="323">
        <v>0</v>
      </c>
      <c r="AA92" s="331">
        <v>11</v>
      </c>
      <c r="AB92" s="301" t="s">
        <v>79</v>
      </c>
      <c r="AC92" s="402">
        <v>0</v>
      </c>
      <c r="AD92" s="388">
        <v>0</v>
      </c>
      <c r="AE92" s="402">
        <v>11</v>
      </c>
      <c r="AF92" s="388">
        <v>1</v>
      </c>
      <c r="AG92" s="402">
        <v>5</v>
      </c>
      <c r="AH92" s="388">
        <v>0.45454545454545453</v>
      </c>
      <c r="AI92" s="402">
        <v>6</v>
      </c>
      <c r="AJ92" s="388">
        <v>0.54545454545454541</v>
      </c>
      <c r="AK92" s="402">
        <v>0</v>
      </c>
      <c r="AL92" s="388">
        <v>0</v>
      </c>
      <c r="AM92" s="331">
        <v>11</v>
      </c>
      <c r="AN92" s="398">
        <v>4</v>
      </c>
      <c r="AO92" s="389"/>
      <c r="AP92" s="389"/>
    </row>
    <row r="93" spans="1:42" ht="11.25" customHeight="1" x14ac:dyDescent="0.15">
      <c r="A93" s="301" t="s">
        <v>80</v>
      </c>
      <c r="B93" s="322">
        <v>0</v>
      </c>
      <c r="C93" s="322">
        <v>5</v>
      </c>
      <c r="D93" s="322">
        <v>2</v>
      </c>
      <c r="E93" s="322">
        <v>0</v>
      </c>
      <c r="F93" s="323">
        <v>7</v>
      </c>
      <c r="G93" s="321">
        <v>0</v>
      </c>
      <c r="H93" s="322">
        <v>0</v>
      </c>
      <c r="I93" s="322">
        <v>10</v>
      </c>
      <c r="J93" s="363">
        <v>2</v>
      </c>
      <c r="K93" s="323">
        <v>12</v>
      </c>
      <c r="L93" s="321">
        <v>0</v>
      </c>
      <c r="M93" s="322">
        <v>2</v>
      </c>
      <c r="N93" s="322">
        <v>0</v>
      </c>
      <c r="O93" s="363">
        <v>0</v>
      </c>
      <c r="P93" s="323">
        <v>2</v>
      </c>
      <c r="Q93" s="321">
        <v>1</v>
      </c>
      <c r="R93" s="322">
        <v>3</v>
      </c>
      <c r="S93" s="322">
        <v>3</v>
      </c>
      <c r="T93" s="363">
        <v>0</v>
      </c>
      <c r="U93" s="323">
        <v>7</v>
      </c>
      <c r="V93" s="363">
        <v>0</v>
      </c>
      <c r="W93" s="363">
        <v>0</v>
      </c>
      <c r="X93" s="322">
        <v>1</v>
      </c>
      <c r="Y93" s="363">
        <v>0</v>
      </c>
      <c r="Z93" s="323">
        <v>1</v>
      </c>
      <c r="AA93" s="331">
        <v>29</v>
      </c>
      <c r="AB93" s="301" t="s">
        <v>80</v>
      </c>
      <c r="AC93" s="402">
        <v>1</v>
      </c>
      <c r="AD93" s="388">
        <v>3.4482758620689655E-2</v>
      </c>
      <c r="AE93" s="402">
        <v>28</v>
      </c>
      <c r="AF93" s="388">
        <v>0.96551724137931039</v>
      </c>
      <c r="AG93" s="402">
        <v>0</v>
      </c>
      <c r="AH93" s="388">
        <v>0</v>
      </c>
      <c r="AI93" s="402">
        <v>28</v>
      </c>
      <c r="AJ93" s="388">
        <v>0.96551724137931039</v>
      </c>
      <c r="AK93" s="402">
        <v>1</v>
      </c>
      <c r="AL93" s="388">
        <v>3.4482758620689655E-2</v>
      </c>
      <c r="AM93" s="331">
        <v>29</v>
      </c>
      <c r="AN93" s="398">
        <v>4</v>
      </c>
      <c r="AO93" s="389"/>
      <c r="AP93" s="389"/>
    </row>
    <row r="94" spans="1:42" ht="11.25" customHeight="1" x14ac:dyDescent="0.15">
      <c r="A94" s="301" t="s">
        <v>81</v>
      </c>
      <c r="B94" s="322">
        <v>1</v>
      </c>
      <c r="C94" s="322">
        <v>3</v>
      </c>
      <c r="D94" s="322">
        <v>0</v>
      </c>
      <c r="E94" s="322">
        <v>0</v>
      </c>
      <c r="F94" s="323">
        <v>4</v>
      </c>
      <c r="G94" s="321">
        <v>0</v>
      </c>
      <c r="H94" s="322">
        <v>0</v>
      </c>
      <c r="I94" s="322">
        <v>1</v>
      </c>
      <c r="J94" s="363">
        <v>4</v>
      </c>
      <c r="K94" s="323">
        <v>5</v>
      </c>
      <c r="L94" s="321">
        <v>0</v>
      </c>
      <c r="M94" s="322">
        <v>0</v>
      </c>
      <c r="N94" s="322">
        <v>1</v>
      </c>
      <c r="O94" s="363">
        <v>0</v>
      </c>
      <c r="P94" s="323">
        <v>1</v>
      </c>
      <c r="Q94" s="321">
        <v>0</v>
      </c>
      <c r="R94" s="322">
        <v>1</v>
      </c>
      <c r="S94" s="322">
        <v>0</v>
      </c>
      <c r="T94" s="363">
        <v>0</v>
      </c>
      <c r="U94" s="323">
        <v>1</v>
      </c>
      <c r="V94" s="363">
        <v>0</v>
      </c>
      <c r="W94" s="363">
        <v>0</v>
      </c>
      <c r="X94" s="322">
        <v>1</v>
      </c>
      <c r="Y94" s="363">
        <v>0</v>
      </c>
      <c r="Z94" s="323">
        <v>1</v>
      </c>
      <c r="AA94" s="331">
        <v>12</v>
      </c>
      <c r="AB94" s="301" t="s">
        <v>81</v>
      </c>
      <c r="AC94" s="402">
        <v>1</v>
      </c>
      <c r="AD94" s="388">
        <v>8.3333333333333329E-2</v>
      </c>
      <c r="AE94" s="402">
        <v>11</v>
      </c>
      <c r="AF94" s="388">
        <v>0.91666666666666663</v>
      </c>
      <c r="AG94" s="402">
        <v>0</v>
      </c>
      <c r="AH94" s="388">
        <v>0</v>
      </c>
      <c r="AI94" s="402">
        <v>12</v>
      </c>
      <c r="AJ94" s="388">
        <v>1</v>
      </c>
      <c r="AK94" s="402">
        <v>0</v>
      </c>
      <c r="AL94" s="388">
        <v>0</v>
      </c>
      <c r="AM94" s="331">
        <v>12</v>
      </c>
      <c r="AN94" s="398">
        <v>4</v>
      </c>
      <c r="AO94" s="389"/>
      <c r="AP94" s="389"/>
    </row>
    <row r="95" spans="1:42" ht="11.25" customHeight="1" x14ac:dyDescent="0.15">
      <c r="A95" s="301" t="s">
        <v>428</v>
      </c>
      <c r="B95" s="322">
        <v>2</v>
      </c>
      <c r="C95" s="322">
        <v>0</v>
      </c>
      <c r="D95" s="322">
        <v>0</v>
      </c>
      <c r="E95" s="322">
        <v>0</v>
      </c>
      <c r="F95" s="323">
        <v>2</v>
      </c>
      <c r="G95" s="321">
        <v>0</v>
      </c>
      <c r="H95" s="322">
        <v>1</v>
      </c>
      <c r="I95" s="322">
        <v>0</v>
      </c>
      <c r="J95" s="363">
        <v>3</v>
      </c>
      <c r="K95" s="323">
        <v>4</v>
      </c>
      <c r="L95" s="321">
        <v>0</v>
      </c>
      <c r="M95" s="322">
        <v>0</v>
      </c>
      <c r="N95" s="322">
        <v>2</v>
      </c>
      <c r="O95" s="363">
        <v>0</v>
      </c>
      <c r="P95" s="323">
        <v>2</v>
      </c>
      <c r="Q95" s="321">
        <v>0</v>
      </c>
      <c r="R95" s="322">
        <v>6</v>
      </c>
      <c r="S95" s="322">
        <v>0</v>
      </c>
      <c r="T95" s="363">
        <v>0</v>
      </c>
      <c r="U95" s="323">
        <v>6</v>
      </c>
      <c r="V95" s="363">
        <v>0</v>
      </c>
      <c r="W95" s="363">
        <v>0</v>
      </c>
      <c r="X95" s="322">
        <v>1</v>
      </c>
      <c r="Y95" s="363">
        <v>0</v>
      </c>
      <c r="Z95" s="323">
        <v>1</v>
      </c>
      <c r="AA95" s="331">
        <v>15</v>
      </c>
      <c r="AB95" s="301" t="s">
        <v>428</v>
      </c>
      <c r="AC95" s="402">
        <v>2</v>
      </c>
      <c r="AD95" s="388">
        <v>0.13333333333333333</v>
      </c>
      <c r="AE95" s="402">
        <v>13</v>
      </c>
      <c r="AF95" s="388">
        <v>0.8666666666666667</v>
      </c>
      <c r="AG95" s="402">
        <v>1</v>
      </c>
      <c r="AH95" s="388">
        <v>6.6666666666666666E-2</v>
      </c>
      <c r="AI95" s="402">
        <v>14</v>
      </c>
      <c r="AJ95" s="388">
        <v>0.93333333333333335</v>
      </c>
      <c r="AK95" s="402">
        <v>0</v>
      </c>
      <c r="AL95" s="388">
        <v>0</v>
      </c>
      <c r="AM95" s="331">
        <v>15</v>
      </c>
      <c r="AN95" s="398">
        <v>4</v>
      </c>
      <c r="AO95" s="389"/>
      <c r="AP95" s="389"/>
    </row>
    <row r="96" spans="1:42" ht="11.25" customHeight="1" x14ac:dyDescent="0.15">
      <c r="A96" s="301" t="s">
        <v>429</v>
      </c>
      <c r="B96" s="322">
        <v>1</v>
      </c>
      <c r="C96" s="322">
        <v>2</v>
      </c>
      <c r="D96" s="322">
        <v>2</v>
      </c>
      <c r="E96" s="322">
        <v>0</v>
      </c>
      <c r="F96" s="323">
        <v>5</v>
      </c>
      <c r="G96" s="321">
        <v>0</v>
      </c>
      <c r="H96" s="322">
        <v>0</v>
      </c>
      <c r="I96" s="322">
        <v>0</v>
      </c>
      <c r="J96" s="363">
        <v>9</v>
      </c>
      <c r="K96" s="323">
        <v>9</v>
      </c>
      <c r="L96" s="321">
        <v>0</v>
      </c>
      <c r="M96" s="322">
        <v>0</v>
      </c>
      <c r="N96" s="322">
        <v>2</v>
      </c>
      <c r="O96" s="363">
        <v>0</v>
      </c>
      <c r="P96" s="323">
        <v>2</v>
      </c>
      <c r="Q96" s="321">
        <v>0</v>
      </c>
      <c r="R96" s="322">
        <v>0</v>
      </c>
      <c r="S96" s="322">
        <v>0</v>
      </c>
      <c r="T96" s="363">
        <v>0</v>
      </c>
      <c r="U96" s="323">
        <v>0</v>
      </c>
      <c r="V96" s="363">
        <v>0</v>
      </c>
      <c r="W96" s="363">
        <v>0</v>
      </c>
      <c r="X96" s="322">
        <v>0</v>
      </c>
      <c r="Y96" s="363">
        <v>0</v>
      </c>
      <c r="Z96" s="323">
        <v>0</v>
      </c>
      <c r="AA96" s="331">
        <v>16</v>
      </c>
      <c r="AB96" s="301" t="s">
        <v>429</v>
      </c>
      <c r="AC96" s="402">
        <v>0</v>
      </c>
      <c r="AD96" s="388">
        <v>0</v>
      </c>
      <c r="AE96" s="402">
        <v>16</v>
      </c>
      <c r="AF96" s="388">
        <v>1</v>
      </c>
      <c r="AG96" s="402">
        <v>0</v>
      </c>
      <c r="AH96" s="388">
        <v>0</v>
      </c>
      <c r="AI96" s="402">
        <v>16</v>
      </c>
      <c r="AJ96" s="388">
        <v>1</v>
      </c>
      <c r="AK96" s="402">
        <v>0</v>
      </c>
      <c r="AL96" s="388">
        <v>0</v>
      </c>
      <c r="AM96" s="331">
        <v>16</v>
      </c>
      <c r="AN96" s="398">
        <v>4</v>
      </c>
      <c r="AO96" s="389"/>
      <c r="AP96" s="389"/>
    </row>
    <row r="97" spans="1:42" ht="11.25" customHeight="1" x14ac:dyDescent="0.15">
      <c r="A97" s="301" t="s">
        <v>430</v>
      </c>
      <c r="B97" s="322">
        <v>4</v>
      </c>
      <c r="C97" s="322">
        <v>1</v>
      </c>
      <c r="D97" s="322">
        <v>3</v>
      </c>
      <c r="E97" s="322">
        <v>1</v>
      </c>
      <c r="F97" s="323">
        <v>9</v>
      </c>
      <c r="G97" s="321">
        <v>0</v>
      </c>
      <c r="H97" s="322">
        <v>1</v>
      </c>
      <c r="I97" s="322">
        <v>0</v>
      </c>
      <c r="J97" s="363">
        <v>3</v>
      </c>
      <c r="K97" s="323">
        <v>4</v>
      </c>
      <c r="L97" s="321">
        <v>0</v>
      </c>
      <c r="M97" s="322">
        <v>0</v>
      </c>
      <c r="N97" s="322">
        <v>2</v>
      </c>
      <c r="O97" s="363">
        <v>0</v>
      </c>
      <c r="P97" s="323">
        <v>2</v>
      </c>
      <c r="Q97" s="321">
        <v>0</v>
      </c>
      <c r="R97" s="322">
        <v>0</v>
      </c>
      <c r="S97" s="322">
        <v>3</v>
      </c>
      <c r="T97" s="363">
        <v>0</v>
      </c>
      <c r="U97" s="323">
        <v>3</v>
      </c>
      <c r="V97" s="363">
        <v>0</v>
      </c>
      <c r="W97" s="363">
        <v>0</v>
      </c>
      <c r="X97" s="322">
        <v>0</v>
      </c>
      <c r="Y97" s="363">
        <v>0</v>
      </c>
      <c r="Z97" s="323">
        <v>0</v>
      </c>
      <c r="AA97" s="331">
        <v>18</v>
      </c>
      <c r="AB97" s="301" t="s">
        <v>430</v>
      </c>
      <c r="AC97" s="402">
        <v>2</v>
      </c>
      <c r="AD97" s="388">
        <v>0.1111111111111111</v>
      </c>
      <c r="AE97" s="402">
        <v>16</v>
      </c>
      <c r="AF97" s="388">
        <v>0.88888888888888884</v>
      </c>
      <c r="AG97" s="402">
        <v>1</v>
      </c>
      <c r="AH97" s="388">
        <v>5.5555555555555552E-2</v>
      </c>
      <c r="AI97" s="402">
        <v>17</v>
      </c>
      <c r="AJ97" s="388">
        <v>0.94444444444444442</v>
      </c>
      <c r="AK97" s="402">
        <v>0</v>
      </c>
      <c r="AL97" s="388">
        <v>0</v>
      </c>
      <c r="AM97" s="331">
        <v>18</v>
      </c>
      <c r="AN97" s="398">
        <v>4</v>
      </c>
      <c r="AO97" s="389"/>
      <c r="AP97" s="389"/>
    </row>
    <row r="98" spans="1:42" ht="11.25" customHeight="1" x14ac:dyDescent="0.15">
      <c r="A98" s="301" t="s">
        <v>431</v>
      </c>
      <c r="B98" s="322">
        <v>3</v>
      </c>
      <c r="C98" s="322">
        <v>2</v>
      </c>
      <c r="D98" s="322">
        <v>0</v>
      </c>
      <c r="E98" s="322">
        <v>0</v>
      </c>
      <c r="F98" s="323">
        <v>5</v>
      </c>
      <c r="G98" s="321">
        <v>0</v>
      </c>
      <c r="H98" s="322">
        <v>0</v>
      </c>
      <c r="I98" s="322">
        <v>0</v>
      </c>
      <c r="J98" s="363">
        <v>8</v>
      </c>
      <c r="K98" s="323">
        <v>8</v>
      </c>
      <c r="L98" s="321">
        <v>0</v>
      </c>
      <c r="M98" s="322">
        <v>0</v>
      </c>
      <c r="N98" s="322">
        <v>0</v>
      </c>
      <c r="O98" s="363">
        <v>0</v>
      </c>
      <c r="P98" s="323">
        <v>0</v>
      </c>
      <c r="Q98" s="321">
        <v>0</v>
      </c>
      <c r="R98" s="322">
        <v>2</v>
      </c>
      <c r="S98" s="322">
        <v>0</v>
      </c>
      <c r="T98" s="363">
        <v>0</v>
      </c>
      <c r="U98" s="323">
        <v>2</v>
      </c>
      <c r="V98" s="363">
        <v>0</v>
      </c>
      <c r="W98" s="363">
        <v>0</v>
      </c>
      <c r="X98" s="322">
        <v>0</v>
      </c>
      <c r="Y98" s="363">
        <v>0</v>
      </c>
      <c r="Z98" s="323">
        <v>0</v>
      </c>
      <c r="AA98" s="331">
        <v>15</v>
      </c>
      <c r="AB98" s="301" t="s">
        <v>431</v>
      </c>
      <c r="AC98" s="402">
        <v>1</v>
      </c>
      <c r="AD98" s="388">
        <v>6.6666666666666666E-2</v>
      </c>
      <c r="AE98" s="402">
        <v>14</v>
      </c>
      <c r="AF98" s="388">
        <v>0.93333333333333335</v>
      </c>
      <c r="AG98" s="402">
        <v>0</v>
      </c>
      <c r="AH98" s="388">
        <v>0</v>
      </c>
      <c r="AI98" s="402">
        <v>15</v>
      </c>
      <c r="AJ98" s="388">
        <v>1</v>
      </c>
      <c r="AK98" s="402">
        <v>0</v>
      </c>
      <c r="AL98" s="388">
        <v>0</v>
      </c>
      <c r="AM98" s="331">
        <v>15</v>
      </c>
      <c r="AN98" s="398">
        <v>4</v>
      </c>
      <c r="AO98" s="389"/>
      <c r="AP98" s="389"/>
    </row>
    <row r="99" spans="1:42" ht="11.25" customHeight="1" x14ac:dyDescent="0.15">
      <c r="A99" s="301" t="s">
        <v>432</v>
      </c>
      <c r="B99" s="322">
        <v>0</v>
      </c>
      <c r="C99" s="322">
        <v>0</v>
      </c>
      <c r="D99" s="322">
        <v>1</v>
      </c>
      <c r="E99" s="322">
        <v>0</v>
      </c>
      <c r="F99" s="323">
        <v>1</v>
      </c>
      <c r="G99" s="321">
        <v>0</v>
      </c>
      <c r="H99" s="322">
        <v>0</v>
      </c>
      <c r="I99" s="322">
        <v>0</v>
      </c>
      <c r="J99" s="363">
        <v>4</v>
      </c>
      <c r="K99" s="323">
        <v>4</v>
      </c>
      <c r="L99" s="321">
        <v>1</v>
      </c>
      <c r="M99" s="322">
        <v>0</v>
      </c>
      <c r="N99" s="322">
        <v>3</v>
      </c>
      <c r="O99" s="363">
        <v>0</v>
      </c>
      <c r="P99" s="323">
        <v>4</v>
      </c>
      <c r="Q99" s="321">
        <v>0</v>
      </c>
      <c r="R99" s="322">
        <v>1</v>
      </c>
      <c r="S99" s="322">
        <v>0</v>
      </c>
      <c r="T99" s="363">
        <v>0</v>
      </c>
      <c r="U99" s="323">
        <v>1</v>
      </c>
      <c r="V99" s="363">
        <v>0</v>
      </c>
      <c r="W99" s="363">
        <v>0</v>
      </c>
      <c r="X99" s="322">
        <v>0</v>
      </c>
      <c r="Y99" s="363">
        <v>0</v>
      </c>
      <c r="Z99" s="323">
        <v>0</v>
      </c>
      <c r="AA99" s="331">
        <v>10</v>
      </c>
      <c r="AB99" s="301" t="s">
        <v>432</v>
      </c>
      <c r="AC99" s="402">
        <v>1</v>
      </c>
      <c r="AD99" s="388">
        <v>0.1</v>
      </c>
      <c r="AE99" s="402">
        <v>9</v>
      </c>
      <c r="AF99" s="388">
        <v>0.9</v>
      </c>
      <c r="AG99" s="402">
        <v>0</v>
      </c>
      <c r="AH99" s="388">
        <v>0</v>
      </c>
      <c r="AI99" s="402">
        <v>10</v>
      </c>
      <c r="AJ99" s="388">
        <v>1</v>
      </c>
      <c r="AK99" s="402">
        <v>0</v>
      </c>
      <c r="AL99" s="388">
        <v>0</v>
      </c>
      <c r="AM99" s="331">
        <v>10</v>
      </c>
      <c r="AN99" s="398">
        <v>4</v>
      </c>
      <c r="AO99" s="389"/>
      <c r="AP99" s="389"/>
    </row>
    <row r="100" spans="1:42" ht="11.25" customHeight="1" thickBot="1" x14ac:dyDescent="0.2">
      <c r="A100" s="307"/>
      <c r="B100" s="325"/>
      <c r="C100" s="326"/>
      <c r="D100" s="326"/>
      <c r="E100" s="326"/>
      <c r="F100" s="327"/>
      <c r="G100" s="325"/>
      <c r="H100" s="326"/>
      <c r="I100" s="326"/>
      <c r="J100" s="326"/>
      <c r="K100" s="327"/>
      <c r="L100" s="325"/>
      <c r="M100" s="326"/>
      <c r="N100" s="326"/>
      <c r="O100" s="326"/>
      <c r="P100" s="327"/>
      <c r="Q100" s="325"/>
      <c r="R100" s="326"/>
      <c r="S100" s="326"/>
      <c r="T100" s="326"/>
      <c r="U100" s="327"/>
      <c r="V100" s="325"/>
      <c r="W100" s="326"/>
      <c r="X100" s="326"/>
      <c r="Y100" s="326"/>
      <c r="Z100" s="327"/>
      <c r="AA100" s="317"/>
      <c r="AB100" s="307"/>
      <c r="AC100" s="297"/>
      <c r="AD100" s="299"/>
      <c r="AE100" s="325"/>
      <c r="AF100" s="327"/>
      <c r="AG100" s="325"/>
      <c r="AH100" s="327"/>
      <c r="AI100" s="325"/>
      <c r="AJ100" s="327"/>
      <c r="AK100" s="325"/>
      <c r="AL100" s="327"/>
      <c r="AM100" s="327"/>
      <c r="AN100" s="397"/>
      <c r="AO100" s="386"/>
      <c r="AP100" s="386"/>
    </row>
    <row r="101" spans="1:42" ht="11.25" customHeight="1" x14ac:dyDescent="0.15">
      <c r="A101" s="312"/>
      <c r="B101" s="328"/>
      <c r="C101" s="329"/>
      <c r="D101" s="329"/>
      <c r="E101" s="329"/>
      <c r="F101" s="330"/>
      <c r="G101" s="328"/>
      <c r="H101" s="329"/>
      <c r="I101" s="329"/>
      <c r="J101" s="329"/>
      <c r="K101" s="330"/>
      <c r="L101" s="328"/>
      <c r="M101" s="329"/>
      <c r="N101" s="329"/>
      <c r="O101" s="329"/>
      <c r="P101" s="330"/>
      <c r="Q101" s="328"/>
      <c r="R101" s="329"/>
      <c r="S101" s="329"/>
      <c r="T101" s="329"/>
      <c r="U101" s="330"/>
      <c r="V101" s="328"/>
      <c r="W101" s="329"/>
      <c r="X101" s="329"/>
      <c r="Y101" s="329"/>
      <c r="Z101" s="330"/>
      <c r="AA101" s="312"/>
      <c r="AB101" s="312"/>
      <c r="AC101" s="391"/>
      <c r="AD101" s="392"/>
      <c r="AE101" s="391"/>
      <c r="AF101" s="392"/>
      <c r="AG101" s="391"/>
      <c r="AH101" s="392"/>
      <c r="AI101" s="391"/>
      <c r="AJ101" s="392"/>
      <c r="AK101" s="391"/>
      <c r="AL101" s="392"/>
      <c r="AM101" s="393"/>
      <c r="AN101" s="397"/>
      <c r="AO101" s="386"/>
      <c r="AP101" s="386"/>
    </row>
    <row r="102" spans="1:42" ht="11.25" customHeight="1" x14ac:dyDescent="0.15">
      <c r="A102" s="301" t="s">
        <v>433</v>
      </c>
      <c r="B102" s="321">
        <v>8</v>
      </c>
      <c r="C102" s="322">
        <v>8</v>
      </c>
      <c r="D102" s="322">
        <v>4</v>
      </c>
      <c r="E102" s="322">
        <v>0</v>
      </c>
      <c r="F102" s="323">
        <v>20</v>
      </c>
      <c r="G102" s="321">
        <v>0</v>
      </c>
      <c r="H102" s="322">
        <v>2</v>
      </c>
      <c r="I102" s="322">
        <v>11</v>
      </c>
      <c r="J102" s="322">
        <v>11</v>
      </c>
      <c r="K102" s="323">
        <v>24</v>
      </c>
      <c r="L102" s="321">
        <v>0</v>
      </c>
      <c r="M102" s="322">
        <v>2</v>
      </c>
      <c r="N102" s="322">
        <v>3</v>
      </c>
      <c r="O102" s="322">
        <v>0</v>
      </c>
      <c r="P102" s="323">
        <v>5</v>
      </c>
      <c r="Q102" s="321">
        <v>1</v>
      </c>
      <c r="R102" s="322">
        <v>10</v>
      </c>
      <c r="S102" s="322">
        <v>4</v>
      </c>
      <c r="T102" s="322">
        <v>0</v>
      </c>
      <c r="U102" s="323">
        <v>15</v>
      </c>
      <c r="V102" s="321">
        <v>0</v>
      </c>
      <c r="W102" s="322">
        <v>0</v>
      </c>
      <c r="X102" s="322">
        <v>3</v>
      </c>
      <c r="Y102" s="322">
        <v>0</v>
      </c>
      <c r="Z102" s="323">
        <v>3</v>
      </c>
      <c r="AA102" s="331">
        <v>67</v>
      </c>
      <c r="AB102" s="301" t="s">
        <v>433</v>
      </c>
      <c r="AC102" s="321">
        <v>4</v>
      </c>
      <c r="AD102" s="388">
        <v>5.9701492537313432E-2</v>
      </c>
      <c r="AE102" s="321">
        <v>63</v>
      </c>
      <c r="AF102" s="388">
        <v>0.94029850746268662</v>
      </c>
      <c r="AG102" s="321">
        <v>6</v>
      </c>
      <c r="AH102" s="388">
        <v>8.9552238805970144E-2</v>
      </c>
      <c r="AI102" s="321">
        <v>60</v>
      </c>
      <c r="AJ102" s="388">
        <v>0.89552238805970152</v>
      </c>
      <c r="AK102" s="321">
        <v>1</v>
      </c>
      <c r="AL102" s="388">
        <v>1.4925373134328358E-2</v>
      </c>
      <c r="AM102" s="321">
        <v>67</v>
      </c>
      <c r="AN102" s="398"/>
      <c r="AO102" s="389"/>
      <c r="AP102" s="389"/>
    </row>
    <row r="103" spans="1:42" ht="11.25" customHeight="1" x14ac:dyDescent="0.15">
      <c r="A103" s="301" t="s">
        <v>434</v>
      </c>
      <c r="B103" s="321">
        <v>4</v>
      </c>
      <c r="C103" s="322">
        <v>10</v>
      </c>
      <c r="D103" s="322">
        <v>4</v>
      </c>
      <c r="E103" s="322">
        <v>0</v>
      </c>
      <c r="F103" s="323">
        <v>18</v>
      </c>
      <c r="G103" s="321">
        <v>0</v>
      </c>
      <c r="H103" s="322">
        <v>1</v>
      </c>
      <c r="I103" s="322">
        <v>11</v>
      </c>
      <c r="J103" s="322">
        <v>18</v>
      </c>
      <c r="K103" s="323">
        <v>30</v>
      </c>
      <c r="L103" s="321">
        <v>0</v>
      </c>
      <c r="M103" s="322">
        <v>2</v>
      </c>
      <c r="N103" s="322">
        <v>5</v>
      </c>
      <c r="O103" s="322">
        <v>0</v>
      </c>
      <c r="P103" s="323">
        <v>7</v>
      </c>
      <c r="Q103" s="321">
        <v>1</v>
      </c>
      <c r="R103" s="322">
        <v>10</v>
      </c>
      <c r="S103" s="322">
        <v>3</v>
      </c>
      <c r="T103" s="322">
        <v>0</v>
      </c>
      <c r="U103" s="323">
        <v>14</v>
      </c>
      <c r="V103" s="321">
        <v>0</v>
      </c>
      <c r="W103" s="322">
        <v>0</v>
      </c>
      <c r="X103" s="322">
        <v>3</v>
      </c>
      <c r="Y103" s="322">
        <v>0</v>
      </c>
      <c r="Z103" s="323">
        <v>3</v>
      </c>
      <c r="AA103" s="331">
        <v>72</v>
      </c>
      <c r="AB103" s="301" t="s">
        <v>434</v>
      </c>
      <c r="AC103" s="321">
        <v>4</v>
      </c>
      <c r="AD103" s="388">
        <v>5.5555555555555552E-2</v>
      </c>
      <c r="AE103" s="321">
        <v>68</v>
      </c>
      <c r="AF103" s="388">
        <v>0.94444444444444442</v>
      </c>
      <c r="AG103" s="321">
        <v>1</v>
      </c>
      <c r="AH103" s="388">
        <v>1.3888888888888888E-2</v>
      </c>
      <c r="AI103" s="321">
        <v>70</v>
      </c>
      <c r="AJ103" s="388">
        <v>0.97222222222222221</v>
      </c>
      <c r="AK103" s="321">
        <v>1</v>
      </c>
      <c r="AL103" s="388">
        <v>1.3888888888888888E-2</v>
      </c>
      <c r="AM103" s="321">
        <v>72</v>
      </c>
      <c r="AN103" s="398"/>
      <c r="AO103" s="389"/>
      <c r="AP103" s="389"/>
    </row>
    <row r="104" spans="1:42" ht="11.25" customHeight="1" x14ac:dyDescent="0.15">
      <c r="A104" s="301" t="s">
        <v>435</v>
      </c>
      <c r="B104" s="321">
        <v>8</v>
      </c>
      <c r="C104" s="322">
        <v>6</v>
      </c>
      <c r="D104" s="322">
        <v>5</v>
      </c>
      <c r="E104" s="322">
        <v>1</v>
      </c>
      <c r="F104" s="323">
        <v>20</v>
      </c>
      <c r="G104" s="321">
        <v>0</v>
      </c>
      <c r="H104" s="322">
        <v>2</v>
      </c>
      <c r="I104" s="322">
        <v>1</v>
      </c>
      <c r="J104" s="322">
        <v>19</v>
      </c>
      <c r="K104" s="323">
        <v>22</v>
      </c>
      <c r="L104" s="321">
        <v>0</v>
      </c>
      <c r="M104" s="322">
        <v>0</v>
      </c>
      <c r="N104" s="322">
        <v>7</v>
      </c>
      <c r="O104" s="322">
        <v>0</v>
      </c>
      <c r="P104" s="323">
        <v>7</v>
      </c>
      <c r="Q104" s="321">
        <v>0</v>
      </c>
      <c r="R104" s="322">
        <v>7</v>
      </c>
      <c r="S104" s="322">
        <v>3</v>
      </c>
      <c r="T104" s="322">
        <v>0</v>
      </c>
      <c r="U104" s="323">
        <v>10</v>
      </c>
      <c r="V104" s="321">
        <v>0</v>
      </c>
      <c r="W104" s="322">
        <v>0</v>
      </c>
      <c r="X104" s="322">
        <v>2</v>
      </c>
      <c r="Y104" s="322">
        <v>0</v>
      </c>
      <c r="Z104" s="323">
        <v>2</v>
      </c>
      <c r="AA104" s="331">
        <v>61</v>
      </c>
      <c r="AB104" s="301" t="s">
        <v>435</v>
      </c>
      <c r="AC104" s="321">
        <v>5</v>
      </c>
      <c r="AD104" s="388">
        <v>8.1967213114754092E-2</v>
      </c>
      <c r="AE104" s="321">
        <v>56</v>
      </c>
      <c r="AF104" s="388">
        <v>0.91803278688524592</v>
      </c>
      <c r="AG104" s="321">
        <v>2</v>
      </c>
      <c r="AH104" s="388">
        <v>3.2786885245901641E-2</v>
      </c>
      <c r="AI104" s="321">
        <v>59</v>
      </c>
      <c r="AJ104" s="388">
        <v>0.96721311475409832</v>
      </c>
      <c r="AK104" s="321">
        <v>0</v>
      </c>
      <c r="AL104" s="388">
        <v>0</v>
      </c>
      <c r="AM104" s="321">
        <v>61</v>
      </c>
      <c r="AN104" s="398"/>
      <c r="AO104" s="389"/>
      <c r="AP104" s="389"/>
    </row>
    <row r="105" spans="1:42" ht="11.25" customHeight="1" x14ac:dyDescent="0.15">
      <c r="A105" s="301" t="s">
        <v>436</v>
      </c>
      <c r="B105" s="321">
        <v>10</v>
      </c>
      <c r="C105" s="322">
        <v>5</v>
      </c>
      <c r="D105" s="322">
        <v>5</v>
      </c>
      <c r="E105" s="322">
        <v>1</v>
      </c>
      <c r="F105" s="323">
        <v>21</v>
      </c>
      <c r="G105" s="321">
        <v>0</v>
      </c>
      <c r="H105" s="322">
        <v>2</v>
      </c>
      <c r="I105" s="322">
        <v>0</v>
      </c>
      <c r="J105" s="322">
        <v>23</v>
      </c>
      <c r="K105" s="323">
        <v>25</v>
      </c>
      <c r="L105" s="321">
        <v>0</v>
      </c>
      <c r="M105" s="322">
        <v>0</v>
      </c>
      <c r="N105" s="322">
        <v>6</v>
      </c>
      <c r="O105" s="322">
        <v>0</v>
      </c>
      <c r="P105" s="323">
        <v>6</v>
      </c>
      <c r="Q105" s="321">
        <v>0</v>
      </c>
      <c r="R105" s="322">
        <v>8</v>
      </c>
      <c r="S105" s="322">
        <v>3</v>
      </c>
      <c r="T105" s="322">
        <v>0</v>
      </c>
      <c r="U105" s="323">
        <v>11</v>
      </c>
      <c r="V105" s="321">
        <v>0</v>
      </c>
      <c r="W105" s="322">
        <v>0</v>
      </c>
      <c r="X105" s="322">
        <v>1</v>
      </c>
      <c r="Y105" s="322">
        <v>0</v>
      </c>
      <c r="Z105" s="323">
        <v>1</v>
      </c>
      <c r="AA105" s="331">
        <v>64</v>
      </c>
      <c r="AB105" s="301" t="s">
        <v>436</v>
      </c>
      <c r="AC105" s="321">
        <v>5</v>
      </c>
      <c r="AD105" s="388">
        <v>7.8125E-2</v>
      </c>
      <c r="AE105" s="321">
        <v>59</v>
      </c>
      <c r="AF105" s="388">
        <v>0.921875</v>
      </c>
      <c r="AG105" s="321">
        <v>2</v>
      </c>
      <c r="AH105" s="388">
        <v>3.125E-2</v>
      </c>
      <c r="AI105" s="321">
        <v>62</v>
      </c>
      <c r="AJ105" s="388">
        <v>0.96875</v>
      </c>
      <c r="AK105" s="321">
        <v>0</v>
      </c>
      <c r="AL105" s="388">
        <v>0</v>
      </c>
      <c r="AM105" s="321">
        <v>64</v>
      </c>
      <c r="AN105" s="398"/>
      <c r="AO105" s="389"/>
      <c r="AP105" s="389"/>
    </row>
    <row r="106" spans="1:42" ht="11.25" customHeight="1" x14ac:dyDescent="0.15">
      <c r="A106" s="301" t="s">
        <v>437</v>
      </c>
      <c r="B106" s="321">
        <v>8</v>
      </c>
      <c r="C106" s="322">
        <v>5</v>
      </c>
      <c r="D106" s="322">
        <v>6</v>
      </c>
      <c r="E106" s="322">
        <v>1</v>
      </c>
      <c r="F106" s="323">
        <v>20</v>
      </c>
      <c r="G106" s="321">
        <v>0</v>
      </c>
      <c r="H106" s="322">
        <v>1</v>
      </c>
      <c r="I106" s="322">
        <v>0</v>
      </c>
      <c r="J106" s="322">
        <v>24</v>
      </c>
      <c r="K106" s="323">
        <v>25</v>
      </c>
      <c r="L106" s="321">
        <v>1</v>
      </c>
      <c r="M106" s="322">
        <v>0</v>
      </c>
      <c r="N106" s="322">
        <v>7</v>
      </c>
      <c r="O106" s="322">
        <v>0</v>
      </c>
      <c r="P106" s="323">
        <v>8</v>
      </c>
      <c r="Q106" s="321">
        <v>0</v>
      </c>
      <c r="R106" s="322">
        <v>3</v>
      </c>
      <c r="S106" s="322">
        <v>3</v>
      </c>
      <c r="T106" s="322">
        <v>0</v>
      </c>
      <c r="U106" s="323">
        <v>6</v>
      </c>
      <c r="V106" s="321">
        <v>0</v>
      </c>
      <c r="W106" s="322">
        <v>0</v>
      </c>
      <c r="X106" s="322">
        <v>0</v>
      </c>
      <c r="Y106" s="322">
        <v>0</v>
      </c>
      <c r="Z106" s="323">
        <v>0</v>
      </c>
      <c r="AA106" s="331">
        <v>59</v>
      </c>
      <c r="AB106" s="301" t="s">
        <v>437</v>
      </c>
      <c r="AC106" s="321">
        <v>4</v>
      </c>
      <c r="AD106" s="388">
        <v>6.7796610169491525E-2</v>
      </c>
      <c r="AE106" s="321">
        <v>55</v>
      </c>
      <c r="AF106" s="388">
        <v>0.93220338983050843</v>
      </c>
      <c r="AG106" s="321">
        <v>1</v>
      </c>
      <c r="AH106" s="388">
        <v>1.6949152542372881E-2</v>
      </c>
      <c r="AI106" s="321">
        <v>58</v>
      </c>
      <c r="AJ106" s="388">
        <v>0.98305084745762716</v>
      </c>
      <c r="AK106" s="321">
        <v>0</v>
      </c>
      <c r="AL106" s="388">
        <v>0</v>
      </c>
      <c r="AM106" s="321">
        <v>59</v>
      </c>
      <c r="AN106" s="398"/>
      <c r="AO106" s="389"/>
      <c r="AP106" s="389"/>
    </row>
    <row r="107" spans="1:42" ht="11.25" customHeight="1" thickBot="1" x14ac:dyDescent="0.2">
      <c r="A107" s="317"/>
      <c r="B107" s="318"/>
      <c r="C107" s="319"/>
      <c r="D107" s="319"/>
      <c r="E107" s="319"/>
      <c r="F107" s="320"/>
      <c r="G107" s="318"/>
      <c r="H107" s="319"/>
      <c r="I107" s="319"/>
      <c r="J107" s="319"/>
      <c r="K107" s="320"/>
      <c r="L107" s="318"/>
      <c r="M107" s="319"/>
      <c r="N107" s="319"/>
      <c r="O107" s="319"/>
      <c r="P107" s="320"/>
      <c r="Q107" s="318"/>
      <c r="R107" s="319"/>
      <c r="S107" s="319"/>
      <c r="T107" s="319"/>
      <c r="U107" s="320"/>
      <c r="V107" s="318"/>
      <c r="W107" s="319"/>
      <c r="X107" s="319"/>
      <c r="Y107" s="319"/>
      <c r="Z107" s="320"/>
      <c r="AA107" s="317"/>
      <c r="AB107" s="318"/>
      <c r="AC107" s="318"/>
      <c r="AD107" s="320"/>
      <c r="AE107" s="318"/>
      <c r="AF107" s="320"/>
      <c r="AG107" s="318"/>
      <c r="AH107" s="320"/>
      <c r="AI107" s="318"/>
      <c r="AJ107" s="320"/>
      <c r="AK107" s="318"/>
      <c r="AL107" s="320"/>
      <c r="AM107" s="317"/>
      <c r="AN107" s="397"/>
      <c r="AO107" s="386"/>
      <c r="AP107" s="386"/>
    </row>
    <row r="108" spans="1:42" ht="12.75" customHeight="1" x14ac:dyDescent="0.15">
      <c r="A108" s="460" t="s">
        <v>268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0" t="s">
        <v>268</v>
      </c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</row>
    <row r="109" spans="1:42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70" t="s">
        <v>439</v>
      </c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</row>
    <row r="110" spans="1:42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463"/>
      <c r="V110" s="463"/>
      <c r="W110" s="463"/>
      <c r="X110" s="463"/>
      <c r="Y110" s="463"/>
      <c r="Z110" s="463"/>
      <c r="AA110" s="463"/>
      <c r="AB110" s="461"/>
      <c r="AC110" s="461"/>
      <c r="AD110" s="461"/>
      <c r="AE110" s="461"/>
      <c r="AF110" s="461"/>
      <c r="AG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</row>
    <row r="111" spans="1:42" ht="12.75" customHeight="1" x14ac:dyDescent="0.15">
      <c r="A111" s="286" t="s">
        <v>193</v>
      </c>
      <c r="B111" s="467" t="s">
        <v>355</v>
      </c>
      <c r="C111" s="468"/>
      <c r="D111" s="468"/>
      <c r="E111" s="468"/>
      <c r="F111" s="469"/>
      <c r="G111" s="467" t="s">
        <v>356</v>
      </c>
      <c r="H111" s="468"/>
      <c r="I111" s="468"/>
      <c r="J111" s="468"/>
      <c r="K111" s="469"/>
      <c r="L111" s="467" t="s">
        <v>357</v>
      </c>
      <c r="M111" s="468"/>
      <c r="N111" s="468"/>
      <c r="O111" s="468"/>
      <c r="P111" s="469"/>
      <c r="Q111" s="467" t="s">
        <v>358</v>
      </c>
      <c r="R111" s="468"/>
      <c r="S111" s="468"/>
      <c r="T111" s="468"/>
      <c r="U111" s="469"/>
      <c r="V111" s="467" t="s">
        <v>359</v>
      </c>
      <c r="W111" s="468"/>
      <c r="X111" s="468"/>
      <c r="Y111" s="468"/>
      <c r="Z111" s="469"/>
      <c r="AA111" s="458" t="s">
        <v>198</v>
      </c>
      <c r="AB111" s="379" t="s">
        <v>62</v>
      </c>
      <c r="AC111" s="471" t="s">
        <v>58</v>
      </c>
      <c r="AD111" s="469"/>
      <c r="AE111" s="471" t="s">
        <v>56</v>
      </c>
      <c r="AF111" s="469"/>
      <c r="AG111" s="471" t="s">
        <v>57</v>
      </c>
      <c r="AH111" s="469"/>
      <c r="AI111" s="471" t="s">
        <v>55</v>
      </c>
      <c r="AJ111" s="469"/>
      <c r="AK111" s="471" t="s">
        <v>59</v>
      </c>
      <c r="AL111" s="469"/>
      <c r="AM111" s="472" t="s">
        <v>63</v>
      </c>
      <c r="AN111" s="434"/>
      <c r="AO111" s="380"/>
      <c r="AP111" s="380"/>
    </row>
    <row r="112" spans="1:42" ht="12.75" customHeight="1" thickBot="1" x14ac:dyDescent="0.2">
      <c r="A112" s="291" t="s">
        <v>199</v>
      </c>
      <c r="B112" s="292" t="s">
        <v>200</v>
      </c>
      <c r="C112" s="293" t="s">
        <v>201</v>
      </c>
      <c r="D112" s="293" t="s">
        <v>202</v>
      </c>
      <c r="E112" s="369" t="s">
        <v>360</v>
      </c>
      <c r="F112" s="294" t="s">
        <v>156</v>
      </c>
      <c r="G112" s="292" t="s">
        <v>361</v>
      </c>
      <c r="H112" s="293" t="s">
        <v>200</v>
      </c>
      <c r="I112" s="293" t="s">
        <v>201</v>
      </c>
      <c r="J112" s="293" t="s">
        <v>202</v>
      </c>
      <c r="K112" s="294" t="s">
        <v>156</v>
      </c>
      <c r="L112" s="292" t="s">
        <v>202</v>
      </c>
      <c r="M112" s="370" t="s">
        <v>361</v>
      </c>
      <c r="N112" s="293" t="s">
        <v>201</v>
      </c>
      <c r="O112" s="293" t="s">
        <v>362</v>
      </c>
      <c r="P112" s="294" t="s">
        <v>156</v>
      </c>
      <c r="Q112" s="292" t="s">
        <v>200</v>
      </c>
      <c r="R112" s="293" t="s">
        <v>201</v>
      </c>
      <c r="S112" s="293" t="s">
        <v>361</v>
      </c>
      <c r="T112" s="369" t="s">
        <v>202</v>
      </c>
      <c r="U112" s="294" t="s">
        <v>156</v>
      </c>
      <c r="V112" s="292" t="s">
        <v>200</v>
      </c>
      <c r="W112" s="293" t="s">
        <v>201</v>
      </c>
      <c r="X112" s="293" t="s">
        <v>202</v>
      </c>
      <c r="Y112" s="369" t="s">
        <v>363</v>
      </c>
      <c r="Z112" s="294" t="s">
        <v>156</v>
      </c>
      <c r="AA112" s="459"/>
      <c r="AB112" s="381" t="s">
        <v>64</v>
      </c>
      <c r="AC112" s="382" t="s">
        <v>65</v>
      </c>
      <c r="AD112" s="383" t="s">
        <v>66</v>
      </c>
      <c r="AE112" s="382" t="s">
        <v>65</v>
      </c>
      <c r="AF112" s="383" t="s">
        <v>66</v>
      </c>
      <c r="AG112" s="382" t="s">
        <v>65</v>
      </c>
      <c r="AH112" s="383" t="s">
        <v>66</v>
      </c>
      <c r="AI112" s="382" t="s">
        <v>65</v>
      </c>
      <c r="AJ112" s="383" t="s">
        <v>66</v>
      </c>
      <c r="AK112" s="382" t="s">
        <v>65</v>
      </c>
      <c r="AL112" s="383" t="s">
        <v>66</v>
      </c>
      <c r="AM112" s="459"/>
      <c r="AN112" s="434"/>
      <c r="AO112" s="380"/>
      <c r="AP112" s="380"/>
    </row>
    <row r="113" spans="1:42" ht="12.75" customHeight="1" x14ac:dyDescent="0.15">
      <c r="A113" s="296"/>
      <c r="B113" s="297"/>
      <c r="C113" s="298"/>
      <c r="D113" s="298"/>
      <c r="E113" s="298"/>
      <c r="F113" s="299"/>
      <c r="G113" s="297"/>
      <c r="H113" s="298"/>
      <c r="I113" s="298"/>
      <c r="J113" s="298"/>
      <c r="K113" s="299"/>
      <c r="L113" s="297"/>
      <c r="M113" s="298"/>
      <c r="N113" s="298"/>
      <c r="O113" s="298"/>
      <c r="P113" s="299"/>
      <c r="Q113" s="297"/>
      <c r="R113" s="298"/>
      <c r="S113" s="298"/>
      <c r="T113" s="298"/>
      <c r="U113" s="299"/>
      <c r="V113" s="297"/>
      <c r="W113" s="298"/>
      <c r="X113" s="298"/>
      <c r="Y113" s="298"/>
      <c r="Z113" s="299"/>
      <c r="AA113" s="300"/>
      <c r="AB113" s="296"/>
      <c r="AC113" s="384"/>
      <c r="AD113" s="385"/>
      <c r="AE113" s="384"/>
      <c r="AF113" s="385"/>
      <c r="AG113" s="384"/>
      <c r="AH113" s="385"/>
      <c r="AI113" s="384"/>
      <c r="AJ113" s="385"/>
      <c r="AK113" s="384"/>
      <c r="AL113" s="385"/>
      <c r="AM113" s="300"/>
      <c r="AN113" s="435"/>
      <c r="AO113" s="386"/>
      <c r="AP113" s="386"/>
    </row>
    <row r="114" spans="1:42" ht="12.75" customHeight="1" x14ac:dyDescent="0.15">
      <c r="A114" s="301" t="s">
        <v>79</v>
      </c>
      <c r="B114" s="322">
        <v>1</v>
      </c>
      <c r="C114" s="322">
        <v>1</v>
      </c>
      <c r="D114" s="322">
        <v>0</v>
      </c>
      <c r="E114" s="322">
        <v>0</v>
      </c>
      <c r="F114" s="323">
        <v>2</v>
      </c>
      <c r="G114" s="321">
        <v>0</v>
      </c>
      <c r="H114" s="322">
        <v>0</v>
      </c>
      <c r="I114" s="322">
        <v>1</v>
      </c>
      <c r="J114" s="363">
        <v>0</v>
      </c>
      <c r="K114" s="323">
        <v>1</v>
      </c>
      <c r="L114" s="321">
        <v>0</v>
      </c>
      <c r="M114" s="322">
        <v>0</v>
      </c>
      <c r="N114" s="322">
        <v>0</v>
      </c>
      <c r="O114" s="363">
        <v>0</v>
      </c>
      <c r="P114" s="323">
        <v>0</v>
      </c>
      <c r="Q114" s="321">
        <v>0</v>
      </c>
      <c r="R114" s="322">
        <v>0</v>
      </c>
      <c r="S114" s="322">
        <v>0</v>
      </c>
      <c r="T114" s="363">
        <v>0</v>
      </c>
      <c r="U114" s="323">
        <v>0</v>
      </c>
      <c r="V114" s="363">
        <v>0</v>
      </c>
      <c r="W114" s="363">
        <v>0</v>
      </c>
      <c r="X114" s="322">
        <v>0</v>
      </c>
      <c r="Y114" s="363">
        <v>0</v>
      </c>
      <c r="Z114" s="323">
        <v>0</v>
      </c>
      <c r="AA114" s="331">
        <v>3</v>
      </c>
      <c r="AB114" s="301" t="s">
        <v>79</v>
      </c>
      <c r="AC114" s="402">
        <v>0</v>
      </c>
      <c r="AD114" s="388">
        <v>0</v>
      </c>
      <c r="AE114" s="402">
        <v>3</v>
      </c>
      <c r="AF114" s="388">
        <v>1</v>
      </c>
      <c r="AG114" s="402">
        <v>3</v>
      </c>
      <c r="AH114" s="388">
        <v>1</v>
      </c>
      <c r="AI114" s="402">
        <v>0</v>
      </c>
      <c r="AJ114" s="388">
        <v>0</v>
      </c>
      <c r="AK114" s="402">
        <v>0</v>
      </c>
      <c r="AL114" s="388">
        <v>0</v>
      </c>
      <c r="AM114" s="331">
        <v>3</v>
      </c>
      <c r="AN114" s="436"/>
      <c r="AO114" s="389"/>
      <c r="AP114" s="389"/>
    </row>
    <row r="115" spans="1:42" ht="12.75" customHeight="1" x14ac:dyDescent="0.15">
      <c r="A115" s="301" t="s">
        <v>80</v>
      </c>
      <c r="B115" s="322">
        <v>0</v>
      </c>
      <c r="C115" s="322">
        <v>3</v>
      </c>
      <c r="D115" s="322">
        <v>0</v>
      </c>
      <c r="E115" s="322">
        <v>0</v>
      </c>
      <c r="F115" s="323">
        <v>3</v>
      </c>
      <c r="G115" s="321">
        <v>0</v>
      </c>
      <c r="H115" s="322">
        <v>0</v>
      </c>
      <c r="I115" s="322">
        <v>0</v>
      </c>
      <c r="J115" s="363">
        <v>1</v>
      </c>
      <c r="K115" s="323">
        <v>1</v>
      </c>
      <c r="L115" s="321">
        <v>0</v>
      </c>
      <c r="M115" s="322">
        <v>0</v>
      </c>
      <c r="N115" s="322">
        <v>0</v>
      </c>
      <c r="O115" s="363">
        <v>0</v>
      </c>
      <c r="P115" s="323">
        <v>0</v>
      </c>
      <c r="Q115" s="321">
        <v>0</v>
      </c>
      <c r="R115" s="322">
        <v>1</v>
      </c>
      <c r="S115" s="322">
        <v>0</v>
      </c>
      <c r="T115" s="363">
        <v>0</v>
      </c>
      <c r="U115" s="323">
        <v>1</v>
      </c>
      <c r="V115" s="363">
        <v>0</v>
      </c>
      <c r="W115" s="363">
        <v>0</v>
      </c>
      <c r="X115" s="322">
        <v>0</v>
      </c>
      <c r="Y115" s="363">
        <v>0</v>
      </c>
      <c r="Z115" s="323">
        <v>0</v>
      </c>
      <c r="AA115" s="331">
        <v>5</v>
      </c>
      <c r="AB115" s="301" t="s">
        <v>80</v>
      </c>
      <c r="AC115" s="402">
        <v>3</v>
      </c>
      <c r="AD115" s="388">
        <v>0.6</v>
      </c>
      <c r="AE115" s="402">
        <v>2</v>
      </c>
      <c r="AF115" s="388">
        <v>0.4</v>
      </c>
      <c r="AG115" s="402">
        <v>2</v>
      </c>
      <c r="AH115" s="388">
        <v>0.4</v>
      </c>
      <c r="AI115" s="402">
        <v>3</v>
      </c>
      <c r="AJ115" s="388">
        <v>0.6</v>
      </c>
      <c r="AK115" s="402">
        <v>0</v>
      </c>
      <c r="AL115" s="388">
        <v>0</v>
      </c>
      <c r="AM115" s="331">
        <v>5</v>
      </c>
      <c r="AN115" s="436"/>
      <c r="AO115" s="389"/>
      <c r="AP115" s="389"/>
    </row>
    <row r="116" spans="1:42" ht="12.75" customHeight="1" x14ac:dyDescent="0.15">
      <c r="A116" s="301" t="s">
        <v>81</v>
      </c>
      <c r="B116" s="322">
        <v>0</v>
      </c>
      <c r="C116" s="322">
        <v>0</v>
      </c>
      <c r="D116" s="322">
        <v>1</v>
      </c>
      <c r="E116" s="322">
        <v>0</v>
      </c>
      <c r="F116" s="323">
        <v>1</v>
      </c>
      <c r="G116" s="321">
        <v>0</v>
      </c>
      <c r="H116" s="322">
        <v>0</v>
      </c>
      <c r="I116" s="322">
        <v>0</v>
      </c>
      <c r="J116" s="363">
        <v>0</v>
      </c>
      <c r="K116" s="323">
        <v>0</v>
      </c>
      <c r="L116" s="321">
        <v>0</v>
      </c>
      <c r="M116" s="322">
        <v>0</v>
      </c>
      <c r="N116" s="322">
        <v>0</v>
      </c>
      <c r="O116" s="363">
        <v>0</v>
      </c>
      <c r="P116" s="323">
        <v>0</v>
      </c>
      <c r="Q116" s="321">
        <v>0</v>
      </c>
      <c r="R116" s="322">
        <v>1</v>
      </c>
      <c r="S116" s="322">
        <v>0</v>
      </c>
      <c r="T116" s="363">
        <v>0</v>
      </c>
      <c r="U116" s="323">
        <v>1</v>
      </c>
      <c r="V116" s="363">
        <v>0</v>
      </c>
      <c r="W116" s="363">
        <v>2</v>
      </c>
      <c r="X116" s="322">
        <v>0</v>
      </c>
      <c r="Y116" s="363">
        <v>0</v>
      </c>
      <c r="Z116" s="323">
        <v>2</v>
      </c>
      <c r="AA116" s="331">
        <v>4</v>
      </c>
      <c r="AB116" s="301" t="s">
        <v>81</v>
      </c>
      <c r="AC116" s="402">
        <v>1</v>
      </c>
      <c r="AD116" s="388">
        <v>0.25</v>
      </c>
      <c r="AE116" s="402">
        <v>3</v>
      </c>
      <c r="AF116" s="388">
        <v>0.75</v>
      </c>
      <c r="AG116" s="402">
        <v>0</v>
      </c>
      <c r="AH116" s="388">
        <v>0</v>
      </c>
      <c r="AI116" s="402">
        <v>4</v>
      </c>
      <c r="AJ116" s="388">
        <v>1</v>
      </c>
      <c r="AK116" s="402">
        <v>0</v>
      </c>
      <c r="AL116" s="388">
        <v>0</v>
      </c>
      <c r="AM116" s="331">
        <v>4</v>
      </c>
      <c r="AN116" s="436"/>
      <c r="AO116" s="389"/>
      <c r="AP116" s="389"/>
    </row>
    <row r="117" spans="1:42" ht="12.75" customHeight="1" x14ac:dyDescent="0.15">
      <c r="A117" s="301" t="s">
        <v>428</v>
      </c>
      <c r="B117" s="322">
        <v>2</v>
      </c>
      <c r="C117" s="322">
        <v>0</v>
      </c>
      <c r="D117" s="322">
        <v>0</v>
      </c>
      <c r="E117" s="322">
        <v>0</v>
      </c>
      <c r="F117" s="323">
        <v>2</v>
      </c>
      <c r="G117" s="321">
        <v>0</v>
      </c>
      <c r="H117" s="322">
        <v>0</v>
      </c>
      <c r="I117" s="322">
        <v>1</v>
      </c>
      <c r="J117" s="363">
        <v>2</v>
      </c>
      <c r="K117" s="323">
        <v>3</v>
      </c>
      <c r="L117" s="321">
        <v>0</v>
      </c>
      <c r="M117" s="322">
        <v>0</v>
      </c>
      <c r="N117" s="322">
        <v>0</v>
      </c>
      <c r="O117" s="363">
        <v>0</v>
      </c>
      <c r="P117" s="323">
        <v>0</v>
      </c>
      <c r="Q117" s="321">
        <v>0</v>
      </c>
      <c r="R117" s="322">
        <v>0</v>
      </c>
      <c r="S117" s="322">
        <v>0</v>
      </c>
      <c r="T117" s="363">
        <v>0</v>
      </c>
      <c r="U117" s="323">
        <v>0</v>
      </c>
      <c r="V117" s="363">
        <v>0</v>
      </c>
      <c r="W117" s="363">
        <v>0</v>
      </c>
      <c r="X117" s="322">
        <v>0</v>
      </c>
      <c r="Y117" s="363">
        <v>0</v>
      </c>
      <c r="Z117" s="323">
        <v>0</v>
      </c>
      <c r="AA117" s="331">
        <v>5</v>
      </c>
      <c r="AB117" s="301" t="s">
        <v>428</v>
      </c>
      <c r="AC117" s="402">
        <v>1</v>
      </c>
      <c r="AD117" s="388">
        <v>0.2</v>
      </c>
      <c r="AE117" s="402">
        <v>4</v>
      </c>
      <c r="AF117" s="388">
        <v>0.8</v>
      </c>
      <c r="AG117" s="402">
        <v>0</v>
      </c>
      <c r="AH117" s="388">
        <v>0</v>
      </c>
      <c r="AI117" s="402">
        <v>4</v>
      </c>
      <c r="AJ117" s="388">
        <v>0.8</v>
      </c>
      <c r="AK117" s="402">
        <v>1</v>
      </c>
      <c r="AL117" s="388">
        <v>0.2</v>
      </c>
      <c r="AM117" s="331">
        <v>5</v>
      </c>
      <c r="AN117" s="436"/>
      <c r="AO117" s="389"/>
      <c r="AP117" s="389"/>
    </row>
    <row r="118" spans="1:42" ht="12.75" customHeight="1" x14ac:dyDescent="0.15">
      <c r="A118" s="301" t="s">
        <v>429</v>
      </c>
      <c r="B118" s="322">
        <v>1</v>
      </c>
      <c r="C118" s="322">
        <v>0</v>
      </c>
      <c r="D118" s="322">
        <v>0</v>
      </c>
      <c r="E118" s="322">
        <v>0</v>
      </c>
      <c r="F118" s="323">
        <v>1</v>
      </c>
      <c r="G118" s="321">
        <v>0</v>
      </c>
      <c r="H118" s="322">
        <v>0</v>
      </c>
      <c r="I118" s="322">
        <v>0</v>
      </c>
      <c r="J118" s="363">
        <v>4</v>
      </c>
      <c r="K118" s="323">
        <v>4</v>
      </c>
      <c r="L118" s="321">
        <v>1</v>
      </c>
      <c r="M118" s="322">
        <v>0</v>
      </c>
      <c r="N118" s="322">
        <v>2</v>
      </c>
      <c r="O118" s="363">
        <v>0</v>
      </c>
      <c r="P118" s="323">
        <v>3</v>
      </c>
      <c r="Q118" s="321">
        <v>0</v>
      </c>
      <c r="R118" s="322">
        <v>0</v>
      </c>
      <c r="S118" s="322">
        <v>1</v>
      </c>
      <c r="T118" s="363">
        <v>0</v>
      </c>
      <c r="U118" s="323">
        <v>1</v>
      </c>
      <c r="V118" s="363">
        <v>0</v>
      </c>
      <c r="W118" s="363">
        <v>0</v>
      </c>
      <c r="X118" s="322">
        <v>0</v>
      </c>
      <c r="Y118" s="363">
        <v>0</v>
      </c>
      <c r="Z118" s="323">
        <v>0</v>
      </c>
      <c r="AA118" s="331">
        <v>9</v>
      </c>
      <c r="AB118" s="301" t="s">
        <v>429</v>
      </c>
      <c r="AC118" s="402">
        <v>1</v>
      </c>
      <c r="AD118" s="388">
        <v>0.1111111111111111</v>
      </c>
      <c r="AE118" s="402">
        <v>8</v>
      </c>
      <c r="AF118" s="388">
        <v>0.88888888888888884</v>
      </c>
      <c r="AG118" s="402">
        <v>0</v>
      </c>
      <c r="AH118" s="388">
        <v>0</v>
      </c>
      <c r="AI118" s="402">
        <v>8</v>
      </c>
      <c r="AJ118" s="388">
        <v>0.88888888888888884</v>
      </c>
      <c r="AK118" s="402">
        <v>1</v>
      </c>
      <c r="AL118" s="388">
        <v>0.1111111111111111</v>
      </c>
      <c r="AM118" s="331">
        <v>9</v>
      </c>
      <c r="AN118" s="436"/>
      <c r="AO118" s="389"/>
      <c r="AP118" s="389"/>
    </row>
    <row r="119" spans="1:42" ht="12.75" customHeight="1" x14ac:dyDescent="0.15">
      <c r="A119" s="301" t="s">
        <v>430</v>
      </c>
      <c r="B119" s="322">
        <v>0</v>
      </c>
      <c r="C119" s="322">
        <v>1</v>
      </c>
      <c r="D119" s="322">
        <v>0</v>
      </c>
      <c r="E119" s="322">
        <v>0</v>
      </c>
      <c r="F119" s="323">
        <v>1</v>
      </c>
      <c r="G119" s="321">
        <v>0</v>
      </c>
      <c r="H119" s="322">
        <v>0</v>
      </c>
      <c r="I119" s="322">
        <v>0</v>
      </c>
      <c r="J119" s="363">
        <v>1</v>
      </c>
      <c r="K119" s="323">
        <v>1</v>
      </c>
      <c r="L119" s="321">
        <v>1</v>
      </c>
      <c r="M119" s="322">
        <v>1</v>
      </c>
      <c r="N119" s="322">
        <v>0</v>
      </c>
      <c r="O119" s="363">
        <v>0</v>
      </c>
      <c r="P119" s="323">
        <v>2</v>
      </c>
      <c r="Q119" s="321">
        <v>0</v>
      </c>
      <c r="R119" s="322">
        <v>0</v>
      </c>
      <c r="S119" s="322">
        <v>0</v>
      </c>
      <c r="T119" s="363">
        <v>0</v>
      </c>
      <c r="U119" s="323">
        <v>0</v>
      </c>
      <c r="V119" s="363">
        <v>0</v>
      </c>
      <c r="W119" s="363">
        <v>0</v>
      </c>
      <c r="X119" s="322">
        <v>0</v>
      </c>
      <c r="Y119" s="363">
        <v>0</v>
      </c>
      <c r="Z119" s="323">
        <v>0</v>
      </c>
      <c r="AA119" s="331">
        <v>4</v>
      </c>
      <c r="AB119" s="301" t="s">
        <v>430</v>
      </c>
      <c r="AC119" s="402">
        <v>1</v>
      </c>
      <c r="AD119" s="388">
        <v>0.25</v>
      </c>
      <c r="AE119" s="402">
        <v>3</v>
      </c>
      <c r="AF119" s="388">
        <v>0.75</v>
      </c>
      <c r="AG119" s="402">
        <v>0</v>
      </c>
      <c r="AH119" s="388">
        <v>0</v>
      </c>
      <c r="AI119" s="402">
        <v>3</v>
      </c>
      <c r="AJ119" s="388">
        <v>0.75</v>
      </c>
      <c r="AK119" s="402">
        <v>1</v>
      </c>
      <c r="AL119" s="388">
        <v>0.25</v>
      </c>
      <c r="AM119" s="331">
        <v>4</v>
      </c>
      <c r="AN119" s="436"/>
      <c r="AO119" s="389"/>
      <c r="AP119" s="389"/>
    </row>
    <row r="120" spans="1:42" ht="12.75" customHeight="1" x14ac:dyDescent="0.15">
      <c r="A120" s="301" t="s">
        <v>431</v>
      </c>
      <c r="B120" s="322">
        <v>0</v>
      </c>
      <c r="C120" s="322">
        <v>0</v>
      </c>
      <c r="D120" s="322">
        <v>0</v>
      </c>
      <c r="E120" s="322">
        <v>0</v>
      </c>
      <c r="F120" s="323">
        <v>0</v>
      </c>
      <c r="G120" s="321">
        <v>0</v>
      </c>
      <c r="H120" s="322">
        <v>0</v>
      </c>
      <c r="I120" s="322">
        <v>0</v>
      </c>
      <c r="J120" s="363">
        <v>1</v>
      </c>
      <c r="K120" s="323">
        <v>1</v>
      </c>
      <c r="L120" s="321">
        <v>0</v>
      </c>
      <c r="M120" s="322">
        <v>0</v>
      </c>
      <c r="N120" s="322">
        <v>0</v>
      </c>
      <c r="O120" s="363">
        <v>0</v>
      </c>
      <c r="P120" s="323">
        <v>0</v>
      </c>
      <c r="Q120" s="321">
        <v>0</v>
      </c>
      <c r="R120" s="322">
        <v>2</v>
      </c>
      <c r="S120" s="322">
        <v>1</v>
      </c>
      <c r="T120" s="363">
        <v>0</v>
      </c>
      <c r="U120" s="323">
        <v>3</v>
      </c>
      <c r="V120" s="363">
        <v>0</v>
      </c>
      <c r="W120" s="363">
        <v>0</v>
      </c>
      <c r="X120" s="322">
        <v>0</v>
      </c>
      <c r="Y120" s="363">
        <v>0</v>
      </c>
      <c r="Z120" s="323">
        <v>0</v>
      </c>
      <c r="AA120" s="331">
        <v>4</v>
      </c>
      <c r="AB120" s="301" t="s">
        <v>431</v>
      </c>
      <c r="AC120" s="402">
        <v>2</v>
      </c>
      <c r="AD120" s="388">
        <v>0.5</v>
      </c>
      <c r="AE120" s="402">
        <v>2</v>
      </c>
      <c r="AF120" s="388">
        <v>0.5</v>
      </c>
      <c r="AG120" s="402">
        <v>0</v>
      </c>
      <c r="AH120" s="388">
        <v>0</v>
      </c>
      <c r="AI120" s="402">
        <v>3</v>
      </c>
      <c r="AJ120" s="388">
        <v>0.75</v>
      </c>
      <c r="AK120" s="402">
        <v>1</v>
      </c>
      <c r="AL120" s="388">
        <v>0.25</v>
      </c>
      <c r="AM120" s="331">
        <v>4</v>
      </c>
      <c r="AN120" s="436"/>
      <c r="AO120" s="389"/>
      <c r="AP120" s="389"/>
    </row>
    <row r="121" spans="1:42" ht="12.75" customHeight="1" x14ac:dyDescent="0.15">
      <c r="A121" s="301" t="s">
        <v>432</v>
      </c>
      <c r="B121" s="322">
        <v>0</v>
      </c>
      <c r="C121" s="322">
        <v>1</v>
      </c>
      <c r="D121" s="322">
        <v>1</v>
      </c>
      <c r="E121" s="322">
        <v>1</v>
      </c>
      <c r="F121" s="323">
        <v>3</v>
      </c>
      <c r="G121" s="321">
        <v>0</v>
      </c>
      <c r="H121" s="322">
        <v>0</v>
      </c>
      <c r="I121" s="322">
        <v>0</v>
      </c>
      <c r="J121" s="363">
        <v>1</v>
      </c>
      <c r="K121" s="323">
        <v>1</v>
      </c>
      <c r="L121" s="321">
        <v>0</v>
      </c>
      <c r="M121" s="322">
        <v>1</v>
      </c>
      <c r="N121" s="322">
        <v>0</v>
      </c>
      <c r="O121" s="363">
        <v>0</v>
      </c>
      <c r="P121" s="323">
        <v>1</v>
      </c>
      <c r="Q121" s="321">
        <v>0</v>
      </c>
      <c r="R121" s="322">
        <v>0</v>
      </c>
      <c r="S121" s="322">
        <v>0</v>
      </c>
      <c r="T121" s="363">
        <v>0</v>
      </c>
      <c r="U121" s="323">
        <v>0</v>
      </c>
      <c r="V121" s="363">
        <v>0</v>
      </c>
      <c r="W121" s="363">
        <v>0</v>
      </c>
      <c r="X121" s="322">
        <v>2</v>
      </c>
      <c r="Y121" s="363">
        <v>0</v>
      </c>
      <c r="Z121" s="323">
        <v>2</v>
      </c>
      <c r="AA121" s="331">
        <v>7</v>
      </c>
      <c r="AB121" s="301" t="s">
        <v>432</v>
      </c>
      <c r="AC121" s="402">
        <v>2</v>
      </c>
      <c r="AD121" s="388">
        <v>0.2857142857142857</v>
      </c>
      <c r="AE121" s="402">
        <v>5</v>
      </c>
      <c r="AF121" s="388">
        <v>0.7142857142857143</v>
      </c>
      <c r="AG121" s="402">
        <v>1</v>
      </c>
      <c r="AH121" s="388">
        <v>0.14285714285714285</v>
      </c>
      <c r="AI121" s="402">
        <v>6</v>
      </c>
      <c r="AJ121" s="388">
        <v>0.8571428571428571</v>
      </c>
      <c r="AK121" s="402">
        <v>0</v>
      </c>
      <c r="AL121" s="388">
        <v>0</v>
      </c>
      <c r="AM121" s="331">
        <v>7</v>
      </c>
      <c r="AN121" s="436"/>
      <c r="AO121" s="389"/>
      <c r="AP121" s="389"/>
    </row>
    <row r="122" spans="1:42" ht="12.75" customHeight="1" thickBot="1" x14ac:dyDescent="0.2">
      <c r="A122" s="307"/>
      <c r="B122" s="325"/>
      <c r="C122" s="326"/>
      <c r="D122" s="326"/>
      <c r="E122" s="326"/>
      <c r="F122" s="327"/>
      <c r="G122" s="325"/>
      <c r="H122" s="326"/>
      <c r="I122" s="326"/>
      <c r="J122" s="326"/>
      <c r="K122" s="327"/>
      <c r="L122" s="325"/>
      <c r="M122" s="326"/>
      <c r="N122" s="326"/>
      <c r="O122" s="326"/>
      <c r="P122" s="327"/>
      <c r="Q122" s="325"/>
      <c r="R122" s="326"/>
      <c r="S122" s="326"/>
      <c r="T122" s="326"/>
      <c r="U122" s="327"/>
      <c r="V122" s="325"/>
      <c r="W122" s="326"/>
      <c r="X122" s="326"/>
      <c r="Y122" s="326"/>
      <c r="Z122" s="327"/>
      <c r="AA122" s="317"/>
      <c r="AB122" s="307"/>
      <c r="AC122" s="297"/>
      <c r="AD122" s="299"/>
      <c r="AE122" s="325"/>
      <c r="AF122" s="327"/>
      <c r="AG122" s="325"/>
      <c r="AH122" s="327"/>
      <c r="AI122" s="325"/>
      <c r="AJ122" s="327"/>
      <c r="AK122" s="325"/>
      <c r="AL122" s="327"/>
      <c r="AM122" s="327"/>
      <c r="AN122" s="435"/>
      <c r="AO122" s="386"/>
      <c r="AP122" s="386"/>
    </row>
    <row r="123" spans="1:42" ht="12.75" customHeight="1" x14ac:dyDescent="0.15">
      <c r="A123" s="312"/>
      <c r="B123" s="328"/>
      <c r="C123" s="329"/>
      <c r="D123" s="329"/>
      <c r="E123" s="329"/>
      <c r="F123" s="330"/>
      <c r="G123" s="328"/>
      <c r="H123" s="329"/>
      <c r="I123" s="329"/>
      <c r="J123" s="329"/>
      <c r="K123" s="330"/>
      <c r="L123" s="328"/>
      <c r="M123" s="329"/>
      <c r="N123" s="329"/>
      <c r="O123" s="329"/>
      <c r="P123" s="330"/>
      <c r="Q123" s="328"/>
      <c r="R123" s="329"/>
      <c r="S123" s="329"/>
      <c r="T123" s="329"/>
      <c r="U123" s="330"/>
      <c r="V123" s="328"/>
      <c r="W123" s="329"/>
      <c r="X123" s="329"/>
      <c r="Y123" s="329"/>
      <c r="Z123" s="330"/>
      <c r="AA123" s="312"/>
      <c r="AB123" s="312"/>
      <c r="AC123" s="391"/>
      <c r="AD123" s="392"/>
      <c r="AE123" s="391"/>
      <c r="AF123" s="392"/>
      <c r="AG123" s="391"/>
      <c r="AH123" s="392"/>
      <c r="AI123" s="391"/>
      <c r="AJ123" s="392"/>
      <c r="AK123" s="391"/>
      <c r="AL123" s="392"/>
      <c r="AM123" s="393"/>
      <c r="AN123" s="435"/>
      <c r="AO123" s="386"/>
      <c r="AP123" s="386"/>
    </row>
    <row r="124" spans="1:42" ht="12.75" customHeight="1" x14ac:dyDescent="0.15">
      <c r="A124" s="301" t="s">
        <v>433</v>
      </c>
      <c r="B124" s="321">
        <v>3</v>
      </c>
      <c r="C124" s="322">
        <v>4</v>
      </c>
      <c r="D124" s="322">
        <v>1</v>
      </c>
      <c r="E124" s="322">
        <v>0</v>
      </c>
      <c r="F124" s="323">
        <v>8</v>
      </c>
      <c r="G124" s="321">
        <v>0</v>
      </c>
      <c r="H124" s="322">
        <v>0</v>
      </c>
      <c r="I124" s="322">
        <v>2</v>
      </c>
      <c r="J124" s="322">
        <v>3</v>
      </c>
      <c r="K124" s="323">
        <v>5</v>
      </c>
      <c r="L124" s="321">
        <v>0</v>
      </c>
      <c r="M124" s="322">
        <v>0</v>
      </c>
      <c r="N124" s="322">
        <v>0</v>
      </c>
      <c r="O124" s="322">
        <v>0</v>
      </c>
      <c r="P124" s="323">
        <v>0</v>
      </c>
      <c r="Q124" s="321">
        <v>0</v>
      </c>
      <c r="R124" s="322">
        <v>2</v>
      </c>
      <c r="S124" s="322">
        <v>0</v>
      </c>
      <c r="T124" s="322">
        <v>0</v>
      </c>
      <c r="U124" s="323">
        <v>2</v>
      </c>
      <c r="V124" s="321">
        <v>0</v>
      </c>
      <c r="W124" s="322">
        <v>2</v>
      </c>
      <c r="X124" s="322">
        <v>0</v>
      </c>
      <c r="Y124" s="322">
        <v>0</v>
      </c>
      <c r="Z124" s="323">
        <v>2</v>
      </c>
      <c r="AA124" s="331">
        <v>17</v>
      </c>
      <c r="AB124" s="301" t="s">
        <v>433</v>
      </c>
      <c r="AC124" s="321">
        <v>5</v>
      </c>
      <c r="AD124" s="388">
        <v>0.29411764705882354</v>
      </c>
      <c r="AE124" s="321">
        <v>12</v>
      </c>
      <c r="AF124" s="388">
        <v>0.70588235294117652</v>
      </c>
      <c r="AG124" s="321">
        <v>5</v>
      </c>
      <c r="AH124" s="388">
        <v>0.29411764705882354</v>
      </c>
      <c r="AI124" s="321">
        <v>11</v>
      </c>
      <c r="AJ124" s="388">
        <v>0.6470588235294118</v>
      </c>
      <c r="AK124" s="321">
        <v>1</v>
      </c>
      <c r="AL124" s="388">
        <v>5.8823529411764705E-2</v>
      </c>
      <c r="AM124" s="321">
        <v>17</v>
      </c>
      <c r="AN124" s="436"/>
      <c r="AO124" s="389"/>
      <c r="AP124" s="389"/>
    </row>
    <row r="125" spans="1:42" ht="12.75" customHeight="1" x14ac:dyDescent="0.15">
      <c r="A125" s="301" t="s">
        <v>434</v>
      </c>
      <c r="B125" s="321">
        <v>3</v>
      </c>
      <c r="C125" s="322">
        <v>3</v>
      </c>
      <c r="D125" s="322">
        <v>1</v>
      </c>
      <c r="E125" s="322">
        <v>0</v>
      </c>
      <c r="F125" s="323">
        <v>7</v>
      </c>
      <c r="G125" s="321">
        <v>0</v>
      </c>
      <c r="H125" s="322">
        <v>0</v>
      </c>
      <c r="I125" s="322">
        <v>1</v>
      </c>
      <c r="J125" s="322">
        <v>7</v>
      </c>
      <c r="K125" s="323">
        <v>8</v>
      </c>
      <c r="L125" s="321">
        <v>1</v>
      </c>
      <c r="M125" s="322">
        <v>0</v>
      </c>
      <c r="N125" s="322">
        <v>2</v>
      </c>
      <c r="O125" s="322">
        <v>0</v>
      </c>
      <c r="P125" s="323">
        <v>3</v>
      </c>
      <c r="Q125" s="321">
        <v>0</v>
      </c>
      <c r="R125" s="322">
        <v>2</v>
      </c>
      <c r="S125" s="322">
        <v>1</v>
      </c>
      <c r="T125" s="322">
        <v>0</v>
      </c>
      <c r="U125" s="323">
        <v>3</v>
      </c>
      <c r="V125" s="321">
        <v>0</v>
      </c>
      <c r="W125" s="322">
        <v>2</v>
      </c>
      <c r="X125" s="322">
        <v>0</v>
      </c>
      <c r="Y125" s="322">
        <v>0</v>
      </c>
      <c r="Z125" s="323">
        <v>2</v>
      </c>
      <c r="AA125" s="331">
        <v>23</v>
      </c>
      <c r="AB125" s="301" t="s">
        <v>434</v>
      </c>
      <c r="AC125" s="321">
        <v>6</v>
      </c>
      <c r="AD125" s="388">
        <v>0.2608695652173913</v>
      </c>
      <c r="AE125" s="321">
        <v>17</v>
      </c>
      <c r="AF125" s="388">
        <v>0.73913043478260865</v>
      </c>
      <c r="AG125" s="321">
        <v>2</v>
      </c>
      <c r="AH125" s="388">
        <v>8.6956521739130432E-2</v>
      </c>
      <c r="AI125" s="321">
        <v>19</v>
      </c>
      <c r="AJ125" s="388">
        <v>0.82608695652173914</v>
      </c>
      <c r="AK125" s="321">
        <v>2</v>
      </c>
      <c r="AL125" s="388">
        <v>8.6956521739130432E-2</v>
      </c>
      <c r="AM125" s="321">
        <v>23</v>
      </c>
      <c r="AN125" s="436"/>
      <c r="AO125" s="389"/>
      <c r="AP125" s="389"/>
    </row>
    <row r="126" spans="1:42" ht="12.75" customHeight="1" x14ac:dyDescent="0.15">
      <c r="A126" s="301" t="s">
        <v>435</v>
      </c>
      <c r="B126" s="321">
        <v>3</v>
      </c>
      <c r="C126" s="322">
        <v>1</v>
      </c>
      <c r="D126" s="322">
        <v>1</v>
      </c>
      <c r="E126" s="322">
        <v>0</v>
      </c>
      <c r="F126" s="323">
        <v>5</v>
      </c>
      <c r="G126" s="321">
        <v>0</v>
      </c>
      <c r="H126" s="322">
        <v>0</v>
      </c>
      <c r="I126" s="322">
        <v>1</v>
      </c>
      <c r="J126" s="322">
        <v>7</v>
      </c>
      <c r="K126" s="323">
        <v>8</v>
      </c>
      <c r="L126" s="321">
        <v>2</v>
      </c>
      <c r="M126" s="322">
        <v>1</v>
      </c>
      <c r="N126" s="322">
        <v>2</v>
      </c>
      <c r="O126" s="322">
        <v>0</v>
      </c>
      <c r="P126" s="323">
        <v>5</v>
      </c>
      <c r="Q126" s="321">
        <v>0</v>
      </c>
      <c r="R126" s="322">
        <v>1</v>
      </c>
      <c r="S126" s="322">
        <v>1</v>
      </c>
      <c r="T126" s="322">
        <v>0</v>
      </c>
      <c r="U126" s="323">
        <v>2</v>
      </c>
      <c r="V126" s="321">
        <v>0</v>
      </c>
      <c r="W126" s="322">
        <v>2</v>
      </c>
      <c r="X126" s="322">
        <v>0</v>
      </c>
      <c r="Y126" s="322">
        <v>0</v>
      </c>
      <c r="Z126" s="323">
        <v>2</v>
      </c>
      <c r="AA126" s="331">
        <v>22</v>
      </c>
      <c r="AB126" s="301" t="s">
        <v>435</v>
      </c>
      <c r="AC126" s="321">
        <v>4</v>
      </c>
      <c r="AD126" s="388">
        <v>0.18181818181818182</v>
      </c>
      <c r="AE126" s="321">
        <v>18</v>
      </c>
      <c r="AF126" s="388">
        <v>0.81818181818181823</v>
      </c>
      <c r="AG126" s="321">
        <v>0</v>
      </c>
      <c r="AH126" s="388">
        <v>0</v>
      </c>
      <c r="AI126" s="321">
        <v>19</v>
      </c>
      <c r="AJ126" s="388">
        <v>0.86363636363636365</v>
      </c>
      <c r="AK126" s="321">
        <v>3</v>
      </c>
      <c r="AL126" s="388">
        <v>0.13636363636363635</v>
      </c>
      <c r="AM126" s="321">
        <v>22</v>
      </c>
      <c r="AN126" s="436"/>
      <c r="AO126" s="389"/>
      <c r="AP126" s="389"/>
    </row>
    <row r="127" spans="1:42" ht="12.75" customHeight="1" x14ac:dyDescent="0.15">
      <c r="A127" s="301" t="s">
        <v>436</v>
      </c>
      <c r="B127" s="321">
        <v>3</v>
      </c>
      <c r="C127" s="322">
        <v>1</v>
      </c>
      <c r="D127" s="322">
        <v>0</v>
      </c>
      <c r="E127" s="322">
        <v>0</v>
      </c>
      <c r="F127" s="323">
        <v>4</v>
      </c>
      <c r="G127" s="321">
        <v>0</v>
      </c>
      <c r="H127" s="322">
        <v>0</v>
      </c>
      <c r="I127" s="322">
        <v>1</v>
      </c>
      <c r="J127" s="322">
        <v>8</v>
      </c>
      <c r="K127" s="323">
        <v>9</v>
      </c>
      <c r="L127" s="321">
        <v>2</v>
      </c>
      <c r="M127" s="322">
        <v>1</v>
      </c>
      <c r="N127" s="322">
        <v>2</v>
      </c>
      <c r="O127" s="322">
        <v>0</v>
      </c>
      <c r="P127" s="323">
        <v>5</v>
      </c>
      <c r="Q127" s="321">
        <v>0</v>
      </c>
      <c r="R127" s="322">
        <v>2</v>
      </c>
      <c r="S127" s="322">
        <v>2</v>
      </c>
      <c r="T127" s="322">
        <v>0</v>
      </c>
      <c r="U127" s="323">
        <v>4</v>
      </c>
      <c r="V127" s="321">
        <v>0</v>
      </c>
      <c r="W127" s="322">
        <v>0</v>
      </c>
      <c r="X127" s="322">
        <v>0</v>
      </c>
      <c r="Y127" s="322">
        <v>0</v>
      </c>
      <c r="Z127" s="323">
        <v>0</v>
      </c>
      <c r="AA127" s="331">
        <v>22</v>
      </c>
      <c r="AB127" s="301" t="s">
        <v>436</v>
      </c>
      <c r="AC127" s="321">
        <v>5</v>
      </c>
      <c r="AD127" s="388">
        <v>0.22727272727272727</v>
      </c>
      <c r="AE127" s="321">
        <v>17</v>
      </c>
      <c r="AF127" s="388">
        <v>0.77272727272727271</v>
      </c>
      <c r="AG127" s="321">
        <v>0</v>
      </c>
      <c r="AH127" s="388">
        <v>0</v>
      </c>
      <c r="AI127" s="321">
        <v>18</v>
      </c>
      <c r="AJ127" s="388">
        <v>0.81818181818181823</v>
      </c>
      <c r="AK127" s="321">
        <v>4</v>
      </c>
      <c r="AL127" s="388">
        <v>0.18181818181818182</v>
      </c>
      <c r="AM127" s="321">
        <v>22</v>
      </c>
      <c r="AN127" s="436"/>
      <c r="AO127" s="389"/>
      <c r="AP127" s="389"/>
    </row>
    <row r="128" spans="1:42" ht="12.75" customHeight="1" x14ac:dyDescent="0.15">
      <c r="A128" s="301" t="s">
        <v>437</v>
      </c>
      <c r="B128" s="321">
        <v>1</v>
      </c>
      <c r="C128" s="322">
        <v>2</v>
      </c>
      <c r="D128" s="322">
        <v>1</v>
      </c>
      <c r="E128" s="322">
        <v>1</v>
      </c>
      <c r="F128" s="323">
        <v>5</v>
      </c>
      <c r="G128" s="321">
        <v>0</v>
      </c>
      <c r="H128" s="322">
        <v>0</v>
      </c>
      <c r="I128" s="322">
        <v>0</v>
      </c>
      <c r="J128" s="322">
        <v>7</v>
      </c>
      <c r="K128" s="323">
        <v>7</v>
      </c>
      <c r="L128" s="321">
        <v>2</v>
      </c>
      <c r="M128" s="322">
        <v>2</v>
      </c>
      <c r="N128" s="322">
        <v>2</v>
      </c>
      <c r="O128" s="322">
        <v>0</v>
      </c>
      <c r="P128" s="323">
        <v>6</v>
      </c>
      <c r="Q128" s="321">
        <v>0</v>
      </c>
      <c r="R128" s="322">
        <v>2</v>
      </c>
      <c r="S128" s="322">
        <v>2</v>
      </c>
      <c r="T128" s="322">
        <v>0</v>
      </c>
      <c r="U128" s="323">
        <v>4</v>
      </c>
      <c r="V128" s="321">
        <v>0</v>
      </c>
      <c r="W128" s="322">
        <v>0</v>
      </c>
      <c r="X128" s="322">
        <v>2</v>
      </c>
      <c r="Y128" s="322">
        <v>0</v>
      </c>
      <c r="Z128" s="323">
        <v>2</v>
      </c>
      <c r="AA128" s="331">
        <v>24</v>
      </c>
      <c r="AB128" s="301" t="s">
        <v>437</v>
      </c>
      <c r="AC128" s="321">
        <v>6</v>
      </c>
      <c r="AD128" s="388">
        <v>0.25</v>
      </c>
      <c r="AE128" s="321">
        <v>18</v>
      </c>
      <c r="AF128" s="388">
        <v>0.75</v>
      </c>
      <c r="AG128" s="321">
        <v>1</v>
      </c>
      <c r="AH128" s="388">
        <v>4.1666666666666664E-2</v>
      </c>
      <c r="AI128" s="321">
        <v>20</v>
      </c>
      <c r="AJ128" s="388">
        <v>0.83333333333333337</v>
      </c>
      <c r="AK128" s="321">
        <v>3</v>
      </c>
      <c r="AL128" s="388">
        <v>0.125</v>
      </c>
      <c r="AM128" s="321">
        <v>24</v>
      </c>
      <c r="AN128" s="436"/>
      <c r="AO128" s="389"/>
      <c r="AP128" s="389"/>
    </row>
    <row r="129" spans="1:42" ht="12.75" customHeight="1" thickBot="1" x14ac:dyDescent="0.2">
      <c r="A129" s="317"/>
      <c r="B129" s="318"/>
      <c r="C129" s="319"/>
      <c r="D129" s="319"/>
      <c r="E129" s="319"/>
      <c r="F129" s="320"/>
      <c r="G129" s="318"/>
      <c r="H129" s="319"/>
      <c r="I129" s="319"/>
      <c r="J129" s="319"/>
      <c r="K129" s="320"/>
      <c r="L129" s="318"/>
      <c r="M129" s="319"/>
      <c r="N129" s="319"/>
      <c r="O129" s="319"/>
      <c r="P129" s="320"/>
      <c r="Q129" s="318"/>
      <c r="R129" s="319"/>
      <c r="S129" s="319"/>
      <c r="T129" s="319"/>
      <c r="U129" s="320"/>
      <c r="V129" s="318"/>
      <c r="W129" s="319"/>
      <c r="X129" s="319"/>
      <c r="Y129" s="319"/>
      <c r="Z129" s="320"/>
      <c r="AA129" s="317"/>
      <c r="AB129" s="318"/>
      <c r="AC129" s="318"/>
      <c r="AD129" s="320"/>
      <c r="AE129" s="318"/>
      <c r="AF129" s="320"/>
      <c r="AG129" s="318"/>
      <c r="AH129" s="320"/>
      <c r="AI129" s="318"/>
      <c r="AJ129" s="320"/>
      <c r="AK129" s="318"/>
      <c r="AL129" s="320"/>
      <c r="AM129" s="317"/>
      <c r="AN129" s="435"/>
      <c r="AO129" s="386"/>
      <c r="AP129" s="386"/>
    </row>
    <row r="130" spans="1:42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465"/>
      <c r="AA130" s="465"/>
      <c r="AB130" s="470" t="s">
        <v>442</v>
      </c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</row>
    <row r="131" spans="1:42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  <c r="AA131" s="463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</row>
    <row r="132" spans="1:42" ht="12.75" customHeight="1" x14ac:dyDescent="0.15">
      <c r="A132" s="286" t="s">
        <v>193</v>
      </c>
      <c r="B132" s="467" t="s">
        <v>355</v>
      </c>
      <c r="C132" s="468"/>
      <c r="D132" s="468"/>
      <c r="E132" s="468"/>
      <c r="F132" s="469"/>
      <c r="G132" s="467" t="s">
        <v>356</v>
      </c>
      <c r="H132" s="468"/>
      <c r="I132" s="468"/>
      <c r="J132" s="468"/>
      <c r="K132" s="469"/>
      <c r="L132" s="467" t="s">
        <v>357</v>
      </c>
      <c r="M132" s="468"/>
      <c r="N132" s="468"/>
      <c r="O132" s="468"/>
      <c r="P132" s="469"/>
      <c r="Q132" s="467" t="s">
        <v>358</v>
      </c>
      <c r="R132" s="468"/>
      <c r="S132" s="468"/>
      <c r="T132" s="468"/>
      <c r="U132" s="469"/>
      <c r="V132" s="467" t="s">
        <v>359</v>
      </c>
      <c r="W132" s="468"/>
      <c r="X132" s="468"/>
      <c r="Y132" s="468"/>
      <c r="Z132" s="469"/>
      <c r="AA132" s="458" t="s">
        <v>198</v>
      </c>
      <c r="AB132" s="379" t="s">
        <v>62</v>
      </c>
      <c r="AC132" s="471" t="s">
        <v>58</v>
      </c>
      <c r="AD132" s="469"/>
      <c r="AE132" s="471" t="s">
        <v>56</v>
      </c>
      <c r="AF132" s="469"/>
      <c r="AG132" s="471" t="s">
        <v>57</v>
      </c>
      <c r="AH132" s="469"/>
      <c r="AI132" s="471" t="s">
        <v>55</v>
      </c>
      <c r="AJ132" s="469"/>
      <c r="AK132" s="471" t="s">
        <v>59</v>
      </c>
      <c r="AL132" s="469"/>
      <c r="AM132" s="472" t="s">
        <v>63</v>
      </c>
      <c r="AN132" s="434"/>
      <c r="AO132" s="380"/>
      <c r="AP132" s="380"/>
    </row>
    <row r="133" spans="1:42" ht="12.75" customHeight="1" thickBot="1" x14ac:dyDescent="0.2">
      <c r="A133" s="291" t="s">
        <v>199</v>
      </c>
      <c r="B133" s="292" t="s">
        <v>200</v>
      </c>
      <c r="C133" s="293" t="s">
        <v>201</v>
      </c>
      <c r="D133" s="293" t="s">
        <v>202</v>
      </c>
      <c r="E133" s="369" t="s">
        <v>360</v>
      </c>
      <c r="F133" s="294" t="s">
        <v>156</v>
      </c>
      <c r="G133" s="292" t="s">
        <v>361</v>
      </c>
      <c r="H133" s="293" t="s">
        <v>200</v>
      </c>
      <c r="I133" s="293" t="s">
        <v>201</v>
      </c>
      <c r="J133" s="293" t="s">
        <v>202</v>
      </c>
      <c r="K133" s="294" t="s">
        <v>156</v>
      </c>
      <c r="L133" s="292" t="s">
        <v>202</v>
      </c>
      <c r="M133" s="370" t="s">
        <v>361</v>
      </c>
      <c r="N133" s="293" t="s">
        <v>201</v>
      </c>
      <c r="O133" s="293" t="s">
        <v>362</v>
      </c>
      <c r="P133" s="294" t="s">
        <v>156</v>
      </c>
      <c r="Q133" s="292" t="s">
        <v>200</v>
      </c>
      <c r="R133" s="293" t="s">
        <v>201</v>
      </c>
      <c r="S133" s="293" t="s">
        <v>361</v>
      </c>
      <c r="T133" s="369" t="s">
        <v>202</v>
      </c>
      <c r="U133" s="294" t="s">
        <v>156</v>
      </c>
      <c r="V133" s="292" t="s">
        <v>200</v>
      </c>
      <c r="W133" s="293" t="s">
        <v>201</v>
      </c>
      <c r="X133" s="293" t="s">
        <v>202</v>
      </c>
      <c r="Y133" s="369" t="s">
        <v>363</v>
      </c>
      <c r="Z133" s="294" t="s">
        <v>156</v>
      </c>
      <c r="AA133" s="459"/>
      <c r="AB133" s="381" t="s">
        <v>64</v>
      </c>
      <c r="AC133" s="382" t="s">
        <v>65</v>
      </c>
      <c r="AD133" s="383" t="s">
        <v>66</v>
      </c>
      <c r="AE133" s="382" t="s">
        <v>65</v>
      </c>
      <c r="AF133" s="383" t="s">
        <v>66</v>
      </c>
      <c r="AG133" s="382" t="s">
        <v>65</v>
      </c>
      <c r="AH133" s="383" t="s">
        <v>66</v>
      </c>
      <c r="AI133" s="382" t="s">
        <v>65</v>
      </c>
      <c r="AJ133" s="383" t="s">
        <v>66</v>
      </c>
      <c r="AK133" s="382" t="s">
        <v>65</v>
      </c>
      <c r="AL133" s="383" t="s">
        <v>66</v>
      </c>
      <c r="AM133" s="459"/>
      <c r="AN133" s="434"/>
      <c r="AO133" s="380"/>
      <c r="AP133" s="380"/>
    </row>
    <row r="134" spans="1:42" ht="12.75" customHeight="1" x14ac:dyDescent="0.15">
      <c r="A134" s="296"/>
      <c r="B134" s="297"/>
      <c r="C134" s="298"/>
      <c r="D134" s="298"/>
      <c r="E134" s="298"/>
      <c r="F134" s="299"/>
      <c r="G134" s="297"/>
      <c r="H134" s="298"/>
      <c r="I134" s="298"/>
      <c r="J134" s="298"/>
      <c r="K134" s="299"/>
      <c r="L134" s="297"/>
      <c r="M134" s="298"/>
      <c r="N134" s="298"/>
      <c r="O134" s="298"/>
      <c r="P134" s="299"/>
      <c r="Q134" s="297"/>
      <c r="R134" s="298"/>
      <c r="S134" s="298"/>
      <c r="T134" s="298"/>
      <c r="U134" s="299"/>
      <c r="V134" s="297"/>
      <c r="W134" s="298"/>
      <c r="X134" s="298"/>
      <c r="Y134" s="298"/>
      <c r="Z134" s="299"/>
      <c r="AA134" s="300"/>
      <c r="AB134" s="296"/>
      <c r="AC134" s="384"/>
      <c r="AD134" s="385"/>
      <c r="AE134" s="384"/>
      <c r="AF134" s="385"/>
      <c r="AG134" s="384"/>
      <c r="AH134" s="385"/>
      <c r="AI134" s="384"/>
      <c r="AJ134" s="385"/>
      <c r="AK134" s="384"/>
      <c r="AL134" s="385"/>
      <c r="AM134" s="300"/>
      <c r="AN134" s="435"/>
      <c r="AO134" s="386"/>
      <c r="AP134" s="386"/>
    </row>
    <row r="135" spans="1:42" ht="12.75" customHeight="1" x14ac:dyDescent="0.15">
      <c r="A135" s="301" t="s">
        <v>79</v>
      </c>
      <c r="B135" s="322">
        <v>2</v>
      </c>
      <c r="C135" s="322">
        <v>1</v>
      </c>
      <c r="D135" s="322">
        <v>1</v>
      </c>
      <c r="E135" s="322">
        <v>0</v>
      </c>
      <c r="F135" s="323">
        <v>4</v>
      </c>
      <c r="G135" s="321">
        <v>0</v>
      </c>
      <c r="H135" s="322">
        <v>0</v>
      </c>
      <c r="I135" s="322">
        <v>23</v>
      </c>
      <c r="J135" s="363">
        <v>5</v>
      </c>
      <c r="K135" s="323">
        <v>28</v>
      </c>
      <c r="L135" s="321">
        <v>0</v>
      </c>
      <c r="M135" s="322">
        <v>1</v>
      </c>
      <c r="N135" s="322">
        <v>1</v>
      </c>
      <c r="O135" s="363">
        <v>0</v>
      </c>
      <c r="P135" s="323">
        <v>2</v>
      </c>
      <c r="Q135" s="321">
        <v>0</v>
      </c>
      <c r="R135" s="322">
        <v>1</v>
      </c>
      <c r="S135" s="322">
        <v>0</v>
      </c>
      <c r="T135" s="363">
        <v>0</v>
      </c>
      <c r="U135" s="323">
        <v>1</v>
      </c>
      <c r="V135" s="363">
        <v>0</v>
      </c>
      <c r="W135" s="363">
        <v>0</v>
      </c>
      <c r="X135" s="322">
        <v>3</v>
      </c>
      <c r="Y135" s="363">
        <v>0</v>
      </c>
      <c r="Z135" s="323">
        <v>3</v>
      </c>
      <c r="AA135" s="331">
        <v>38</v>
      </c>
      <c r="AB135" s="301" t="s">
        <v>79</v>
      </c>
      <c r="AC135" s="402">
        <v>12</v>
      </c>
      <c r="AD135" s="388">
        <v>0.31578947368421051</v>
      </c>
      <c r="AE135" s="402">
        <v>26</v>
      </c>
      <c r="AF135" s="388">
        <v>0.68421052631578949</v>
      </c>
      <c r="AG135" s="402">
        <v>1</v>
      </c>
      <c r="AH135" s="388">
        <v>2.6315789473684209E-2</v>
      </c>
      <c r="AI135" s="402">
        <v>26</v>
      </c>
      <c r="AJ135" s="388">
        <v>0.68421052631578949</v>
      </c>
      <c r="AK135" s="402">
        <v>11</v>
      </c>
      <c r="AL135" s="388">
        <v>0.28947368421052633</v>
      </c>
      <c r="AM135" s="331">
        <v>38</v>
      </c>
      <c r="AN135" s="436">
        <v>7</v>
      </c>
      <c r="AO135" s="389"/>
      <c r="AP135" s="389"/>
    </row>
    <row r="136" spans="1:42" ht="12.75" customHeight="1" x14ac:dyDescent="0.15">
      <c r="A136" s="301" t="s">
        <v>80</v>
      </c>
      <c r="B136" s="322">
        <v>1</v>
      </c>
      <c r="C136" s="322">
        <v>1</v>
      </c>
      <c r="D136" s="322">
        <v>2</v>
      </c>
      <c r="E136" s="322">
        <v>1</v>
      </c>
      <c r="F136" s="323">
        <v>5</v>
      </c>
      <c r="G136" s="321">
        <v>0</v>
      </c>
      <c r="H136" s="322">
        <v>0</v>
      </c>
      <c r="I136" s="322">
        <v>2</v>
      </c>
      <c r="J136" s="363">
        <v>4</v>
      </c>
      <c r="K136" s="323">
        <v>6</v>
      </c>
      <c r="L136" s="321">
        <v>0</v>
      </c>
      <c r="M136" s="322">
        <v>0</v>
      </c>
      <c r="N136" s="322">
        <v>2</v>
      </c>
      <c r="O136" s="363">
        <v>0</v>
      </c>
      <c r="P136" s="323">
        <v>2</v>
      </c>
      <c r="Q136" s="321">
        <v>0</v>
      </c>
      <c r="R136" s="322">
        <v>0</v>
      </c>
      <c r="S136" s="322">
        <v>0</v>
      </c>
      <c r="T136" s="363">
        <v>0</v>
      </c>
      <c r="U136" s="323">
        <v>0</v>
      </c>
      <c r="V136" s="363">
        <v>1</v>
      </c>
      <c r="W136" s="363">
        <v>0</v>
      </c>
      <c r="X136" s="322">
        <v>0</v>
      </c>
      <c r="Y136" s="363">
        <v>0</v>
      </c>
      <c r="Z136" s="323">
        <v>1</v>
      </c>
      <c r="AA136" s="331">
        <v>14</v>
      </c>
      <c r="AB136" s="301" t="s">
        <v>80</v>
      </c>
      <c r="AC136" s="402">
        <v>3</v>
      </c>
      <c r="AD136" s="388">
        <v>0.21428571428571427</v>
      </c>
      <c r="AE136" s="402">
        <v>11</v>
      </c>
      <c r="AF136" s="388">
        <v>0.7857142857142857</v>
      </c>
      <c r="AG136" s="402">
        <v>1</v>
      </c>
      <c r="AH136" s="388">
        <v>7.1428571428571425E-2</v>
      </c>
      <c r="AI136" s="402">
        <v>13</v>
      </c>
      <c r="AJ136" s="388">
        <v>0.9285714285714286</v>
      </c>
      <c r="AK136" s="402">
        <v>0</v>
      </c>
      <c r="AL136" s="388">
        <v>0</v>
      </c>
      <c r="AM136" s="331">
        <v>14</v>
      </c>
      <c r="AN136" s="436">
        <v>7</v>
      </c>
      <c r="AO136" s="389"/>
      <c r="AP136" s="389"/>
    </row>
    <row r="137" spans="1:42" ht="12.75" customHeight="1" x14ac:dyDescent="0.15">
      <c r="A137" s="301" t="s">
        <v>81</v>
      </c>
      <c r="B137" s="322">
        <v>3</v>
      </c>
      <c r="C137" s="322">
        <v>1</v>
      </c>
      <c r="D137" s="322">
        <v>0</v>
      </c>
      <c r="E137" s="322">
        <v>0</v>
      </c>
      <c r="F137" s="323">
        <v>4</v>
      </c>
      <c r="G137" s="321">
        <v>0</v>
      </c>
      <c r="H137" s="322">
        <v>0</v>
      </c>
      <c r="I137" s="322">
        <v>0</v>
      </c>
      <c r="J137" s="363">
        <v>3</v>
      </c>
      <c r="K137" s="323">
        <v>3</v>
      </c>
      <c r="L137" s="321">
        <v>0</v>
      </c>
      <c r="M137" s="322">
        <v>0</v>
      </c>
      <c r="N137" s="322">
        <v>5</v>
      </c>
      <c r="O137" s="363">
        <v>0</v>
      </c>
      <c r="P137" s="323">
        <v>5</v>
      </c>
      <c r="Q137" s="321">
        <v>0</v>
      </c>
      <c r="R137" s="322">
        <v>1</v>
      </c>
      <c r="S137" s="322">
        <v>0</v>
      </c>
      <c r="T137" s="363">
        <v>0</v>
      </c>
      <c r="U137" s="323">
        <v>1</v>
      </c>
      <c r="V137" s="363">
        <v>0</v>
      </c>
      <c r="W137" s="363">
        <v>0</v>
      </c>
      <c r="X137" s="322">
        <v>0</v>
      </c>
      <c r="Y137" s="363">
        <v>0</v>
      </c>
      <c r="Z137" s="323">
        <v>0</v>
      </c>
      <c r="AA137" s="331">
        <v>13</v>
      </c>
      <c r="AB137" s="301" t="s">
        <v>81</v>
      </c>
      <c r="AC137" s="402">
        <v>2</v>
      </c>
      <c r="AD137" s="388">
        <v>0.15384615384615385</v>
      </c>
      <c r="AE137" s="402">
        <v>11</v>
      </c>
      <c r="AF137" s="388">
        <v>0.84615384615384615</v>
      </c>
      <c r="AG137" s="402">
        <v>0</v>
      </c>
      <c r="AH137" s="388">
        <v>0</v>
      </c>
      <c r="AI137" s="402">
        <v>13</v>
      </c>
      <c r="AJ137" s="388">
        <v>1</v>
      </c>
      <c r="AK137" s="402">
        <v>0</v>
      </c>
      <c r="AL137" s="388">
        <v>0</v>
      </c>
      <c r="AM137" s="331">
        <v>13</v>
      </c>
      <c r="AN137" s="436">
        <v>7</v>
      </c>
      <c r="AO137" s="389"/>
      <c r="AP137" s="389"/>
    </row>
    <row r="138" spans="1:42" ht="12.75" customHeight="1" x14ac:dyDescent="0.15">
      <c r="A138" s="301" t="s">
        <v>428</v>
      </c>
      <c r="B138" s="322">
        <v>4</v>
      </c>
      <c r="C138" s="322">
        <v>3</v>
      </c>
      <c r="D138" s="322">
        <v>0</v>
      </c>
      <c r="E138" s="322">
        <v>0</v>
      </c>
      <c r="F138" s="323">
        <v>7</v>
      </c>
      <c r="G138" s="321">
        <v>0</v>
      </c>
      <c r="H138" s="322">
        <v>0</v>
      </c>
      <c r="I138" s="322">
        <v>4</v>
      </c>
      <c r="J138" s="363">
        <v>2</v>
      </c>
      <c r="K138" s="323">
        <v>6</v>
      </c>
      <c r="L138" s="321">
        <v>0</v>
      </c>
      <c r="M138" s="322">
        <v>0</v>
      </c>
      <c r="N138" s="322">
        <v>1</v>
      </c>
      <c r="O138" s="363">
        <v>0</v>
      </c>
      <c r="P138" s="323">
        <v>1</v>
      </c>
      <c r="Q138" s="321">
        <v>0</v>
      </c>
      <c r="R138" s="322">
        <v>1</v>
      </c>
      <c r="S138" s="322">
        <v>1</v>
      </c>
      <c r="T138" s="363">
        <v>0</v>
      </c>
      <c r="U138" s="323">
        <v>2</v>
      </c>
      <c r="V138" s="363">
        <v>0</v>
      </c>
      <c r="W138" s="363">
        <v>1</v>
      </c>
      <c r="X138" s="322">
        <v>0</v>
      </c>
      <c r="Y138" s="363">
        <v>0</v>
      </c>
      <c r="Z138" s="323">
        <v>1</v>
      </c>
      <c r="AA138" s="331">
        <v>17</v>
      </c>
      <c r="AB138" s="301" t="s">
        <v>428</v>
      </c>
      <c r="AC138" s="402">
        <v>7</v>
      </c>
      <c r="AD138" s="388">
        <v>0.41176470588235292</v>
      </c>
      <c r="AE138" s="402">
        <v>10</v>
      </c>
      <c r="AF138" s="388">
        <v>0.58823529411764708</v>
      </c>
      <c r="AG138" s="402">
        <v>2</v>
      </c>
      <c r="AH138" s="388">
        <v>0.11764705882352941</v>
      </c>
      <c r="AI138" s="402">
        <v>15</v>
      </c>
      <c r="AJ138" s="388">
        <v>0.88235294117647056</v>
      </c>
      <c r="AK138" s="402">
        <v>0</v>
      </c>
      <c r="AL138" s="388">
        <v>0</v>
      </c>
      <c r="AM138" s="331">
        <v>17</v>
      </c>
      <c r="AN138" s="436">
        <v>7</v>
      </c>
      <c r="AO138" s="389"/>
      <c r="AP138" s="389"/>
    </row>
    <row r="139" spans="1:42" ht="12.75" customHeight="1" x14ac:dyDescent="0.15">
      <c r="A139" s="301" t="s">
        <v>429</v>
      </c>
      <c r="B139" s="322">
        <v>3</v>
      </c>
      <c r="C139" s="322">
        <v>3</v>
      </c>
      <c r="D139" s="322">
        <v>0</v>
      </c>
      <c r="E139" s="322">
        <v>0</v>
      </c>
      <c r="F139" s="323">
        <v>6</v>
      </c>
      <c r="G139" s="321">
        <v>0</v>
      </c>
      <c r="H139" s="322">
        <v>0</v>
      </c>
      <c r="I139" s="322">
        <v>0</v>
      </c>
      <c r="J139" s="363">
        <v>2</v>
      </c>
      <c r="K139" s="323">
        <v>2</v>
      </c>
      <c r="L139" s="321">
        <v>2</v>
      </c>
      <c r="M139" s="322">
        <v>0</v>
      </c>
      <c r="N139" s="322">
        <v>1</v>
      </c>
      <c r="O139" s="363">
        <v>0</v>
      </c>
      <c r="P139" s="323">
        <v>3</v>
      </c>
      <c r="Q139" s="321">
        <v>0</v>
      </c>
      <c r="R139" s="322">
        <v>2</v>
      </c>
      <c r="S139" s="322">
        <v>0</v>
      </c>
      <c r="T139" s="363">
        <v>0</v>
      </c>
      <c r="U139" s="323">
        <v>2</v>
      </c>
      <c r="V139" s="363">
        <v>0</v>
      </c>
      <c r="W139" s="363">
        <v>1</v>
      </c>
      <c r="X139" s="322">
        <v>0</v>
      </c>
      <c r="Y139" s="363">
        <v>0</v>
      </c>
      <c r="Z139" s="323">
        <v>1</v>
      </c>
      <c r="AA139" s="331">
        <v>14</v>
      </c>
      <c r="AB139" s="301" t="s">
        <v>429</v>
      </c>
      <c r="AC139" s="402">
        <v>5</v>
      </c>
      <c r="AD139" s="388">
        <v>0.35714285714285715</v>
      </c>
      <c r="AE139" s="402">
        <v>9</v>
      </c>
      <c r="AF139" s="388">
        <v>0.6428571428571429</v>
      </c>
      <c r="AG139" s="402">
        <v>0</v>
      </c>
      <c r="AH139" s="388">
        <v>0</v>
      </c>
      <c r="AI139" s="402">
        <v>14</v>
      </c>
      <c r="AJ139" s="388">
        <v>1</v>
      </c>
      <c r="AK139" s="402">
        <v>0</v>
      </c>
      <c r="AL139" s="388">
        <v>0</v>
      </c>
      <c r="AM139" s="331">
        <v>14</v>
      </c>
      <c r="AN139" s="436">
        <v>7</v>
      </c>
      <c r="AO139" s="389"/>
      <c r="AP139" s="389"/>
    </row>
    <row r="140" spans="1:42" ht="12.75" customHeight="1" x14ac:dyDescent="0.15">
      <c r="A140" s="301" t="s">
        <v>430</v>
      </c>
      <c r="B140" s="322">
        <v>3</v>
      </c>
      <c r="C140" s="322">
        <v>2</v>
      </c>
      <c r="D140" s="322">
        <v>1</v>
      </c>
      <c r="E140" s="322">
        <v>0</v>
      </c>
      <c r="F140" s="323">
        <v>6</v>
      </c>
      <c r="G140" s="321">
        <v>0</v>
      </c>
      <c r="H140" s="322">
        <v>0</v>
      </c>
      <c r="I140" s="322">
        <v>0</v>
      </c>
      <c r="J140" s="363">
        <v>2</v>
      </c>
      <c r="K140" s="323">
        <v>2</v>
      </c>
      <c r="L140" s="321">
        <v>0</v>
      </c>
      <c r="M140" s="322">
        <v>0</v>
      </c>
      <c r="N140" s="322">
        <v>3</v>
      </c>
      <c r="O140" s="363">
        <v>0</v>
      </c>
      <c r="P140" s="323">
        <v>3</v>
      </c>
      <c r="Q140" s="321">
        <v>0</v>
      </c>
      <c r="R140" s="322">
        <v>1</v>
      </c>
      <c r="S140" s="322">
        <v>2</v>
      </c>
      <c r="T140" s="363">
        <v>0</v>
      </c>
      <c r="U140" s="323">
        <v>3</v>
      </c>
      <c r="V140" s="363">
        <v>0</v>
      </c>
      <c r="W140" s="363">
        <v>0</v>
      </c>
      <c r="X140" s="322">
        <v>0</v>
      </c>
      <c r="Y140" s="363">
        <v>0</v>
      </c>
      <c r="Z140" s="323">
        <v>0</v>
      </c>
      <c r="AA140" s="331">
        <v>14</v>
      </c>
      <c r="AB140" s="301" t="s">
        <v>430</v>
      </c>
      <c r="AC140" s="402">
        <v>2</v>
      </c>
      <c r="AD140" s="388">
        <v>0.14285714285714285</v>
      </c>
      <c r="AE140" s="402">
        <v>12</v>
      </c>
      <c r="AF140" s="388">
        <v>0.8571428571428571</v>
      </c>
      <c r="AG140" s="402">
        <v>0</v>
      </c>
      <c r="AH140" s="388">
        <v>0</v>
      </c>
      <c r="AI140" s="402">
        <v>14</v>
      </c>
      <c r="AJ140" s="388">
        <v>1</v>
      </c>
      <c r="AK140" s="402">
        <v>0</v>
      </c>
      <c r="AL140" s="388">
        <v>0</v>
      </c>
      <c r="AM140" s="331">
        <v>14</v>
      </c>
      <c r="AN140" s="436">
        <v>7</v>
      </c>
      <c r="AO140" s="389"/>
      <c r="AP140" s="389"/>
    </row>
    <row r="141" spans="1:42" ht="12.75" customHeight="1" x14ac:dyDescent="0.15">
      <c r="A141" s="301" t="s">
        <v>431</v>
      </c>
      <c r="B141" s="322">
        <v>5</v>
      </c>
      <c r="C141" s="322">
        <v>0</v>
      </c>
      <c r="D141" s="322">
        <v>1</v>
      </c>
      <c r="E141" s="322">
        <v>0</v>
      </c>
      <c r="F141" s="323">
        <v>6</v>
      </c>
      <c r="G141" s="321">
        <v>0</v>
      </c>
      <c r="H141" s="322">
        <v>0</v>
      </c>
      <c r="I141" s="322">
        <v>0</v>
      </c>
      <c r="J141" s="363">
        <v>3</v>
      </c>
      <c r="K141" s="323">
        <v>3</v>
      </c>
      <c r="L141" s="321">
        <v>0</v>
      </c>
      <c r="M141" s="322">
        <v>0</v>
      </c>
      <c r="N141" s="322">
        <v>3</v>
      </c>
      <c r="O141" s="363">
        <v>0</v>
      </c>
      <c r="P141" s="323">
        <v>3</v>
      </c>
      <c r="Q141" s="321">
        <v>0</v>
      </c>
      <c r="R141" s="322">
        <v>0</v>
      </c>
      <c r="S141" s="322">
        <v>0</v>
      </c>
      <c r="T141" s="363">
        <v>1</v>
      </c>
      <c r="U141" s="323">
        <v>1</v>
      </c>
      <c r="V141" s="363">
        <v>0</v>
      </c>
      <c r="W141" s="363">
        <v>2</v>
      </c>
      <c r="X141" s="322">
        <v>0</v>
      </c>
      <c r="Y141" s="363">
        <v>0</v>
      </c>
      <c r="Z141" s="323">
        <v>2</v>
      </c>
      <c r="AA141" s="331">
        <v>15</v>
      </c>
      <c r="AB141" s="301" t="s">
        <v>431</v>
      </c>
      <c r="AC141" s="402">
        <v>8</v>
      </c>
      <c r="AD141" s="388">
        <v>0.53333333333333333</v>
      </c>
      <c r="AE141" s="402">
        <v>7</v>
      </c>
      <c r="AF141" s="388">
        <v>0.46666666666666667</v>
      </c>
      <c r="AG141" s="402">
        <v>0</v>
      </c>
      <c r="AH141" s="388">
        <v>0</v>
      </c>
      <c r="AI141" s="402">
        <v>12</v>
      </c>
      <c r="AJ141" s="388">
        <v>0.8</v>
      </c>
      <c r="AK141" s="402">
        <v>3</v>
      </c>
      <c r="AL141" s="388">
        <v>0.2</v>
      </c>
      <c r="AM141" s="331">
        <v>15</v>
      </c>
      <c r="AN141" s="436">
        <v>7</v>
      </c>
      <c r="AO141" s="389"/>
      <c r="AP141" s="389"/>
    </row>
    <row r="142" spans="1:42" ht="12.75" customHeight="1" x14ac:dyDescent="0.15">
      <c r="A142" s="301" t="s">
        <v>432</v>
      </c>
      <c r="B142" s="322">
        <v>0</v>
      </c>
      <c r="C142" s="322">
        <v>0</v>
      </c>
      <c r="D142" s="322">
        <v>0</v>
      </c>
      <c r="E142" s="322">
        <v>0</v>
      </c>
      <c r="F142" s="323">
        <v>0</v>
      </c>
      <c r="G142" s="321">
        <v>0</v>
      </c>
      <c r="H142" s="322">
        <v>0</v>
      </c>
      <c r="I142" s="322">
        <v>0</v>
      </c>
      <c r="J142" s="363">
        <v>1</v>
      </c>
      <c r="K142" s="323">
        <v>1</v>
      </c>
      <c r="L142" s="321">
        <v>0</v>
      </c>
      <c r="M142" s="322">
        <v>0</v>
      </c>
      <c r="N142" s="322">
        <v>4</v>
      </c>
      <c r="O142" s="363">
        <v>0</v>
      </c>
      <c r="P142" s="323">
        <v>4</v>
      </c>
      <c r="Q142" s="321">
        <v>0</v>
      </c>
      <c r="R142" s="322">
        <v>0</v>
      </c>
      <c r="S142" s="322">
        <v>0</v>
      </c>
      <c r="T142" s="363">
        <v>0</v>
      </c>
      <c r="U142" s="323">
        <v>0</v>
      </c>
      <c r="V142" s="363">
        <v>0</v>
      </c>
      <c r="W142" s="363">
        <v>0</v>
      </c>
      <c r="X142" s="322">
        <v>0</v>
      </c>
      <c r="Y142" s="363">
        <v>0</v>
      </c>
      <c r="Z142" s="323">
        <v>0</v>
      </c>
      <c r="AA142" s="331">
        <v>5</v>
      </c>
      <c r="AB142" s="301" t="s">
        <v>432</v>
      </c>
      <c r="AC142" s="402">
        <v>4</v>
      </c>
      <c r="AD142" s="388">
        <v>0.8</v>
      </c>
      <c r="AE142" s="402">
        <v>1</v>
      </c>
      <c r="AF142" s="388">
        <v>0.2</v>
      </c>
      <c r="AG142" s="402">
        <v>0</v>
      </c>
      <c r="AH142" s="388">
        <v>0</v>
      </c>
      <c r="AI142" s="402">
        <v>5</v>
      </c>
      <c r="AJ142" s="388">
        <v>1</v>
      </c>
      <c r="AK142" s="402">
        <v>0</v>
      </c>
      <c r="AL142" s="388">
        <v>0</v>
      </c>
      <c r="AM142" s="331">
        <v>5</v>
      </c>
      <c r="AN142" s="436">
        <v>7</v>
      </c>
      <c r="AO142" s="389"/>
      <c r="AP142" s="389"/>
    </row>
    <row r="143" spans="1:42" ht="12.75" customHeight="1" thickBot="1" x14ac:dyDescent="0.2">
      <c r="A143" s="307"/>
      <c r="B143" s="325"/>
      <c r="C143" s="326"/>
      <c r="D143" s="326"/>
      <c r="E143" s="326"/>
      <c r="F143" s="327"/>
      <c r="G143" s="325"/>
      <c r="H143" s="326"/>
      <c r="I143" s="326"/>
      <c r="J143" s="326"/>
      <c r="K143" s="327"/>
      <c r="L143" s="325"/>
      <c r="M143" s="326"/>
      <c r="N143" s="326"/>
      <c r="O143" s="326"/>
      <c r="P143" s="327"/>
      <c r="Q143" s="325"/>
      <c r="R143" s="326"/>
      <c r="S143" s="326"/>
      <c r="T143" s="326"/>
      <c r="U143" s="327"/>
      <c r="V143" s="325"/>
      <c r="W143" s="326"/>
      <c r="X143" s="326"/>
      <c r="Y143" s="326"/>
      <c r="Z143" s="327"/>
      <c r="AA143" s="317"/>
      <c r="AB143" s="307"/>
      <c r="AC143" s="297"/>
      <c r="AD143" s="299"/>
      <c r="AE143" s="325"/>
      <c r="AF143" s="327"/>
      <c r="AG143" s="325"/>
      <c r="AH143" s="327"/>
      <c r="AI143" s="325"/>
      <c r="AJ143" s="327"/>
      <c r="AK143" s="325"/>
      <c r="AL143" s="327"/>
      <c r="AM143" s="327"/>
      <c r="AN143" s="435"/>
      <c r="AO143" s="386"/>
      <c r="AP143" s="386"/>
    </row>
    <row r="144" spans="1:42" ht="12.75" customHeight="1" x14ac:dyDescent="0.15">
      <c r="A144" s="312"/>
      <c r="B144" s="328"/>
      <c r="C144" s="329"/>
      <c r="D144" s="329"/>
      <c r="E144" s="329"/>
      <c r="F144" s="330"/>
      <c r="G144" s="328"/>
      <c r="H144" s="329"/>
      <c r="I144" s="329"/>
      <c r="J144" s="329"/>
      <c r="K144" s="330"/>
      <c r="L144" s="328"/>
      <c r="M144" s="329"/>
      <c r="N144" s="329"/>
      <c r="O144" s="329"/>
      <c r="P144" s="330"/>
      <c r="Q144" s="328"/>
      <c r="R144" s="329"/>
      <c r="S144" s="329"/>
      <c r="T144" s="329"/>
      <c r="U144" s="330"/>
      <c r="V144" s="328"/>
      <c r="W144" s="329"/>
      <c r="X144" s="329"/>
      <c r="Y144" s="329"/>
      <c r="Z144" s="330"/>
      <c r="AA144" s="312"/>
      <c r="AB144" s="312"/>
      <c r="AC144" s="391"/>
      <c r="AD144" s="392"/>
      <c r="AE144" s="391"/>
      <c r="AF144" s="392"/>
      <c r="AG144" s="391"/>
      <c r="AH144" s="392"/>
      <c r="AI144" s="391"/>
      <c r="AJ144" s="392"/>
      <c r="AK144" s="391"/>
      <c r="AL144" s="392"/>
      <c r="AM144" s="393"/>
      <c r="AN144" s="435"/>
      <c r="AO144" s="386"/>
      <c r="AP144" s="386"/>
    </row>
    <row r="145" spans="1:42" ht="12.75" customHeight="1" x14ac:dyDescent="0.15">
      <c r="A145" s="301" t="s">
        <v>433</v>
      </c>
      <c r="B145" s="321">
        <v>10</v>
      </c>
      <c r="C145" s="322">
        <v>6</v>
      </c>
      <c r="D145" s="322">
        <v>3</v>
      </c>
      <c r="E145" s="322">
        <v>1</v>
      </c>
      <c r="F145" s="323">
        <v>20</v>
      </c>
      <c r="G145" s="321">
        <v>0</v>
      </c>
      <c r="H145" s="322">
        <v>0</v>
      </c>
      <c r="I145" s="322">
        <v>29</v>
      </c>
      <c r="J145" s="322">
        <v>14</v>
      </c>
      <c r="K145" s="323">
        <v>43</v>
      </c>
      <c r="L145" s="321">
        <v>0</v>
      </c>
      <c r="M145" s="322">
        <v>1</v>
      </c>
      <c r="N145" s="322">
        <v>9</v>
      </c>
      <c r="O145" s="322">
        <v>0</v>
      </c>
      <c r="P145" s="323">
        <v>10</v>
      </c>
      <c r="Q145" s="321">
        <v>0</v>
      </c>
      <c r="R145" s="322">
        <v>3</v>
      </c>
      <c r="S145" s="322">
        <v>1</v>
      </c>
      <c r="T145" s="322">
        <v>0</v>
      </c>
      <c r="U145" s="323">
        <v>4</v>
      </c>
      <c r="V145" s="321">
        <v>1</v>
      </c>
      <c r="W145" s="322">
        <v>1</v>
      </c>
      <c r="X145" s="322">
        <v>3</v>
      </c>
      <c r="Y145" s="322">
        <v>0</v>
      </c>
      <c r="Z145" s="323">
        <v>5</v>
      </c>
      <c r="AA145" s="331">
        <v>82</v>
      </c>
      <c r="AB145" s="301" t="s">
        <v>433</v>
      </c>
      <c r="AC145" s="321">
        <v>24</v>
      </c>
      <c r="AD145" s="388">
        <v>0.29268292682926828</v>
      </c>
      <c r="AE145" s="321">
        <v>58</v>
      </c>
      <c r="AF145" s="388">
        <v>0.70731707317073167</v>
      </c>
      <c r="AG145" s="321">
        <v>4</v>
      </c>
      <c r="AH145" s="388">
        <v>4.878048780487805E-2</v>
      </c>
      <c r="AI145" s="321">
        <v>67</v>
      </c>
      <c r="AJ145" s="388">
        <v>0.81707317073170727</v>
      </c>
      <c r="AK145" s="321">
        <v>11</v>
      </c>
      <c r="AL145" s="388">
        <v>0.13414634146341464</v>
      </c>
      <c r="AM145" s="321">
        <v>82</v>
      </c>
      <c r="AN145" s="436"/>
      <c r="AO145" s="389"/>
      <c r="AP145" s="389"/>
    </row>
    <row r="146" spans="1:42" ht="12.75" customHeight="1" x14ac:dyDescent="0.15">
      <c r="A146" s="301" t="s">
        <v>434</v>
      </c>
      <c r="B146" s="321">
        <v>11</v>
      </c>
      <c r="C146" s="322">
        <v>8</v>
      </c>
      <c r="D146" s="322">
        <v>2</v>
      </c>
      <c r="E146" s="322">
        <v>1</v>
      </c>
      <c r="F146" s="323">
        <v>22</v>
      </c>
      <c r="G146" s="321">
        <v>0</v>
      </c>
      <c r="H146" s="322">
        <v>0</v>
      </c>
      <c r="I146" s="322">
        <v>6</v>
      </c>
      <c r="J146" s="322">
        <v>11</v>
      </c>
      <c r="K146" s="323">
        <v>17</v>
      </c>
      <c r="L146" s="321">
        <v>2</v>
      </c>
      <c r="M146" s="322">
        <v>0</v>
      </c>
      <c r="N146" s="322">
        <v>9</v>
      </c>
      <c r="O146" s="322">
        <v>0</v>
      </c>
      <c r="P146" s="323">
        <v>11</v>
      </c>
      <c r="Q146" s="321">
        <v>0</v>
      </c>
      <c r="R146" s="322">
        <v>4</v>
      </c>
      <c r="S146" s="322">
        <v>1</v>
      </c>
      <c r="T146" s="322">
        <v>0</v>
      </c>
      <c r="U146" s="323">
        <v>5</v>
      </c>
      <c r="V146" s="321">
        <v>1</v>
      </c>
      <c r="W146" s="322">
        <v>2</v>
      </c>
      <c r="X146" s="322">
        <v>0</v>
      </c>
      <c r="Y146" s="322">
        <v>0</v>
      </c>
      <c r="Z146" s="323">
        <v>3</v>
      </c>
      <c r="AA146" s="331">
        <v>58</v>
      </c>
      <c r="AB146" s="301" t="s">
        <v>434</v>
      </c>
      <c r="AC146" s="321">
        <v>17</v>
      </c>
      <c r="AD146" s="388">
        <v>0.29310344827586204</v>
      </c>
      <c r="AE146" s="321">
        <v>41</v>
      </c>
      <c r="AF146" s="388">
        <v>0.7068965517241379</v>
      </c>
      <c r="AG146" s="321">
        <v>3</v>
      </c>
      <c r="AH146" s="388">
        <v>5.1724137931034482E-2</v>
      </c>
      <c r="AI146" s="321">
        <v>55</v>
      </c>
      <c r="AJ146" s="388">
        <v>0.94827586206896552</v>
      </c>
      <c r="AK146" s="321">
        <v>0</v>
      </c>
      <c r="AL146" s="388">
        <v>0</v>
      </c>
      <c r="AM146" s="321">
        <v>58</v>
      </c>
      <c r="AN146" s="436"/>
      <c r="AO146" s="389"/>
      <c r="AP146" s="389"/>
    </row>
    <row r="147" spans="1:42" ht="12.75" customHeight="1" x14ac:dyDescent="0.15">
      <c r="A147" s="301" t="s">
        <v>435</v>
      </c>
      <c r="B147" s="321">
        <v>13</v>
      </c>
      <c r="C147" s="322">
        <v>9</v>
      </c>
      <c r="D147" s="322">
        <v>1</v>
      </c>
      <c r="E147" s="322">
        <v>0</v>
      </c>
      <c r="F147" s="323">
        <v>23</v>
      </c>
      <c r="G147" s="321">
        <v>0</v>
      </c>
      <c r="H147" s="322">
        <v>0</v>
      </c>
      <c r="I147" s="322">
        <v>4</v>
      </c>
      <c r="J147" s="322">
        <v>9</v>
      </c>
      <c r="K147" s="323">
        <v>13</v>
      </c>
      <c r="L147" s="321">
        <v>2</v>
      </c>
      <c r="M147" s="322">
        <v>0</v>
      </c>
      <c r="N147" s="322">
        <v>10</v>
      </c>
      <c r="O147" s="322">
        <v>0</v>
      </c>
      <c r="P147" s="323">
        <v>12</v>
      </c>
      <c r="Q147" s="321">
        <v>0</v>
      </c>
      <c r="R147" s="322">
        <v>5</v>
      </c>
      <c r="S147" s="322">
        <v>3</v>
      </c>
      <c r="T147" s="322">
        <v>0</v>
      </c>
      <c r="U147" s="323">
        <v>8</v>
      </c>
      <c r="V147" s="321">
        <v>0</v>
      </c>
      <c r="W147" s="322">
        <v>2</v>
      </c>
      <c r="X147" s="322">
        <v>0</v>
      </c>
      <c r="Y147" s="322">
        <v>0</v>
      </c>
      <c r="Z147" s="323">
        <v>2</v>
      </c>
      <c r="AA147" s="331">
        <v>58</v>
      </c>
      <c r="AB147" s="301" t="s">
        <v>435</v>
      </c>
      <c r="AC147" s="321">
        <v>16</v>
      </c>
      <c r="AD147" s="388">
        <v>0.27586206896551724</v>
      </c>
      <c r="AE147" s="321">
        <v>42</v>
      </c>
      <c r="AF147" s="388">
        <v>0.72413793103448276</v>
      </c>
      <c r="AG147" s="321">
        <v>2</v>
      </c>
      <c r="AH147" s="388">
        <v>3.4482758620689655E-2</v>
      </c>
      <c r="AI147" s="321">
        <v>56</v>
      </c>
      <c r="AJ147" s="388">
        <v>0.96551724137931039</v>
      </c>
      <c r="AK147" s="321">
        <v>0</v>
      </c>
      <c r="AL147" s="388">
        <v>0</v>
      </c>
      <c r="AM147" s="321">
        <v>58</v>
      </c>
      <c r="AN147" s="436"/>
      <c r="AO147" s="389"/>
      <c r="AP147" s="389"/>
    </row>
    <row r="148" spans="1:42" ht="12.75" customHeight="1" x14ac:dyDescent="0.15">
      <c r="A148" s="301" t="s">
        <v>436</v>
      </c>
      <c r="B148" s="321">
        <v>15</v>
      </c>
      <c r="C148" s="322">
        <v>8</v>
      </c>
      <c r="D148" s="322">
        <v>2</v>
      </c>
      <c r="E148" s="322">
        <v>0</v>
      </c>
      <c r="F148" s="323">
        <v>25</v>
      </c>
      <c r="G148" s="321">
        <v>0</v>
      </c>
      <c r="H148" s="322">
        <v>0</v>
      </c>
      <c r="I148" s="322">
        <v>4</v>
      </c>
      <c r="J148" s="322">
        <v>9</v>
      </c>
      <c r="K148" s="323">
        <v>13</v>
      </c>
      <c r="L148" s="321">
        <v>2</v>
      </c>
      <c r="M148" s="322">
        <v>0</v>
      </c>
      <c r="N148" s="322">
        <v>8</v>
      </c>
      <c r="O148" s="322">
        <v>0</v>
      </c>
      <c r="P148" s="323">
        <v>10</v>
      </c>
      <c r="Q148" s="321">
        <v>0</v>
      </c>
      <c r="R148" s="322">
        <v>4</v>
      </c>
      <c r="S148" s="322">
        <v>3</v>
      </c>
      <c r="T148" s="322">
        <v>1</v>
      </c>
      <c r="U148" s="323">
        <v>8</v>
      </c>
      <c r="V148" s="321">
        <v>0</v>
      </c>
      <c r="W148" s="322">
        <v>4</v>
      </c>
      <c r="X148" s="322">
        <v>0</v>
      </c>
      <c r="Y148" s="322">
        <v>0</v>
      </c>
      <c r="Z148" s="323">
        <v>4</v>
      </c>
      <c r="AA148" s="331">
        <v>60</v>
      </c>
      <c r="AB148" s="301" t="s">
        <v>436</v>
      </c>
      <c r="AC148" s="321">
        <v>22</v>
      </c>
      <c r="AD148" s="388">
        <v>0.36666666666666664</v>
      </c>
      <c r="AE148" s="321">
        <v>38</v>
      </c>
      <c r="AF148" s="388">
        <v>0.6333333333333333</v>
      </c>
      <c r="AG148" s="321">
        <v>2</v>
      </c>
      <c r="AH148" s="388">
        <v>3.3333333333333333E-2</v>
      </c>
      <c r="AI148" s="321">
        <v>55</v>
      </c>
      <c r="AJ148" s="388">
        <v>0.91666666666666663</v>
      </c>
      <c r="AK148" s="321">
        <v>3</v>
      </c>
      <c r="AL148" s="388">
        <v>0.05</v>
      </c>
      <c r="AM148" s="321">
        <v>60</v>
      </c>
      <c r="AN148" s="436"/>
      <c r="AO148" s="389"/>
      <c r="AP148" s="389"/>
    </row>
    <row r="149" spans="1:42" ht="12.75" customHeight="1" x14ac:dyDescent="0.15">
      <c r="A149" s="301" t="s">
        <v>437</v>
      </c>
      <c r="B149" s="321">
        <v>11</v>
      </c>
      <c r="C149" s="322">
        <v>5</v>
      </c>
      <c r="D149" s="322">
        <v>2</v>
      </c>
      <c r="E149" s="322">
        <v>0</v>
      </c>
      <c r="F149" s="323">
        <v>18</v>
      </c>
      <c r="G149" s="321">
        <v>0</v>
      </c>
      <c r="H149" s="322">
        <v>0</v>
      </c>
      <c r="I149" s="322">
        <v>0</v>
      </c>
      <c r="J149" s="322">
        <v>8</v>
      </c>
      <c r="K149" s="323">
        <v>8</v>
      </c>
      <c r="L149" s="321">
        <v>2</v>
      </c>
      <c r="M149" s="322">
        <v>0</v>
      </c>
      <c r="N149" s="322">
        <v>11</v>
      </c>
      <c r="O149" s="322">
        <v>0</v>
      </c>
      <c r="P149" s="323">
        <v>13</v>
      </c>
      <c r="Q149" s="321">
        <v>0</v>
      </c>
      <c r="R149" s="322">
        <v>3</v>
      </c>
      <c r="S149" s="322">
        <v>2</v>
      </c>
      <c r="T149" s="322">
        <v>1</v>
      </c>
      <c r="U149" s="323">
        <v>6</v>
      </c>
      <c r="V149" s="321">
        <v>0</v>
      </c>
      <c r="W149" s="322">
        <v>3</v>
      </c>
      <c r="X149" s="322">
        <v>0</v>
      </c>
      <c r="Y149" s="322">
        <v>0</v>
      </c>
      <c r="Z149" s="323">
        <v>3</v>
      </c>
      <c r="AA149" s="331">
        <v>48</v>
      </c>
      <c r="AB149" s="301" t="s">
        <v>437</v>
      </c>
      <c r="AC149" s="321">
        <v>19</v>
      </c>
      <c r="AD149" s="388">
        <v>0.39583333333333331</v>
      </c>
      <c r="AE149" s="321">
        <v>29</v>
      </c>
      <c r="AF149" s="388">
        <v>0.60416666666666663</v>
      </c>
      <c r="AG149" s="321">
        <v>0</v>
      </c>
      <c r="AH149" s="388">
        <v>0</v>
      </c>
      <c r="AI149" s="321">
        <v>45</v>
      </c>
      <c r="AJ149" s="388">
        <v>0.9375</v>
      </c>
      <c r="AK149" s="321">
        <v>3</v>
      </c>
      <c r="AL149" s="388">
        <v>6.25E-2</v>
      </c>
      <c r="AM149" s="321">
        <v>48</v>
      </c>
      <c r="AN149" s="436"/>
      <c r="AO149" s="389"/>
      <c r="AP149" s="389"/>
    </row>
    <row r="150" spans="1:42" ht="12.75" customHeight="1" thickBot="1" x14ac:dyDescent="0.2">
      <c r="A150" s="317"/>
      <c r="B150" s="318"/>
      <c r="C150" s="319"/>
      <c r="D150" s="319"/>
      <c r="E150" s="319"/>
      <c r="F150" s="320"/>
      <c r="G150" s="318"/>
      <c r="H150" s="319"/>
      <c r="I150" s="319"/>
      <c r="J150" s="319"/>
      <c r="K150" s="320"/>
      <c r="L150" s="318"/>
      <c r="M150" s="319"/>
      <c r="N150" s="319"/>
      <c r="O150" s="319"/>
      <c r="P150" s="320"/>
      <c r="Q150" s="318"/>
      <c r="R150" s="319"/>
      <c r="S150" s="319"/>
      <c r="T150" s="319"/>
      <c r="U150" s="320"/>
      <c r="V150" s="318"/>
      <c r="W150" s="319"/>
      <c r="X150" s="319"/>
      <c r="Y150" s="319"/>
      <c r="Z150" s="320"/>
      <c r="AA150" s="317"/>
      <c r="AB150" s="318"/>
      <c r="AC150" s="318"/>
      <c r="AD150" s="320"/>
      <c r="AE150" s="318"/>
      <c r="AF150" s="320"/>
      <c r="AG150" s="318"/>
      <c r="AH150" s="320"/>
      <c r="AI150" s="318"/>
      <c r="AJ150" s="320"/>
      <c r="AK150" s="318"/>
      <c r="AL150" s="320"/>
      <c r="AM150" s="317"/>
      <c r="AN150" s="435"/>
      <c r="AO150" s="386"/>
      <c r="AP150" s="386"/>
    </row>
    <row r="151" spans="1:42" ht="12.75" hidden="1" customHeight="1" x14ac:dyDescent="0.15">
      <c r="A151" s="464" t="s">
        <v>443</v>
      </c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  <c r="R151" s="465"/>
      <c r="S151" s="465"/>
      <c r="T151" s="465"/>
      <c r="U151" s="465"/>
      <c r="V151" s="465"/>
      <c r="W151" s="465"/>
      <c r="X151" s="465"/>
      <c r="Y151" s="465"/>
      <c r="Z151" s="465"/>
      <c r="AA151" s="465"/>
      <c r="AB151" s="470" t="s">
        <v>444</v>
      </c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</row>
    <row r="152" spans="1:42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</row>
    <row r="153" spans="1:42" ht="12.75" hidden="1" customHeight="1" x14ac:dyDescent="0.15">
      <c r="A153" s="286" t="s">
        <v>193</v>
      </c>
      <c r="B153" s="467" t="s">
        <v>355</v>
      </c>
      <c r="C153" s="468"/>
      <c r="D153" s="468"/>
      <c r="E153" s="468"/>
      <c r="F153" s="469"/>
      <c r="G153" s="467" t="s">
        <v>356</v>
      </c>
      <c r="H153" s="468"/>
      <c r="I153" s="468"/>
      <c r="J153" s="468"/>
      <c r="K153" s="469"/>
      <c r="L153" s="467" t="s">
        <v>357</v>
      </c>
      <c r="M153" s="468"/>
      <c r="N153" s="468"/>
      <c r="O153" s="468"/>
      <c r="P153" s="469"/>
      <c r="Q153" s="467" t="s">
        <v>358</v>
      </c>
      <c r="R153" s="468"/>
      <c r="S153" s="468"/>
      <c r="T153" s="468"/>
      <c r="U153" s="469"/>
      <c r="V153" s="467" t="s">
        <v>359</v>
      </c>
      <c r="W153" s="468"/>
      <c r="X153" s="468"/>
      <c r="Y153" s="468"/>
      <c r="Z153" s="469"/>
      <c r="AA153" s="458" t="s">
        <v>198</v>
      </c>
      <c r="AB153" s="379" t="s">
        <v>62</v>
      </c>
      <c r="AC153" s="471" t="s">
        <v>58</v>
      </c>
      <c r="AD153" s="469"/>
      <c r="AE153" s="471" t="s">
        <v>56</v>
      </c>
      <c r="AF153" s="469"/>
      <c r="AG153" s="471" t="s">
        <v>57</v>
      </c>
      <c r="AH153" s="469"/>
      <c r="AI153" s="471" t="s">
        <v>55</v>
      </c>
      <c r="AJ153" s="469"/>
      <c r="AK153" s="471" t="s">
        <v>59</v>
      </c>
      <c r="AL153" s="469"/>
      <c r="AM153" s="472" t="s">
        <v>63</v>
      </c>
      <c r="AN153" s="434"/>
      <c r="AO153" s="380"/>
      <c r="AP153" s="380"/>
    </row>
    <row r="154" spans="1:42" ht="12.75" hidden="1" customHeight="1" x14ac:dyDescent="0.15">
      <c r="A154" s="291" t="s">
        <v>199</v>
      </c>
      <c r="B154" s="292" t="s">
        <v>200</v>
      </c>
      <c r="C154" s="293" t="s">
        <v>201</v>
      </c>
      <c r="D154" s="293" t="s">
        <v>202</v>
      </c>
      <c r="E154" s="369" t="s">
        <v>360</v>
      </c>
      <c r="F154" s="294" t="s">
        <v>156</v>
      </c>
      <c r="G154" s="292" t="s">
        <v>361</v>
      </c>
      <c r="H154" s="293" t="s">
        <v>200</v>
      </c>
      <c r="I154" s="293" t="s">
        <v>201</v>
      </c>
      <c r="J154" s="293" t="s">
        <v>202</v>
      </c>
      <c r="K154" s="294" t="s">
        <v>156</v>
      </c>
      <c r="L154" s="292" t="s">
        <v>202</v>
      </c>
      <c r="M154" s="370" t="s">
        <v>361</v>
      </c>
      <c r="N154" s="293" t="s">
        <v>201</v>
      </c>
      <c r="O154" s="293" t="s">
        <v>362</v>
      </c>
      <c r="P154" s="294" t="s">
        <v>156</v>
      </c>
      <c r="Q154" s="292" t="s">
        <v>200</v>
      </c>
      <c r="R154" s="293" t="s">
        <v>201</v>
      </c>
      <c r="S154" s="293" t="s">
        <v>361</v>
      </c>
      <c r="T154" s="369" t="s">
        <v>202</v>
      </c>
      <c r="U154" s="294" t="s">
        <v>156</v>
      </c>
      <c r="V154" s="292" t="s">
        <v>200</v>
      </c>
      <c r="W154" s="293" t="s">
        <v>201</v>
      </c>
      <c r="X154" s="293" t="s">
        <v>202</v>
      </c>
      <c r="Y154" s="369" t="s">
        <v>363</v>
      </c>
      <c r="Z154" s="294" t="s">
        <v>156</v>
      </c>
      <c r="AA154" s="459"/>
      <c r="AB154" s="381" t="s">
        <v>64</v>
      </c>
      <c r="AC154" s="382" t="s">
        <v>65</v>
      </c>
      <c r="AD154" s="383" t="s">
        <v>66</v>
      </c>
      <c r="AE154" s="382" t="s">
        <v>65</v>
      </c>
      <c r="AF154" s="383" t="s">
        <v>66</v>
      </c>
      <c r="AG154" s="382" t="s">
        <v>65</v>
      </c>
      <c r="AH154" s="383" t="s">
        <v>66</v>
      </c>
      <c r="AI154" s="382" t="s">
        <v>65</v>
      </c>
      <c r="AJ154" s="383" t="s">
        <v>66</v>
      </c>
      <c r="AK154" s="382" t="s">
        <v>65</v>
      </c>
      <c r="AL154" s="383" t="s">
        <v>66</v>
      </c>
      <c r="AM154" s="459"/>
      <c r="AN154" s="434"/>
      <c r="AO154" s="380"/>
      <c r="AP154" s="380"/>
    </row>
    <row r="155" spans="1:42" ht="12.75" hidden="1" customHeight="1" x14ac:dyDescent="0.15">
      <c r="A155" s="296"/>
      <c r="B155" s="297"/>
      <c r="C155" s="298"/>
      <c r="D155" s="298"/>
      <c r="E155" s="298"/>
      <c r="F155" s="299"/>
      <c r="G155" s="297"/>
      <c r="H155" s="298"/>
      <c r="I155" s="298"/>
      <c r="J155" s="298"/>
      <c r="K155" s="299"/>
      <c r="L155" s="297"/>
      <c r="M155" s="298"/>
      <c r="N155" s="298"/>
      <c r="O155" s="298"/>
      <c r="P155" s="299"/>
      <c r="Q155" s="297"/>
      <c r="R155" s="298"/>
      <c r="S155" s="298"/>
      <c r="T155" s="298"/>
      <c r="U155" s="299"/>
      <c r="V155" s="297"/>
      <c r="W155" s="298"/>
      <c r="X155" s="298"/>
      <c r="Y155" s="298"/>
      <c r="Z155" s="299"/>
      <c r="AA155" s="300"/>
      <c r="AB155" s="296"/>
      <c r="AC155" s="384"/>
      <c r="AD155" s="385"/>
      <c r="AE155" s="384"/>
      <c r="AF155" s="385"/>
      <c r="AG155" s="384"/>
      <c r="AH155" s="385"/>
      <c r="AI155" s="384"/>
      <c r="AJ155" s="385"/>
      <c r="AK155" s="384"/>
      <c r="AL155" s="385"/>
      <c r="AM155" s="300"/>
      <c r="AN155" s="435"/>
      <c r="AO155" s="386"/>
      <c r="AP155" s="386"/>
    </row>
    <row r="156" spans="1:42" ht="12.75" hidden="1" customHeight="1" x14ac:dyDescent="0.15">
      <c r="A156" s="301" t="s">
        <v>79</v>
      </c>
      <c r="B156" s="302">
        <v>1.5</v>
      </c>
      <c r="C156" s="303">
        <v>1</v>
      </c>
      <c r="D156" s="303">
        <v>0.5</v>
      </c>
      <c r="E156" s="373">
        <v>0</v>
      </c>
      <c r="F156" s="304">
        <v>3</v>
      </c>
      <c r="G156" s="302">
        <v>0</v>
      </c>
      <c r="H156" s="303">
        <v>0</v>
      </c>
      <c r="I156" s="303">
        <v>12</v>
      </c>
      <c r="J156" s="373">
        <v>2.5</v>
      </c>
      <c r="K156" s="304">
        <v>14.5</v>
      </c>
      <c r="L156" s="302">
        <v>0</v>
      </c>
      <c r="M156" s="303">
        <v>0.5</v>
      </c>
      <c r="N156" s="303">
        <v>0.5</v>
      </c>
      <c r="O156" s="373">
        <v>0</v>
      </c>
      <c r="P156" s="304">
        <v>1</v>
      </c>
      <c r="Q156" s="302">
        <v>0</v>
      </c>
      <c r="R156" s="303">
        <v>0.5</v>
      </c>
      <c r="S156" s="303">
        <v>0</v>
      </c>
      <c r="T156" s="373">
        <v>0</v>
      </c>
      <c r="U156" s="304">
        <v>0.5</v>
      </c>
      <c r="V156" s="373">
        <v>0</v>
      </c>
      <c r="W156" s="373">
        <v>0</v>
      </c>
      <c r="X156" s="303">
        <v>1.5</v>
      </c>
      <c r="Y156" s="373">
        <v>0</v>
      </c>
      <c r="Z156" s="304">
        <v>1.5</v>
      </c>
      <c r="AA156" s="306">
        <v>20.5</v>
      </c>
      <c r="AB156" s="301" t="s">
        <v>79</v>
      </c>
      <c r="AC156" s="302">
        <v>6</v>
      </c>
      <c r="AD156" s="388">
        <v>0.3125</v>
      </c>
      <c r="AE156" s="302">
        <v>14.5</v>
      </c>
      <c r="AF156" s="388">
        <v>0.6875</v>
      </c>
      <c r="AG156" s="302">
        <v>2</v>
      </c>
      <c r="AH156" s="388">
        <v>0</v>
      </c>
      <c r="AI156" s="302">
        <v>13</v>
      </c>
      <c r="AJ156" s="388">
        <v>1</v>
      </c>
      <c r="AK156" s="302">
        <v>5.5</v>
      </c>
      <c r="AL156" s="388">
        <v>0</v>
      </c>
      <c r="AM156" s="331">
        <v>8</v>
      </c>
      <c r="AN156" s="436">
        <v>8</v>
      </c>
      <c r="AO156" s="389"/>
      <c r="AP156" s="389"/>
    </row>
    <row r="157" spans="1:42" ht="12.75" hidden="1" customHeight="1" x14ac:dyDescent="0.15">
      <c r="A157" s="301" t="s">
        <v>80</v>
      </c>
      <c r="B157" s="302">
        <v>0.5</v>
      </c>
      <c r="C157" s="303">
        <v>2</v>
      </c>
      <c r="D157" s="303">
        <v>1</v>
      </c>
      <c r="E157" s="373">
        <v>0.5</v>
      </c>
      <c r="F157" s="304">
        <v>4</v>
      </c>
      <c r="G157" s="302">
        <v>0</v>
      </c>
      <c r="H157" s="303">
        <v>0</v>
      </c>
      <c r="I157" s="303">
        <v>1</v>
      </c>
      <c r="J157" s="373">
        <v>2.5</v>
      </c>
      <c r="K157" s="304">
        <v>3.5</v>
      </c>
      <c r="L157" s="302">
        <v>0</v>
      </c>
      <c r="M157" s="303">
        <v>0</v>
      </c>
      <c r="N157" s="303">
        <v>1</v>
      </c>
      <c r="O157" s="373">
        <v>0</v>
      </c>
      <c r="P157" s="304">
        <v>1</v>
      </c>
      <c r="Q157" s="302">
        <v>0</v>
      </c>
      <c r="R157" s="303">
        <v>0.5</v>
      </c>
      <c r="S157" s="303">
        <v>0</v>
      </c>
      <c r="T157" s="373">
        <v>0</v>
      </c>
      <c r="U157" s="304">
        <v>0.5</v>
      </c>
      <c r="V157" s="373">
        <v>0.5</v>
      </c>
      <c r="W157" s="373">
        <v>0</v>
      </c>
      <c r="X157" s="303">
        <v>0</v>
      </c>
      <c r="Y157" s="373">
        <v>0</v>
      </c>
      <c r="Z157" s="304">
        <v>0.5</v>
      </c>
      <c r="AA157" s="306">
        <v>9.5</v>
      </c>
      <c r="AB157" s="301" t="s">
        <v>80</v>
      </c>
      <c r="AC157" s="302">
        <v>3</v>
      </c>
      <c r="AD157" s="388">
        <v>0.17241379310344829</v>
      </c>
      <c r="AE157" s="302">
        <v>6.5</v>
      </c>
      <c r="AF157" s="388">
        <v>0.82758620689655171</v>
      </c>
      <c r="AG157" s="302">
        <v>1.5</v>
      </c>
      <c r="AH157" s="388">
        <v>0</v>
      </c>
      <c r="AI157" s="302">
        <v>8</v>
      </c>
      <c r="AJ157" s="388">
        <v>1</v>
      </c>
      <c r="AK157" s="302">
        <v>0</v>
      </c>
      <c r="AL157" s="388">
        <v>0</v>
      </c>
      <c r="AM157" s="331">
        <v>14.5</v>
      </c>
      <c r="AN157" s="436">
        <v>8</v>
      </c>
      <c r="AO157" s="389"/>
      <c r="AP157" s="389"/>
    </row>
    <row r="158" spans="1:42" ht="12.75" hidden="1" customHeight="1" x14ac:dyDescent="0.15">
      <c r="A158" s="301" t="s">
        <v>81</v>
      </c>
      <c r="B158" s="302">
        <v>1.5</v>
      </c>
      <c r="C158" s="303">
        <v>0.5</v>
      </c>
      <c r="D158" s="303">
        <v>0.5</v>
      </c>
      <c r="E158" s="373">
        <v>0</v>
      </c>
      <c r="F158" s="304">
        <v>2.5</v>
      </c>
      <c r="G158" s="302">
        <v>0</v>
      </c>
      <c r="H158" s="303">
        <v>0</v>
      </c>
      <c r="I158" s="303">
        <v>0</v>
      </c>
      <c r="J158" s="373">
        <v>1.5</v>
      </c>
      <c r="K158" s="304">
        <v>1.5</v>
      </c>
      <c r="L158" s="302">
        <v>0</v>
      </c>
      <c r="M158" s="303">
        <v>0</v>
      </c>
      <c r="N158" s="303">
        <v>2.5</v>
      </c>
      <c r="O158" s="373">
        <v>0</v>
      </c>
      <c r="P158" s="304">
        <v>2.5</v>
      </c>
      <c r="Q158" s="302">
        <v>0</v>
      </c>
      <c r="R158" s="303">
        <v>1</v>
      </c>
      <c r="S158" s="303">
        <v>0</v>
      </c>
      <c r="T158" s="373">
        <v>0</v>
      </c>
      <c r="U158" s="304">
        <v>1</v>
      </c>
      <c r="V158" s="373">
        <v>0</v>
      </c>
      <c r="W158" s="373">
        <v>1</v>
      </c>
      <c r="X158" s="303">
        <v>0</v>
      </c>
      <c r="Y158" s="373">
        <v>0</v>
      </c>
      <c r="Z158" s="304">
        <v>1</v>
      </c>
      <c r="AA158" s="306">
        <v>8.5</v>
      </c>
      <c r="AB158" s="301" t="s">
        <v>81</v>
      </c>
      <c r="AC158" s="302">
        <v>1.5</v>
      </c>
      <c r="AD158" s="388">
        <v>0.26666666666666666</v>
      </c>
      <c r="AE158" s="302">
        <v>7</v>
      </c>
      <c r="AF158" s="388">
        <v>0.73333333333333328</v>
      </c>
      <c r="AG158" s="302">
        <v>0</v>
      </c>
      <c r="AH158" s="388">
        <v>2.2222222222222223E-2</v>
      </c>
      <c r="AI158" s="302">
        <v>8.5</v>
      </c>
      <c r="AJ158" s="388">
        <v>0.9555555555555556</v>
      </c>
      <c r="AK158" s="302">
        <v>0</v>
      </c>
      <c r="AL158" s="388">
        <v>2.2222222222222223E-2</v>
      </c>
      <c r="AM158" s="331">
        <v>22.5</v>
      </c>
      <c r="AN158" s="436">
        <v>8</v>
      </c>
      <c r="AO158" s="389"/>
      <c r="AP158" s="389"/>
    </row>
    <row r="159" spans="1:42" ht="12.75" hidden="1" customHeight="1" x14ac:dyDescent="0.15">
      <c r="A159" s="301" t="s">
        <v>428</v>
      </c>
      <c r="B159" s="302">
        <v>3</v>
      </c>
      <c r="C159" s="303">
        <v>1.5</v>
      </c>
      <c r="D159" s="303">
        <v>0</v>
      </c>
      <c r="E159" s="373">
        <v>0</v>
      </c>
      <c r="F159" s="304">
        <v>4.5</v>
      </c>
      <c r="G159" s="302">
        <v>0</v>
      </c>
      <c r="H159" s="303">
        <v>0</v>
      </c>
      <c r="I159" s="303">
        <v>2.5</v>
      </c>
      <c r="J159" s="373">
        <v>2</v>
      </c>
      <c r="K159" s="304">
        <v>4.5</v>
      </c>
      <c r="L159" s="302">
        <v>0</v>
      </c>
      <c r="M159" s="303">
        <v>0</v>
      </c>
      <c r="N159" s="303">
        <v>0.5</v>
      </c>
      <c r="O159" s="373">
        <v>0</v>
      </c>
      <c r="P159" s="304">
        <v>0.5</v>
      </c>
      <c r="Q159" s="302">
        <v>0</v>
      </c>
      <c r="R159" s="303">
        <v>0.5</v>
      </c>
      <c r="S159" s="303">
        <v>0.5</v>
      </c>
      <c r="T159" s="373">
        <v>0</v>
      </c>
      <c r="U159" s="304">
        <v>1</v>
      </c>
      <c r="V159" s="373">
        <v>0</v>
      </c>
      <c r="W159" s="373">
        <v>0.5</v>
      </c>
      <c r="X159" s="303">
        <v>0</v>
      </c>
      <c r="Y159" s="373">
        <v>0</v>
      </c>
      <c r="Z159" s="304">
        <v>0.5</v>
      </c>
      <c r="AA159" s="306">
        <v>11</v>
      </c>
      <c r="AB159" s="301" t="s">
        <v>428</v>
      </c>
      <c r="AC159" s="302">
        <v>4</v>
      </c>
      <c r="AD159" s="388">
        <v>0.23076923076923078</v>
      </c>
      <c r="AE159" s="302">
        <v>7</v>
      </c>
      <c r="AF159" s="388">
        <v>0.76923076923076927</v>
      </c>
      <c r="AG159" s="302">
        <v>1</v>
      </c>
      <c r="AH159" s="388">
        <v>7.6923076923076927E-2</v>
      </c>
      <c r="AI159" s="302">
        <v>9.5</v>
      </c>
      <c r="AJ159" s="388">
        <v>0.92307692307692313</v>
      </c>
      <c r="AK159" s="302">
        <v>0.5</v>
      </c>
      <c r="AL159" s="388">
        <v>0</v>
      </c>
      <c r="AM159" s="331">
        <v>6.5</v>
      </c>
      <c r="AN159" s="436">
        <v>8</v>
      </c>
      <c r="AO159" s="389"/>
      <c r="AP159" s="389"/>
    </row>
    <row r="160" spans="1:42" ht="12.75" hidden="1" customHeight="1" x14ac:dyDescent="0.15">
      <c r="A160" s="301" t="s">
        <v>429</v>
      </c>
      <c r="B160" s="302">
        <v>2</v>
      </c>
      <c r="C160" s="303">
        <v>1.5</v>
      </c>
      <c r="D160" s="303">
        <v>0</v>
      </c>
      <c r="E160" s="373">
        <v>0</v>
      </c>
      <c r="F160" s="304">
        <v>3.5</v>
      </c>
      <c r="G160" s="302">
        <v>0</v>
      </c>
      <c r="H160" s="303">
        <v>0</v>
      </c>
      <c r="I160" s="303">
        <v>0</v>
      </c>
      <c r="J160" s="373">
        <v>3</v>
      </c>
      <c r="K160" s="304">
        <v>3</v>
      </c>
      <c r="L160" s="302">
        <v>1.5</v>
      </c>
      <c r="M160" s="303">
        <v>0</v>
      </c>
      <c r="N160" s="303">
        <v>1.5</v>
      </c>
      <c r="O160" s="373">
        <v>0</v>
      </c>
      <c r="P160" s="304">
        <v>3</v>
      </c>
      <c r="Q160" s="302">
        <v>0</v>
      </c>
      <c r="R160" s="303">
        <v>1</v>
      </c>
      <c r="S160" s="303">
        <v>0.5</v>
      </c>
      <c r="T160" s="373">
        <v>0</v>
      </c>
      <c r="U160" s="304">
        <v>1.5</v>
      </c>
      <c r="V160" s="373">
        <v>0</v>
      </c>
      <c r="W160" s="373">
        <v>0.5</v>
      </c>
      <c r="X160" s="303">
        <v>0</v>
      </c>
      <c r="Y160" s="373">
        <v>0</v>
      </c>
      <c r="Z160" s="304">
        <v>0.5</v>
      </c>
      <c r="AA160" s="306">
        <v>11.5</v>
      </c>
      <c r="AB160" s="301" t="s">
        <v>429</v>
      </c>
      <c r="AC160" s="302">
        <v>3</v>
      </c>
      <c r="AD160" s="388">
        <v>0.16666666666666666</v>
      </c>
      <c r="AE160" s="302">
        <v>8.5</v>
      </c>
      <c r="AF160" s="388">
        <v>0.83333333333333337</v>
      </c>
      <c r="AG160" s="302">
        <v>0</v>
      </c>
      <c r="AH160" s="388">
        <v>2.7777777777777776E-2</v>
      </c>
      <c r="AI160" s="302">
        <v>11</v>
      </c>
      <c r="AJ160" s="388">
        <v>0.94444444444444442</v>
      </c>
      <c r="AK160" s="302">
        <v>0.5</v>
      </c>
      <c r="AL160" s="388">
        <v>2.7777777777777776E-2</v>
      </c>
      <c r="AM160" s="331">
        <v>18</v>
      </c>
      <c r="AN160" s="436">
        <v>8</v>
      </c>
      <c r="AO160" s="389"/>
      <c r="AP160" s="389"/>
    </row>
    <row r="161" spans="1:42" ht="12.75" hidden="1" customHeight="1" x14ac:dyDescent="0.15">
      <c r="A161" s="301" t="s">
        <v>430</v>
      </c>
      <c r="B161" s="302">
        <v>1.5</v>
      </c>
      <c r="C161" s="303">
        <v>1.5</v>
      </c>
      <c r="D161" s="303">
        <v>0.5</v>
      </c>
      <c r="E161" s="373">
        <v>0</v>
      </c>
      <c r="F161" s="304">
        <v>3.5</v>
      </c>
      <c r="G161" s="302">
        <v>0</v>
      </c>
      <c r="H161" s="303">
        <v>0</v>
      </c>
      <c r="I161" s="303">
        <v>0</v>
      </c>
      <c r="J161" s="373">
        <v>1.5</v>
      </c>
      <c r="K161" s="304">
        <v>1.5</v>
      </c>
      <c r="L161" s="302">
        <v>0.5</v>
      </c>
      <c r="M161" s="303">
        <v>0.5</v>
      </c>
      <c r="N161" s="303">
        <v>1.5</v>
      </c>
      <c r="O161" s="373">
        <v>0</v>
      </c>
      <c r="P161" s="304">
        <v>2.5</v>
      </c>
      <c r="Q161" s="302">
        <v>0</v>
      </c>
      <c r="R161" s="303">
        <v>0.5</v>
      </c>
      <c r="S161" s="303">
        <v>1</v>
      </c>
      <c r="T161" s="373">
        <v>0</v>
      </c>
      <c r="U161" s="304">
        <v>1.5</v>
      </c>
      <c r="V161" s="373">
        <v>0</v>
      </c>
      <c r="W161" s="373">
        <v>0</v>
      </c>
      <c r="X161" s="303">
        <v>0</v>
      </c>
      <c r="Y161" s="373">
        <v>0</v>
      </c>
      <c r="Z161" s="304">
        <v>0</v>
      </c>
      <c r="AA161" s="306">
        <v>9</v>
      </c>
      <c r="AB161" s="301" t="s">
        <v>430</v>
      </c>
      <c r="AC161" s="302">
        <v>1.5</v>
      </c>
      <c r="AD161" s="388">
        <v>0.16666666666666666</v>
      </c>
      <c r="AE161" s="302">
        <v>7.5</v>
      </c>
      <c r="AF161" s="388">
        <v>0.83333333333333337</v>
      </c>
      <c r="AG161" s="302">
        <v>0</v>
      </c>
      <c r="AH161" s="388">
        <v>0</v>
      </c>
      <c r="AI161" s="302">
        <v>8.5</v>
      </c>
      <c r="AJ161" s="388">
        <v>1</v>
      </c>
      <c r="AK161" s="302">
        <v>0.5</v>
      </c>
      <c r="AL161" s="388">
        <v>0</v>
      </c>
      <c r="AM161" s="331">
        <v>12</v>
      </c>
      <c r="AN161" s="436">
        <v>8</v>
      </c>
      <c r="AO161" s="389"/>
      <c r="AP161" s="389"/>
    </row>
    <row r="162" spans="1:42" ht="12.75" hidden="1" customHeight="1" x14ac:dyDescent="0.15">
      <c r="A162" s="301" t="s">
        <v>431</v>
      </c>
      <c r="B162" s="302">
        <v>2.5</v>
      </c>
      <c r="C162" s="303">
        <v>0</v>
      </c>
      <c r="D162" s="303">
        <v>0.5</v>
      </c>
      <c r="E162" s="373">
        <v>0</v>
      </c>
      <c r="F162" s="304">
        <v>3</v>
      </c>
      <c r="G162" s="302">
        <v>0</v>
      </c>
      <c r="H162" s="303">
        <v>0</v>
      </c>
      <c r="I162" s="303">
        <v>0</v>
      </c>
      <c r="J162" s="373">
        <v>2</v>
      </c>
      <c r="K162" s="304">
        <v>2</v>
      </c>
      <c r="L162" s="302">
        <v>0</v>
      </c>
      <c r="M162" s="303">
        <v>0</v>
      </c>
      <c r="N162" s="303">
        <v>1.5</v>
      </c>
      <c r="O162" s="373">
        <v>0</v>
      </c>
      <c r="P162" s="304">
        <v>1.5</v>
      </c>
      <c r="Q162" s="302">
        <v>0</v>
      </c>
      <c r="R162" s="303">
        <v>1</v>
      </c>
      <c r="S162" s="303">
        <v>0.5</v>
      </c>
      <c r="T162" s="373">
        <v>0.5</v>
      </c>
      <c r="U162" s="304">
        <v>2</v>
      </c>
      <c r="V162" s="373">
        <v>0</v>
      </c>
      <c r="W162" s="373">
        <v>1</v>
      </c>
      <c r="X162" s="303">
        <v>0</v>
      </c>
      <c r="Y162" s="373">
        <v>0</v>
      </c>
      <c r="Z162" s="304">
        <v>1</v>
      </c>
      <c r="AA162" s="306">
        <v>9.5</v>
      </c>
      <c r="AB162" s="301" t="s">
        <v>431</v>
      </c>
      <c r="AC162" s="302">
        <v>5</v>
      </c>
      <c r="AD162" s="388">
        <v>0.2</v>
      </c>
      <c r="AE162" s="302">
        <v>4.5</v>
      </c>
      <c r="AF162" s="388">
        <v>0.8</v>
      </c>
      <c r="AG162" s="302">
        <v>0</v>
      </c>
      <c r="AH162" s="388">
        <v>2.8571428571428571E-2</v>
      </c>
      <c r="AI162" s="302">
        <v>7.5</v>
      </c>
      <c r="AJ162" s="388">
        <v>0.94285714285714284</v>
      </c>
      <c r="AK162" s="302">
        <v>2</v>
      </c>
      <c r="AL162" s="388">
        <v>2.8571428571428571E-2</v>
      </c>
      <c r="AM162" s="331">
        <v>17.5</v>
      </c>
      <c r="AN162" s="436">
        <v>8</v>
      </c>
      <c r="AO162" s="389"/>
      <c r="AP162" s="389"/>
    </row>
    <row r="163" spans="1:42" ht="12.75" hidden="1" customHeight="1" x14ac:dyDescent="0.15">
      <c r="A163" s="301" t="s">
        <v>432</v>
      </c>
      <c r="B163" s="302">
        <v>0</v>
      </c>
      <c r="C163" s="303">
        <v>0.5</v>
      </c>
      <c r="D163" s="303">
        <v>0.5</v>
      </c>
      <c r="E163" s="373">
        <v>0.5</v>
      </c>
      <c r="F163" s="304">
        <v>1.5</v>
      </c>
      <c r="G163" s="302">
        <v>0</v>
      </c>
      <c r="H163" s="303">
        <v>0</v>
      </c>
      <c r="I163" s="303">
        <v>0</v>
      </c>
      <c r="J163" s="373">
        <v>1</v>
      </c>
      <c r="K163" s="304">
        <v>1</v>
      </c>
      <c r="L163" s="302">
        <v>0</v>
      </c>
      <c r="M163" s="303">
        <v>0.5</v>
      </c>
      <c r="N163" s="303">
        <v>2</v>
      </c>
      <c r="O163" s="373">
        <v>0</v>
      </c>
      <c r="P163" s="304">
        <v>2.5</v>
      </c>
      <c r="Q163" s="302">
        <v>0</v>
      </c>
      <c r="R163" s="303">
        <v>0</v>
      </c>
      <c r="S163" s="303">
        <v>0</v>
      </c>
      <c r="T163" s="373">
        <v>0</v>
      </c>
      <c r="U163" s="304">
        <v>0</v>
      </c>
      <c r="V163" s="373">
        <v>0</v>
      </c>
      <c r="W163" s="373">
        <v>0</v>
      </c>
      <c r="X163" s="303">
        <v>1</v>
      </c>
      <c r="Y163" s="373">
        <v>0</v>
      </c>
      <c r="Z163" s="304">
        <v>1</v>
      </c>
      <c r="AA163" s="306">
        <v>6</v>
      </c>
      <c r="AB163" s="390" t="s">
        <v>432</v>
      </c>
      <c r="AC163" s="302">
        <v>3</v>
      </c>
      <c r="AD163" s="388">
        <v>0.33333333333333331</v>
      </c>
      <c r="AE163" s="302">
        <v>3</v>
      </c>
      <c r="AF163" s="388">
        <v>0.66666666666666663</v>
      </c>
      <c r="AG163" s="302">
        <v>0.5</v>
      </c>
      <c r="AH163" s="388">
        <v>0</v>
      </c>
      <c r="AI163" s="302">
        <v>5.5</v>
      </c>
      <c r="AJ163" s="388">
        <v>1</v>
      </c>
      <c r="AK163" s="302">
        <v>0</v>
      </c>
      <c r="AL163" s="388">
        <v>0</v>
      </c>
      <c r="AM163" s="331">
        <v>12</v>
      </c>
      <c r="AN163" s="436">
        <v>8</v>
      </c>
      <c r="AO163" s="389"/>
      <c r="AP163" s="389"/>
    </row>
    <row r="164" spans="1:42" ht="12.75" hidden="1" customHeight="1" x14ac:dyDescent="0.15">
      <c r="A164" s="307"/>
      <c r="B164" s="325"/>
      <c r="C164" s="326"/>
      <c r="D164" s="326"/>
      <c r="E164" s="326"/>
      <c r="F164" s="327"/>
      <c r="G164" s="325"/>
      <c r="H164" s="326"/>
      <c r="I164" s="326"/>
      <c r="J164" s="326"/>
      <c r="K164" s="327"/>
      <c r="L164" s="325"/>
      <c r="M164" s="326"/>
      <c r="N164" s="326"/>
      <c r="O164" s="326"/>
      <c r="P164" s="327"/>
      <c r="Q164" s="325"/>
      <c r="R164" s="326"/>
      <c r="S164" s="326"/>
      <c r="T164" s="326"/>
      <c r="U164" s="327"/>
      <c r="V164" s="325"/>
      <c r="W164" s="326"/>
      <c r="X164" s="326"/>
      <c r="Y164" s="326"/>
      <c r="Z164" s="327"/>
      <c r="AA164" s="317"/>
      <c r="AB164" s="307"/>
      <c r="AC164" s="297"/>
      <c r="AD164" s="299"/>
      <c r="AE164" s="325"/>
      <c r="AF164" s="327"/>
      <c r="AG164" s="325"/>
      <c r="AH164" s="327"/>
      <c r="AI164" s="325"/>
      <c r="AJ164" s="327"/>
      <c r="AK164" s="325"/>
      <c r="AL164" s="327"/>
      <c r="AM164" s="327"/>
      <c r="AN164" s="435"/>
      <c r="AO164" s="386"/>
      <c r="AP164" s="386"/>
    </row>
    <row r="165" spans="1:42" ht="12.75" hidden="1" customHeight="1" x14ac:dyDescent="0.15">
      <c r="A165" s="312"/>
      <c r="B165" s="328"/>
      <c r="C165" s="329"/>
      <c r="D165" s="329"/>
      <c r="E165" s="329"/>
      <c r="F165" s="330"/>
      <c r="G165" s="328"/>
      <c r="H165" s="329"/>
      <c r="I165" s="329"/>
      <c r="J165" s="329"/>
      <c r="K165" s="330"/>
      <c r="L165" s="328"/>
      <c r="M165" s="329"/>
      <c r="N165" s="329"/>
      <c r="O165" s="329"/>
      <c r="P165" s="330"/>
      <c r="Q165" s="328"/>
      <c r="R165" s="329"/>
      <c r="S165" s="329"/>
      <c r="T165" s="329"/>
      <c r="U165" s="330"/>
      <c r="V165" s="328"/>
      <c r="W165" s="329"/>
      <c r="X165" s="329"/>
      <c r="Y165" s="329"/>
      <c r="Z165" s="330"/>
      <c r="AA165" s="312"/>
      <c r="AB165" s="384"/>
      <c r="AC165" s="391"/>
      <c r="AD165" s="392"/>
      <c r="AE165" s="391"/>
      <c r="AF165" s="392"/>
      <c r="AG165" s="391"/>
      <c r="AH165" s="392"/>
      <c r="AI165" s="391"/>
      <c r="AJ165" s="392"/>
      <c r="AK165" s="391"/>
      <c r="AL165" s="392"/>
      <c r="AM165" s="393"/>
      <c r="AN165" s="435"/>
      <c r="AO165" s="386"/>
      <c r="AP165" s="386"/>
    </row>
    <row r="166" spans="1:42" ht="12.75" hidden="1" customHeight="1" x14ac:dyDescent="0.15">
      <c r="A166" s="301" t="s">
        <v>433</v>
      </c>
      <c r="B166" s="302">
        <v>6.5</v>
      </c>
      <c r="C166" s="303">
        <v>5</v>
      </c>
      <c r="D166" s="303">
        <v>2</v>
      </c>
      <c r="E166" s="303">
        <v>0.5</v>
      </c>
      <c r="F166" s="304">
        <v>14</v>
      </c>
      <c r="G166" s="302">
        <v>0</v>
      </c>
      <c r="H166" s="303">
        <v>0</v>
      </c>
      <c r="I166" s="303">
        <v>15.5</v>
      </c>
      <c r="J166" s="303">
        <v>8.5</v>
      </c>
      <c r="K166" s="304">
        <v>24</v>
      </c>
      <c r="L166" s="302">
        <v>0</v>
      </c>
      <c r="M166" s="303">
        <v>0.5</v>
      </c>
      <c r="N166" s="303">
        <v>4.5</v>
      </c>
      <c r="O166" s="303">
        <v>0</v>
      </c>
      <c r="P166" s="304">
        <v>5</v>
      </c>
      <c r="Q166" s="302">
        <v>0</v>
      </c>
      <c r="R166" s="303">
        <v>2.5</v>
      </c>
      <c r="S166" s="303">
        <v>0.5</v>
      </c>
      <c r="T166" s="303">
        <v>0</v>
      </c>
      <c r="U166" s="304">
        <v>3</v>
      </c>
      <c r="V166" s="302">
        <v>0.5</v>
      </c>
      <c r="W166" s="303">
        <v>1.5</v>
      </c>
      <c r="X166" s="303">
        <v>1.5</v>
      </c>
      <c r="Y166" s="303">
        <v>0</v>
      </c>
      <c r="Z166" s="304">
        <v>3.5</v>
      </c>
      <c r="AA166" s="306">
        <v>49.5</v>
      </c>
      <c r="AB166" s="301" t="s">
        <v>433</v>
      </c>
      <c r="AC166" s="302">
        <v>14.5</v>
      </c>
      <c r="AD166" s="388">
        <v>0.28155339805825241</v>
      </c>
      <c r="AE166" s="302">
        <v>35</v>
      </c>
      <c r="AF166" s="388">
        <v>0.67961165048543692</v>
      </c>
      <c r="AG166" s="302">
        <v>4.5</v>
      </c>
      <c r="AH166" s="388">
        <v>8.7378640776699032E-2</v>
      </c>
      <c r="AI166" s="302">
        <v>39</v>
      </c>
      <c r="AJ166" s="388">
        <v>0.75728155339805825</v>
      </c>
      <c r="AK166" s="302">
        <v>6</v>
      </c>
      <c r="AL166" s="388">
        <v>0.11650485436893204</v>
      </c>
      <c r="AM166" s="321">
        <v>51.5</v>
      </c>
      <c r="AN166" s="436"/>
      <c r="AO166" s="389"/>
      <c r="AP166" s="389"/>
    </row>
    <row r="167" spans="1:42" ht="12.75" hidden="1" customHeight="1" x14ac:dyDescent="0.15">
      <c r="A167" s="301" t="s">
        <v>434</v>
      </c>
      <c r="B167" s="302">
        <v>7</v>
      </c>
      <c r="C167" s="303">
        <v>5.5</v>
      </c>
      <c r="D167" s="303">
        <v>1.5</v>
      </c>
      <c r="E167" s="303">
        <v>0.5</v>
      </c>
      <c r="F167" s="304">
        <v>14.5</v>
      </c>
      <c r="G167" s="302">
        <v>0</v>
      </c>
      <c r="H167" s="303">
        <v>0</v>
      </c>
      <c r="I167" s="303">
        <v>3.5</v>
      </c>
      <c r="J167" s="303">
        <v>9</v>
      </c>
      <c r="K167" s="304">
        <v>12.5</v>
      </c>
      <c r="L167" s="302">
        <v>1.5</v>
      </c>
      <c r="M167" s="303">
        <v>0</v>
      </c>
      <c r="N167" s="303">
        <v>5.5</v>
      </c>
      <c r="O167" s="303">
        <v>0</v>
      </c>
      <c r="P167" s="304">
        <v>7</v>
      </c>
      <c r="Q167" s="302">
        <v>0</v>
      </c>
      <c r="R167" s="303">
        <v>3</v>
      </c>
      <c r="S167" s="303">
        <v>1</v>
      </c>
      <c r="T167" s="303">
        <v>0</v>
      </c>
      <c r="U167" s="304">
        <v>4</v>
      </c>
      <c r="V167" s="302">
        <v>0.5</v>
      </c>
      <c r="W167" s="303">
        <v>2</v>
      </c>
      <c r="X167" s="303">
        <v>0</v>
      </c>
      <c r="Y167" s="303">
        <v>0</v>
      </c>
      <c r="Z167" s="304">
        <v>2.5</v>
      </c>
      <c r="AA167" s="306">
        <v>40.5</v>
      </c>
      <c r="AB167" s="301" t="s">
        <v>434</v>
      </c>
      <c r="AC167" s="302">
        <v>11.5</v>
      </c>
      <c r="AD167" s="388">
        <v>0.18699186991869918</v>
      </c>
      <c r="AE167" s="302">
        <v>29</v>
      </c>
      <c r="AF167" s="388">
        <v>0.47154471544715448</v>
      </c>
      <c r="AG167" s="302">
        <v>2.5</v>
      </c>
      <c r="AH167" s="388">
        <v>4.065040650406504E-2</v>
      </c>
      <c r="AI167" s="302">
        <v>37</v>
      </c>
      <c r="AJ167" s="388">
        <v>0.60162601626016265</v>
      </c>
      <c r="AK167" s="302">
        <v>1</v>
      </c>
      <c r="AL167" s="388">
        <v>1.6260162601626018E-2</v>
      </c>
      <c r="AM167" s="321">
        <v>61.5</v>
      </c>
      <c r="AN167" s="436"/>
      <c r="AO167" s="389"/>
      <c r="AP167" s="389"/>
    </row>
    <row r="168" spans="1:42" ht="12.75" hidden="1" customHeight="1" x14ac:dyDescent="0.15">
      <c r="A168" s="301" t="s">
        <v>435</v>
      </c>
      <c r="B168" s="302">
        <v>8</v>
      </c>
      <c r="C168" s="303">
        <v>5</v>
      </c>
      <c r="D168" s="303">
        <v>1</v>
      </c>
      <c r="E168" s="303">
        <v>0</v>
      </c>
      <c r="F168" s="304">
        <v>14</v>
      </c>
      <c r="G168" s="302">
        <v>0</v>
      </c>
      <c r="H168" s="303">
        <v>0</v>
      </c>
      <c r="I168" s="303">
        <v>2.5</v>
      </c>
      <c r="J168" s="303">
        <v>8</v>
      </c>
      <c r="K168" s="304">
        <v>10.5</v>
      </c>
      <c r="L168" s="302">
        <v>2</v>
      </c>
      <c r="M168" s="303">
        <v>0.5</v>
      </c>
      <c r="N168" s="303">
        <v>6</v>
      </c>
      <c r="O168" s="303">
        <v>0</v>
      </c>
      <c r="P168" s="304">
        <v>8.5</v>
      </c>
      <c r="Q168" s="302">
        <v>0</v>
      </c>
      <c r="R168" s="303">
        <v>3</v>
      </c>
      <c r="S168" s="303">
        <v>2</v>
      </c>
      <c r="T168" s="303">
        <v>0</v>
      </c>
      <c r="U168" s="304">
        <v>5</v>
      </c>
      <c r="V168" s="302">
        <v>0</v>
      </c>
      <c r="W168" s="303">
        <v>2</v>
      </c>
      <c r="X168" s="303">
        <v>0</v>
      </c>
      <c r="Y168" s="303">
        <v>0</v>
      </c>
      <c r="Z168" s="304">
        <v>2</v>
      </c>
      <c r="AA168" s="306">
        <v>40</v>
      </c>
      <c r="AB168" s="301" t="s">
        <v>435</v>
      </c>
      <c r="AC168" s="302">
        <v>10</v>
      </c>
      <c r="AD168" s="388">
        <v>0.16949152542372881</v>
      </c>
      <c r="AE168" s="302">
        <v>30</v>
      </c>
      <c r="AF168" s="388">
        <v>0.50847457627118642</v>
      </c>
      <c r="AG168" s="302">
        <v>1</v>
      </c>
      <c r="AH168" s="388">
        <v>1.6949152542372881E-2</v>
      </c>
      <c r="AI168" s="302">
        <v>37.5</v>
      </c>
      <c r="AJ168" s="388">
        <v>0.63559322033898302</v>
      </c>
      <c r="AK168" s="302">
        <v>1.5</v>
      </c>
      <c r="AL168" s="388">
        <v>2.5423728813559324E-2</v>
      </c>
      <c r="AM168" s="321">
        <v>59</v>
      </c>
      <c r="AN168" s="436"/>
      <c r="AO168" s="389"/>
      <c r="AP168" s="389"/>
    </row>
    <row r="169" spans="1:42" ht="12.75" hidden="1" customHeight="1" x14ac:dyDescent="0.15">
      <c r="A169" s="301" t="s">
        <v>436</v>
      </c>
      <c r="B169" s="302">
        <v>9</v>
      </c>
      <c r="C169" s="303">
        <v>4.5</v>
      </c>
      <c r="D169" s="303">
        <v>1</v>
      </c>
      <c r="E169" s="303">
        <v>0</v>
      </c>
      <c r="F169" s="304">
        <v>14.5</v>
      </c>
      <c r="G169" s="302">
        <v>0</v>
      </c>
      <c r="H169" s="303">
        <v>0</v>
      </c>
      <c r="I169" s="303">
        <v>2.5</v>
      </c>
      <c r="J169" s="303">
        <v>8.5</v>
      </c>
      <c r="K169" s="304">
        <v>11</v>
      </c>
      <c r="L169" s="302">
        <v>2</v>
      </c>
      <c r="M169" s="303">
        <v>0.5</v>
      </c>
      <c r="N169" s="303">
        <v>5</v>
      </c>
      <c r="O169" s="303">
        <v>0</v>
      </c>
      <c r="P169" s="304">
        <v>7.5</v>
      </c>
      <c r="Q169" s="302">
        <v>0</v>
      </c>
      <c r="R169" s="303">
        <v>3</v>
      </c>
      <c r="S169" s="303">
        <v>2.5</v>
      </c>
      <c r="T169" s="303">
        <v>0.5</v>
      </c>
      <c r="U169" s="304">
        <v>6</v>
      </c>
      <c r="V169" s="302">
        <v>0</v>
      </c>
      <c r="W169" s="303">
        <v>2</v>
      </c>
      <c r="X169" s="303">
        <v>0</v>
      </c>
      <c r="Y169" s="303">
        <v>0</v>
      </c>
      <c r="Z169" s="304">
        <v>2</v>
      </c>
      <c r="AA169" s="306">
        <v>41</v>
      </c>
      <c r="AB169" s="301" t="s">
        <v>436</v>
      </c>
      <c r="AC169" s="302">
        <v>13.5</v>
      </c>
      <c r="AD169" s="388">
        <v>0.25</v>
      </c>
      <c r="AE169" s="302">
        <v>27.5</v>
      </c>
      <c r="AF169" s="388">
        <v>0.5092592592592593</v>
      </c>
      <c r="AG169" s="302">
        <v>1</v>
      </c>
      <c r="AH169" s="388">
        <v>1.8518518518518517E-2</v>
      </c>
      <c r="AI169" s="302">
        <v>36.5</v>
      </c>
      <c r="AJ169" s="388">
        <v>0.67592592592592593</v>
      </c>
      <c r="AK169" s="302">
        <v>3.5</v>
      </c>
      <c r="AL169" s="388">
        <v>6.4814814814814811E-2</v>
      </c>
      <c r="AM169" s="321">
        <v>54</v>
      </c>
      <c r="AN169" s="436"/>
      <c r="AO169" s="389"/>
      <c r="AP169" s="389"/>
    </row>
    <row r="170" spans="1:42" ht="12.75" hidden="1" customHeight="1" x14ac:dyDescent="0.15">
      <c r="A170" s="301" t="s">
        <v>437</v>
      </c>
      <c r="B170" s="302">
        <v>6</v>
      </c>
      <c r="C170" s="303">
        <v>3.5</v>
      </c>
      <c r="D170" s="303">
        <v>1.5</v>
      </c>
      <c r="E170" s="303">
        <v>0.5</v>
      </c>
      <c r="F170" s="304">
        <v>11.5</v>
      </c>
      <c r="G170" s="302">
        <v>0</v>
      </c>
      <c r="H170" s="303">
        <v>0</v>
      </c>
      <c r="I170" s="303">
        <v>0</v>
      </c>
      <c r="J170" s="303">
        <v>7.5</v>
      </c>
      <c r="K170" s="304">
        <v>7.5</v>
      </c>
      <c r="L170" s="302">
        <v>2</v>
      </c>
      <c r="M170" s="303">
        <v>1</v>
      </c>
      <c r="N170" s="303">
        <v>6.5</v>
      </c>
      <c r="O170" s="303">
        <v>0</v>
      </c>
      <c r="P170" s="304">
        <v>9.5</v>
      </c>
      <c r="Q170" s="302">
        <v>0</v>
      </c>
      <c r="R170" s="303">
        <v>2.5</v>
      </c>
      <c r="S170" s="303">
        <v>2</v>
      </c>
      <c r="T170" s="303">
        <v>0.5</v>
      </c>
      <c r="U170" s="304">
        <v>5</v>
      </c>
      <c r="V170" s="302">
        <v>0</v>
      </c>
      <c r="W170" s="303">
        <v>1.5</v>
      </c>
      <c r="X170" s="303">
        <v>1</v>
      </c>
      <c r="Y170" s="303">
        <v>0</v>
      </c>
      <c r="Z170" s="304">
        <v>2.5</v>
      </c>
      <c r="AA170" s="306">
        <v>36</v>
      </c>
      <c r="AB170" s="301" t="s">
        <v>437</v>
      </c>
      <c r="AC170" s="302">
        <v>12.5</v>
      </c>
      <c r="AD170" s="388">
        <v>0.21008403361344538</v>
      </c>
      <c r="AE170" s="302">
        <v>23.5</v>
      </c>
      <c r="AF170" s="388">
        <v>0.3949579831932773</v>
      </c>
      <c r="AG170" s="302">
        <v>0.5</v>
      </c>
      <c r="AH170" s="388">
        <v>8.4033613445378148E-3</v>
      </c>
      <c r="AI170" s="302">
        <v>32.5</v>
      </c>
      <c r="AJ170" s="388">
        <v>0.54621848739495793</v>
      </c>
      <c r="AK170" s="302">
        <v>3</v>
      </c>
      <c r="AL170" s="388">
        <v>5.0420168067226892E-2</v>
      </c>
      <c r="AM170" s="321">
        <v>59.5</v>
      </c>
      <c r="AN170" s="436"/>
      <c r="AO170" s="389"/>
      <c r="AP170" s="389"/>
    </row>
    <row r="171" spans="1:42" ht="12.75" hidden="1" customHeight="1" thickBot="1" x14ac:dyDescent="0.2">
      <c r="A171" s="317"/>
      <c r="B171" s="318"/>
      <c r="C171" s="319"/>
      <c r="D171" s="319"/>
      <c r="E171" s="319"/>
      <c r="F171" s="320"/>
      <c r="G171" s="318"/>
      <c r="H171" s="319"/>
      <c r="I171" s="319"/>
      <c r="J171" s="319"/>
      <c r="K171" s="320"/>
      <c r="L171" s="318"/>
      <c r="M171" s="319"/>
      <c r="N171" s="319"/>
      <c r="O171" s="319"/>
      <c r="P171" s="320"/>
      <c r="Q171" s="318"/>
      <c r="R171" s="319"/>
      <c r="S171" s="319"/>
      <c r="T171" s="319"/>
      <c r="U171" s="320"/>
      <c r="V171" s="318"/>
      <c r="W171" s="319"/>
      <c r="X171" s="319"/>
      <c r="Y171" s="319"/>
      <c r="Z171" s="320"/>
      <c r="AA171" s="317"/>
      <c r="AB171" s="318"/>
      <c r="AC171" s="318"/>
      <c r="AD171" s="320"/>
      <c r="AE171" s="350"/>
      <c r="AF171" s="320"/>
      <c r="AG171" s="350"/>
      <c r="AH171" s="320"/>
      <c r="AI171" s="350"/>
      <c r="AJ171" s="320"/>
      <c r="AK171" s="350"/>
      <c r="AL171" s="320"/>
      <c r="AM171" s="317"/>
      <c r="AN171" s="435"/>
      <c r="AO171" s="386"/>
      <c r="AP171" s="386"/>
    </row>
    <row r="172" spans="1:42" ht="12.75" hidden="1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437"/>
      <c r="AH172" s="367"/>
      <c r="AI172" s="437"/>
      <c r="AJ172" s="367"/>
      <c r="AK172" s="437"/>
      <c r="AL172" s="367"/>
      <c r="AM172" s="367"/>
      <c r="AN172" s="406"/>
      <c r="AO172" s="367"/>
      <c r="AP172" s="367"/>
    </row>
    <row r="173" spans="1:42" ht="12.75" hidden="1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437"/>
      <c r="AL173" s="367"/>
      <c r="AM173" s="367"/>
      <c r="AN173" s="406"/>
      <c r="AO173" s="367"/>
      <c r="AP173" s="367"/>
    </row>
    <row r="174" spans="1:42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437"/>
      <c r="AL174" s="367"/>
      <c r="AM174" s="367"/>
      <c r="AN174" s="406"/>
      <c r="AO174" s="367"/>
      <c r="AP174" s="367"/>
    </row>
    <row r="175" spans="1:42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406"/>
      <c r="AO175" s="367"/>
      <c r="AP175" s="367"/>
    </row>
    <row r="176" spans="1:42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406"/>
      <c r="AO176" s="367"/>
      <c r="AP176" s="367"/>
    </row>
    <row r="177" spans="1:42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406"/>
      <c r="AO177" s="367"/>
      <c r="AP177" s="367"/>
    </row>
    <row r="178" spans="1:42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406"/>
      <c r="AO178" s="367"/>
      <c r="AP178" s="367"/>
    </row>
    <row r="179" spans="1:42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406"/>
      <c r="AO179" s="367"/>
      <c r="AP179" s="367"/>
    </row>
    <row r="180" spans="1:42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406"/>
      <c r="AO180" s="367"/>
      <c r="AP180" s="367"/>
    </row>
    <row r="181" spans="1:42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406"/>
      <c r="AO181" s="367"/>
      <c r="AP181" s="367"/>
    </row>
    <row r="182" spans="1:42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406"/>
      <c r="AO182" s="367"/>
      <c r="AP182" s="367"/>
    </row>
    <row r="183" spans="1:42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406"/>
      <c r="AO183" s="367"/>
      <c r="AP183" s="367"/>
    </row>
    <row r="184" spans="1:42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406"/>
      <c r="AO184" s="367"/>
      <c r="AP184" s="367"/>
    </row>
    <row r="185" spans="1:42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406"/>
      <c r="AO185" s="367"/>
      <c r="AP185" s="367"/>
    </row>
    <row r="186" spans="1:42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406"/>
      <c r="AO186" s="367"/>
      <c r="AP186" s="367"/>
    </row>
    <row r="187" spans="1:42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406"/>
      <c r="AO187" s="367"/>
      <c r="AP187" s="367"/>
    </row>
    <row r="188" spans="1:42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406"/>
      <c r="AO188" s="367"/>
      <c r="AP188" s="367"/>
    </row>
    <row r="189" spans="1:42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406"/>
      <c r="AO189" s="367"/>
      <c r="AP189" s="367"/>
    </row>
    <row r="190" spans="1:42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406"/>
      <c r="AO190" s="367"/>
      <c r="AP190" s="367"/>
    </row>
    <row r="191" spans="1:42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406"/>
      <c r="AO191" s="367"/>
      <c r="AP191" s="367"/>
    </row>
    <row r="192" spans="1:42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406"/>
      <c r="AO192" s="367"/>
      <c r="AP192" s="367"/>
    </row>
    <row r="193" spans="1:42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406"/>
      <c r="AO193" s="367"/>
      <c r="AP193" s="367"/>
    </row>
    <row r="194" spans="1:42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406"/>
      <c r="AO194" s="367"/>
      <c r="AP194" s="367"/>
    </row>
    <row r="195" spans="1:42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406"/>
      <c r="AO195" s="367"/>
      <c r="AP195" s="367"/>
    </row>
    <row r="196" spans="1:42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406"/>
      <c r="AO196" s="367"/>
      <c r="AP196" s="367"/>
    </row>
    <row r="197" spans="1:42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406"/>
      <c r="AO197" s="367"/>
      <c r="AP197" s="367"/>
    </row>
    <row r="198" spans="1:42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406"/>
      <c r="AO198" s="367"/>
      <c r="AP198" s="367"/>
    </row>
    <row r="199" spans="1:42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406"/>
      <c r="AO199" s="367"/>
      <c r="AP199" s="367"/>
    </row>
    <row r="200" spans="1:42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406"/>
      <c r="AO200" s="367"/>
      <c r="AP200" s="367"/>
    </row>
    <row r="201" spans="1:42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406"/>
      <c r="AO201" s="367"/>
      <c r="AP201" s="367"/>
    </row>
    <row r="202" spans="1:42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406"/>
      <c r="AO202" s="367"/>
      <c r="AP202" s="367"/>
    </row>
    <row r="203" spans="1:42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406"/>
      <c r="AO203" s="367"/>
      <c r="AP203" s="367"/>
    </row>
    <row r="204" spans="1:42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406"/>
      <c r="AO204" s="367"/>
      <c r="AP204" s="367"/>
    </row>
    <row r="205" spans="1:42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406"/>
      <c r="AO205" s="367"/>
      <c r="AP205" s="367"/>
    </row>
    <row r="206" spans="1:42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406"/>
      <c r="AO206" s="367"/>
      <c r="AP206" s="367"/>
    </row>
    <row r="207" spans="1:42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406"/>
      <c r="AO207" s="367"/>
      <c r="AP207" s="367"/>
    </row>
    <row r="208" spans="1:42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406"/>
      <c r="AO208" s="367"/>
      <c r="AP208" s="367"/>
    </row>
    <row r="209" spans="1:42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406"/>
      <c r="AO209" s="367"/>
      <c r="AP209" s="367"/>
    </row>
    <row r="210" spans="1:42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406"/>
      <c r="AO210" s="367"/>
      <c r="AP210" s="367"/>
    </row>
    <row r="211" spans="1:42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406"/>
      <c r="AO211" s="367"/>
      <c r="AP211" s="367"/>
    </row>
    <row r="212" spans="1:42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406"/>
      <c r="AO212" s="367"/>
      <c r="AP212" s="367"/>
    </row>
    <row r="213" spans="1:42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406"/>
      <c r="AO213" s="367"/>
      <c r="AP213" s="367"/>
    </row>
    <row r="214" spans="1:42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406"/>
      <c r="AO214" s="367"/>
      <c r="AP214" s="367"/>
    </row>
    <row r="215" spans="1:42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406"/>
      <c r="AO215" s="367"/>
      <c r="AP215" s="367"/>
    </row>
    <row r="216" spans="1:42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406"/>
      <c r="AO216" s="367"/>
      <c r="AP216" s="367"/>
    </row>
    <row r="217" spans="1:42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406"/>
      <c r="AO217" s="367"/>
      <c r="AP217" s="367"/>
    </row>
    <row r="218" spans="1:42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406"/>
      <c r="AO218" s="367"/>
      <c r="AP218" s="367"/>
    </row>
    <row r="219" spans="1:42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406"/>
      <c r="AO219" s="367"/>
      <c r="AP219" s="367"/>
    </row>
    <row r="220" spans="1:42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406"/>
      <c r="AO220" s="367"/>
      <c r="AP220" s="367"/>
    </row>
    <row r="221" spans="1:42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406"/>
      <c r="AO221" s="367"/>
      <c r="AP221" s="367"/>
    </row>
    <row r="222" spans="1:42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406"/>
      <c r="AO222" s="367"/>
      <c r="AP222" s="367"/>
    </row>
    <row r="223" spans="1:42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406"/>
      <c r="AO223" s="367"/>
      <c r="AP223" s="367"/>
    </row>
    <row r="224" spans="1:42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406"/>
      <c r="AO224" s="367"/>
      <c r="AP224" s="367"/>
    </row>
    <row r="225" spans="1:42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406"/>
      <c r="AO225" s="367"/>
      <c r="AP225" s="367"/>
    </row>
    <row r="226" spans="1:42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406"/>
      <c r="AO226" s="367"/>
      <c r="AP226" s="367"/>
    </row>
    <row r="227" spans="1:42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406"/>
      <c r="AO227" s="367"/>
      <c r="AP227" s="367"/>
    </row>
    <row r="228" spans="1:42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406"/>
      <c r="AO228" s="367"/>
      <c r="AP228" s="367"/>
    </row>
    <row r="229" spans="1:42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406"/>
      <c r="AO229" s="367"/>
      <c r="AP229" s="367"/>
    </row>
    <row r="230" spans="1:42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406"/>
      <c r="AO230" s="367"/>
      <c r="AP230" s="367"/>
    </row>
    <row r="231" spans="1:42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406"/>
      <c r="AO231" s="367"/>
      <c r="AP231" s="367"/>
    </row>
    <row r="232" spans="1:42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406"/>
      <c r="AO232" s="367"/>
      <c r="AP232" s="367"/>
    </row>
    <row r="233" spans="1:42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406"/>
      <c r="AO233" s="367"/>
      <c r="AP233" s="367"/>
    </row>
    <row r="234" spans="1:42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406"/>
      <c r="AO234" s="367"/>
      <c r="AP234" s="367"/>
    </row>
    <row r="235" spans="1:42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406"/>
      <c r="AO235" s="367"/>
      <c r="AP235" s="367"/>
    </row>
    <row r="236" spans="1:42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406"/>
      <c r="AO236" s="367"/>
      <c r="AP236" s="367"/>
    </row>
    <row r="237" spans="1:42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406"/>
      <c r="AO237" s="367"/>
      <c r="AP237" s="367"/>
    </row>
    <row r="238" spans="1:42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406"/>
      <c r="AO238" s="367"/>
      <c r="AP238" s="367"/>
    </row>
    <row r="239" spans="1:42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406"/>
      <c r="AO239" s="367"/>
      <c r="AP239" s="367"/>
    </row>
    <row r="240" spans="1:42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406"/>
      <c r="AO240" s="367"/>
      <c r="AP240" s="367"/>
    </row>
    <row r="241" spans="1:42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406"/>
      <c r="AO241" s="367"/>
      <c r="AP241" s="367"/>
    </row>
    <row r="242" spans="1:42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406"/>
      <c r="AO242" s="367"/>
      <c r="AP242" s="367"/>
    </row>
    <row r="243" spans="1:42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406"/>
      <c r="AO243" s="367"/>
      <c r="AP243" s="367"/>
    </row>
    <row r="244" spans="1:42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406"/>
      <c r="AO244" s="367"/>
      <c r="AP244" s="367"/>
    </row>
    <row r="245" spans="1:42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406"/>
      <c r="AO245" s="367"/>
      <c r="AP245" s="367"/>
    </row>
    <row r="246" spans="1:42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406"/>
      <c r="AO246" s="367"/>
      <c r="AP246" s="367"/>
    </row>
    <row r="247" spans="1:42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406"/>
      <c r="AO247" s="367"/>
      <c r="AP247" s="367"/>
    </row>
    <row r="248" spans="1:42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406"/>
      <c r="AO248" s="367"/>
      <c r="AP248" s="367"/>
    </row>
    <row r="249" spans="1:42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406"/>
      <c r="AO249" s="367"/>
      <c r="AP249" s="367"/>
    </row>
    <row r="250" spans="1:42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406"/>
      <c r="AO250" s="367"/>
      <c r="AP250" s="367"/>
    </row>
    <row r="251" spans="1:42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406"/>
      <c r="AO251" s="367"/>
      <c r="AP251" s="367"/>
    </row>
    <row r="252" spans="1:42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406"/>
      <c r="AO252" s="367"/>
      <c r="AP252" s="367"/>
    </row>
    <row r="253" spans="1:42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406"/>
      <c r="AO253" s="367"/>
      <c r="AP253" s="367"/>
    </row>
    <row r="254" spans="1:42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406"/>
      <c r="AO254" s="367"/>
      <c r="AP254" s="367"/>
    </row>
    <row r="255" spans="1:42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406"/>
      <c r="AO255" s="367"/>
      <c r="AP255" s="367"/>
    </row>
    <row r="256" spans="1:42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406"/>
      <c r="AO256" s="367"/>
      <c r="AP256" s="367"/>
    </row>
    <row r="257" spans="1:42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406"/>
      <c r="AO257" s="367"/>
      <c r="AP257" s="367"/>
    </row>
    <row r="258" spans="1:42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406"/>
      <c r="AO258" s="367"/>
      <c r="AP258" s="367"/>
    </row>
    <row r="259" spans="1:42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406"/>
      <c r="AO259" s="367"/>
      <c r="AP259" s="367"/>
    </row>
    <row r="260" spans="1:42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406"/>
      <c r="AO260" s="367"/>
      <c r="AP260" s="367"/>
    </row>
    <row r="261" spans="1:42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406"/>
      <c r="AO261" s="367"/>
      <c r="AP261" s="367"/>
    </row>
    <row r="262" spans="1:42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406"/>
      <c r="AO262" s="367"/>
      <c r="AP262" s="367"/>
    </row>
    <row r="263" spans="1:42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406"/>
      <c r="AO263" s="367"/>
      <c r="AP263" s="367"/>
    </row>
    <row r="264" spans="1:42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406"/>
      <c r="AO264" s="367"/>
      <c r="AP264" s="367"/>
    </row>
    <row r="265" spans="1:42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406"/>
      <c r="AO265" s="367"/>
      <c r="AP265" s="367"/>
    </row>
    <row r="266" spans="1:42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406"/>
      <c r="AO266" s="367"/>
      <c r="AP266" s="367"/>
    </row>
    <row r="267" spans="1:42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406"/>
      <c r="AO267" s="367"/>
      <c r="AP267" s="367"/>
    </row>
    <row r="268" spans="1:42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406"/>
      <c r="AO268" s="367"/>
      <c r="AP268" s="367"/>
    </row>
    <row r="269" spans="1:42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406"/>
      <c r="AO269" s="367"/>
      <c r="AP269" s="367"/>
    </row>
    <row r="270" spans="1:42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406"/>
      <c r="AO270" s="367"/>
      <c r="AP270" s="367"/>
    </row>
    <row r="271" spans="1:42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406"/>
      <c r="AO271" s="367"/>
      <c r="AP271" s="367"/>
    </row>
    <row r="272" spans="1:42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406"/>
      <c r="AO272" s="367"/>
      <c r="AP272" s="367"/>
    </row>
    <row r="273" spans="1:42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406"/>
      <c r="AO273" s="367"/>
      <c r="AP273" s="367"/>
    </row>
    <row r="274" spans="1:42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406"/>
      <c r="AO274" s="367"/>
      <c r="AP274" s="367"/>
    </row>
    <row r="275" spans="1:42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406"/>
      <c r="AO275" s="367"/>
      <c r="AP275" s="367"/>
    </row>
    <row r="276" spans="1:42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406"/>
      <c r="AO276" s="367"/>
      <c r="AP276" s="367"/>
    </row>
    <row r="277" spans="1:42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406"/>
      <c r="AO277" s="367"/>
      <c r="AP277" s="367"/>
    </row>
    <row r="278" spans="1:42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406"/>
      <c r="AO278" s="367"/>
      <c r="AP278" s="367"/>
    </row>
    <row r="279" spans="1:42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406"/>
      <c r="AO279" s="367"/>
      <c r="AP279" s="367"/>
    </row>
    <row r="280" spans="1:42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406"/>
      <c r="AO280" s="367"/>
      <c r="AP280" s="367"/>
    </row>
    <row r="281" spans="1:42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406"/>
      <c r="AO281" s="367"/>
      <c r="AP281" s="367"/>
    </row>
    <row r="282" spans="1:42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406"/>
      <c r="AO282" s="367"/>
      <c r="AP282" s="367"/>
    </row>
    <row r="283" spans="1:42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406"/>
      <c r="AO283" s="367"/>
      <c r="AP283" s="367"/>
    </row>
    <row r="284" spans="1:42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406"/>
      <c r="AO284" s="367"/>
      <c r="AP284" s="367"/>
    </row>
    <row r="285" spans="1:42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406"/>
      <c r="AO285" s="367"/>
      <c r="AP285" s="367"/>
    </row>
    <row r="286" spans="1:42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406"/>
      <c r="AO286" s="367"/>
      <c r="AP286" s="367"/>
    </row>
    <row r="287" spans="1:42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406"/>
      <c r="AO287" s="367"/>
      <c r="AP287" s="367"/>
    </row>
    <row r="288" spans="1:42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406"/>
      <c r="AO288" s="367"/>
      <c r="AP288" s="367"/>
    </row>
    <row r="289" spans="1:42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406"/>
      <c r="AO289" s="367"/>
      <c r="AP289" s="367"/>
    </row>
    <row r="290" spans="1:42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406"/>
      <c r="AO290" s="367"/>
      <c r="AP290" s="367"/>
    </row>
    <row r="291" spans="1:42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406"/>
      <c r="AO291" s="367"/>
      <c r="AP291" s="367"/>
    </row>
    <row r="292" spans="1:42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406"/>
      <c r="AO292" s="367"/>
      <c r="AP292" s="367"/>
    </row>
    <row r="293" spans="1:42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406"/>
      <c r="AO293" s="367"/>
      <c r="AP293" s="367"/>
    </row>
    <row r="294" spans="1:42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406"/>
      <c r="AO294" s="367"/>
      <c r="AP294" s="367"/>
    </row>
    <row r="295" spans="1:42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406"/>
      <c r="AO295" s="367"/>
      <c r="AP295" s="367"/>
    </row>
    <row r="296" spans="1:42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406"/>
      <c r="AO296" s="367"/>
      <c r="AP296" s="367"/>
    </row>
    <row r="297" spans="1:42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406"/>
      <c r="AO297" s="367"/>
      <c r="AP297" s="367"/>
    </row>
    <row r="298" spans="1:42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406"/>
      <c r="AO298" s="367"/>
      <c r="AP298" s="367"/>
    </row>
    <row r="299" spans="1:42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406"/>
      <c r="AO299" s="367"/>
      <c r="AP299" s="367"/>
    </row>
    <row r="300" spans="1:42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406"/>
      <c r="AO300" s="367"/>
      <c r="AP300" s="367"/>
    </row>
    <row r="301" spans="1:42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406"/>
      <c r="AO301" s="367"/>
      <c r="AP301" s="367"/>
    </row>
    <row r="302" spans="1:42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406"/>
      <c r="AO302" s="367"/>
      <c r="AP302" s="367"/>
    </row>
    <row r="303" spans="1:42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406"/>
      <c r="AO303" s="367"/>
      <c r="AP303" s="367"/>
    </row>
    <row r="304" spans="1:42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406"/>
      <c r="AO304" s="367"/>
      <c r="AP304" s="367"/>
    </row>
    <row r="305" spans="1:42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406"/>
      <c r="AO305" s="367"/>
      <c r="AP305" s="367"/>
    </row>
    <row r="306" spans="1:42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406"/>
      <c r="AO306" s="367"/>
      <c r="AP306" s="367"/>
    </row>
    <row r="307" spans="1:42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406"/>
      <c r="AO307" s="367"/>
      <c r="AP307" s="367"/>
    </row>
    <row r="308" spans="1:42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406"/>
      <c r="AO308" s="367"/>
      <c r="AP308" s="367"/>
    </row>
    <row r="309" spans="1:42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406"/>
      <c r="AO309" s="367"/>
      <c r="AP309" s="367"/>
    </row>
    <row r="310" spans="1:42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406"/>
      <c r="AO310" s="367"/>
      <c r="AP310" s="367"/>
    </row>
    <row r="311" spans="1:42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406"/>
      <c r="AO311" s="367"/>
      <c r="AP311" s="367"/>
    </row>
    <row r="312" spans="1:42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406"/>
      <c r="AO312" s="367"/>
      <c r="AP312" s="367"/>
    </row>
    <row r="313" spans="1:42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406"/>
      <c r="AO313" s="367"/>
      <c r="AP313" s="367"/>
    </row>
    <row r="314" spans="1:42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406"/>
      <c r="AO314" s="367"/>
      <c r="AP314" s="367"/>
    </row>
    <row r="315" spans="1:42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406"/>
      <c r="AO315" s="367"/>
      <c r="AP315" s="367"/>
    </row>
    <row r="316" spans="1:42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406"/>
      <c r="AO316" s="367"/>
      <c r="AP316" s="367"/>
    </row>
    <row r="317" spans="1:42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406"/>
      <c r="AO317" s="367"/>
      <c r="AP317" s="367"/>
    </row>
    <row r="318" spans="1:42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406"/>
      <c r="AO318" s="367"/>
      <c r="AP318" s="367"/>
    </row>
    <row r="319" spans="1:42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406"/>
      <c r="AO319" s="367"/>
      <c r="AP319" s="367"/>
    </row>
    <row r="320" spans="1:42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406"/>
      <c r="AO320" s="367"/>
      <c r="AP320" s="367"/>
    </row>
    <row r="321" spans="1:42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406"/>
      <c r="AO321" s="367"/>
      <c r="AP321" s="367"/>
    </row>
    <row r="322" spans="1:42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406"/>
      <c r="AO322" s="367"/>
      <c r="AP322" s="367"/>
    </row>
    <row r="323" spans="1:42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406"/>
      <c r="AO323" s="367"/>
      <c r="AP323" s="367"/>
    </row>
    <row r="324" spans="1:42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406"/>
      <c r="AO324" s="367"/>
      <c r="AP324" s="367"/>
    </row>
    <row r="325" spans="1:42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406"/>
      <c r="AO325" s="367"/>
      <c r="AP325" s="367"/>
    </row>
    <row r="326" spans="1:42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406"/>
      <c r="AO326" s="367"/>
      <c r="AP326" s="367"/>
    </row>
    <row r="327" spans="1:42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406"/>
      <c r="AO327" s="367"/>
      <c r="AP327" s="367"/>
    </row>
    <row r="328" spans="1:42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406"/>
      <c r="AO328" s="367"/>
      <c r="AP328" s="367"/>
    </row>
    <row r="329" spans="1:42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406"/>
      <c r="AO329" s="367"/>
      <c r="AP329" s="367"/>
    </row>
    <row r="330" spans="1:42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406"/>
      <c r="AO330" s="367"/>
      <c r="AP330" s="367"/>
    </row>
    <row r="331" spans="1:42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406"/>
      <c r="AO331" s="367"/>
      <c r="AP331" s="367"/>
    </row>
    <row r="332" spans="1:42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406"/>
      <c r="AO332" s="367"/>
      <c r="AP332" s="367"/>
    </row>
    <row r="333" spans="1:42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406"/>
      <c r="AO333" s="367"/>
      <c r="AP333" s="367"/>
    </row>
    <row r="334" spans="1:42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406"/>
      <c r="AO334" s="367"/>
      <c r="AP334" s="367"/>
    </row>
    <row r="335" spans="1:42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406"/>
      <c r="AO335" s="367"/>
      <c r="AP335" s="367"/>
    </row>
    <row r="336" spans="1:42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406"/>
      <c r="AO336" s="367"/>
      <c r="AP336" s="367"/>
    </row>
    <row r="337" spans="1:42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406"/>
      <c r="AO337" s="367"/>
      <c r="AP337" s="367"/>
    </row>
    <row r="338" spans="1:42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406"/>
      <c r="AO338" s="367"/>
      <c r="AP338" s="367"/>
    </row>
    <row r="339" spans="1:42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406"/>
      <c r="AO339" s="367"/>
      <c r="AP339" s="367"/>
    </row>
    <row r="340" spans="1:42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406"/>
      <c r="AO340" s="367"/>
      <c r="AP340" s="367"/>
    </row>
    <row r="341" spans="1:42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406"/>
      <c r="AO341" s="367"/>
      <c r="AP341" s="367"/>
    </row>
    <row r="342" spans="1:42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406"/>
      <c r="AO342" s="367"/>
      <c r="AP342" s="367"/>
    </row>
    <row r="343" spans="1:42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406"/>
      <c r="AO343" s="367"/>
      <c r="AP343" s="367"/>
    </row>
    <row r="344" spans="1:42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406"/>
      <c r="AO344" s="367"/>
      <c r="AP344" s="367"/>
    </row>
    <row r="345" spans="1:42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406"/>
      <c r="AO345" s="367"/>
      <c r="AP345" s="367"/>
    </row>
    <row r="346" spans="1:42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406"/>
      <c r="AO346" s="367"/>
      <c r="AP346" s="367"/>
    </row>
    <row r="347" spans="1:42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406"/>
      <c r="AO347" s="367"/>
      <c r="AP347" s="367"/>
    </row>
    <row r="348" spans="1:42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406"/>
      <c r="AO348" s="367"/>
      <c r="AP348" s="367"/>
    </row>
    <row r="349" spans="1:42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406"/>
      <c r="AO349" s="367"/>
      <c r="AP349" s="367"/>
    </row>
    <row r="350" spans="1:42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406"/>
      <c r="AO350" s="367"/>
      <c r="AP350" s="367"/>
    </row>
    <row r="351" spans="1:42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406"/>
      <c r="AO351" s="367"/>
      <c r="AP351" s="367"/>
    </row>
    <row r="352" spans="1:42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406"/>
      <c r="AO352" s="367"/>
      <c r="AP352" s="367"/>
    </row>
    <row r="353" spans="1:42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406"/>
      <c r="AO353" s="367"/>
      <c r="AP353" s="367"/>
    </row>
    <row r="354" spans="1:42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406"/>
      <c r="AO354" s="367"/>
      <c r="AP354" s="367"/>
    </row>
    <row r="355" spans="1:42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406"/>
      <c r="AO355" s="367"/>
      <c r="AP355" s="367"/>
    </row>
    <row r="356" spans="1:42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406"/>
      <c r="AO356" s="367"/>
      <c r="AP356" s="367"/>
    </row>
    <row r="357" spans="1:42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406"/>
      <c r="AO357" s="367"/>
      <c r="AP357" s="367"/>
    </row>
    <row r="358" spans="1:42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406"/>
      <c r="AO358" s="367"/>
      <c r="AP358" s="367"/>
    </row>
    <row r="359" spans="1:42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406"/>
      <c r="AO359" s="367"/>
      <c r="AP359" s="367"/>
    </row>
    <row r="360" spans="1:42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406"/>
      <c r="AO360" s="367"/>
      <c r="AP360" s="367"/>
    </row>
    <row r="361" spans="1:42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406"/>
      <c r="AO361" s="367"/>
      <c r="AP361" s="367"/>
    </row>
    <row r="362" spans="1:42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406"/>
      <c r="AO362" s="367"/>
      <c r="AP362" s="367"/>
    </row>
    <row r="363" spans="1:42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406"/>
      <c r="AO363" s="367"/>
      <c r="AP363" s="367"/>
    </row>
    <row r="364" spans="1:42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406"/>
      <c r="AO364" s="367"/>
      <c r="AP364" s="367"/>
    </row>
    <row r="365" spans="1:42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406"/>
      <c r="AO365" s="367"/>
      <c r="AP365" s="367"/>
    </row>
    <row r="366" spans="1:42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406"/>
      <c r="AO366" s="367"/>
      <c r="AP366" s="367"/>
    </row>
    <row r="367" spans="1:42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406"/>
      <c r="AO367" s="367"/>
      <c r="AP367" s="367"/>
    </row>
    <row r="368" spans="1:42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406"/>
      <c r="AO368" s="367"/>
      <c r="AP368" s="367"/>
    </row>
    <row r="369" spans="1:42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406"/>
      <c r="AO369" s="367"/>
      <c r="AP369" s="367"/>
    </row>
    <row r="370" spans="1:42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406"/>
      <c r="AO370" s="367"/>
      <c r="AP370" s="367"/>
    </row>
    <row r="371" spans="1:42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406"/>
      <c r="AO371" s="367"/>
      <c r="AP371" s="367"/>
    </row>
    <row r="372" spans="1:42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406"/>
      <c r="AO372" s="367"/>
      <c r="AP372" s="367"/>
    </row>
    <row r="373" spans="1:42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406"/>
      <c r="AO373" s="367"/>
      <c r="AP373" s="367"/>
    </row>
    <row r="374" spans="1:42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406"/>
      <c r="AO374" s="367"/>
      <c r="AP374" s="367"/>
    </row>
    <row r="375" spans="1:42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406"/>
      <c r="AO375" s="367"/>
      <c r="AP375" s="367"/>
    </row>
    <row r="376" spans="1:42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406"/>
      <c r="AO376" s="367"/>
      <c r="AP376" s="367"/>
    </row>
    <row r="377" spans="1:42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406"/>
      <c r="AO377" s="367"/>
      <c r="AP377" s="367"/>
    </row>
    <row r="378" spans="1:42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406"/>
      <c r="AO378" s="367"/>
      <c r="AP378" s="367"/>
    </row>
    <row r="379" spans="1:42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406"/>
      <c r="AO379" s="367"/>
      <c r="AP379" s="367"/>
    </row>
    <row r="380" spans="1:42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406"/>
      <c r="AO380" s="367"/>
      <c r="AP380" s="367"/>
    </row>
    <row r="381" spans="1:42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406"/>
      <c r="AO381" s="367"/>
      <c r="AP381" s="367"/>
    </row>
    <row r="382" spans="1:42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406"/>
      <c r="AO382" s="367"/>
      <c r="AP382" s="367"/>
    </row>
    <row r="383" spans="1:42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406"/>
      <c r="AO383" s="367"/>
      <c r="AP383" s="367"/>
    </row>
    <row r="384" spans="1:42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406"/>
      <c r="AO384" s="367"/>
      <c r="AP384" s="367"/>
    </row>
    <row r="385" spans="1:42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406"/>
      <c r="AO385" s="367"/>
      <c r="AP385" s="367"/>
    </row>
    <row r="386" spans="1:42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406"/>
      <c r="AO386" s="367"/>
      <c r="AP386" s="367"/>
    </row>
    <row r="387" spans="1:42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406"/>
      <c r="AO387" s="367"/>
      <c r="AP387" s="367"/>
    </row>
    <row r="388" spans="1:42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406"/>
      <c r="AO388" s="367"/>
      <c r="AP388" s="367"/>
    </row>
    <row r="389" spans="1:42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406"/>
      <c r="AO389" s="367"/>
      <c r="AP389" s="367"/>
    </row>
    <row r="390" spans="1:42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406"/>
      <c r="AO390" s="367"/>
      <c r="AP390" s="367"/>
    </row>
    <row r="391" spans="1:42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406"/>
      <c r="AO391" s="367"/>
      <c r="AP391" s="367"/>
    </row>
    <row r="392" spans="1:42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406"/>
      <c r="AO392" s="367"/>
      <c r="AP392" s="367"/>
    </row>
    <row r="393" spans="1:42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406"/>
      <c r="AO393" s="367"/>
      <c r="AP393" s="367"/>
    </row>
    <row r="394" spans="1:42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406"/>
      <c r="AO394" s="367"/>
      <c r="AP394" s="367"/>
    </row>
    <row r="395" spans="1:42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406"/>
      <c r="AO395" s="367"/>
      <c r="AP395" s="367"/>
    </row>
    <row r="396" spans="1:42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406"/>
      <c r="AO396" s="367"/>
      <c r="AP396" s="367"/>
    </row>
    <row r="397" spans="1:42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406"/>
      <c r="AO397" s="367"/>
      <c r="AP397" s="367"/>
    </row>
    <row r="398" spans="1:42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406"/>
      <c r="AO398" s="367"/>
      <c r="AP398" s="367"/>
    </row>
    <row r="399" spans="1:42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406"/>
      <c r="AO399" s="367"/>
      <c r="AP399" s="367"/>
    </row>
    <row r="400" spans="1:42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406"/>
      <c r="AO400" s="367"/>
      <c r="AP400" s="367"/>
    </row>
    <row r="401" spans="1:42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406"/>
      <c r="AO401" s="367"/>
      <c r="AP401" s="367"/>
    </row>
    <row r="402" spans="1:42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406"/>
      <c r="AO402" s="367"/>
      <c r="AP402" s="367"/>
    </row>
    <row r="403" spans="1:42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406"/>
      <c r="AO403" s="367"/>
      <c r="AP403" s="367"/>
    </row>
    <row r="404" spans="1:42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406"/>
      <c r="AO404" s="367"/>
      <c r="AP404" s="367"/>
    </row>
    <row r="405" spans="1:42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406"/>
      <c r="AO405" s="367"/>
      <c r="AP405" s="367"/>
    </row>
    <row r="406" spans="1:42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406"/>
      <c r="AO406" s="367"/>
      <c r="AP406" s="367"/>
    </row>
    <row r="407" spans="1:42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406"/>
      <c r="AO407" s="367"/>
      <c r="AP407" s="367"/>
    </row>
    <row r="408" spans="1:42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406"/>
      <c r="AO408" s="367"/>
      <c r="AP408" s="367"/>
    </row>
    <row r="409" spans="1:42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406"/>
      <c r="AO409" s="367"/>
      <c r="AP409" s="367"/>
    </row>
    <row r="410" spans="1:42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406"/>
      <c r="AO410" s="367"/>
      <c r="AP410" s="367"/>
    </row>
    <row r="411" spans="1:42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406"/>
      <c r="AO411" s="367"/>
      <c r="AP411" s="367"/>
    </row>
    <row r="412" spans="1:42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406"/>
      <c r="AO412" s="367"/>
      <c r="AP412" s="367"/>
    </row>
    <row r="413" spans="1:42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406"/>
      <c r="AO413" s="367"/>
      <c r="AP413" s="367"/>
    </row>
    <row r="414" spans="1:42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406"/>
      <c r="AO414" s="367"/>
      <c r="AP414" s="367"/>
    </row>
    <row r="415" spans="1:42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406"/>
      <c r="AO415" s="367"/>
      <c r="AP415" s="367"/>
    </row>
    <row r="416" spans="1:42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406"/>
      <c r="AO416" s="367"/>
      <c r="AP416" s="367"/>
    </row>
    <row r="417" spans="1:42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406"/>
      <c r="AO417" s="367"/>
      <c r="AP417" s="367"/>
    </row>
    <row r="418" spans="1:42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406"/>
      <c r="AO418" s="367"/>
      <c r="AP418" s="367"/>
    </row>
    <row r="419" spans="1:42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406"/>
      <c r="AO419" s="367"/>
      <c r="AP419" s="367"/>
    </row>
    <row r="420" spans="1:42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406"/>
      <c r="AO420" s="367"/>
      <c r="AP420" s="367"/>
    </row>
    <row r="421" spans="1:42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406"/>
      <c r="AO421" s="367"/>
      <c r="AP421" s="367"/>
    </row>
    <row r="422" spans="1:42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406"/>
      <c r="AO422" s="367"/>
      <c r="AP422" s="367"/>
    </row>
    <row r="423" spans="1:42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406"/>
      <c r="AO423" s="367"/>
      <c r="AP423" s="367"/>
    </row>
    <row r="424" spans="1:42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406"/>
      <c r="AO424" s="367"/>
      <c r="AP424" s="367"/>
    </row>
    <row r="425" spans="1:42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406"/>
      <c r="AO425" s="367"/>
      <c r="AP425" s="367"/>
    </row>
    <row r="426" spans="1:42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406"/>
      <c r="AO426" s="367"/>
      <c r="AP426" s="367"/>
    </row>
    <row r="427" spans="1:42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406"/>
      <c r="AO427" s="367"/>
      <c r="AP427" s="367"/>
    </row>
    <row r="428" spans="1:42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406"/>
      <c r="AO428" s="367"/>
      <c r="AP428" s="367"/>
    </row>
    <row r="429" spans="1:42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406"/>
      <c r="AO429" s="367"/>
      <c r="AP429" s="367"/>
    </row>
    <row r="430" spans="1:42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406"/>
      <c r="AO430" s="367"/>
      <c r="AP430" s="367"/>
    </row>
    <row r="431" spans="1:42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406"/>
      <c r="AO431" s="367"/>
      <c r="AP431" s="367"/>
    </row>
    <row r="432" spans="1:42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406"/>
      <c r="AO432" s="367"/>
      <c r="AP432" s="367"/>
    </row>
    <row r="433" spans="1:42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406"/>
      <c r="AO433" s="367"/>
      <c r="AP433" s="367"/>
    </row>
    <row r="434" spans="1:42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406"/>
      <c r="AO434" s="367"/>
      <c r="AP434" s="367"/>
    </row>
    <row r="435" spans="1:42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406"/>
      <c r="AO435" s="367"/>
      <c r="AP435" s="367"/>
    </row>
    <row r="436" spans="1:42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406"/>
      <c r="AO436" s="367"/>
      <c r="AP436" s="367"/>
    </row>
    <row r="437" spans="1:42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406"/>
      <c r="AO437" s="367"/>
      <c r="AP437" s="367"/>
    </row>
    <row r="438" spans="1:42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406"/>
      <c r="AO438" s="367"/>
      <c r="AP438" s="367"/>
    </row>
    <row r="439" spans="1:42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406"/>
      <c r="AO439" s="367"/>
      <c r="AP439" s="367"/>
    </row>
    <row r="440" spans="1:42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406"/>
      <c r="AO440" s="367"/>
      <c r="AP440" s="367"/>
    </row>
    <row r="441" spans="1:42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406"/>
      <c r="AO441" s="367"/>
      <c r="AP441" s="367"/>
    </row>
    <row r="442" spans="1:42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406"/>
      <c r="AO442" s="367"/>
      <c r="AP442" s="367"/>
    </row>
    <row r="443" spans="1:42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406"/>
      <c r="AO443" s="367"/>
      <c r="AP443" s="367"/>
    </row>
    <row r="444" spans="1:42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406"/>
      <c r="AO444" s="367"/>
      <c r="AP444" s="367"/>
    </row>
    <row r="445" spans="1:42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406"/>
      <c r="AO445" s="367"/>
      <c r="AP445" s="367"/>
    </row>
    <row r="446" spans="1:42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406"/>
      <c r="AO446" s="367"/>
      <c r="AP446" s="367"/>
    </row>
    <row r="447" spans="1:42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406"/>
      <c r="AO447" s="367"/>
      <c r="AP447" s="367"/>
    </row>
    <row r="448" spans="1:42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406"/>
      <c r="AO448" s="367"/>
      <c r="AP448" s="367"/>
    </row>
    <row r="449" spans="1:42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406"/>
      <c r="AO449" s="367"/>
      <c r="AP449" s="367"/>
    </row>
    <row r="450" spans="1:42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406"/>
      <c r="AO450" s="367"/>
      <c r="AP450" s="367"/>
    </row>
    <row r="451" spans="1:42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406"/>
      <c r="AO451" s="367"/>
      <c r="AP451" s="367"/>
    </row>
    <row r="452" spans="1:42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406"/>
      <c r="AO452" s="367"/>
      <c r="AP452" s="367"/>
    </row>
    <row r="453" spans="1:42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406"/>
      <c r="AO453" s="367"/>
      <c r="AP453" s="367"/>
    </row>
    <row r="454" spans="1:42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406"/>
      <c r="AO454" s="367"/>
      <c r="AP454" s="367"/>
    </row>
    <row r="455" spans="1:42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406"/>
      <c r="AO455" s="367"/>
      <c r="AP455" s="367"/>
    </row>
    <row r="456" spans="1:42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406"/>
      <c r="AO456" s="367"/>
      <c r="AP456" s="367"/>
    </row>
    <row r="457" spans="1:42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406"/>
      <c r="AO457" s="367"/>
      <c r="AP457" s="367"/>
    </row>
    <row r="458" spans="1:42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406"/>
      <c r="AO458" s="367"/>
      <c r="AP458" s="367"/>
    </row>
    <row r="459" spans="1:42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406"/>
      <c r="AO459" s="367"/>
      <c r="AP459" s="367"/>
    </row>
    <row r="460" spans="1:42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406"/>
      <c r="AO460" s="367"/>
      <c r="AP460" s="367"/>
    </row>
    <row r="461" spans="1:42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406"/>
      <c r="AO461" s="367"/>
      <c r="AP461" s="367"/>
    </row>
    <row r="462" spans="1:42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406"/>
      <c r="AO462" s="367"/>
      <c r="AP462" s="367"/>
    </row>
    <row r="463" spans="1:42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406"/>
      <c r="AO463" s="367"/>
      <c r="AP463" s="367"/>
    </row>
    <row r="464" spans="1:42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406"/>
      <c r="AO464" s="367"/>
      <c r="AP464" s="367"/>
    </row>
    <row r="465" spans="1:42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406"/>
      <c r="AO465" s="367"/>
      <c r="AP465" s="367"/>
    </row>
    <row r="466" spans="1:42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406"/>
      <c r="AO466" s="367"/>
      <c r="AP466" s="367"/>
    </row>
    <row r="467" spans="1:42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406"/>
      <c r="AO467" s="367"/>
      <c r="AP467" s="367"/>
    </row>
    <row r="468" spans="1:42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406"/>
      <c r="AO468" s="367"/>
      <c r="AP468" s="367"/>
    </row>
    <row r="469" spans="1:42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406"/>
      <c r="AO469" s="367"/>
      <c r="AP469" s="367"/>
    </row>
    <row r="470" spans="1:42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406"/>
      <c r="AO470" s="367"/>
      <c r="AP470" s="367"/>
    </row>
    <row r="471" spans="1:42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406"/>
      <c r="AO471" s="367"/>
      <c r="AP471" s="367"/>
    </row>
    <row r="472" spans="1:42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406"/>
      <c r="AO472" s="367"/>
      <c r="AP472" s="367"/>
    </row>
    <row r="473" spans="1:42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406"/>
      <c r="AO473" s="367"/>
      <c r="AP473" s="367"/>
    </row>
    <row r="474" spans="1:42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406"/>
      <c r="AO474" s="367"/>
      <c r="AP474" s="367"/>
    </row>
    <row r="475" spans="1:42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406"/>
      <c r="AO475" s="367"/>
      <c r="AP475" s="367"/>
    </row>
    <row r="476" spans="1:42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406"/>
      <c r="AO476" s="367"/>
      <c r="AP476" s="367"/>
    </row>
    <row r="477" spans="1:42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406"/>
      <c r="AO477" s="367"/>
      <c r="AP477" s="367"/>
    </row>
    <row r="478" spans="1:42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406"/>
      <c r="AO478" s="367"/>
      <c r="AP478" s="367"/>
    </row>
    <row r="479" spans="1:42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406"/>
      <c r="AO479" s="367"/>
      <c r="AP479" s="367"/>
    </row>
    <row r="480" spans="1:42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406"/>
      <c r="AO480" s="367"/>
      <c r="AP480" s="367"/>
    </row>
    <row r="481" spans="1:42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406"/>
      <c r="AO481" s="367"/>
      <c r="AP481" s="367"/>
    </row>
    <row r="482" spans="1:42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406"/>
      <c r="AO482" s="367"/>
      <c r="AP482" s="367"/>
    </row>
    <row r="483" spans="1:42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406"/>
      <c r="AO483" s="367"/>
      <c r="AP483" s="367"/>
    </row>
    <row r="484" spans="1:42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406"/>
      <c r="AO484" s="367"/>
      <c r="AP484" s="367"/>
    </row>
    <row r="485" spans="1:42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406"/>
      <c r="AO485" s="367"/>
      <c r="AP485" s="367"/>
    </row>
    <row r="486" spans="1:42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406"/>
      <c r="AO486" s="367"/>
      <c r="AP486" s="367"/>
    </row>
    <row r="487" spans="1:42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406"/>
      <c r="AO487" s="367"/>
      <c r="AP487" s="367"/>
    </row>
    <row r="488" spans="1:42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406"/>
      <c r="AO488" s="367"/>
      <c r="AP488" s="367"/>
    </row>
    <row r="489" spans="1:42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406"/>
      <c r="AO489" s="367"/>
      <c r="AP489" s="367"/>
    </row>
    <row r="490" spans="1:42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406"/>
      <c r="AO490" s="367"/>
      <c r="AP490" s="367"/>
    </row>
    <row r="491" spans="1:42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406"/>
      <c r="AO491" s="367"/>
      <c r="AP491" s="367"/>
    </row>
    <row r="492" spans="1:42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406"/>
      <c r="AO492" s="367"/>
      <c r="AP492" s="367"/>
    </row>
    <row r="493" spans="1:42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406"/>
      <c r="AO493" s="367"/>
      <c r="AP493" s="367"/>
    </row>
    <row r="494" spans="1:42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406"/>
      <c r="AO494" s="367"/>
      <c r="AP494" s="367"/>
    </row>
    <row r="495" spans="1:42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406"/>
      <c r="AO495" s="367"/>
      <c r="AP495" s="367"/>
    </row>
    <row r="496" spans="1:42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406"/>
      <c r="AO496" s="367"/>
      <c r="AP496" s="367"/>
    </row>
    <row r="497" spans="1:42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406"/>
      <c r="AO497" s="367"/>
      <c r="AP497" s="367"/>
    </row>
    <row r="498" spans="1:42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406"/>
      <c r="AO498" s="367"/>
      <c r="AP498" s="367"/>
    </row>
    <row r="499" spans="1:42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406"/>
      <c r="AO499" s="367"/>
      <c r="AP499" s="367"/>
    </row>
    <row r="500" spans="1:42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406"/>
      <c r="AO500" s="367"/>
      <c r="AP500" s="367"/>
    </row>
    <row r="501" spans="1:42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406"/>
      <c r="AO501" s="367"/>
      <c r="AP501" s="367"/>
    </row>
    <row r="502" spans="1:42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406"/>
      <c r="AO502" s="367"/>
      <c r="AP502" s="367"/>
    </row>
    <row r="503" spans="1:42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406"/>
      <c r="AO503" s="367"/>
      <c r="AP503" s="367"/>
    </row>
    <row r="504" spans="1:42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406"/>
      <c r="AO504" s="367"/>
      <c r="AP504" s="367"/>
    </row>
    <row r="505" spans="1:42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406"/>
      <c r="AO505" s="367"/>
      <c r="AP505" s="367"/>
    </row>
    <row r="506" spans="1:42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406"/>
      <c r="AO506" s="367"/>
      <c r="AP506" s="367"/>
    </row>
    <row r="507" spans="1:42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406"/>
      <c r="AO507" s="367"/>
      <c r="AP507" s="367"/>
    </row>
    <row r="508" spans="1:42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406"/>
      <c r="AO508" s="367"/>
      <c r="AP508" s="367"/>
    </row>
    <row r="509" spans="1:42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406"/>
      <c r="AO509" s="367"/>
      <c r="AP509" s="367"/>
    </row>
    <row r="510" spans="1:42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406"/>
      <c r="AO510" s="367"/>
      <c r="AP510" s="367"/>
    </row>
    <row r="511" spans="1:42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406"/>
      <c r="AO511" s="367"/>
      <c r="AP511" s="367"/>
    </row>
    <row r="512" spans="1:42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406"/>
      <c r="AO512" s="367"/>
      <c r="AP512" s="367"/>
    </row>
    <row r="513" spans="1:42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406"/>
      <c r="AO513" s="367"/>
      <c r="AP513" s="367"/>
    </row>
    <row r="514" spans="1:42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406"/>
      <c r="AO514" s="367"/>
      <c r="AP514" s="367"/>
    </row>
    <row r="515" spans="1:42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406"/>
      <c r="AO515" s="367"/>
      <c r="AP515" s="367"/>
    </row>
    <row r="516" spans="1:42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406"/>
      <c r="AO516" s="367"/>
      <c r="AP516" s="367"/>
    </row>
    <row r="517" spans="1:42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406"/>
      <c r="AO517" s="367"/>
      <c r="AP517" s="367"/>
    </row>
    <row r="518" spans="1:42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406"/>
      <c r="AO518" s="367"/>
      <c r="AP518" s="367"/>
    </row>
    <row r="519" spans="1:42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406"/>
      <c r="AO519" s="367"/>
      <c r="AP519" s="367"/>
    </row>
    <row r="520" spans="1:42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406"/>
      <c r="AO520" s="367"/>
      <c r="AP520" s="367"/>
    </row>
    <row r="521" spans="1:42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406"/>
      <c r="AO521" s="367"/>
      <c r="AP521" s="367"/>
    </row>
    <row r="522" spans="1:42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406"/>
      <c r="AO522" s="367"/>
      <c r="AP522" s="367"/>
    </row>
    <row r="523" spans="1:42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406"/>
      <c r="AO523" s="367"/>
      <c r="AP523" s="367"/>
    </row>
    <row r="524" spans="1:42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406"/>
      <c r="AO524" s="367"/>
      <c r="AP524" s="367"/>
    </row>
    <row r="525" spans="1:42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406"/>
      <c r="AO525" s="367"/>
      <c r="AP525" s="367"/>
    </row>
    <row r="526" spans="1:42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406"/>
      <c r="AO526" s="367"/>
      <c r="AP526" s="367"/>
    </row>
    <row r="527" spans="1:42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406"/>
      <c r="AO527" s="367"/>
      <c r="AP527" s="367"/>
    </row>
    <row r="528" spans="1:42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406"/>
      <c r="AO528" s="367"/>
      <c r="AP528" s="367"/>
    </row>
    <row r="529" spans="1:42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406"/>
      <c r="AO529" s="367"/>
      <c r="AP529" s="367"/>
    </row>
    <row r="530" spans="1:42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406"/>
      <c r="AO530" s="367"/>
      <c r="AP530" s="367"/>
    </row>
    <row r="531" spans="1:42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406"/>
      <c r="AO531" s="367"/>
      <c r="AP531" s="367"/>
    </row>
    <row r="532" spans="1:42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406"/>
      <c r="AO532" s="367"/>
      <c r="AP532" s="367"/>
    </row>
    <row r="533" spans="1:42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406"/>
      <c r="AO533" s="367"/>
      <c r="AP533" s="367"/>
    </row>
    <row r="534" spans="1:42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406"/>
      <c r="AO534" s="367"/>
      <c r="AP534" s="367"/>
    </row>
    <row r="535" spans="1:42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406"/>
      <c r="AO535" s="367"/>
      <c r="AP535" s="367"/>
    </row>
    <row r="536" spans="1:42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406"/>
      <c r="AO536" s="367"/>
      <c r="AP536" s="367"/>
    </row>
    <row r="537" spans="1:42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406"/>
      <c r="AO537" s="367"/>
      <c r="AP537" s="367"/>
    </row>
    <row r="538" spans="1:42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406"/>
      <c r="AO538" s="367"/>
      <c r="AP538" s="367"/>
    </row>
    <row r="539" spans="1:42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406"/>
      <c r="AO539" s="367"/>
      <c r="AP539" s="367"/>
    </row>
    <row r="540" spans="1:42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406"/>
      <c r="AO540" s="367"/>
      <c r="AP540" s="367"/>
    </row>
    <row r="541" spans="1:42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406"/>
      <c r="AO541" s="367"/>
      <c r="AP541" s="367"/>
    </row>
    <row r="542" spans="1:42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406"/>
      <c r="AO542" s="367"/>
      <c r="AP542" s="367"/>
    </row>
    <row r="543" spans="1:42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406"/>
      <c r="AO543" s="367"/>
      <c r="AP543" s="367"/>
    </row>
    <row r="544" spans="1:42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406"/>
      <c r="AO544" s="367"/>
      <c r="AP544" s="367"/>
    </row>
    <row r="545" spans="1:42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406"/>
      <c r="AO545" s="367"/>
      <c r="AP545" s="367"/>
    </row>
    <row r="546" spans="1:42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406"/>
      <c r="AO546" s="367"/>
      <c r="AP546" s="367"/>
    </row>
    <row r="547" spans="1:42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406"/>
      <c r="AO547" s="367"/>
      <c r="AP547" s="367"/>
    </row>
    <row r="548" spans="1:42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406"/>
      <c r="AO548" s="367"/>
      <c r="AP548" s="367"/>
    </row>
    <row r="549" spans="1:42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406"/>
      <c r="AO549" s="367"/>
      <c r="AP549" s="367"/>
    </row>
    <row r="550" spans="1:42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406"/>
      <c r="AO550" s="367"/>
      <c r="AP550" s="367"/>
    </row>
    <row r="551" spans="1:42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406"/>
      <c r="AO551" s="367"/>
      <c r="AP551" s="367"/>
    </row>
    <row r="552" spans="1:42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406"/>
      <c r="AO552" s="367"/>
      <c r="AP552" s="367"/>
    </row>
    <row r="553" spans="1:42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406"/>
      <c r="AO553" s="367"/>
      <c r="AP553" s="367"/>
    </row>
    <row r="554" spans="1:42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406"/>
      <c r="AO554" s="367"/>
      <c r="AP554" s="367"/>
    </row>
    <row r="555" spans="1:42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406"/>
      <c r="AO555" s="367"/>
      <c r="AP555" s="367"/>
    </row>
    <row r="556" spans="1:42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406"/>
      <c r="AO556" s="367"/>
      <c r="AP556" s="367"/>
    </row>
    <row r="557" spans="1:42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406"/>
      <c r="AO557" s="367"/>
      <c r="AP557" s="367"/>
    </row>
    <row r="558" spans="1:42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406"/>
      <c r="AO558" s="367"/>
      <c r="AP558" s="367"/>
    </row>
    <row r="559" spans="1:42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406"/>
      <c r="AO559" s="367"/>
      <c r="AP559" s="367"/>
    </row>
    <row r="560" spans="1:42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406"/>
      <c r="AO560" s="367"/>
      <c r="AP560" s="367"/>
    </row>
    <row r="561" spans="1:42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406"/>
      <c r="AO561" s="367"/>
      <c r="AP561" s="367"/>
    </row>
    <row r="562" spans="1:42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406"/>
      <c r="AO562" s="367"/>
      <c r="AP562" s="367"/>
    </row>
    <row r="563" spans="1:42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406"/>
      <c r="AO563" s="367"/>
      <c r="AP563" s="367"/>
    </row>
    <row r="564" spans="1:42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406"/>
      <c r="AO564" s="367"/>
      <c r="AP564" s="367"/>
    </row>
    <row r="565" spans="1:42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406"/>
      <c r="AO565" s="367"/>
      <c r="AP565" s="367"/>
    </row>
    <row r="566" spans="1:42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406"/>
      <c r="AO566" s="367"/>
      <c r="AP566" s="367"/>
    </row>
    <row r="567" spans="1:42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406"/>
      <c r="AO567" s="367"/>
      <c r="AP567" s="367"/>
    </row>
    <row r="568" spans="1:42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406"/>
      <c r="AO568" s="367"/>
      <c r="AP568" s="367"/>
    </row>
    <row r="569" spans="1:42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406"/>
      <c r="AO569" s="367"/>
      <c r="AP569" s="367"/>
    </row>
    <row r="570" spans="1:42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406"/>
      <c r="AO570" s="367"/>
      <c r="AP570" s="367"/>
    </row>
    <row r="571" spans="1:42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406"/>
      <c r="AO571" s="367"/>
      <c r="AP571" s="367"/>
    </row>
    <row r="572" spans="1:42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406"/>
      <c r="AO572" s="367"/>
      <c r="AP572" s="367"/>
    </row>
    <row r="573" spans="1:42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406"/>
      <c r="AO573" s="367"/>
      <c r="AP573" s="367"/>
    </row>
    <row r="574" spans="1:42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406"/>
      <c r="AO574" s="367"/>
      <c r="AP574" s="367"/>
    </row>
    <row r="575" spans="1:42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406"/>
      <c r="AO575" s="367"/>
      <c r="AP575" s="367"/>
    </row>
    <row r="576" spans="1:42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406"/>
      <c r="AO576" s="367"/>
      <c r="AP576" s="367"/>
    </row>
    <row r="577" spans="1:42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406"/>
      <c r="AO577" s="367"/>
      <c r="AP577" s="367"/>
    </row>
    <row r="578" spans="1:42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406"/>
      <c r="AO578" s="367"/>
      <c r="AP578" s="367"/>
    </row>
    <row r="579" spans="1:42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406"/>
      <c r="AO579" s="367"/>
      <c r="AP579" s="367"/>
    </row>
    <row r="580" spans="1:42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406"/>
      <c r="AO580" s="367"/>
      <c r="AP580" s="367"/>
    </row>
    <row r="581" spans="1:42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406"/>
      <c r="AO581" s="367"/>
      <c r="AP581" s="367"/>
    </row>
    <row r="582" spans="1:42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406"/>
      <c r="AO582" s="367"/>
      <c r="AP582" s="367"/>
    </row>
    <row r="583" spans="1:42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406"/>
      <c r="AO583" s="367"/>
      <c r="AP583" s="367"/>
    </row>
    <row r="584" spans="1:42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406"/>
      <c r="AO584" s="367"/>
      <c r="AP584" s="367"/>
    </row>
    <row r="585" spans="1:42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406"/>
      <c r="AO585" s="367"/>
      <c r="AP585" s="367"/>
    </row>
    <row r="586" spans="1:42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406"/>
      <c r="AO586" s="367"/>
      <c r="AP586" s="367"/>
    </row>
    <row r="587" spans="1:42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406"/>
      <c r="AO587" s="367"/>
      <c r="AP587" s="367"/>
    </row>
    <row r="588" spans="1:42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406"/>
      <c r="AO588" s="367"/>
      <c r="AP588" s="367"/>
    </row>
    <row r="589" spans="1:42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406"/>
      <c r="AO589" s="367"/>
      <c r="AP589" s="367"/>
    </row>
    <row r="590" spans="1:42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406"/>
      <c r="AO590" s="367"/>
      <c r="AP590" s="367"/>
    </row>
    <row r="591" spans="1:42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406"/>
      <c r="AO591" s="367"/>
      <c r="AP591" s="367"/>
    </row>
    <row r="592" spans="1:42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406"/>
      <c r="AO592" s="367"/>
      <c r="AP592" s="367"/>
    </row>
    <row r="593" spans="1:42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406"/>
      <c r="AO593" s="367"/>
      <c r="AP593" s="367"/>
    </row>
    <row r="594" spans="1:42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406"/>
      <c r="AO594" s="367"/>
      <c r="AP594" s="367"/>
    </row>
    <row r="595" spans="1:42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406"/>
      <c r="AO595" s="367"/>
      <c r="AP595" s="367"/>
    </row>
    <row r="596" spans="1:42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406"/>
      <c r="AO596" s="367"/>
      <c r="AP596" s="367"/>
    </row>
    <row r="597" spans="1:42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406"/>
      <c r="AO597" s="367"/>
      <c r="AP597" s="367"/>
    </row>
    <row r="598" spans="1:42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406"/>
      <c r="AO598" s="367"/>
      <c r="AP598" s="367"/>
    </row>
    <row r="599" spans="1:42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406"/>
      <c r="AO599" s="367"/>
      <c r="AP599" s="367"/>
    </row>
    <row r="600" spans="1:42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406"/>
      <c r="AO600" s="367"/>
      <c r="AP600" s="367"/>
    </row>
    <row r="601" spans="1:42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406"/>
      <c r="AO601" s="367"/>
      <c r="AP601" s="367"/>
    </row>
    <row r="602" spans="1:42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406"/>
      <c r="AO602" s="367"/>
      <c r="AP602" s="367"/>
    </row>
    <row r="603" spans="1:42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406"/>
      <c r="AO603" s="367"/>
      <c r="AP603" s="367"/>
    </row>
    <row r="604" spans="1:42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406"/>
      <c r="AO604" s="367"/>
      <c r="AP604" s="367"/>
    </row>
    <row r="605" spans="1:42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406"/>
      <c r="AO605" s="367"/>
      <c r="AP605" s="367"/>
    </row>
    <row r="606" spans="1:42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406"/>
      <c r="AO606" s="367"/>
      <c r="AP606" s="367"/>
    </row>
    <row r="607" spans="1:42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406"/>
      <c r="AO607" s="367"/>
      <c r="AP607" s="367"/>
    </row>
    <row r="608" spans="1:42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406"/>
      <c r="AO608" s="367"/>
      <c r="AP608" s="367"/>
    </row>
    <row r="609" spans="1:42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406"/>
      <c r="AO609" s="367"/>
      <c r="AP609" s="367"/>
    </row>
    <row r="610" spans="1:42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406"/>
      <c r="AO610" s="367"/>
      <c r="AP610" s="367"/>
    </row>
    <row r="611" spans="1:42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406"/>
      <c r="AO611" s="367"/>
      <c r="AP611" s="367"/>
    </row>
    <row r="612" spans="1:42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406"/>
      <c r="AO612" s="367"/>
      <c r="AP612" s="367"/>
    </row>
    <row r="613" spans="1:42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406"/>
      <c r="AO613" s="367"/>
      <c r="AP613" s="367"/>
    </row>
    <row r="614" spans="1:42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406"/>
      <c r="AO614" s="367"/>
      <c r="AP614" s="367"/>
    </row>
    <row r="615" spans="1:42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406"/>
      <c r="AO615" s="367"/>
      <c r="AP615" s="367"/>
    </row>
    <row r="616" spans="1:42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406"/>
      <c r="AO616" s="367"/>
      <c r="AP616" s="367"/>
    </row>
    <row r="617" spans="1:42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406"/>
      <c r="AO617" s="367"/>
      <c r="AP617" s="367"/>
    </row>
    <row r="618" spans="1:42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406"/>
      <c r="AO618" s="367"/>
      <c r="AP618" s="367"/>
    </row>
    <row r="619" spans="1:42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406"/>
      <c r="AO619" s="367"/>
      <c r="AP619" s="367"/>
    </row>
    <row r="620" spans="1:42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406"/>
      <c r="AO620" s="367"/>
      <c r="AP620" s="367"/>
    </row>
    <row r="621" spans="1:42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406"/>
      <c r="AO621" s="367"/>
      <c r="AP621" s="367"/>
    </row>
    <row r="622" spans="1:42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406"/>
      <c r="AO622" s="367"/>
      <c r="AP622" s="367"/>
    </row>
    <row r="623" spans="1:42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406"/>
      <c r="AO623" s="367"/>
      <c r="AP623" s="367"/>
    </row>
    <row r="624" spans="1:42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406"/>
      <c r="AO624" s="367"/>
      <c r="AP624" s="367"/>
    </row>
    <row r="625" spans="1:42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406"/>
      <c r="AO625" s="367"/>
      <c r="AP625" s="367"/>
    </row>
    <row r="626" spans="1:42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406"/>
      <c r="AO626" s="367"/>
      <c r="AP626" s="367"/>
    </row>
    <row r="627" spans="1:42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406"/>
      <c r="AO627" s="367"/>
      <c r="AP627" s="367"/>
    </row>
    <row r="628" spans="1:42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406"/>
      <c r="AO628" s="367"/>
      <c r="AP628" s="367"/>
    </row>
    <row r="629" spans="1:42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406"/>
      <c r="AO629" s="367"/>
      <c r="AP629" s="367"/>
    </row>
    <row r="630" spans="1:42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406"/>
      <c r="AO630" s="367"/>
      <c r="AP630" s="367"/>
    </row>
    <row r="631" spans="1:42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406"/>
      <c r="AO631" s="367"/>
      <c r="AP631" s="367"/>
    </row>
    <row r="632" spans="1:42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406"/>
      <c r="AO632" s="367"/>
      <c r="AP632" s="367"/>
    </row>
    <row r="633" spans="1:42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406"/>
      <c r="AO633" s="367"/>
      <c r="AP633" s="367"/>
    </row>
    <row r="634" spans="1:42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406"/>
      <c r="AO634" s="367"/>
      <c r="AP634" s="367"/>
    </row>
    <row r="635" spans="1:42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406"/>
      <c r="AO635" s="367"/>
      <c r="AP635" s="367"/>
    </row>
    <row r="636" spans="1:42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406"/>
      <c r="AO636" s="367"/>
      <c r="AP636" s="367"/>
    </row>
    <row r="637" spans="1:42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406"/>
      <c r="AO637" s="367"/>
      <c r="AP637" s="367"/>
    </row>
    <row r="638" spans="1:42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406"/>
      <c r="AO638" s="367"/>
      <c r="AP638" s="367"/>
    </row>
    <row r="639" spans="1:42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406"/>
      <c r="AO639" s="367"/>
      <c r="AP639" s="367"/>
    </row>
    <row r="640" spans="1:42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406"/>
      <c r="AO640" s="367"/>
      <c r="AP640" s="367"/>
    </row>
    <row r="641" spans="1:42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406"/>
      <c r="AO641" s="367"/>
      <c r="AP641" s="367"/>
    </row>
    <row r="642" spans="1:42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406"/>
      <c r="AO642" s="367"/>
      <c r="AP642" s="367"/>
    </row>
    <row r="643" spans="1:42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406"/>
      <c r="AO643" s="367"/>
      <c r="AP643" s="367"/>
    </row>
    <row r="644" spans="1:42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406"/>
      <c r="AO644" s="367"/>
      <c r="AP644" s="367"/>
    </row>
    <row r="645" spans="1:42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406"/>
      <c r="AO645" s="367"/>
      <c r="AP645" s="367"/>
    </row>
    <row r="646" spans="1:42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406"/>
      <c r="AO646" s="367"/>
      <c r="AP646" s="367"/>
    </row>
    <row r="647" spans="1:42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406"/>
      <c r="AO647" s="367"/>
      <c r="AP647" s="367"/>
    </row>
    <row r="648" spans="1:42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406"/>
      <c r="AO648" s="367"/>
      <c r="AP648" s="367"/>
    </row>
    <row r="649" spans="1:42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406"/>
      <c r="AO649" s="367"/>
      <c r="AP649" s="367"/>
    </row>
    <row r="650" spans="1:42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406"/>
      <c r="AO650" s="367"/>
      <c r="AP650" s="367"/>
    </row>
    <row r="651" spans="1:42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406"/>
      <c r="AO651" s="367"/>
      <c r="AP651" s="367"/>
    </row>
    <row r="652" spans="1:42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406"/>
      <c r="AO652" s="367"/>
      <c r="AP652" s="367"/>
    </row>
    <row r="653" spans="1:42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406"/>
      <c r="AO653" s="367"/>
      <c r="AP653" s="367"/>
    </row>
    <row r="654" spans="1:42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406"/>
      <c r="AO654" s="367"/>
      <c r="AP654" s="367"/>
    </row>
    <row r="655" spans="1:42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406"/>
      <c r="AO655" s="367"/>
      <c r="AP655" s="367"/>
    </row>
    <row r="656" spans="1:42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406"/>
      <c r="AO656" s="367"/>
      <c r="AP656" s="367"/>
    </row>
    <row r="657" spans="1:42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406"/>
      <c r="AO657" s="367"/>
      <c r="AP657" s="367"/>
    </row>
    <row r="658" spans="1:42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406"/>
      <c r="AO658" s="367"/>
      <c r="AP658" s="367"/>
    </row>
    <row r="659" spans="1:42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406"/>
      <c r="AO659" s="367"/>
      <c r="AP659" s="367"/>
    </row>
    <row r="660" spans="1:42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406"/>
      <c r="AO660" s="367"/>
      <c r="AP660" s="367"/>
    </row>
    <row r="661" spans="1:42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406"/>
      <c r="AO661" s="367"/>
      <c r="AP661" s="367"/>
    </row>
    <row r="662" spans="1:42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406"/>
      <c r="AO662" s="367"/>
      <c r="AP662" s="367"/>
    </row>
    <row r="663" spans="1:42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406"/>
      <c r="AO663" s="367"/>
      <c r="AP663" s="367"/>
    </row>
    <row r="664" spans="1:42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406"/>
      <c r="AO664" s="367"/>
      <c r="AP664" s="367"/>
    </row>
    <row r="665" spans="1:42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406"/>
      <c r="AO665" s="367"/>
      <c r="AP665" s="367"/>
    </row>
    <row r="666" spans="1:42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406"/>
      <c r="AO666" s="367"/>
      <c r="AP666" s="367"/>
    </row>
    <row r="667" spans="1:42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406"/>
      <c r="AO667" s="367"/>
      <c r="AP667" s="367"/>
    </row>
    <row r="668" spans="1:42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406"/>
      <c r="AO668" s="367"/>
      <c r="AP668" s="367"/>
    </row>
    <row r="669" spans="1:42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406"/>
      <c r="AO669" s="367"/>
      <c r="AP669" s="367"/>
    </row>
    <row r="670" spans="1:42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406"/>
      <c r="AO670" s="367"/>
      <c r="AP670" s="367"/>
    </row>
    <row r="671" spans="1:42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406"/>
      <c r="AO671" s="367"/>
      <c r="AP671" s="367"/>
    </row>
    <row r="672" spans="1:42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406"/>
      <c r="AO672" s="367"/>
      <c r="AP672" s="367"/>
    </row>
    <row r="673" spans="1:42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406"/>
      <c r="AO673" s="367"/>
      <c r="AP673" s="367"/>
    </row>
    <row r="674" spans="1:42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406"/>
      <c r="AO674" s="367"/>
      <c r="AP674" s="367"/>
    </row>
    <row r="675" spans="1:42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406"/>
      <c r="AO675" s="367"/>
      <c r="AP675" s="367"/>
    </row>
    <row r="676" spans="1:42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406"/>
      <c r="AO676" s="367"/>
      <c r="AP676" s="367"/>
    </row>
    <row r="677" spans="1:42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406"/>
      <c r="AO677" s="367"/>
      <c r="AP677" s="367"/>
    </row>
    <row r="678" spans="1:42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406"/>
      <c r="AO678" s="367"/>
      <c r="AP678" s="367"/>
    </row>
    <row r="679" spans="1:42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406"/>
      <c r="AO679" s="367"/>
      <c r="AP679" s="367"/>
    </row>
    <row r="680" spans="1:42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406"/>
      <c r="AO680" s="367"/>
      <c r="AP680" s="367"/>
    </row>
    <row r="681" spans="1:42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406"/>
      <c r="AO681" s="367"/>
      <c r="AP681" s="367"/>
    </row>
    <row r="682" spans="1:42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406"/>
      <c r="AO682" s="367"/>
      <c r="AP682" s="367"/>
    </row>
    <row r="683" spans="1:42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406"/>
      <c r="AO683" s="367"/>
      <c r="AP683" s="367"/>
    </row>
    <row r="684" spans="1:42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406"/>
      <c r="AO684" s="367"/>
      <c r="AP684" s="367"/>
    </row>
    <row r="685" spans="1:42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406"/>
      <c r="AO685" s="367"/>
      <c r="AP685" s="367"/>
    </row>
    <row r="686" spans="1:42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406"/>
      <c r="AO686" s="367"/>
      <c r="AP686" s="367"/>
    </row>
    <row r="687" spans="1:42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406"/>
      <c r="AO687" s="367"/>
      <c r="AP687" s="367"/>
    </row>
    <row r="688" spans="1:42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406"/>
      <c r="AO688" s="367"/>
      <c r="AP688" s="367"/>
    </row>
    <row r="689" spans="1:42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406"/>
      <c r="AO689" s="367"/>
      <c r="AP689" s="367"/>
    </row>
    <row r="690" spans="1:42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406"/>
      <c r="AO690" s="367"/>
      <c r="AP690" s="367"/>
    </row>
    <row r="691" spans="1:42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406"/>
      <c r="AO691" s="367"/>
      <c r="AP691" s="367"/>
    </row>
    <row r="692" spans="1:42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406"/>
      <c r="AO692" s="367"/>
      <c r="AP692" s="367"/>
    </row>
    <row r="693" spans="1:42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406"/>
      <c r="AO693" s="367"/>
      <c r="AP693" s="367"/>
    </row>
    <row r="694" spans="1:42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406"/>
      <c r="AO694" s="367"/>
      <c r="AP694" s="367"/>
    </row>
    <row r="695" spans="1:42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406"/>
      <c r="AO695" s="367"/>
      <c r="AP695" s="367"/>
    </row>
    <row r="696" spans="1:42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406"/>
      <c r="AO696" s="367"/>
      <c r="AP696" s="367"/>
    </row>
    <row r="697" spans="1:42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406"/>
      <c r="AO697" s="367"/>
      <c r="AP697" s="367"/>
    </row>
    <row r="698" spans="1:42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406"/>
      <c r="AO698" s="367"/>
      <c r="AP698" s="367"/>
    </row>
    <row r="699" spans="1:42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406"/>
      <c r="AO699" s="367"/>
      <c r="AP699" s="367"/>
    </row>
    <row r="700" spans="1:42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406"/>
      <c r="AO700" s="367"/>
      <c r="AP700" s="367"/>
    </row>
    <row r="701" spans="1:42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406"/>
      <c r="AO701" s="367"/>
      <c r="AP701" s="367"/>
    </row>
    <row r="702" spans="1:42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406"/>
      <c r="AO702" s="367"/>
      <c r="AP702" s="367"/>
    </row>
    <row r="703" spans="1:42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406"/>
      <c r="AO703" s="367"/>
      <c r="AP703" s="367"/>
    </row>
    <row r="704" spans="1:42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406"/>
      <c r="AO704" s="367"/>
      <c r="AP704" s="367"/>
    </row>
    <row r="705" spans="1:42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406"/>
      <c r="AO705" s="367"/>
      <c r="AP705" s="367"/>
    </row>
    <row r="706" spans="1:42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406"/>
      <c r="AO706" s="367"/>
      <c r="AP706" s="367"/>
    </row>
    <row r="707" spans="1:42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406"/>
      <c r="AO707" s="367"/>
      <c r="AP707" s="367"/>
    </row>
    <row r="708" spans="1:42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406"/>
      <c r="AO708" s="367"/>
      <c r="AP708" s="367"/>
    </row>
    <row r="709" spans="1:42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406"/>
      <c r="AO709" s="367"/>
      <c r="AP709" s="367"/>
    </row>
    <row r="710" spans="1:42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406"/>
      <c r="AO710" s="367"/>
      <c r="AP710" s="367"/>
    </row>
    <row r="711" spans="1:42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406"/>
      <c r="AO711" s="367"/>
      <c r="AP711" s="367"/>
    </row>
    <row r="712" spans="1:42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406"/>
      <c r="AO712" s="367"/>
      <c r="AP712" s="367"/>
    </row>
    <row r="713" spans="1:42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406"/>
      <c r="AO713" s="367"/>
      <c r="AP713" s="367"/>
    </row>
    <row r="714" spans="1:42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406"/>
      <c r="AO714" s="367"/>
      <c r="AP714" s="367"/>
    </row>
    <row r="715" spans="1:42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406"/>
      <c r="AO715" s="367"/>
      <c r="AP715" s="367"/>
    </row>
    <row r="716" spans="1:42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406"/>
      <c r="AO716" s="367"/>
      <c r="AP716" s="367"/>
    </row>
    <row r="717" spans="1:42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406"/>
      <c r="AO717" s="367"/>
      <c r="AP717" s="367"/>
    </row>
    <row r="718" spans="1:42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406"/>
      <c r="AO718" s="367"/>
      <c r="AP718" s="367"/>
    </row>
    <row r="719" spans="1:42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406"/>
      <c r="AO719" s="367"/>
      <c r="AP719" s="367"/>
    </row>
    <row r="720" spans="1:42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406"/>
      <c r="AO720" s="367"/>
      <c r="AP720" s="367"/>
    </row>
    <row r="721" spans="1:42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406"/>
      <c r="AO721" s="367"/>
      <c r="AP721" s="367"/>
    </row>
    <row r="722" spans="1:42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406"/>
      <c r="AO722" s="367"/>
      <c r="AP722" s="367"/>
    </row>
    <row r="723" spans="1:42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406"/>
      <c r="AO723" s="367"/>
      <c r="AP723" s="367"/>
    </row>
    <row r="724" spans="1:42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406"/>
      <c r="AO724" s="367"/>
      <c r="AP724" s="367"/>
    </row>
    <row r="725" spans="1:42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406"/>
      <c r="AO725" s="367"/>
      <c r="AP725" s="367"/>
    </row>
    <row r="726" spans="1:42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406"/>
      <c r="AO726" s="367"/>
      <c r="AP726" s="367"/>
    </row>
    <row r="727" spans="1:42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406"/>
      <c r="AO727" s="367"/>
      <c r="AP727" s="367"/>
    </row>
    <row r="728" spans="1:42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406"/>
      <c r="AO728" s="367"/>
      <c r="AP728" s="367"/>
    </row>
    <row r="729" spans="1:42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406"/>
      <c r="AO729" s="367"/>
      <c r="AP729" s="367"/>
    </row>
    <row r="730" spans="1:42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406"/>
      <c r="AO730" s="367"/>
      <c r="AP730" s="367"/>
    </row>
    <row r="731" spans="1:42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406"/>
      <c r="AO731" s="367"/>
      <c r="AP731" s="367"/>
    </row>
    <row r="732" spans="1:42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406"/>
      <c r="AO732" s="367"/>
      <c r="AP732" s="367"/>
    </row>
    <row r="733" spans="1:42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406"/>
      <c r="AO733" s="367"/>
      <c r="AP733" s="367"/>
    </row>
    <row r="734" spans="1:42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406"/>
      <c r="AO734" s="367"/>
      <c r="AP734" s="367"/>
    </row>
    <row r="735" spans="1:42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406"/>
      <c r="AO735" s="367"/>
      <c r="AP735" s="367"/>
    </row>
    <row r="736" spans="1:42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406"/>
      <c r="AO736" s="367"/>
      <c r="AP736" s="367"/>
    </row>
    <row r="737" spans="1:42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406"/>
      <c r="AO737" s="367"/>
      <c r="AP737" s="367"/>
    </row>
    <row r="738" spans="1:42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406"/>
      <c r="AO738" s="367"/>
      <c r="AP738" s="367"/>
    </row>
    <row r="739" spans="1:42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406"/>
      <c r="AO739" s="367"/>
      <c r="AP739" s="367"/>
    </row>
    <row r="740" spans="1:42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406"/>
      <c r="AO740" s="367"/>
      <c r="AP740" s="367"/>
    </row>
    <row r="741" spans="1:42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406"/>
      <c r="AO741" s="367"/>
      <c r="AP741" s="367"/>
    </row>
    <row r="742" spans="1:42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406"/>
      <c r="AO742" s="367"/>
      <c r="AP742" s="367"/>
    </row>
    <row r="743" spans="1:42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406"/>
      <c r="AO743" s="367"/>
      <c r="AP743" s="367"/>
    </row>
    <row r="744" spans="1:42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406"/>
      <c r="AO744" s="367"/>
      <c r="AP744" s="367"/>
    </row>
    <row r="745" spans="1:42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406"/>
      <c r="AO745" s="367"/>
      <c r="AP745" s="367"/>
    </row>
    <row r="746" spans="1:42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406"/>
      <c r="AO746" s="367"/>
      <c r="AP746" s="367"/>
    </row>
    <row r="747" spans="1:42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406"/>
      <c r="AO747" s="367"/>
      <c r="AP747" s="367"/>
    </row>
    <row r="748" spans="1:42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406"/>
      <c r="AO748" s="367"/>
      <c r="AP748" s="367"/>
    </row>
    <row r="749" spans="1:42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406"/>
      <c r="AO749" s="367"/>
      <c r="AP749" s="367"/>
    </row>
    <row r="750" spans="1:42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406"/>
      <c r="AO750" s="367"/>
      <c r="AP750" s="367"/>
    </row>
    <row r="751" spans="1:42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406"/>
      <c r="AO751" s="367"/>
      <c r="AP751" s="367"/>
    </row>
    <row r="752" spans="1:42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406"/>
      <c r="AO752" s="367"/>
      <c r="AP752" s="367"/>
    </row>
    <row r="753" spans="1:42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406"/>
      <c r="AO753" s="367"/>
      <c r="AP753" s="367"/>
    </row>
    <row r="754" spans="1:42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406"/>
      <c r="AO754" s="367"/>
      <c r="AP754" s="367"/>
    </row>
    <row r="755" spans="1:42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406"/>
      <c r="AO755" s="367"/>
      <c r="AP755" s="367"/>
    </row>
    <row r="756" spans="1:42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406"/>
      <c r="AO756" s="367"/>
      <c r="AP756" s="367"/>
    </row>
    <row r="757" spans="1:42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406"/>
      <c r="AO757" s="367"/>
      <c r="AP757" s="367"/>
    </row>
    <row r="758" spans="1:42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406"/>
      <c r="AO758" s="367"/>
      <c r="AP758" s="367"/>
    </row>
    <row r="759" spans="1:42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406"/>
      <c r="AO759" s="367"/>
      <c r="AP759" s="367"/>
    </row>
    <row r="760" spans="1:42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406"/>
      <c r="AO760" s="367"/>
      <c r="AP760" s="367"/>
    </row>
    <row r="761" spans="1:42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406"/>
      <c r="AO761" s="367"/>
      <c r="AP761" s="367"/>
    </row>
    <row r="762" spans="1:42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406"/>
      <c r="AO762" s="367"/>
      <c r="AP762" s="367"/>
    </row>
    <row r="763" spans="1:42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406"/>
      <c r="AO763" s="367"/>
      <c r="AP763" s="367"/>
    </row>
    <row r="764" spans="1:42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406"/>
      <c r="AO764" s="367"/>
      <c r="AP764" s="367"/>
    </row>
    <row r="765" spans="1:42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406"/>
      <c r="AO765" s="367"/>
      <c r="AP765" s="367"/>
    </row>
    <row r="766" spans="1:42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406"/>
      <c r="AO766" s="367"/>
      <c r="AP766" s="367"/>
    </row>
    <row r="767" spans="1:42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406"/>
      <c r="AO767" s="367"/>
      <c r="AP767" s="367"/>
    </row>
    <row r="768" spans="1:42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406"/>
      <c r="AO768" s="367"/>
      <c r="AP768" s="367"/>
    </row>
    <row r="769" spans="1:42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406"/>
      <c r="AO769" s="367"/>
      <c r="AP769" s="367"/>
    </row>
    <row r="770" spans="1:42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406"/>
      <c r="AO770" s="367"/>
      <c r="AP770" s="367"/>
    </row>
    <row r="771" spans="1:42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406"/>
      <c r="AO771" s="367"/>
      <c r="AP771" s="367"/>
    </row>
    <row r="772" spans="1:42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406"/>
      <c r="AO772" s="367"/>
      <c r="AP772" s="367"/>
    </row>
    <row r="773" spans="1:42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406"/>
      <c r="AO773" s="367"/>
      <c r="AP773" s="367"/>
    </row>
    <row r="774" spans="1:42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406"/>
      <c r="AO774" s="367"/>
      <c r="AP774" s="367"/>
    </row>
    <row r="775" spans="1:42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406"/>
      <c r="AO775" s="367"/>
      <c r="AP775" s="367"/>
    </row>
    <row r="776" spans="1:42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406"/>
      <c r="AO776" s="367"/>
      <c r="AP776" s="367"/>
    </row>
    <row r="777" spans="1:42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406"/>
      <c r="AO777" s="367"/>
      <c r="AP777" s="367"/>
    </row>
    <row r="778" spans="1:42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406"/>
      <c r="AO778" s="367"/>
      <c r="AP778" s="367"/>
    </row>
    <row r="779" spans="1:42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406"/>
      <c r="AO779" s="367"/>
      <c r="AP779" s="367"/>
    </row>
    <row r="780" spans="1:42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406"/>
      <c r="AO780" s="367"/>
      <c r="AP780" s="367"/>
    </row>
    <row r="781" spans="1:42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406"/>
      <c r="AO781" s="367"/>
      <c r="AP781" s="367"/>
    </row>
    <row r="782" spans="1:42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406"/>
      <c r="AO782" s="367"/>
      <c r="AP782" s="367"/>
    </row>
    <row r="783" spans="1:42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406"/>
      <c r="AO783" s="367"/>
      <c r="AP783" s="367"/>
    </row>
    <row r="784" spans="1:42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406"/>
      <c r="AO784" s="367"/>
      <c r="AP784" s="367"/>
    </row>
    <row r="785" spans="1:42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406"/>
      <c r="AO785" s="367"/>
      <c r="AP785" s="367"/>
    </row>
    <row r="786" spans="1:42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406"/>
      <c r="AO786" s="367"/>
      <c r="AP786" s="367"/>
    </row>
    <row r="787" spans="1:42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406"/>
      <c r="AO787" s="367"/>
      <c r="AP787" s="367"/>
    </row>
    <row r="788" spans="1:42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406"/>
      <c r="AO788" s="367"/>
      <c r="AP788" s="367"/>
    </row>
    <row r="789" spans="1:42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406"/>
      <c r="AO789" s="367"/>
      <c r="AP789" s="367"/>
    </row>
    <row r="790" spans="1:42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406"/>
      <c r="AO790" s="367"/>
      <c r="AP790" s="367"/>
    </row>
    <row r="791" spans="1:42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406"/>
      <c r="AO791" s="367"/>
      <c r="AP791" s="367"/>
    </row>
    <row r="792" spans="1:42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406"/>
      <c r="AO792" s="367"/>
      <c r="AP792" s="367"/>
    </row>
    <row r="793" spans="1:42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406"/>
      <c r="AO793" s="367"/>
      <c r="AP793" s="367"/>
    </row>
    <row r="794" spans="1:42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406"/>
      <c r="AO794" s="367"/>
      <c r="AP794" s="367"/>
    </row>
    <row r="795" spans="1:42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406"/>
      <c r="AO795" s="367"/>
      <c r="AP795" s="367"/>
    </row>
    <row r="796" spans="1:42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406"/>
      <c r="AO796" s="367"/>
      <c r="AP796" s="367"/>
    </row>
    <row r="797" spans="1:42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406"/>
      <c r="AO797" s="367"/>
      <c r="AP797" s="367"/>
    </row>
    <row r="798" spans="1:42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406"/>
      <c r="AO798" s="367"/>
      <c r="AP798" s="367"/>
    </row>
    <row r="799" spans="1:42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406"/>
      <c r="AO799" s="367"/>
      <c r="AP799" s="367"/>
    </row>
    <row r="800" spans="1:42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406"/>
      <c r="AO800" s="367"/>
      <c r="AP800" s="367"/>
    </row>
    <row r="801" spans="1:42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406"/>
      <c r="AO801" s="367"/>
      <c r="AP801" s="367"/>
    </row>
    <row r="802" spans="1:42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406"/>
      <c r="AO802" s="367"/>
      <c r="AP802" s="367"/>
    </row>
    <row r="803" spans="1:42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406"/>
      <c r="AO803" s="367"/>
      <c r="AP803" s="367"/>
    </row>
    <row r="804" spans="1:42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406"/>
      <c r="AO804" s="367"/>
      <c r="AP804" s="367"/>
    </row>
    <row r="805" spans="1:42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406"/>
      <c r="AO805" s="367"/>
      <c r="AP805" s="367"/>
    </row>
    <row r="806" spans="1:42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406"/>
      <c r="AO806" s="367"/>
      <c r="AP806" s="367"/>
    </row>
    <row r="807" spans="1:42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406"/>
      <c r="AO807" s="367"/>
      <c r="AP807" s="367"/>
    </row>
    <row r="808" spans="1:42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406"/>
      <c r="AO808" s="367"/>
      <c r="AP808" s="367"/>
    </row>
    <row r="809" spans="1:42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406"/>
      <c r="AO809" s="367"/>
      <c r="AP809" s="367"/>
    </row>
    <row r="810" spans="1:42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406"/>
      <c r="AO810" s="367"/>
      <c r="AP810" s="367"/>
    </row>
    <row r="811" spans="1:42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406"/>
      <c r="AO811" s="367"/>
      <c r="AP811" s="367"/>
    </row>
    <row r="812" spans="1:42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406"/>
      <c r="AO812" s="367"/>
      <c r="AP812" s="367"/>
    </row>
    <row r="813" spans="1:42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406"/>
      <c r="AO813" s="367"/>
      <c r="AP813" s="367"/>
    </row>
    <row r="814" spans="1:42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406"/>
      <c r="AO814" s="367"/>
      <c r="AP814" s="367"/>
    </row>
    <row r="815" spans="1:42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406"/>
      <c r="AO815" s="367"/>
      <c r="AP815" s="367"/>
    </row>
    <row r="816" spans="1:42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406"/>
      <c r="AO816" s="367"/>
      <c r="AP816" s="367"/>
    </row>
    <row r="817" spans="1:42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406"/>
      <c r="AO817" s="367"/>
      <c r="AP817" s="367"/>
    </row>
    <row r="818" spans="1:42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406"/>
      <c r="AO818" s="367"/>
      <c r="AP818" s="367"/>
    </row>
    <row r="819" spans="1:42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406"/>
      <c r="AO819" s="367"/>
      <c r="AP819" s="367"/>
    </row>
    <row r="820" spans="1:42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406"/>
      <c r="AO820" s="367"/>
      <c r="AP820" s="367"/>
    </row>
    <row r="821" spans="1:42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406"/>
      <c r="AO821" s="367"/>
      <c r="AP821" s="367"/>
    </row>
    <row r="822" spans="1:42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406"/>
      <c r="AO822" s="367"/>
      <c r="AP822" s="367"/>
    </row>
    <row r="823" spans="1:42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406"/>
      <c r="AO823" s="367"/>
      <c r="AP823" s="367"/>
    </row>
    <row r="824" spans="1:42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406"/>
      <c r="AO824" s="367"/>
      <c r="AP824" s="367"/>
    </row>
    <row r="825" spans="1:42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406"/>
      <c r="AO825" s="367"/>
      <c r="AP825" s="367"/>
    </row>
    <row r="826" spans="1:42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406"/>
      <c r="AO826" s="367"/>
      <c r="AP826" s="367"/>
    </row>
    <row r="827" spans="1:42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406"/>
      <c r="AO827" s="367"/>
      <c r="AP827" s="367"/>
    </row>
    <row r="828" spans="1:42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406"/>
      <c r="AO828" s="367"/>
      <c r="AP828" s="367"/>
    </row>
    <row r="829" spans="1:42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406"/>
      <c r="AO829" s="367"/>
      <c r="AP829" s="367"/>
    </row>
    <row r="830" spans="1:42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406"/>
      <c r="AO830" s="367"/>
      <c r="AP830" s="367"/>
    </row>
    <row r="831" spans="1:42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406"/>
      <c r="AO831" s="367"/>
      <c r="AP831" s="367"/>
    </row>
    <row r="832" spans="1:42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406"/>
      <c r="AO832" s="367"/>
      <c r="AP832" s="367"/>
    </row>
    <row r="833" spans="1:42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406"/>
      <c r="AO833" s="367"/>
      <c r="AP833" s="367"/>
    </row>
    <row r="834" spans="1:42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406"/>
      <c r="AO834" s="367"/>
      <c r="AP834" s="367"/>
    </row>
    <row r="835" spans="1:42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406"/>
      <c r="AO835" s="367"/>
      <c r="AP835" s="367"/>
    </row>
    <row r="836" spans="1:42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406"/>
      <c r="AO836" s="367"/>
      <c r="AP836" s="367"/>
    </row>
    <row r="837" spans="1:42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406"/>
      <c r="AO837" s="367"/>
      <c r="AP837" s="367"/>
    </row>
    <row r="838" spans="1:42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406"/>
      <c r="AO838" s="367"/>
      <c r="AP838" s="367"/>
    </row>
    <row r="839" spans="1:42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406"/>
      <c r="AO839" s="367"/>
      <c r="AP839" s="367"/>
    </row>
    <row r="840" spans="1:42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406"/>
      <c r="AO840" s="367"/>
      <c r="AP840" s="367"/>
    </row>
    <row r="841" spans="1:42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406"/>
      <c r="AO841" s="367"/>
      <c r="AP841" s="367"/>
    </row>
    <row r="842" spans="1:42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406"/>
      <c r="AO842" s="367"/>
      <c r="AP842" s="367"/>
    </row>
    <row r="843" spans="1:42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406"/>
      <c r="AO843" s="367"/>
      <c r="AP843" s="367"/>
    </row>
    <row r="844" spans="1:42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406"/>
      <c r="AO844" s="367"/>
      <c r="AP844" s="367"/>
    </row>
    <row r="845" spans="1:42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406"/>
      <c r="AO845" s="367"/>
      <c r="AP845" s="367"/>
    </row>
    <row r="846" spans="1:42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406"/>
      <c r="AO846" s="367"/>
      <c r="AP846" s="367"/>
    </row>
    <row r="847" spans="1:42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406"/>
      <c r="AO847" s="367"/>
      <c r="AP847" s="367"/>
    </row>
    <row r="848" spans="1:42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406"/>
      <c r="AO848" s="367"/>
      <c r="AP848" s="367"/>
    </row>
    <row r="849" spans="1:42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406"/>
      <c r="AO849" s="367"/>
      <c r="AP849" s="367"/>
    </row>
    <row r="850" spans="1:42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406"/>
      <c r="AO850" s="367"/>
      <c r="AP850" s="367"/>
    </row>
    <row r="851" spans="1:42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406"/>
      <c r="AO851" s="367"/>
      <c r="AP851" s="367"/>
    </row>
    <row r="852" spans="1:42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406"/>
      <c r="AO852" s="367"/>
      <c r="AP852" s="367"/>
    </row>
    <row r="853" spans="1:42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406"/>
      <c r="AO853" s="367"/>
      <c r="AP853" s="367"/>
    </row>
    <row r="854" spans="1:42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406"/>
      <c r="AO854" s="367"/>
      <c r="AP854" s="367"/>
    </row>
    <row r="855" spans="1:42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406"/>
      <c r="AO855" s="367"/>
      <c r="AP855" s="367"/>
    </row>
    <row r="856" spans="1:42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406"/>
      <c r="AO856" s="367"/>
      <c r="AP856" s="367"/>
    </row>
    <row r="857" spans="1:42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406"/>
      <c r="AO857" s="367"/>
      <c r="AP857" s="367"/>
    </row>
    <row r="858" spans="1:42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406"/>
      <c r="AO858" s="367"/>
      <c r="AP858" s="367"/>
    </row>
    <row r="859" spans="1:42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406"/>
      <c r="AO859" s="367"/>
      <c r="AP859" s="367"/>
    </row>
    <row r="860" spans="1:42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406"/>
      <c r="AO860" s="367"/>
      <c r="AP860" s="367"/>
    </row>
    <row r="861" spans="1:42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406"/>
      <c r="AO861" s="367"/>
      <c r="AP861" s="367"/>
    </row>
    <row r="862" spans="1:42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406"/>
      <c r="AO862" s="367"/>
      <c r="AP862" s="367"/>
    </row>
    <row r="863" spans="1:42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406"/>
      <c r="AO863" s="367"/>
      <c r="AP863" s="367"/>
    </row>
    <row r="864" spans="1:42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406"/>
      <c r="AO864" s="367"/>
      <c r="AP864" s="367"/>
    </row>
    <row r="865" spans="1:42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406"/>
      <c r="AO865" s="367"/>
      <c r="AP865" s="367"/>
    </row>
    <row r="866" spans="1:42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406"/>
      <c r="AO866" s="367"/>
      <c r="AP866" s="367"/>
    </row>
    <row r="867" spans="1:42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406"/>
      <c r="AO867" s="367"/>
      <c r="AP867" s="367"/>
    </row>
    <row r="868" spans="1:42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406"/>
      <c r="AO868" s="367"/>
      <c r="AP868" s="367"/>
    </row>
    <row r="869" spans="1:42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406"/>
      <c r="AO869" s="367"/>
      <c r="AP869" s="367"/>
    </row>
    <row r="870" spans="1:42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406"/>
      <c r="AO870" s="367"/>
      <c r="AP870" s="367"/>
    </row>
    <row r="871" spans="1:42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406"/>
      <c r="AO871" s="367"/>
      <c r="AP871" s="367"/>
    </row>
    <row r="872" spans="1:42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406"/>
      <c r="AO872" s="367"/>
      <c r="AP872" s="367"/>
    </row>
    <row r="873" spans="1:42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406"/>
      <c r="AO873" s="367"/>
      <c r="AP873" s="367"/>
    </row>
    <row r="874" spans="1:42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406"/>
      <c r="AO874" s="367"/>
      <c r="AP874" s="367"/>
    </row>
    <row r="875" spans="1:42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406"/>
      <c r="AO875" s="367"/>
      <c r="AP875" s="367"/>
    </row>
    <row r="876" spans="1:42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406"/>
      <c r="AO876" s="367"/>
      <c r="AP876" s="367"/>
    </row>
    <row r="877" spans="1:42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406"/>
      <c r="AO877" s="367"/>
      <c r="AP877" s="367"/>
    </row>
    <row r="878" spans="1:42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406"/>
      <c r="AO878" s="367"/>
      <c r="AP878" s="367"/>
    </row>
    <row r="879" spans="1:42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406"/>
      <c r="AO879" s="367"/>
      <c r="AP879" s="367"/>
    </row>
    <row r="880" spans="1:42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406"/>
      <c r="AO880" s="367"/>
      <c r="AP880" s="367"/>
    </row>
    <row r="881" spans="1:42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406"/>
      <c r="AO881" s="367"/>
      <c r="AP881" s="367"/>
    </row>
    <row r="882" spans="1:42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406"/>
      <c r="AO882" s="367"/>
      <c r="AP882" s="367"/>
    </row>
    <row r="883" spans="1:42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406"/>
      <c r="AO883" s="367"/>
      <c r="AP883" s="367"/>
    </row>
    <row r="884" spans="1:42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406"/>
      <c r="AO884" s="367"/>
      <c r="AP884" s="367"/>
    </row>
    <row r="885" spans="1:42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406"/>
      <c r="AO885" s="367"/>
      <c r="AP885" s="367"/>
    </row>
    <row r="886" spans="1:42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406"/>
      <c r="AO886" s="367"/>
      <c r="AP886" s="367"/>
    </row>
    <row r="887" spans="1:42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406"/>
      <c r="AO887" s="367"/>
      <c r="AP887" s="367"/>
    </row>
    <row r="888" spans="1:42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406"/>
      <c r="AO888" s="367"/>
      <c r="AP888" s="367"/>
    </row>
    <row r="889" spans="1:42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406"/>
      <c r="AO889" s="367"/>
      <c r="AP889" s="367"/>
    </row>
    <row r="890" spans="1:42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406"/>
      <c r="AO890" s="367"/>
      <c r="AP890" s="367"/>
    </row>
    <row r="891" spans="1:42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406"/>
      <c r="AO891" s="367"/>
      <c r="AP891" s="367"/>
    </row>
    <row r="892" spans="1:42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406"/>
      <c r="AO892" s="367"/>
      <c r="AP892" s="367"/>
    </row>
    <row r="893" spans="1:42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406"/>
      <c r="AO893" s="367"/>
      <c r="AP893" s="367"/>
    </row>
    <row r="894" spans="1:42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406"/>
      <c r="AO894" s="367"/>
      <c r="AP894" s="367"/>
    </row>
    <row r="895" spans="1:42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406"/>
      <c r="AO895" s="367"/>
      <c r="AP895" s="367"/>
    </row>
    <row r="896" spans="1:42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406"/>
      <c r="AO896" s="367"/>
      <c r="AP896" s="367"/>
    </row>
    <row r="897" spans="1:42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406"/>
      <c r="AO897" s="367"/>
      <c r="AP897" s="367"/>
    </row>
    <row r="898" spans="1:42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406"/>
      <c r="AO898" s="367"/>
      <c r="AP898" s="367"/>
    </row>
    <row r="899" spans="1:42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406"/>
      <c r="AO899" s="367"/>
      <c r="AP899" s="367"/>
    </row>
    <row r="900" spans="1:42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406"/>
      <c r="AO900" s="367"/>
      <c r="AP900" s="367"/>
    </row>
    <row r="901" spans="1:42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406"/>
      <c r="AO901" s="367"/>
      <c r="AP901" s="367"/>
    </row>
    <row r="902" spans="1:42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406"/>
      <c r="AO902" s="367"/>
      <c r="AP902" s="367"/>
    </row>
    <row r="903" spans="1:42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406"/>
      <c r="AO903" s="367"/>
      <c r="AP903" s="367"/>
    </row>
    <row r="904" spans="1:42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406"/>
      <c r="AO904" s="367"/>
      <c r="AP904" s="367"/>
    </row>
    <row r="905" spans="1:42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406"/>
      <c r="AO905" s="367"/>
      <c r="AP905" s="367"/>
    </row>
    <row r="906" spans="1:42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406"/>
      <c r="AO906" s="367"/>
      <c r="AP906" s="367"/>
    </row>
    <row r="907" spans="1:42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406"/>
      <c r="AO907" s="367"/>
      <c r="AP907" s="367"/>
    </row>
    <row r="908" spans="1:42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406"/>
      <c r="AO908" s="367"/>
      <c r="AP908" s="367"/>
    </row>
    <row r="909" spans="1:42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406"/>
      <c r="AO909" s="367"/>
      <c r="AP909" s="367"/>
    </row>
    <row r="910" spans="1:42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406"/>
      <c r="AO910" s="367"/>
      <c r="AP910" s="367"/>
    </row>
    <row r="911" spans="1:42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406"/>
      <c r="AO911" s="367"/>
      <c r="AP911" s="367"/>
    </row>
    <row r="912" spans="1:42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406"/>
      <c r="AO912" s="367"/>
      <c r="AP912" s="367"/>
    </row>
    <row r="913" spans="1:42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406"/>
      <c r="AO913" s="367"/>
      <c r="AP913" s="367"/>
    </row>
    <row r="914" spans="1:42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406"/>
      <c r="AO914" s="367"/>
      <c r="AP914" s="367"/>
    </row>
    <row r="915" spans="1:42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406"/>
      <c r="AO915" s="367"/>
      <c r="AP915" s="367"/>
    </row>
    <row r="916" spans="1:42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406"/>
      <c r="AO916" s="367"/>
      <c r="AP916" s="367"/>
    </row>
    <row r="917" spans="1:42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406"/>
      <c r="AO917" s="367"/>
      <c r="AP917" s="367"/>
    </row>
    <row r="918" spans="1:42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406"/>
      <c r="AO918" s="367"/>
      <c r="AP918" s="367"/>
    </row>
    <row r="919" spans="1:42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406"/>
      <c r="AO919" s="367"/>
      <c r="AP919" s="367"/>
    </row>
    <row r="920" spans="1:42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406"/>
      <c r="AO920" s="367"/>
      <c r="AP920" s="367"/>
    </row>
    <row r="921" spans="1:42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406"/>
      <c r="AO921" s="367"/>
      <c r="AP921" s="367"/>
    </row>
    <row r="922" spans="1:42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406"/>
      <c r="AO922" s="367"/>
      <c r="AP922" s="367"/>
    </row>
    <row r="923" spans="1:42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406"/>
      <c r="AO923" s="367"/>
      <c r="AP923" s="367"/>
    </row>
    <row r="924" spans="1:42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406"/>
      <c r="AO924" s="367"/>
      <c r="AP924" s="367"/>
    </row>
    <row r="925" spans="1:42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406"/>
      <c r="AO925" s="367"/>
      <c r="AP925" s="367"/>
    </row>
    <row r="926" spans="1:42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406"/>
      <c r="AO926" s="367"/>
      <c r="AP926" s="367"/>
    </row>
    <row r="927" spans="1:42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406"/>
      <c r="AO927" s="367"/>
      <c r="AP927" s="367"/>
    </row>
    <row r="928" spans="1:42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406"/>
      <c r="AO928" s="367"/>
      <c r="AP928" s="367"/>
    </row>
    <row r="929" spans="1:42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406"/>
      <c r="AO929" s="367"/>
      <c r="AP929" s="367"/>
    </row>
    <row r="930" spans="1:42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406"/>
      <c r="AO930" s="367"/>
      <c r="AP930" s="367"/>
    </row>
    <row r="931" spans="1:42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406"/>
      <c r="AO931" s="367"/>
      <c r="AP931" s="367"/>
    </row>
    <row r="932" spans="1:42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406"/>
      <c r="AO932" s="367"/>
      <c r="AP932" s="367"/>
    </row>
    <row r="933" spans="1:42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406"/>
      <c r="AO933" s="367"/>
      <c r="AP933" s="367"/>
    </row>
    <row r="934" spans="1:42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406"/>
      <c r="AO934" s="367"/>
      <c r="AP934" s="367"/>
    </row>
    <row r="935" spans="1:42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406"/>
      <c r="AO935" s="367"/>
      <c r="AP935" s="367"/>
    </row>
    <row r="936" spans="1:42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406"/>
      <c r="AO936" s="367"/>
      <c r="AP936" s="367"/>
    </row>
    <row r="937" spans="1:42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406"/>
      <c r="AO937" s="367"/>
      <c r="AP937" s="367"/>
    </row>
    <row r="938" spans="1:42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406"/>
      <c r="AO938" s="367"/>
      <c r="AP938" s="367"/>
    </row>
    <row r="939" spans="1:42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406"/>
      <c r="AO939" s="367"/>
      <c r="AP939" s="367"/>
    </row>
    <row r="940" spans="1:42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406"/>
      <c r="AO940" s="367"/>
      <c r="AP940" s="367"/>
    </row>
    <row r="941" spans="1:42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406"/>
      <c r="AO941" s="367"/>
      <c r="AP941" s="367"/>
    </row>
    <row r="942" spans="1:42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406"/>
      <c r="AO942" s="367"/>
      <c r="AP942" s="367"/>
    </row>
    <row r="943" spans="1:42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406"/>
      <c r="AO943" s="367"/>
      <c r="AP943" s="367"/>
    </row>
    <row r="944" spans="1:42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406"/>
      <c r="AO944" s="367"/>
      <c r="AP944" s="367"/>
    </row>
    <row r="945" spans="1:42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406"/>
      <c r="AO945" s="367"/>
      <c r="AP945" s="367"/>
    </row>
    <row r="946" spans="1:42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406"/>
      <c r="AO946" s="367"/>
      <c r="AP946" s="367"/>
    </row>
    <row r="947" spans="1:42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406"/>
      <c r="AO947" s="367"/>
      <c r="AP947" s="367"/>
    </row>
    <row r="948" spans="1:42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406"/>
      <c r="AO948" s="367"/>
      <c r="AP948" s="367"/>
    </row>
    <row r="949" spans="1:42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406"/>
      <c r="AO949" s="367"/>
      <c r="AP949" s="367"/>
    </row>
    <row r="950" spans="1:42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406"/>
      <c r="AO950" s="367"/>
      <c r="AP950" s="367"/>
    </row>
    <row r="951" spans="1:42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406"/>
      <c r="AO951" s="367"/>
      <c r="AP951" s="367"/>
    </row>
    <row r="952" spans="1:42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406"/>
      <c r="AO952" s="367"/>
      <c r="AP952" s="367"/>
    </row>
    <row r="953" spans="1:42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406"/>
      <c r="AO953" s="367"/>
      <c r="AP953" s="367"/>
    </row>
    <row r="954" spans="1:42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406"/>
      <c r="AO954" s="367"/>
      <c r="AP954" s="367"/>
    </row>
    <row r="955" spans="1:42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406"/>
      <c r="AO955" s="367"/>
      <c r="AP955" s="367"/>
    </row>
    <row r="956" spans="1:42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406"/>
      <c r="AO956" s="367"/>
      <c r="AP956" s="367"/>
    </row>
    <row r="957" spans="1:42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406"/>
      <c r="AO957" s="367"/>
      <c r="AP957" s="367"/>
    </row>
    <row r="958" spans="1:42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406"/>
      <c r="AO958" s="367"/>
      <c r="AP958" s="367"/>
    </row>
    <row r="959" spans="1:42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406"/>
      <c r="AO959" s="367"/>
      <c r="AP959" s="367"/>
    </row>
    <row r="960" spans="1:42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406"/>
      <c r="AO960" s="367"/>
      <c r="AP960" s="367"/>
    </row>
    <row r="961" spans="1:42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406"/>
      <c r="AO961" s="367"/>
      <c r="AP961" s="367"/>
    </row>
    <row r="962" spans="1:42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406"/>
      <c r="AO962" s="367"/>
      <c r="AP962" s="367"/>
    </row>
    <row r="963" spans="1:42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406"/>
      <c r="AO963" s="367"/>
      <c r="AP963" s="367"/>
    </row>
    <row r="964" spans="1:42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406"/>
      <c r="AO964" s="367"/>
      <c r="AP964" s="367"/>
    </row>
    <row r="965" spans="1:42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406"/>
      <c r="AO965" s="367"/>
      <c r="AP965" s="367"/>
    </row>
    <row r="966" spans="1:42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406"/>
      <c r="AO966" s="367"/>
      <c r="AP966" s="367"/>
    </row>
    <row r="967" spans="1:42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406"/>
      <c r="AO967" s="367"/>
      <c r="AP967" s="367"/>
    </row>
    <row r="968" spans="1:42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406"/>
      <c r="AO968" s="367"/>
      <c r="AP968" s="367"/>
    </row>
    <row r="969" spans="1:42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406"/>
      <c r="AO969" s="367"/>
      <c r="AP969" s="367"/>
    </row>
    <row r="970" spans="1:42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406"/>
      <c r="AO970" s="367"/>
      <c r="AP970" s="367"/>
    </row>
    <row r="971" spans="1:42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406"/>
      <c r="AO971" s="367"/>
      <c r="AP971" s="367"/>
    </row>
    <row r="972" spans="1:42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406"/>
      <c r="AO972" s="367"/>
      <c r="AP972" s="367"/>
    </row>
    <row r="973" spans="1:42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406"/>
      <c r="AO973" s="367"/>
      <c r="AP973" s="367"/>
    </row>
    <row r="974" spans="1:42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406"/>
      <c r="AO974" s="367"/>
      <c r="AP974" s="367"/>
    </row>
    <row r="975" spans="1:42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406"/>
      <c r="AO975" s="367"/>
      <c r="AP975" s="367"/>
    </row>
    <row r="976" spans="1:42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406"/>
      <c r="AO976" s="367"/>
      <c r="AP976" s="367"/>
    </row>
    <row r="977" spans="1:42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406"/>
      <c r="AO977" s="367"/>
      <c r="AP977" s="367"/>
    </row>
    <row r="978" spans="1:42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406"/>
      <c r="AO978" s="367"/>
      <c r="AP978" s="367"/>
    </row>
    <row r="979" spans="1:42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406"/>
      <c r="AO979" s="367"/>
      <c r="AP979" s="367"/>
    </row>
  </sheetData>
  <mergeCells count="118">
    <mergeCell ref="AG153:AH153"/>
    <mergeCell ref="AI153:AJ153"/>
    <mergeCell ref="AK153:AL153"/>
    <mergeCell ref="AM153:AM154"/>
    <mergeCell ref="A151:AA152"/>
    <mergeCell ref="AB151:AP152"/>
    <mergeCell ref="B153:F153"/>
    <mergeCell ref="G153:K153"/>
    <mergeCell ref="L153:P153"/>
    <mergeCell ref="Q153:U153"/>
    <mergeCell ref="V153:Z153"/>
    <mergeCell ref="AA153:AA154"/>
    <mergeCell ref="AC153:AD153"/>
    <mergeCell ref="AE153:AF153"/>
    <mergeCell ref="AC132:AD132"/>
    <mergeCell ref="AE132:AF132"/>
    <mergeCell ref="AG132:AH132"/>
    <mergeCell ref="AI132:AJ132"/>
    <mergeCell ref="AK132:AL132"/>
    <mergeCell ref="AM132:AM133"/>
    <mergeCell ref="B132:F132"/>
    <mergeCell ref="G132:K132"/>
    <mergeCell ref="L132:P132"/>
    <mergeCell ref="Q132:U132"/>
    <mergeCell ref="V132:Z132"/>
    <mergeCell ref="AA132:AA133"/>
    <mergeCell ref="AG111:AH111"/>
    <mergeCell ref="AI111:AJ111"/>
    <mergeCell ref="AK111:AL111"/>
    <mergeCell ref="AM111:AM112"/>
    <mergeCell ref="A130:AA131"/>
    <mergeCell ref="AB130:AP131"/>
    <mergeCell ref="A109:AA110"/>
    <mergeCell ref="AB109:AP110"/>
    <mergeCell ref="B111:F111"/>
    <mergeCell ref="G111:K111"/>
    <mergeCell ref="L111:P111"/>
    <mergeCell ref="Q111:U111"/>
    <mergeCell ref="V111:Z111"/>
    <mergeCell ref="AA111:AA112"/>
    <mergeCell ref="AC111:AD111"/>
    <mergeCell ref="AE111:AF111"/>
    <mergeCell ref="AG89:AH89"/>
    <mergeCell ref="AI89:AJ89"/>
    <mergeCell ref="AK89:AL89"/>
    <mergeCell ref="AM89:AM90"/>
    <mergeCell ref="A108:AA108"/>
    <mergeCell ref="AB108:AP108"/>
    <mergeCell ref="A87:AA88"/>
    <mergeCell ref="AB87:AP88"/>
    <mergeCell ref="B89:F89"/>
    <mergeCell ref="G89:K89"/>
    <mergeCell ref="L89:P89"/>
    <mergeCell ref="Q89:U89"/>
    <mergeCell ref="V89:Z89"/>
    <mergeCell ref="AA89:AA90"/>
    <mergeCell ref="AC89:AD89"/>
    <mergeCell ref="AE89:AF89"/>
    <mergeCell ref="AC68:AD68"/>
    <mergeCell ref="AE68:AF68"/>
    <mergeCell ref="AG68:AH68"/>
    <mergeCell ref="AI68:AJ68"/>
    <mergeCell ref="AK68:AL68"/>
    <mergeCell ref="AM68:AM69"/>
    <mergeCell ref="A65:AA65"/>
    <mergeCell ref="AB65:AP65"/>
    <mergeCell ref="A66:AA67"/>
    <mergeCell ref="AB66:AP67"/>
    <mergeCell ref="B68:F68"/>
    <mergeCell ref="G68:K68"/>
    <mergeCell ref="L68:P68"/>
    <mergeCell ref="Q68:U68"/>
    <mergeCell ref="V68:Z68"/>
    <mergeCell ref="AA68:AA69"/>
    <mergeCell ref="AC46:AD46"/>
    <mergeCell ref="AE46:AF46"/>
    <mergeCell ref="AG46:AH46"/>
    <mergeCell ref="AI46:AJ46"/>
    <mergeCell ref="AK46:AL46"/>
    <mergeCell ref="AM46:AM47"/>
    <mergeCell ref="B46:F46"/>
    <mergeCell ref="G46:K46"/>
    <mergeCell ref="L46:P46"/>
    <mergeCell ref="Q46:U46"/>
    <mergeCell ref="V46:Z46"/>
    <mergeCell ref="AA46:AA47"/>
    <mergeCell ref="AG25:AH25"/>
    <mergeCell ref="AI25:AJ25"/>
    <mergeCell ref="AK25:AL25"/>
    <mergeCell ref="AM25:AM26"/>
    <mergeCell ref="A44:AA45"/>
    <mergeCell ref="AB44:AP45"/>
    <mergeCell ref="A23:AA24"/>
    <mergeCell ref="AB23:AP24"/>
    <mergeCell ref="B25:F25"/>
    <mergeCell ref="G25:K25"/>
    <mergeCell ref="L25:P25"/>
    <mergeCell ref="Q25:U25"/>
    <mergeCell ref="V25:Z25"/>
    <mergeCell ref="AA25:AA26"/>
    <mergeCell ref="AC25:AD25"/>
    <mergeCell ref="AE25:AF25"/>
    <mergeCell ref="AC4:AD4"/>
    <mergeCell ref="AE4:AF4"/>
    <mergeCell ref="AG4:AH4"/>
    <mergeCell ref="AI4:AJ4"/>
    <mergeCell ref="AK4:AL4"/>
    <mergeCell ref="AM4:AM5"/>
    <mergeCell ref="A1:AA1"/>
    <mergeCell ref="AB1:AP1"/>
    <mergeCell ref="A2:AA3"/>
    <mergeCell ref="AB2:AP3"/>
    <mergeCell ref="B4:F4"/>
    <mergeCell ref="G4:K4"/>
    <mergeCell ref="L4:P4"/>
    <mergeCell ref="Q4:U4"/>
    <mergeCell ref="V4:Z4"/>
    <mergeCell ref="AA4:AA5"/>
  </mergeCells>
  <pageMargins left="0.23622047244094491" right="0.23622047244094491" top="0.74803149606299213" bottom="0.74803149606299213" header="0" footer="0"/>
  <pageSetup paperSize="9" scale="65" orientation="landscape" r:id="rId1"/>
  <rowBreaks count="2" manualBreakCount="2">
    <brk id="64" max="16383" man="1"/>
    <brk id="107" max="16383" man="1"/>
  </rowBreaks>
  <colBreaks count="1" manualBreakCount="1">
    <brk id="4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D979"/>
  <sheetViews>
    <sheetView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2" width="7.6640625" style="285" customWidth="1"/>
    <col min="3" max="4" width="4.6640625" style="285" customWidth="1"/>
    <col min="5" max="5" width="15.33203125" style="285" customWidth="1"/>
    <col min="6" max="6" width="4.6640625" style="285" customWidth="1"/>
    <col min="7" max="7" width="7.83203125" style="285" customWidth="1"/>
    <col min="8" max="12" width="4.6640625" style="285" customWidth="1"/>
    <col min="13" max="13" width="10.5" style="285" customWidth="1"/>
    <col min="14" max="14" width="17.33203125" style="285" customWidth="1"/>
    <col min="15" max="24" width="5.6640625" style="285" customWidth="1"/>
    <col min="25" max="25" width="10.6640625" style="285" customWidth="1"/>
    <col min="26" max="26" width="4.6640625" style="285" hidden="1" customWidth="1"/>
    <col min="27" max="28" width="4.6640625" style="285" customWidth="1"/>
    <col min="29" max="16384" width="14.5" style="285"/>
  </cols>
  <sheetData>
    <row r="1" spans="1:30" ht="12.75" customHeight="1" x14ac:dyDescent="0.15">
      <c r="A1" s="460" t="s">
        <v>364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0" t="s">
        <v>364</v>
      </c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D1" s="394"/>
    </row>
    <row r="2" spans="1:30" ht="11.25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70" t="s">
        <v>274</v>
      </c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</row>
    <row r="4" spans="1:30" ht="11.25" customHeight="1" x14ac:dyDescent="0.15">
      <c r="A4" s="286" t="s">
        <v>193</v>
      </c>
      <c r="B4" s="467" t="s">
        <v>365</v>
      </c>
      <c r="C4" s="468"/>
      <c r="D4" s="469"/>
      <c r="E4" s="378" t="s">
        <v>341</v>
      </c>
      <c r="F4" s="467" t="s">
        <v>229</v>
      </c>
      <c r="G4" s="468"/>
      <c r="H4" s="469"/>
      <c r="I4" s="467" t="s">
        <v>342</v>
      </c>
      <c r="J4" s="468"/>
      <c r="K4" s="468"/>
      <c r="L4" s="469"/>
      <c r="M4" s="458" t="s">
        <v>198</v>
      </c>
      <c r="N4" s="379" t="s">
        <v>62</v>
      </c>
      <c r="O4" s="471" t="s">
        <v>58</v>
      </c>
      <c r="P4" s="469"/>
      <c r="Q4" s="471" t="s">
        <v>56</v>
      </c>
      <c r="R4" s="469"/>
      <c r="S4" s="471" t="s">
        <v>57</v>
      </c>
      <c r="T4" s="469"/>
      <c r="U4" s="471" t="s">
        <v>55</v>
      </c>
      <c r="V4" s="469"/>
      <c r="W4" s="471" t="s">
        <v>59</v>
      </c>
      <c r="X4" s="469"/>
      <c r="Y4" s="472" t="s">
        <v>63</v>
      </c>
      <c r="Z4" s="380"/>
      <c r="AA4" s="380"/>
      <c r="AB4" s="380"/>
    </row>
    <row r="5" spans="1:30" ht="11.25" customHeight="1" thickBot="1" x14ac:dyDescent="0.2">
      <c r="A5" s="291" t="s">
        <v>199</v>
      </c>
      <c r="B5" s="292" t="s">
        <v>366</v>
      </c>
      <c r="C5" s="293" t="s">
        <v>201</v>
      </c>
      <c r="D5" s="294" t="s">
        <v>156</v>
      </c>
      <c r="E5" s="371" t="s">
        <v>264</v>
      </c>
      <c r="F5" s="292" t="s">
        <v>201</v>
      </c>
      <c r="G5" s="293" t="s">
        <v>367</v>
      </c>
      <c r="H5" s="294" t="s">
        <v>156</v>
      </c>
      <c r="I5" s="292" t="s">
        <v>200</v>
      </c>
      <c r="J5" s="293" t="s">
        <v>201</v>
      </c>
      <c r="K5" s="293" t="s">
        <v>202</v>
      </c>
      <c r="L5" s="294" t="s">
        <v>156</v>
      </c>
      <c r="M5" s="459"/>
      <c r="N5" s="381" t="s">
        <v>64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382" t="s">
        <v>65</v>
      </c>
      <c r="X5" s="383" t="s">
        <v>66</v>
      </c>
      <c r="Y5" s="459"/>
      <c r="Z5" s="380"/>
      <c r="AA5" s="380"/>
      <c r="AB5" s="380"/>
    </row>
    <row r="6" spans="1:30" ht="11.25" customHeight="1" x14ac:dyDescent="0.15">
      <c r="A6" s="296"/>
      <c r="B6" s="297"/>
      <c r="C6" s="298"/>
      <c r="D6" s="299"/>
      <c r="E6" s="298"/>
      <c r="F6" s="297"/>
      <c r="G6" s="298"/>
      <c r="H6" s="299"/>
      <c r="I6" s="297"/>
      <c r="J6" s="298"/>
      <c r="K6" s="298"/>
      <c r="L6" s="299"/>
      <c r="M6" s="300"/>
      <c r="N6" s="296"/>
      <c r="O6" s="396"/>
      <c r="P6" s="385"/>
      <c r="Q6" s="396"/>
      <c r="R6" s="385"/>
      <c r="S6" s="396"/>
      <c r="T6" s="385"/>
      <c r="U6" s="396"/>
      <c r="V6" s="385"/>
      <c r="W6" s="396"/>
      <c r="X6" s="385"/>
      <c r="Y6" s="300"/>
      <c r="Z6" s="386"/>
      <c r="AA6" s="386"/>
      <c r="AB6" s="386"/>
    </row>
    <row r="7" spans="1:30" ht="11.25" customHeight="1" x14ac:dyDescent="0.15">
      <c r="A7" s="301" t="s">
        <v>79</v>
      </c>
      <c r="B7" s="302">
        <v>0</v>
      </c>
      <c r="C7" s="373">
        <v>0</v>
      </c>
      <c r="D7" s="304">
        <v>0</v>
      </c>
      <c r="E7" s="408">
        <v>1</v>
      </c>
      <c r="F7" s="302">
        <v>0.25</v>
      </c>
      <c r="G7" s="303">
        <v>3</v>
      </c>
      <c r="H7" s="304">
        <v>3.25</v>
      </c>
      <c r="I7" s="302">
        <v>0.25</v>
      </c>
      <c r="J7" s="303">
        <v>5.5</v>
      </c>
      <c r="K7" s="303">
        <v>0.25</v>
      </c>
      <c r="L7" s="304">
        <v>6</v>
      </c>
      <c r="M7" s="306">
        <v>10.25</v>
      </c>
      <c r="N7" s="301" t="s">
        <v>79</v>
      </c>
      <c r="O7" s="302">
        <v>2</v>
      </c>
      <c r="P7" s="388">
        <v>0.22857142857142859</v>
      </c>
      <c r="Q7" s="302">
        <v>8.25</v>
      </c>
      <c r="R7" s="388">
        <v>0.77142857142857146</v>
      </c>
      <c r="S7" s="302">
        <v>5</v>
      </c>
      <c r="T7" s="388">
        <v>2.8571428571428574E-2</v>
      </c>
      <c r="U7" s="302">
        <v>5.25</v>
      </c>
      <c r="V7" s="388">
        <v>0.97142857142857142</v>
      </c>
      <c r="W7" s="302">
        <v>0</v>
      </c>
      <c r="X7" s="388">
        <v>0</v>
      </c>
      <c r="Y7" s="302">
        <v>10.25</v>
      </c>
      <c r="Z7" s="389"/>
      <c r="AA7" s="389"/>
      <c r="AB7" s="389"/>
    </row>
    <row r="8" spans="1:30" ht="11.25" customHeight="1" x14ac:dyDescent="0.15">
      <c r="A8" s="301" t="s">
        <v>80</v>
      </c>
      <c r="B8" s="302">
        <v>1.25</v>
      </c>
      <c r="C8" s="373">
        <v>1</v>
      </c>
      <c r="D8" s="304">
        <v>2.25</v>
      </c>
      <c r="E8" s="408">
        <v>0.5</v>
      </c>
      <c r="F8" s="302">
        <v>0.25</v>
      </c>
      <c r="G8" s="303">
        <v>0.25</v>
      </c>
      <c r="H8" s="304">
        <v>0.5</v>
      </c>
      <c r="I8" s="302">
        <v>0.5</v>
      </c>
      <c r="J8" s="303">
        <v>7</v>
      </c>
      <c r="K8" s="303">
        <v>1.75</v>
      </c>
      <c r="L8" s="304">
        <v>9.25</v>
      </c>
      <c r="M8" s="306">
        <v>12.5</v>
      </c>
      <c r="N8" s="301" t="s">
        <v>80</v>
      </c>
      <c r="O8" s="302">
        <v>4.5</v>
      </c>
      <c r="P8" s="388">
        <v>0.24528301886792456</v>
      </c>
      <c r="Q8" s="302">
        <v>8</v>
      </c>
      <c r="R8" s="388">
        <v>0.75471698113207553</v>
      </c>
      <c r="S8" s="302">
        <v>1.5</v>
      </c>
      <c r="T8" s="388">
        <v>3.7735849056603779E-2</v>
      </c>
      <c r="U8" s="302">
        <v>11</v>
      </c>
      <c r="V8" s="388">
        <v>0.96226415094339623</v>
      </c>
      <c r="W8" s="302">
        <v>0</v>
      </c>
      <c r="X8" s="388">
        <v>0</v>
      </c>
      <c r="Y8" s="302">
        <v>12.5</v>
      </c>
      <c r="Z8" s="389"/>
      <c r="AA8" s="389"/>
      <c r="AB8" s="389"/>
    </row>
    <row r="9" spans="1:30" ht="11.25" customHeight="1" x14ac:dyDescent="0.15">
      <c r="A9" s="301" t="s">
        <v>81</v>
      </c>
      <c r="B9" s="302">
        <v>0.75</v>
      </c>
      <c r="C9" s="373">
        <v>0.5</v>
      </c>
      <c r="D9" s="304">
        <v>1.25</v>
      </c>
      <c r="E9" s="408">
        <v>0.25</v>
      </c>
      <c r="F9" s="302">
        <v>1.5</v>
      </c>
      <c r="G9" s="303">
        <v>0.5</v>
      </c>
      <c r="H9" s="304">
        <v>2</v>
      </c>
      <c r="I9" s="302">
        <v>0.75</v>
      </c>
      <c r="J9" s="303">
        <v>4.25</v>
      </c>
      <c r="K9" s="303">
        <v>1</v>
      </c>
      <c r="L9" s="304">
        <v>6</v>
      </c>
      <c r="M9" s="306">
        <v>9.5</v>
      </c>
      <c r="N9" s="301" t="s">
        <v>81</v>
      </c>
      <c r="O9" s="302">
        <v>3</v>
      </c>
      <c r="P9" s="388">
        <v>0.31168831168831168</v>
      </c>
      <c r="Q9" s="302">
        <v>6.5</v>
      </c>
      <c r="R9" s="388">
        <v>0.68831168831168832</v>
      </c>
      <c r="S9" s="302">
        <v>1.75</v>
      </c>
      <c r="T9" s="388">
        <v>5.1948051948051951E-2</v>
      </c>
      <c r="U9" s="302">
        <v>7.75</v>
      </c>
      <c r="V9" s="388">
        <v>0.94805194805194803</v>
      </c>
      <c r="W9" s="302">
        <v>0</v>
      </c>
      <c r="X9" s="388">
        <v>0</v>
      </c>
      <c r="Y9" s="302">
        <v>9.5</v>
      </c>
      <c r="Z9" s="389"/>
      <c r="AA9" s="389"/>
      <c r="AB9" s="389"/>
    </row>
    <row r="10" spans="1:30" ht="11.25" customHeight="1" x14ac:dyDescent="0.15">
      <c r="A10" s="301" t="s">
        <v>428</v>
      </c>
      <c r="B10" s="302">
        <v>1</v>
      </c>
      <c r="C10" s="373">
        <v>0.5</v>
      </c>
      <c r="D10" s="304">
        <v>1.5</v>
      </c>
      <c r="E10" s="408">
        <v>1.25</v>
      </c>
      <c r="F10" s="302">
        <v>1.5</v>
      </c>
      <c r="G10" s="303">
        <v>0.25</v>
      </c>
      <c r="H10" s="304">
        <v>1.75</v>
      </c>
      <c r="I10" s="302">
        <v>0.25</v>
      </c>
      <c r="J10" s="303">
        <v>2.75</v>
      </c>
      <c r="K10" s="303">
        <v>1.5</v>
      </c>
      <c r="L10" s="304">
        <v>4.5</v>
      </c>
      <c r="M10" s="306">
        <v>9</v>
      </c>
      <c r="N10" s="301" t="s">
        <v>428</v>
      </c>
      <c r="O10" s="302">
        <v>1.75</v>
      </c>
      <c r="P10" s="388">
        <v>0.24528301886792456</v>
      </c>
      <c r="Q10" s="302">
        <v>7.25</v>
      </c>
      <c r="R10" s="388">
        <v>0.75471698113207553</v>
      </c>
      <c r="S10" s="302">
        <v>1.75</v>
      </c>
      <c r="T10" s="388">
        <v>4.716981132075472E-2</v>
      </c>
      <c r="U10" s="302">
        <v>6.75</v>
      </c>
      <c r="V10" s="388">
        <v>0.95283018867924529</v>
      </c>
      <c r="W10" s="302">
        <v>0.5</v>
      </c>
      <c r="X10" s="388">
        <v>0</v>
      </c>
      <c r="Y10" s="302">
        <v>9</v>
      </c>
      <c r="Z10" s="389"/>
      <c r="AA10" s="389"/>
      <c r="AB10" s="389"/>
    </row>
    <row r="11" spans="1:30" ht="11.25" customHeight="1" x14ac:dyDescent="0.15">
      <c r="A11" s="301" t="s">
        <v>429</v>
      </c>
      <c r="B11" s="302">
        <v>1.25</v>
      </c>
      <c r="C11" s="373">
        <v>0.25</v>
      </c>
      <c r="D11" s="304">
        <v>1.5</v>
      </c>
      <c r="E11" s="408">
        <v>0.75</v>
      </c>
      <c r="F11" s="302">
        <v>0.75</v>
      </c>
      <c r="G11" s="303">
        <v>1.25</v>
      </c>
      <c r="H11" s="304">
        <v>2</v>
      </c>
      <c r="I11" s="302">
        <v>0</v>
      </c>
      <c r="J11" s="303">
        <v>1.5</v>
      </c>
      <c r="K11" s="303">
        <v>1</v>
      </c>
      <c r="L11" s="304">
        <v>2.5</v>
      </c>
      <c r="M11" s="306">
        <v>6.75</v>
      </c>
      <c r="N11" s="301" t="s">
        <v>429</v>
      </c>
      <c r="O11" s="302">
        <v>2</v>
      </c>
      <c r="P11" s="388">
        <v>0.17777777777777778</v>
      </c>
      <c r="Q11" s="302">
        <v>4.75</v>
      </c>
      <c r="R11" s="388">
        <v>0.8222222222222223</v>
      </c>
      <c r="S11" s="302">
        <v>0.25</v>
      </c>
      <c r="T11" s="388">
        <v>7.7777777777777779E-2</v>
      </c>
      <c r="U11" s="302">
        <v>6.5</v>
      </c>
      <c r="V11" s="388">
        <v>0.92222222222222228</v>
      </c>
      <c r="W11" s="302">
        <v>0</v>
      </c>
      <c r="X11" s="388">
        <v>0</v>
      </c>
      <c r="Y11" s="302">
        <v>6.75</v>
      </c>
      <c r="Z11" s="389"/>
      <c r="AA11" s="389"/>
      <c r="AB11" s="389"/>
    </row>
    <row r="12" spans="1:30" ht="11.25" customHeight="1" x14ac:dyDescent="0.15">
      <c r="A12" s="301" t="s">
        <v>430</v>
      </c>
      <c r="B12" s="302">
        <v>0.75</v>
      </c>
      <c r="C12" s="373">
        <v>0.25</v>
      </c>
      <c r="D12" s="304">
        <v>1</v>
      </c>
      <c r="E12" s="408">
        <v>1.75</v>
      </c>
      <c r="F12" s="302">
        <v>1</v>
      </c>
      <c r="G12" s="303">
        <v>0.5</v>
      </c>
      <c r="H12" s="304">
        <v>1.5</v>
      </c>
      <c r="I12" s="302">
        <v>0.25</v>
      </c>
      <c r="J12" s="303">
        <v>1.75</v>
      </c>
      <c r="K12" s="303">
        <v>0.5</v>
      </c>
      <c r="L12" s="304">
        <v>2.5</v>
      </c>
      <c r="M12" s="306">
        <v>6.75</v>
      </c>
      <c r="N12" s="301" t="s">
        <v>430</v>
      </c>
      <c r="O12" s="302">
        <v>1.75</v>
      </c>
      <c r="P12" s="388">
        <v>0.21495327102803738</v>
      </c>
      <c r="Q12" s="302">
        <v>5</v>
      </c>
      <c r="R12" s="388">
        <v>0.7850467289719627</v>
      </c>
      <c r="S12" s="302">
        <v>0.75</v>
      </c>
      <c r="T12" s="388">
        <v>2.8037383177570093E-2</v>
      </c>
      <c r="U12" s="302">
        <v>6</v>
      </c>
      <c r="V12" s="388">
        <v>0.97196261682243001</v>
      </c>
      <c r="W12" s="302">
        <v>0</v>
      </c>
      <c r="X12" s="388">
        <v>0</v>
      </c>
      <c r="Y12" s="302">
        <v>6.75</v>
      </c>
      <c r="Z12" s="389"/>
      <c r="AA12" s="389"/>
      <c r="AB12" s="389"/>
    </row>
    <row r="13" spans="1:30" ht="11.25" customHeight="1" x14ac:dyDescent="0.15">
      <c r="A13" s="301" t="s">
        <v>431</v>
      </c>
      <c r="B13" s="302">
        <v>0.25</v>
      </c>
      <c r="C13" s="373">
        <v>0.25</v>
      </c>
      <c r="D13" s="304">
        <v>0.5</v>
      </c>
      <c r="E13" s="408">
        <v>0.75</v>
      </c>
      <c r="F13" s="302">
        <v>0.75</v>
      </c>
      <c r="G13" s="303">
        <v>0</v>
      </c>
      <c r="H13" s="304">
        <v>0.75</v>
      </c>
      <c r="I13" s="302">
        <v>0</v>
      </c>
      <c r="J13" s="303">
        <v>3.25</v>
      </c>
      <c r="K13" s="303">
        <v>2</v>
      </c>
      <c r="L13" s="304">
        <v>5.25</v>
      </c>
      <c r="M13" s="306">
        <v>7.25</v>
      </c>
      <c r="N13" s="301" t="s">
        <v>431</v>
      </c>
      <c r="O13" s="302">
        <v>2</v>
      </c>
      <c r="P13" s="388">
        <v>0.2087912087912088</v>
      </c>
      <c r="Q13" s="302">
        <v>5.25</v>
      </c>
      <c r="R13" s="388">
        <v>0.79120879120879128</v>
      </c>
      <c r="S13" s="302">
        <v>0</v>
      </c>
      <c r="T13" s="388">
        <v>1.098901098901099E-2</v>
      </c>
      <c r="U13" s="302">
        <v>7</v>
      </c>
      <c r="V13" s="388">
        <v>0.98901098901098905</v>
      </c>
      <c r="W13" s="302">
        <v>0.25</v>
      </c>
      <c r="X13" s="388">
        <v>0</v>
      </c>
      <c r="Y13" s="302">
        <v>7.25</v>
      </c>
      <c r="Z13" s="389"/>
      <c r="AA13" s="389"/>
      <c r="AB13" s="389"/>
    </row>
    <row r="14" spans="1:30" ht="11.25" customHeight="1" x14ac:dyDescent="0.15">
      <c r="A14" s="301" t="s">
        <v>432</v>
      </c>
      <c r="B14" s="302">
        <v>0.25</v>
      </c>
      <c r="C14" s="373">
        <v>0.25</v>
      </c>
      <c r="D14" s="304">
        <v>0.5</v>
      </c>
      <c r="E14" s="408">
        <v>1.5</v>
      </c>
      <c r="F14" s="302">
        <v>0.75</v>
      </c>
      <c r="G14" s="303">
        <v>0</v>
      </c>
      <c r="H14" s="304">
        <v>0.75</v>
      </c>
      <c r="I14" s="302">
        <v>0.5</v>
      </c>
      <c r="J14" s="303">
        <v>3</v>
      </c>
      <c r="K14" s="303">
        <v>1.5</v>
      </c>
      <c r="L14" s="304">
        <v>5</v>
      </c>
      <c r="M14" s="306">
        <v>7.75</v>
      </c>
      <c r="N14" s="301" t="s">
        <v>432</v>
      </c>
      <c r="O14" s="302">
        <v>1.75</v>
      </c>
      <c r="P14" s="388">
        <v>0.19230769230769229</v>
      </c>
      <c r="Q14" s="302">
        <v>6</v>
      </c>
      <c r="R14" s="388">
        <v>0.80769230769230771</v>
      </c>
      <c r="S14" s="302">
        <v>0.5</v>
      </c>
      <c r="T14" s="388">
        <v>9.6153846153846159E-3</v>
      </c>
      <c r="U14" s="302">
        <v>7.25</v>
      </c>
      <c r="V14" s="388">
        <v>0.99038461538461542</v>
      </c>
      <c r="W14" s="302">
        <v>0</v>
      </c>
      <c r="X14" s="388">
        <v>0</v>
      </c>
      <c r="Y14" s="302">
        <v>7.75</v>
      </c>
      <c r="Z14" s="389"/>
      <c r="AA14" s="389"/>
      <c r="AB14" s="389"/>
    </row>
    <row r="15" spans="1:30" ht="11.25" customHeight="1" thickBot="1" x14ac:dyDescent="0.2">
      <c r="A15" s="307"/>
      <c r="B15" s="325"/>
      <c r="C15" s="326"/>
      <c r="D15" s="327"/>
      <c r="E15" s="326"/>
      <c r="F15" s="325"/>
      <c r="G15" s="326"/>
      <c r="H15" s="327"/>
      <c r="I15" s="325"/>
      <c r="J15" s="326"/>
      <c r="K15" s="326"/>
      <c r="L15" s="327"/>
      <c r="M15" s="317"/>
      <c r="N15" s="307"/>
      <c r="O15" s="400"/>
      <c r="P15" s="299"/>
      <c r="Q15" s="400"/>
      <c r="R15" s="299"/>
      <c r="S15" s="400"/>
      <c r="T15" s="299"/>
      <c r="U15" s="400"/>
      <c r="V15" s="299"/>
      <c r="W15" s="400"/>
      <c r="X15" s="299"/>
      <c r="Y15" s="310"/>
      <c r="Z15" s="386"/>
      <c r="AA15" s="386"/>
      <c r="AB15" s="386"/>
    </row>
    <row r="16" spans="1:30" ht="11.25" customHeight="1" x14ac:dyDescent="0.15">
      <c r="A16" s="312"/>
      <c r="B16" s="328"/>
      <c r="C16" s="329"/>
      <c r="D16" s="330"/>
      <c r="E16" s="329"/>
      <c r="F16" s="328"/>
      <c r="G16" s="329"/>
      <c r="H16" s="330"/>
      <c r="I16" s="328"/>
      <c r="J16" s="329"/>
      <c r="K16" s="329"/>
      <c r="L16" s="330"/>
      <c r="M16" s="312"/>
      <c r="N16" s="312"/>
      <c r="O16" s="401"/>
      <c r="P16" s="392"/>
      <c r="Q16" s="401"/>
      <c r="R16" s="392"/>
      <c r="S16" s="401"/>
      <c r="T16" s="392"/>
      <c r="U16" s="401"/>
      <c r="V16" s="392"/>
      <c r="W16" s="401"/>
      <c r="X16" s="392"/>
      <c r="Y16" s="409"/>
      <c r="Z16" s="386"/>
      <c r="AA16" s="386"/>
      <c r="AB16" s="386"/>
    </row>
    <row r="17" spans="1:28" ht="11.25" customHeight="1" x14ac:dyDescent="0.15">
      <c r="A17" s="301" t="s">
        <v>433</v>
      </c>
      <c r="B17" s="302">
        <v>3</v>
      </c>
      <c r="C17" s="303">
        <v>2</v>
      </c>
      <c r="D17" s="304">
        <v>5</v>
      </c>
      <c r="E17" s="306">
        <v>3</v>
      </c>
      <c r="F17" s="302">
        <v>3.5</v>
      </c>
      <c r="G17" s="303">
        <v>4</v>
      </c>
      <c r="H17" s="304">
        <v>7.5</v>
      </c>
      <c r="I17" s="302">
        <v>1.75</v>
      </c>
      <c r="J17" s="303">
        <v>19.5</v>
      </c>
      <c r="K17" s="303">
        <v>4.5</v>
      </c>
      <c r="L17" s="304">
        <v>25.75</v>
      </c>
      <c r="M17" s="306">
        <v>41.25</v>
      </c>
      <c r="N17" s="301" t="s">
        <v>433</v>
      </c>
      <c r="O17" s="302">
        <v>11.25</v>
      </c>
      <c r="P17" s="388">
        <v>0.27272727272727271</v>
      </c>
      <c r="Q17" s="302">
        <v>30</v>
      </c>
      <c r="R17" s="388">
        <v>0.72727272727272729</v>
      </c>
      <c r="S17" s="302">
        <v>10</v>
      </c>
      <c r="T17" s="388">
        <v>0.24242424242424243</v>
      </c>
      <c r="U17" s="302">
        <v>30.75</v>
      </c>
      <c r="V17" s="388">
        <v>0.74545454545454548</v>
      </c>
      <c r="W17" s="302">
        <v>0.5</v>
      </c>
      <c r="X17" s="388">
        <v>1.2121212121212121E-2</v>
      </c>
      <c r="Y17" s="302">
        <v>41.25</v>
      </c>
      <c r="Z17" s="389"/>
      <c r="AA17" s="389"/>
      <c r="AB17" s="389"/>
    </row>
    <row r="18" spans="1:28" ht="11.25" customHeight="1" x14ac:dyDescent="0.15">
      <c r="A18" s="301" t="s">
        <v>434</v>
      </c>
      <c r="B18" s="302">
        <v>4.25</v>
      </c>
      <c r="C18" s="303">
        <v>2.25</v>
      </c>
      <c r="D18" s="304">
        <v>6.5</v>
      </c>
      <c r="E18" s="306">
        <v>2.75</v>
      </c>
      <c r="F18" s="302">
        <v>4</v>
      </c>
      <c r="G18" s="303">
        <v>2.25</v>
      </c>
      <c r="H18" s="304">
        <v>6.25</v>
      </c>
      <c r="I18" s="302">
        <v>1.5</v>
      </c>
      <c r="J18" s="303">
        <v>15.5</v>
      </c>
      <c r="K18" s="303">
        <v>5.25</v>
      </c>
      <c r="L18" s="304">
        <v>22.25</v>
      </c>
      <c r="M18" s="306">
        <v>37.75</v>
      </c>
      <c r="N18" s="301" t="s">
        <v>434</v>
      </c>
      <c r="O18" s="302">
        <v>11.25</v>
      </c>
      <c r="P18" s="388">
        <v>0.29801324503311261</v>
      </c>
      <c r="Q18" s="302">
        <v>26.5</v>
      </c>
      <c r="R18" s="388">
        <v>0.70198675496688745</v>
      </c>
      <c r="S18" s="302">
        <v>5.25</v>
      </c>
      <c r="T18" s="388">
        <v>0.13907284768211919</v>
      </c>
      <c r="U18" s="302">
        <v>32</v>
      </c>
      <c r="V18" s="388">
        <v>0.84768211920529801</v>
      </c>
      <c r="W18" s="302">
        <v>0.5</v>
      </c>
      <c r="X18" s="388">
        <v>1.3245033112582781E-2</v>
      </c>
      <c r="Y18" s="302">
        <v>37.75</v>
      </c>
      <c r="Z18" s="389"/>
      <c r="AA18" s="389"/>
      <c r="AB18" s="389"/>
    </row>
    <row r="19" spans="1:28" ht="11.25" customHeight="1" x14ac:dyDescent="0.15">
      <c r="A19" s="301" t="s">
        <v>435</v>
      </c>
      <c r="B19" s="302">
        <v>3.75</v>
      </c>
      <c r="C19" s="303">
        <v>1.5</v>
      </c>
      <c r="D19" s="304">
        <v>5.25</v>
      </c>
      <c r="E19" s="306">
        <v>4</v>
      </c>
      <c r="F19" s="302">
        <v>4.75</v>
      </c>
      <c r="G19" s="303">
        <v>2.5</v>
      </c>
      <c r="H19" s="304">
        <v>7.25</v>
      </c>
      <c r="I19" s="302">
        <v>1.25</v>
      </c>
      <c r="J19" s="303">
        <v>10.25</v>
      </c>
      <c r="K19" s="303">
        <v>4</v>
      </c>
      <c r="L19" s="304">
        <v>15.5</v>
      </c>
      <c r="M19" s="306">
        <v>32</v>
      </c>
      <c r="N19" s="301" t="s">
        <v>435</v>
      </c>
      <c r="O19" s="302">
        <v>8.5</v>
      </c>
      <c r="P19" s="388">
        <v>0.265625</v>
      </c>
      <c r="Q19" s="302">
        <v>23.5</v>
      </c>
      <c r="R19" s="388">
        <v>0.734375</v>
      </c>
      <c r="S19" s="302">
        <v>4.5</v>
      </c>
      <c r="T19" s="388">
        <v>0.140625</v>
      </c>
      <c r="U19" s="302">
        <v>27</v>
      </c>
      <c r="V19" s="388">
        <v>0.84375</v>
      </c>
      <c r="W19" s="302">
        <v>0.5</v>
      </c>
      <c r="X19" s="388">
        <v>1.5625E-2</v>
      </c>
      <c r="Y19" s="302">
        <v>32</v>
      </c>
      <c r="Z19" s="389"/>
      <c r="AA19" s="389"/>
      <c r="AB19" s="389"/>
    </row>
    <row r="20" spans="1:28" ht="11.25" customHeight="1" x14ac:dyDescent="0.15">
      <c r="A20" s="301" t="s">
        <v>436</v>
      </c>
      <c r="B20" s="302">
        <v>3.25</v>
      </c>
      <c r="C20" s="303">
        <v>1.25</v>
      </c>
      <c r="D20" s="304">
        <v>4.5</v>
      </c>
      <c r="E20" s="306">
        <v>4.5</v>
      </c>
      <c r="F20" s="302">
        <v>4</v>
      </c>
      <c r="G20" s="303">
        <v>2</v>
      </c>
      <c r="H20" s="304">
        <v>6</v>
      </c>
      <c r="I20" s="302">
        <v>0.5</v>
      </c>
      <c r="J20" s="303">
        <v>9.25</v>
      </c>
      <c r="K20" s="303">
        <v>5</v>
      </c>
      <c r="L20" s="304">
        <v>14.75</v>
      </c>
      <c r="M20" s="306">
        <v>29.75</v>
      </c>
      <c r="N20" s="301" t="s">
        <v>436</v>
      </c>
      <c r="O20" s="302">
        <v>7.5</v>
      </c>
      <c r="P20" s="388">
        <v>0.25210084033613445</v>
      </c>
      <c r="Q20" s="302">
        <v>22.25</v>
      </c>
      <c r="R20" s="388">
        <v>0.74789915966386555</v>
      </c>
      <c r="S20" s="302">
        <v>2.75</v>
      </c>
      <c r="T20" s="388">
        <v>9.2436974789915971E-2</v>
      </c>
      <c r="U20" s="302">
        <v>26.25</v>
      </c>
      <c r="V20" s="388">
        <v>0.88235294117647056</v>
      </c>
      <c r="W20" s="302">
        <v>0.75</v>
      </c>
      <c r="X20" s="388">
        <v>2.5210084033613446E-2</v>
      </c>
      <c r="Y20" s="302">
        <v>29.75</v>
      </c>
      <c r="Z20" s="389"/>
      <c r="AA20" s="389"/>
      <c r="AB20" s="389"/>
    </row>
    <row r="21" spans="1:28" ht="11.25" customHeight="1" x14ac:dyDescent="0.15">
      <c r="A21" s="301" t="s">
        <v>437</v>
      </c>
      <c r="B21" s="302">
        <v>2.5</v>
      </c>
      <c r="C21" s="303">
        <v>1</v>
      </c>
      <c r="D21" s="304">
        <v>3.5</v>
      </c>
      <c r="E21" s="306">
        <v>4.75</v>
      </c>
      <c r="F21" s="302">
        <v>3.25</v>
      </c>
      <c r="G21" s="303">
        <v>1.75</v>
      </c>
      <c r="H21" s="304">
        <v>5</v>
      </c>
      <c r="I21" s="302">
        <v>0.75</v>
      </c>
      <c r="J21" s="303">
        <v>9.5</v>
      </c>
      <c r="K21" s="303">
        <v>5</v>
      </c>
      <c r="L21" s="304">
        <v>15.25</v>
      </c>
      <c r="M21" s="306">
        <v>28.5</v>
      </c>
      <c r="N21" s="301" t="s">
        <v>437</v>
      </c>
      <c r="O21" s="302">
        <v>7.5</v>
      </c>
      <c r="P21" s="388">
        <v>0.26315789473684209</v>
      </c>
      <c r="Q21" s="302">
        <v>21</v>
      </c>
      <c r="R21" s="388">
        <v>0.73684210526315785</v>
      </c>
      <c r="S21" s="302">
        <v>1.5</v>
      </c>
      <c r="T21" s="388">
        <v>5.2631578947368418E-2</v>
      </c>
      <c r="U21" s="302">
        <v>26.75</v>
      </c>
      <c r="V21" s="388">
        <v>0.93859649122807021</v>
      </c>
      <c r="W21" s="302">
        <v>0.25</v>
      </c>
      <c r="X21" s="388">
        <v>8.771929824561403E-3</v>
      </c>
      <c r="Y21" s="302">
        <v>28.5</v>
      </c>
      <c r="Z21" s="389"/>
      <c r="AA21" s="389"/>
      <c r="AB21" s="389"/>
    </row>
    <row r="22" spans="1:28" ht="11.25" customHeight="1" thickBot="1" x14ac:dyDescent="0.2">
      <c r="A22" s="317"/>
      <c r="B22" s="318"/>
      <c r="C22" s="319"/>
      <c r="D22" s="320"/>
      <c r="E22" s="319"/>
      <c r="F22" s="318"/>
      <c r="G22" s="319"/>
      <c r="H22" s="320"/>
      <c r="I22" s="318"/>
      <c r="J22" s="319"/>
      <c r="K22" s="319"/>
      <c r="L22" s="320"/>
      <c r="M22" s="317"/>
      <c r="N22" s="318"/>
      <c r="O22" s="318"/>
      <c r="P22" s="320"/>
      <c r="Q22" s="318"/>
      <c r="R22" s="320"/>
      <c r="S22" s="318"/>
      <c r="T22" s="320"/>
      <c r="U22" s="318"/>
      <c r="V22" s="320"/>
      <c r="W22" s="318"/>
      <c r="X22" s="320"/>
      <c r="Y22" s="317"/>
      <c r="Z22" s="386"/>
      <c r="AA22" s="386"/>
      <c r="AB22" s="386"/>
    </row>
    <row r="23" spans="1:28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70" t="s">
        <v>291</v>
      </c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</row>
    <row r="24" spans="1:28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</row>
    <row r="25" spans="1:28" ht="11.25" customHeight="1" x14ac:dyDescent="0.15">
      <c r="A25" s="286" t="s">
        <v>193</v>
      </c>
      <c r="B25" s="467" t="s">
        <v>365</v>
      </c>
      <c r="C25" s="468"/>
      <c r="D25" s="469"/>
      <c r="E25" s="378" t="s">
        <v>341</v>
      </c>
      <c r="F25" s="467" t="s">
        <v>229</v>
      </c>
      <c r="G25" s="468"/>
      <c r="H25" s="469"/>
      <c r="I25" s="467" t="s">
        <v>342</v>
      </c>
      <c r="J25" s="468"/>
      <c r="K25" s="468"/>
      <c r="L25" s="469"/>
      <c r="M25" s="458" t="s">
        <v>198</v>
      </c>
      <c r="N25" s="379" t="s">
        <v>62</v>
      </c>
      <c r="O25" s="471" t="s">
        <v>58</v>
      </c>
      <c r="P25" s="469"/>
      <c r="Q25" s="471" t="s">
        <v>56</v>
      </c>
      <c r="R25" s="469"/>
      <c r="S25" s="471" t="s">
        <v>57</v>
      </c>
      <c r="T25" s="469"/>
      <c r="U25" s="471" t="s">
        <v>55</v>
      </c>
      <c r="V25" s="469"/>
      <c r="W25" s="471" t="s">
        <v>59</v>
      </c>
      <c r="X25" s="469"/>
      <c r="Y25" s="472" t="s">
        <v>63</v>
      </c>
      <c r="Z25" s="380"/>
      <c r="AA25" s="380"/>
      <c r="AB25" s="380"/>
    </row>
    <row r="26" spans="1:28" ht="11.25" customHeight="1" thickBot="1" x14ac:dyDescent="0.2">
      <c r="A26" s="291" t="s">
        <v>199</v>
      </c>
      <c r="B26" s="292" t="s">
        <v>366</v>
      </c>
      <c r="C26" s="293" t="s">
        <v>201</v>
      </c>
      <c r="D26" s="294" t="s">
        <v>156</v>
      </c>
      <c r="E26" s="371" t="s">
        <v>264</v>
      </c>
      <c r="F26" s="292" t="s">
        <v>201</v>
      </c>
      <c r="G26" s="293" t="s">
        <v>367</v>
      </c>
      <c r="H26" s="294" t="s">
        <v>156</v>
      </c>
      <c r="I26" s="292" t="s">
        <v>200</v>
      </c>
      <c r="J26" s="293" t="s">
        <v>201</v>
      </c>
      <c r="K26" s="293" t="s">
        <v>202</v>
      </c>
      <c r="L26" s="294" t="s">
        <v>156</v>
      </c>
      <c r="M26" s="459"/>
      <c r="N26" s="381" t="s">
        <v>64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382" t="s">
        <v>65</v>
      </c>
      <c r="X26" s="383" t="s">
        <v>66</v>
      </c>
      <c r="Y26" s="459"/>
      <c r="Z26" s="380"/>
      <c r="AA26" s="380"/>
      <c r="AB26" s="380"/>
    </row>
    <row r="27" spans="1:28" ht="11.25" customHeight="1" x14ac:dyDescent="0.15">
      <c r="A27" s="296"/>
      <c r="B27" s="297"/>
      <c r="C27" s="298"/>
      <c r="D27" s="299"/>
      <c r="E27" s="298"/>
      <c r="F27" s="297"/>
      <c r="G27" s="298"/>
      <c r="H27" s="299"/>
      <c r="I27" s="297"/>
      <c r="J27" s="298"/>
      <c r="K27" s="298"/>
      <c r="L27" s="299"/>
      <c r="M27" s="300"/>
      <c r="N27" s="296"/>
      <c r="O27" s="384"/>
      <c r="P27" s="385"/>
      <c r="Q27" s="384"/>
      <c r="R27" s="385"/>
      <c r="S27" s="384"/>
      <c r="T27" s="385"/>
      <c r="U27" s="384"/>
      <c r="V27" s="385"/>
      <c r="W27" s="384"/>
      <c r="X27" s="385"/>
      <c r="Y27" s="300"/>
      <c r="Z27" s="386"/>
      <c r="AA27" s="386"/>
      <c r="AB27" s="386"/>
    </row>
    <row r="28" spans="1:28" ht="11.25" customHeight="1" x14ac:dyDescent="0.15">
      <c r="A28" s="301" t="s">
        <v>79</v>
      </c>
      <c r="B28" s="322">
        <v>0</v>
      </c>
      <c r="C28" s="322">
        <v>0</v>
      </c>
      <c r="D28" s="323">
        <v>0</v>
      </c>
      <c r="E28" s="322">
        <v>0</v>
      </c>
      <c r="F28" s="321">
        <v>0</v>
      </c>
      <c r="G28" s="322">
        <v>1</v>
      </c>
      <c r="H28" s="323">
        <v>1</v>
      </c>
      <c r="I28" s="321">
        <v>0</v>
      </c>
      <c r="J28" s="322">
        <v>2</v>
      </c>
      <c r="K28" s="322">
        <v>0</v>
      </c>
      <c r="L28" s="323">
        <v>2</v>
      </c>
      <c r="M28" s="331">
        <v>3</v>
      </c>
      <c r="N28" s="301" t="s">
        <v>79</v>
      </c>
      <c r="O28" s="402">
        <v>0</v>
      </c>
      <c r="P28" s="403">
        <v>0</v>
      </c>
      <c r="Q28" s="402">
        <v>3</v>
      </c>
      <c r="R28" s="403">
        <v>1</v>
      </c>
      <c r="S28" s="402">
        <v>0</v>
      </c>
      <c r="T28" s="403">
        <v>0</v>
      </c>
      <c r="U28" s="402">
        <v>3</v>
      </c>
      <c r="V28" s="403">
        <v>1</v>
      </c>
      <c r="W28" s="402">
        <v>0</v>
      </c>
      <c r="X28" s="403">
        <v>0</v>
      </c>
      <c r="Y28" s="404">
        <v>3</v>
      </c>
      <c r="Z28" s="389">
        <v>1</v>
      </c>
      <c r="AA28" s="389"/>
      <c r="AB28" s="389"/>
    </row>
    <row r="29" spans="1:28" ht="11.25" customHeight="1" x14ac:dyDescent="0.15">
      <c r="A29" s="301" t="s">
        <v>80</v>
      </c>
      <c r="B29" s="322">
        <v>1</v>
      </c>
      <c r="C29" s="322">
        <v>1</v>
      </c>
      <c r="D29" s="323">
        <v>2</v>
      </c>
      <c r="E29" s="322">
        <v>0</v>
      </c>
      <c r="F29" s="321">
        <v>0</v>
      </c>
      <c r="G29" s="322">
        <v>0</v>
      </c>
      <c r="H29" s="323">
        <v>0</v>
      </c>
      <c r="I29" s="321">
        <v>1</v>
      </c>
      <c r="J29" s="322">
        <v>3</v>
      </c>
      <c r="K29" s="322">
        <v>1</v>
      </c>
      <c r="L29" s="323">
        <v>5</v>
      </c>
      <c r="M29" s="331">
        <v>7</v>
      </c>
      <c r="N29" s="301" t="s">
        <v>80</v>
      </c>
      <c r="O29" s="402">
        <v>2</v>
      </c>
      <c r="P29" s="403">
        <v>0.2857142857142857</v>
      </c>
      <c r="Q29" s="402">
        <v>5</v>
      </c>
      <c r="R29" s="403">
        <v>0.7142857142857143</v>
      </c>
      <c r="S29" s="402">
        <v>3</v>
      </c>
      <c r="T29" s="403">
        <v>0.42857142857142855</v>
      </c>
      <c r="U29" s="402">
        <v>4</v>
      </c>
      <c r="V29" s="403">
        <v>0.5714285714285714</v>
      </c>
      <c r="W29" s="402">
        <v>0</v>
      </c>
      <c r="X29" s="403">
        <v>0</v>
      </c>
      <c r="Y29" s="405">
        <v>7</v>
      </c>
      <c r="Z29" s="389">
        <v>1</v>
      </c>
      <c r="AA29" s="389"/>
      <c r="AB29" s="389"/>
    </row>
    <row r="30" spans="1:28" ht="11.25" customHeight="1" x14ac:dyDescent="0.15">
      <c r="A30" s="301" t="s">
        <v>81</v>
      </c>
      <c r="B30" s="322">
        <v>0</v>
      </c>
      <c r="C30" s="322">
        <v>0</v>
      </c>
      <c r="D30" s="323">
        <v>0</v>
      </c>
      <c r="E30" s="322">
        <v>1</v>
      </c>
      <c r="F30" s="321">
        <v>1</v>
      </c>
      <c r="G30" s="322">
        <v>1</v>
      </c>
      <c r="H30" s="323">
        <v>2</v>
      </c>
      <c r="I30" s="321">
        <v>1</v>
      </c>
      <c r="J30" s="322">
        <v>5</v>
      </c>
      <c r="K30" s="322">
        <v>0</v>
      </c>
      <c r="L30" s="323">
        <v>6</v>
      </c>
      <c r="M30" s="331">
        <v>9</v>
      </c>
      <c r="N30" s="301" t="s">
        <v>81</v>
      </c>
      <c r="O30" s="402">
        <v>3</v>
      </c>
      <c r="P30" s="403">
        <v>0.33333333333333331</v>
      </c>
      <c r="Q30" s="402">
        <v>6</v>
      </c>
      <c r="R30" s="403">
        <v>0.66666666666666663</v>
      </c>
      <c r="S30" s="402">
        <v>6</v>
      </c>
      <c r="T30" s="403">
        <v>0.66666666666666663</v>
      </c>
      <c r="U30" s="402">
        <v>3</v>
      </c>
      <c r="V30" s="403">
        <v>0.33333333333333331</v>
      </c>
      <c r="W30" s="402">
        <v>0</v>
      </c>
      <c r="X30" s="403">
        <v>0</v>
      </c>
      <c r="Y30" s="405">
        <v>9</v>
      </c>
      <c r="Z30" s="389">
        <v>1</v>
      </c>
      <c r="AA30" s="389"/>
      <c r="AB30" s="389"/>
    </row>
    <row r="31" spans="1:28" ht="11.25" customHeight="1" x14ac:dyDescent="0.15">
      <c r="A31" s="301" t="s">
        <v>428</v>
      </c>
      <c r="B31" s="322">
        <v>1</v>
      </c>
      <c r="C31" s="322">
        <v>1</v>
      </c>
      <c r="D31" s="323">
        <v>2</v>
      </c>
      <c r="E31" s="322">
        <v>0</v>
      </c>
      <c r="F31" s="321">
        <v>1</v>
      </c>
      <c r="G31" s="322">
        <v>0</v>
      </c>
      <c r="H31" s="323">
        <v>1</v>
      </c>
      <c r="I31" s="321">
        <v>0</v>
      </c>
      <c r="J31" s="322">
        <v>5</v>
      </c>
      <c r="K31" s="322">
        <v>2</v>
      </c>
      <c r="L31" s="323">
        <v>7</v>
      </c>
      <c r="M31" s="331">
        <v>10</v>
      </c>
      <c r="N31" s="301" t="s">
        <v>428</v>
      </c>
      <c r="O31" s="402">
        <v>1</v>
      </c>
      <c r="P31" s="403">
        <v>0.1</v>
      </c>
      <c r="Q31" s="402">
        <v>9</v>
      </c>
      <c r="R31" s="403">
        <v>0.9</v>
      </c>
      <c r="S31" s="402">
        <v>6</v>
      </c>
      <c r="T31" s="403">
        <v>0.6</v>
      </c>
      <c r="U31" s="402">
        <v>4</v>
      </c>
      <c r="V31" s="403">
        <v>0.4</v>
      </c>
      <c r="W31" s="402">
        <v>0</v>
      </c>
      <c r="X31" s="403">
        <v>0</v>
      </c>
      <c r="Y31" s="405">
        <v>10</v>
      </c>
      <c r="Z31" s="389">
        <v>1</v>
      </c>
      <c r="AA31" s="389"/>
      <c r="AB31" s="389"/>
    </row>
    <row r="32" spans="1:28" ht="11.25" customHeight="1" x14ac:dyDescent="0.15">
      <c r="A32" s="301" t="s">
        <v>429</v>
      </c>
      <c r="B32" s="322">
        <v>0</v>
      </c>
      <c r="C32" s="322">
        <v>0</v>
      </c>
      <c r="D32" s="323">
        <v>0</v>
      </c>
      <c r="E32" s="322">
        <v>3</v>
      </c>
      <c r="F32" s="321">
        <v>1</v>
      </c>
      <c r="G32" s="322">
        <v>2</v>
      </c>
      <c r="H32" s="323">
        <v>3</v>
      </c>
      <c r="I32" s="321">
        <v>0</v>
      </c>
      <c r="J32" s="322">
        <v>1</v>
      </c>
      <c r="K32" s="322">
        <v>1</v>
      </c>
      <c r="L32" s="323">
        <v>2</v>
      </c>
      <c r="M32" s="331">
        <v>8</v>
      </c>
      <c r="N32" s="301" t="s">
        <v>429</v>
      </c>
      <c r="O32" s="402">
        <v>3</v>
      </c>
      <c r="P32" s="403">
        <v>0.375</v>
      </c>
      <c r="Q32" s="402">
        <v>5</v>
      </c>
      <c r="R32" s="403">
        <v>0.625</v>
      </c>
      <c r="S32" s="402">
        <v>0</v>
      </c>
      <c r="T32" s="403">
        <v>0</v>
      </c>
      <c r="U32" s="402">
        <v>8</v>
      </c>
      <c r="V32" s="403">
        <v>1</v>
      </c>
      <c r="W32" s="402">
        <v>0</v>
      </c>
      <c r="X32" s="403">
        <v>0</v>
      </c>
      <c r="Y32" s="405">
        <v>8</v>
      </c>
      <c r="Z32" s="389">
        <v>1</v>
      </c>
      <c r="AA32" s="389"/>
      <c r="AB32" s="389"/>
    </row>
    <row r="33" spans="1:28" ht="11.25" customHeight="1" x14ac:dyDescent="0.15">
      <c r="A33" s="301" t="s">
        <v>430</v>
      </c>
      <c r="B33" s="322">
        <v>2</v>
      </c>
      <c r="C33" s="322">
        <v>0</v>
      </c>
      <c r="D33" s="323">
        <v>2</v>
      </c>
      <c r="E33" s="322">
        <v>5</v>
      </c>
      <c r="F33" s="321">
        <v>0</v>
      </c>
      <c r="G33" s="322">
        <v>0</v>
      </c>
      <c r="H33" s="323">
        <v>0</v>
      </c>
      <c r="I33" s="321">
        <v>0</v>
      </c>
      <c r="J33" s="322">
        <v>3</v>
      </c>
      <c r="K33" s="322">
        <v>0</v>
      </c>
      <c r="L33" s="323">
        <v>3</v>
      </c>
      <c r="M33" s="331">
        <v>10</v>
      </c>
      <c r="N33" s="301" t="s">
        <v>430</v>
      </c>
      <c r="O33" s="402">
        <v>4</v>
      </c>
      <c r="P33" s="403">
        <v>0.4</v>
      </c>
      <c r="Q33" s="402">
        <v>6</v>
      </c>
      <c r="R33" s="403">
        <v>0.6</v>
      </c>
      <c r="S33" s="402">
        <v>3</v>
      </c>
      <c r="T33" s="403">
        <v>0.3</v>
      </c>
      <c r="U33" s="402">
        <v>7</v>
      </c>
      <c r="V33" s="403">
        <v>0.7</v>
      </c>
      <c r="W33" s="402">
        <v>0</v>
      </c>
      <c r="X33" s="403">
        <v>0</v>
      </c>
      <c r="Y33" s="405">
        <v>10</v>
      </c>
      <c r="Z33" s="389">
        <v>1</v>
      </c>
      <c r="AA33" s="389"/>
      <c r="AB33" s="389"/>
    </row>
    <row r="34" spans="1:28" ht="11.25" customHeight="1" x14ac:dyDescent="0.15">
      <c r="A34" s="301" t="s">
        <v>431</v>
      </c>
      <c r="B34" s="322">
        <v>0</v>
      </c>
      <c r="C34" s="322">
        <v>0</v>
      </c>
      <c r="D34" s="323">
        <v>0</v>
      </c>
      <c r="E34" s="322">
        <v>1</v>
      </c>
      <c r="F34" s="321">
        <v>0</v>
      </c>
      <c r="G34" s="322">
        <v>0</v>
      </c>
      <c r="H34" s="323">
        <v>0</v>
      </c>
      <c r="I34" s="321">
        <v>0</v>
      </c>
      <c r="J34" s="322">
        <v>3</v>
      </c>
      <c r="K34" s="322">
        <v>2</v>
      </c>
      <c r="L34" s="323">
        <v>5</v>
      </c>
      <c r="M34" s="331">
        <v>6</v>
      </c>
      <c r="N34" s="301" t="s">
        <v>431</v>
      </c>
      <c r="O34" s="402">
        <v>3</v>
      </c>
      <c r="P34" s="403">
        <v>0.5</v>
      </c>
      <c r="Q34" s="402">
        <v>3</v>
      </c>
      <c r="R34" s="403">
        <v>0.5</v>
      </c>
      <c r="S34" s="402">
        <v>0</v>
      </c>
      <c r="T34" s="403">
        <v>0</v>
      </c>
      <c r="U34" s="402">
        <v>6</v>
      </c>
      <c r="V34" s="403">
        <v>1</v>
      </c>
      <c r="W34" s="402">
        <v>0</v>
      </c>
      <c r="X34" s="403">
        <v>0</v>
      </c>
      <c r="Y34" s="405">
        <v>6</v>
      </c>
      <c r="Z34" s="389">
        <v>1</v>
      </c>
      <c r="AA34" s="389"/>
      <c r="AB34" s="389"/>
    </row>
    <row r="35" spans="1:28" ht="11.25" customHeight="1" x14ac:dyDescent="0.15">
      <c r="A35" s="301" t="s">
        <v>432</v>
      </c>
      <c r="B35" s="322">
        <v>0</v>
      </c>
      <c r="C35" s="322">
        <v>1</v>
      </c>
      <c r="D35" s="323">
        <v>1</v>
      </c>
      <c r="E35" s="322">
        <v>5</v>
      </c>
      <c r="F35" s="321">
        <v>1</v>
      </c>
      <c r="G35" s="322">
        <v>0</v>
      </c>
      <c r="H35" s="323">
        <v>1</v>
      </c>
      <c r="I35" s="321">
        <v>0</v>
      </c>
      <c r="J35" s="322">
        <v>2</v>
      </c>
      <c r="K35" s="322">
        <v>3</v>
      </c>
      <c r="L35" s="323">
        <v>5</v>
      </c>
      <c r="M35" s="331">
        <v>12</v>
      </c>
      <c r="N35" s="301" t="s">
        <v>432</v>
      </c>
      <c r="O35" s="402">
        <v>2</v>
      </c>
      <c r="P35" s="403">
        <v>0.16666666666666666</v>
      </c>
      <c r="Q35" s="402">
        <v>10</v>
      </c>
      <c r="R35" s="403">
        <v>0.83333333333333337</v>
      </c>
      <c r="S35" s="402">
        <v>0</v>
      </c>
      <c r="T35" s="403">
        <v>0</v>
      </c>
      <c r="U35" s="402">
        <v>12</v>
      </c>
      <c r="V35" s="403">
        <v>1</v>
      </c>
      <c r="W35" s="402">
        <v>0</v>
      </c>
      <c r="X35" s="403">
        <v>0</v>
      </c>
      <c r="Y35" s="405">
        <v>12</v>
      </c>
      <c r="Z35" s="389">
        <v>1</v>
      </c>
      <c r="AA35" s="389"/>
      <c r="AB35" s="389"/>
    </row>
    <row r="36" spans="1:28" ht="11.25" customHeight="1" thickBot="1" x14ac:dyDescent="0.2">
      <c r="A36" s="307"/>
      <c r="B36" s="325"/>
      <c r="C36" s="326"/>
      <c r="D36" s="327"/>
      <c r="E36" s="326"/>
      <c r="F36" s="325"/>
      <c r="G36" s="326"/>
      <c r="H36" s="327"/>
      <c r="I36" s="325"/>
      <c r="J36" s="326"/>
      <c r="K36" s="326"/>
      <c r="L36" s="327"/>
      <c r="M36" s="317"/>
      <c r="N36" s="307"/>
      <c r="O36" s="297"/>
      <c r="P36" s="299"/>
      <c r="Q36" s="325"/>
      <c r="R36" s="327"/>
      <c r="S36" s="325"/>
      <c r="T36" s="327"/>
      <c r="U36" s="325"/>
      <c r="V36" s="327"/>
      <c r="W36" s="325"/>
      <c r="X36" s="327"/>
      <c r="Y36" s="327"/>
      <c r="Z36" s="386"/>
      <c r="AA36" s="386"/>
      <c r="AB36" s="386"/>
    </row>
    <row r="37" spans="1:28" ht="11.25" customHeight="1" x14ac:dyDescent="0.15">
      <c r="A37" s="312"/>
      <c r="B37" s="328"/>
      <c r="C37" s="329"/>
      <c r="D37" s="330"/>
      <c r="E37" s="329"/>
      <c r="F37" s="328"/>
      <c r="G37" s="329"/>
      <c r="H37" s="330"/>
      <c r="I37" s="328"/>
      <c r="J37" s="329"/>
      <c r="K37" s="329"/>
      <c r="L37" s="330"/>
      <c r="M37" s="312"/>
      <c r="N37" s="312"/>
      <c r="O37" s="391"/>
      <c r="P37" s="392"/>
      <c r="Q37" s="391"/>
      <c r="R37" s="392"/>
      <c r="S37" s="391"/>
      <c r="T37" s="392"/>
      <c r="U37" s="391"/>
      <c r="V37" s="392"/>
      <c r="W37" s="391"/>
      <c r="X37" s="392"/>
      <c r="Y37" s="393"/>
      <c r="Z37" s="386"/>
      <c r="AA37" s="386"/>
      <c r="AB37" s="386"/>
    </row>
    <row r="38" spans="1:28" ht="11.25" customHeight="1" x14ac:dyDescent="0.15">
      <c r="A38" s="301" t="s">
        <v>433</v>
      </c>
      <c r="B38" s="321">
        <v>2</v>
      </c>
      <c r="C38" s="322">
        <v>2</v>
      </c>
      <c r="D38" s="323">
        <v>4</v>
      </c>
      <c r="E38" s="331">
        <v>1</v>
      </c>
      <c r="F38" s="321">
        <v>2</v>
      </c>
      <c r="G38" s="322">
        <v>2</v>
      </c>
      <c r="H38" s="323">
        <v>4</v>
      </c>
      <c r="I38" s="321">
        <v>2</v>
      </c>
      <c r="J38" s="322">
        <v>15</v>
      </c>
      <c r="K38" s="322">
        <v>3</v>
      </c>
      <c r="L38" s="323">
        <v>20</v>
      </c>
      <c r="M38" s="331">
        <v>29</v>
      </c>
      <c r="N38" s="301" t="s">
        <v>433</v>
      </c>
      <c r="O38" s="321">
        <v>6</v>
      </c>
      <c r="P38" s="388">
        <v>0.20689655172413793</v>
      </c>
      <c r="Q38" s="321">
        <v>23</v>
      </c>
      <c r="R38" s="388">
        <v>0.7931034482758621</v>
      </c>
      <c r="S38" s="321">
        <v>15</v>
      </c>
      <c r="T38" s="388">
        <v>0.51724137931034486</v>
      </c>
      <c r="U38" s="321">
        <v>14</v>
      </c>
      <c r="V38" s="388">
        <v>0.48275862068965519</v>
      </c>
      <c r="W38" s="321">
        <v>0</v>
      </c>
      <c r="X38" s="388">
        <v>0</v>
      </c>
      <c r="Y38" s="321">
        <v>29</v>
      </c>
      <c r="Z38" s="389"/>
      <c r="AA38" s="389"/>
      <c r="AB38" s="389"/>
    </row>
    <row r="39" spans="1:28" ht="11.25" customHeight="1" x14ac:dyDescent="0.15">
      <c r="A39" s="301" t="s">
        <v>434</v>
      </c>
      <c r="B39" s="321">
        <v>2</v>
      </c>
      <c r="C39" s="322">
        <v>2</v>
      </c>
      <c r="D39" s="323">
        <v>4</v>
      </c>
      <c r="E39" s="331">
        <v>4</v>
      </c>
      <c r="F39" s="321">
        <v>3</v>
      </c>
      <c r="G39" s="322">
        <v>3</v>
      </c>
      <c r="H39" s="323">
        <v>6</v>
      </c>
      <c r="I39" s="321">
        <v>2</v>
      </c>
      <c r="J39" s="322">
        <v>14</v>
      </c>
      <c r="K39" s="322">
        <v>4</v>
      </c>
      <c r="L39" s="323">
        <v>20</v>
      </c>
      <c r="M39" s="331">
        <v>34</v>
      </c>
      <c r="N39" s="301" t="s">
        <v>434</v>
      </c>
      <c r="O39" s="321">
        <v>9</v>
      </c>
      <c r="P39" s="388">
        <v>0.26470588235294118</v>
      </c>
      <c r="Q39" s="321">
        <v>25</v>
      </c>
      <c r="R39" s="388">
        <v>0.73529411764705888</v>
      </c>
      <c r="S39" s="321">
        <v>15</v>
      </c>
      <c r="T39" s="388">
        <v>0.44117647058823528</v>
      </c>
      <c r="U39" s="321">
        <v>19</v>
      </c>
      <c r="V39" s="388">
        <v>0.55882352941176472</v>
      </c>
      <c r="W39" s="321">
        <v>0</v>
      </c>
      <c r="X39" s="388">
        <v>0</v>
      </c>
      <c r="Y39" s="321">
        <v>34</v>
      </c>
      <c r="Z39" s="389"/>
      <c r="AA39" s="389"/>
      <c r="AB39" s="389"/>
    </row>
    <row r="40" spans="1:28" ht="11.25" customHeight="1" x14ac:dyDescent="0.15">
      <c r="A40" s="301" t="s">
        <v>435</v>
      </c>
      <c r="B40" s="321">
        <v>3</v>
      </c>
      <c r="C40" s="322">
        <v>1</v>
      </c>
      <c r="D40" s="323">
        <v>4</v>
      </c>
      <c r="E40" s="331">
        <v>9</v>
      </c>
      <c r="F40" s="321">
        <v>3</v>
      </c>
      <c r="G40" s="322">
        <v>3</v>
      </c>
      <c r="H40" s="323">
        <v>6</v>
      </c>
      <c r="I40" s="321">
        <v>1</v>
      </c>
      <c r="J40" s="322">
        <v>14</v>
      </c>
      <c r="K40" s="322">
        <v>3</v>
      </c>
      <c r="L40" s="323">
        <v>18</v>
      </c>
      <c r="M40" s="331">
        <v>37</v>
      </c>
      <c r="N40" s="301" t="s">
        <v>435</v>
      </c>
      <c r="O40" s="321">
        <v>11</v>
      </c>
      <c r="P40" s="388">
        <v>0.29729729729729731</v>
      </c>
      <c r="Q40" s="321">
        <v>26</v>
      </c>
      <c r="R40" s="388">
        <v>0.70270270270270274</v>
      </c>
      <c r="S40" s="321">
        <v>15</v>
      </c>
      <c r="T40" s="388">
        <v>0.40540540540540543</v>
      </c>
      <c r="U40" s="321">
        <v>22</v>
      </c>
      <c r="V40" s="388">
        <v>0.59459459459459463</v>
      </c>
      <c r="W40" s="321">
        <v>0</v>
      </c>
      <c r="X40" s="388">
        <v>0</v>
      </c>
      <c r="Y40" s="321">
        <v>37</v>
      </c>
      <c r="Z40" s="389"/>
      <c r="AA40" s="389"/>
      <c r="AB40" s="389"/>
    </row>
    <row r="41" spans="1:28" ht="11.25" customHeight="1" x14ac:dyDescent="0.15">
      <c r="A41" s="301" t="s">
        <v>436</v>
      </c>
      <c r="B41" s="321">
        <v>3</v>
      </c>
      <c r="C41" s="322">
        <v>1</v>
      </c>
      <c r="D41" s="323">
        <v>4</v>
      </c>
      <c r="E41" s="331">
        <v>9</v>
      </c>
      <c r="F41" s="321">
        <v>2</v>
      </c>
      <c r="G41" s="322">
        <v>2</v>
      </c>
      <c r="H41" s="323">
        <v>4</v>
      </c>
      <c r="I41" s="321">
        <v>0</v>
      </c>
      <c r="J41" s="322">
        <v>12</v>
      </c>
      <c r="K41" s="322">
        <v>5</v>
      </c>
      <c r="L41" s="323">
        <v>17</v>
      </c>
      <c r="M41" s="331">
        <v>34</v>
      </c>
      <c r="N41" s="301" t="s">
        <v>436</v>
      </c>
      <c r="O41" s="321">
        <v>11</v>
      </c>
      <c r="P41" s="388">
        <v>0.3235294117647059</v>
      </c>
      <c r="Q41" s="321">
        <v>23</v>
      </c>
      <c r="R41" s="388">
        <v>0.67647058823529416</v>
      </c>
      <c r="S41" s="321">
        <v>9</v>
      </c>
      <c r="T41" s="388">
        <v>0.26470588235294118</v>
      </c>
      <c r="U41" s="321">
        <v>25</v>
      </c>
      <c r="V41" s="388">
        <v>0.73529411764705888</v>
      </c>
      <c r="W41" s="321">
        <v>0</v>
      </c>
      <c r="X41" s="388">
        <v>0</v>
      </c>
      <c r="Y41" s="321">
        <v>34</v>
      </c>
      <c r="Z41" s="389"/>
      <c r="AA41" s="389"/>
      <c r="AB41" s="389"/>
    </row>
    <row r="42" spans="1:28" ht="11.25" customHeight="1" x14ac:dyDescent="0.15">
      <c r="A42" s="301" t="s">
        <v>437</v>
      </c>
      <c r="B42" s="321">
        <v>2</v>
      </c>
      <c r="C42" s="322">
        <v>1</v>
      </c>
      <c r="D42" s="323">
        <v>3</v>
      </c>
      <c r="E42" s="331">
        <v>14</v>
      </c>
      <c r="F42" s="321">
        <v>2</v>
      </c>
      <c r="G42" s="322">
        <v>2</v>
      </c>
      <c r="H42" s="323">
        <v>4</v>
      </c>
      <c r="I42" s="321">
        <v>0</v>
      </c>
      <c r="J42" s="322">
        <v>9</v>
      </c>
      <c r="K42" s="322">
        <v>6</v>
      </c>
      <c r="L42" s="323">
        <v>15</v>
      </c>
      <c r="M42" s="331">
        <v>36</v>
      </c>
      <c r="N42" s="301" t="s">
        <v>437</v>
      </c>
      <c r="O42" s="321">
        <v>12</v>
      </c>
      <c r="P42" s="388">
        <v>0.33333333333333331</v>
      </c>
      <c r="Q42" s="321">
        <v>24</v>
      </c>
      <c r="R42" s="388">
        <v>0.66666666666666663</v>
      </c>
      <c r="S42" s="321">
        <v>3</v>
      </c>
      <c r="T42" s="388">
        <v>8.3333333333333329E-2</v>
      </c>
      <c r="U42" s="321">
        <v>33</v>
      </c>
      <c r="V42" s="388">
        <v>0.91666666666666663</v>
      </c>
      <c r="W42" s="321">
        <v>0</v>
      </c>
      <c r="X42" s="388">
        <v>0</v>
      </c>
      <c r="Y42" s="321">
        <v>36</v>
      </c>
      <c r="Z42" s="389"/>
      <c r="AA42" s="389"/>
      <c r="AB42" s="389"/>
    </row>
    <row r="43" spans="1:28" ht="11.25" customHeight="1" thickBot="1" x14ac:dyDescent="0.2">
      <c r="A43" s="317"/>
      <c r="B43" s="318"/>
      <c r="C43" s="319"/>
      <c r="D43" s="320"/>
      <c r="E43" s="319"/>
      <c r="F43" s="318"/>
      <c r="G43" s="319"/>
      <c r="H43" s="320"/>
      <c r="I43" s="318"/>
      <c r="J43" s="319"/>
      <c r="K43" s="319"/>
      <c r="L43" s="320"/>
      <c r="M43" s="317"/>
      <c r="N43" s="318"/>
      <c r="O43" s="318"/>
      <c r="P43" s="320"/>
      <c r="Q43" s="318"/>
      <c r="R43" s="320"/>
      <c r="S43" s="318"/>
      <c r="T43" s="320"/>
      <c r="U43" s="318"/>
      <c r="V43" s="320"/>
      <c r="W43" s="318"/>
      <c r="X43" s="320"/>
      <c r="Y43" s="317"/>
      <c r="Z43" s="386"/>
      <c r="AA43" s="386"/>
      <c r="AB43" s="386"/>
    </row>
    <row r="44" spans="1:28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70" t="s">
        <v>303</v>
      </c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</row>
    <row r="45" spans="1:28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</row>
    <row r="46" spans="1:28" ht="11.25" customHeight="1" x14ac:dyDescent="0.15">
      <c r="A46" s="286" t="s">
        <v>193</v>
      </c>
      <c r="B46" s="467" t="s">
        <v>365</v>
      </c>
      <c r="C46" s="468"/>
      <c r="D46" s="469"/>
      <c r="E46" s="378" t="s">
        <v>341</v>
      </c>
      <c r="F46" s="467" t="s">
        <v>229</v>
      </c>
      <c r="G46" s="468"/>
      <c r="H46" s="469"/>
      <c r="I46" s="467" t="s">
        <v>342</v>
      </c>
      <c r="J46" s="468"/>
      <c r="K46" s="468"/>
      <c r="L46" s="469"/>
      <c r="M46" s="458" t="s">
        <v>198</v>
      </c>
      <c r="N46" s="379" t="s">
        <v>62</v>
      </c>
      <c r="O46" s="471" t="s">
        <v>58</v>
      </c>
      <c r="P46" s="469"/>
      <c r="Q46" s="471" t="s">
        <v>56</v>
      </c>
      <c r="R46" s="469"/>
      <c r="S46" s="471" t="s">
        <v>57</v>
      </c>
      <c r="T46" s="469"/>
      <c r="U46" s="471" t="s">
        <v>55</v>
      </c>
      <c r="V46" s="469"/>
      <c r="W46" s="471" t="s">
        <v>59</v>
      </c>
      <c r="X46" s="469"/>
      <c r="Y46" s="472" t="s">
        <v>63</v>
      </c>
      <c r="Z46" s="380"/>
      <c r="AA46" s="380"/>
      <c r="AB46" s="380"/>
    </row>
    <row r="47" spans="1:28" ht="11.25" customHeight="1" thickBot="1" x14ac:dyDescent="0.2">
      <c r="A47" s="291" t="s">
        <v>199</v>
      </c>
      <c r="B47" s="292" t="s">
        <v>366</v>
      </c>
      <c r="C47" s="293" t="s">
        <v>201</v>
      </c>
      <c r="D47" s="294" t="s">
        <v>156</v>
      </c>
      <c r="E47" s="371" t="s">
        <v>264</v>
      </c>
      <c r="F47" s="292" t="s">
        <v>201</v>
      </c>
      <c r="G47" s="293" t="s">
        <v>367</v>
      </c>
      <c r="H47" s="294" t="s">
        <v>156</v>
      </c>
      <c r="I47" s="292" t="s">
        <v>200</v>
      </c>
      <c r="J47" s="293" t="s">
        <v>201</v>
      </c>
      <c r="K47" s="293" t="s">
        <v>202</v>
      </c>
      <c r="L47" s="294" t="s">
        <v>156</v>
      </c>
      <c r="M47" s="459"/>
      <c r="N47" s="381" t="s">
        <v>64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382" t="s">
        <v>65</v>
      </c>
      <c r="X47" s="383" t="s">
        <v>66</v>
      </c>
      <c r="Y47" s="459"/>
      <c r="Z47" s="380"/>
      <c r="AA47" s="380"/>
      <c r="AB47" s="380"/>
    </row>
    <row r="48" spans="1:28" ht="11.25" customHeight="1" x14ac:dyDescent="0.15">
      <c r="A48" s="296"/>
      <c r="B48" s="297"/>
      <c r="C48" s="298"/>
      <c r="D48" s="299"/>
      <c r="E48" s="298"/>
      <c r="F48" s="297"/>
      <c r="G48" s="298"/>
      <c r="H48" s="299"/>
      <c r="I48" s="297"/>
      <c r="J48" s="298"/>
      <c r="K48" s="298"/>
      <c r="L48" s="299"/>
      <c r="M48" s="300"/>
      <c r="N48" s="296"/>
      <c r="O48" s="384"/>
      <c r="P48" s="385"/>
      <c r="Q48" s="384"/>
      <c r="R48" s="385"/>
      <c r="S48" s="384"/>
      <c r="T48" s="385"/>
      <c r="U48" s="384"/>
      <c r="V48" s="385"/>
      <c r="W48" s="384"/>
      <c r="X48" s="385"/>
      <c r="Y48" s="300"/>
      <c r="Z48" s="386"/>
      <c r="AA48" s="386"/>
      <c r="AB48" s="386"/>
    </row>
    <row r="49" spans="1:28" ht="11.25" customHeight="1" x14ac:dyDescent="0.15">
      <c r="A49" s="301" t="s">
        <v>79</v>
      </c>
      <c r="B49" s="322">
        <v>0</v>
      </c>
      <c r="C49" s="322">
        <v>0</v>
      </c>
      <c r="D49" s="323">
        <v>0</v>
      </c>
      <c r="E49" s="322">
        <v>2</v>
      </c>
      <c r="F49" s="321">
        <v>0</v>
      </c>
      <c r="G49" s="322">
        <v>0</v>
      </c>
      <c r="H49" s="323">
        <v>0</v>
      </c>
      <c r="I49" s="321">
        <v>1</v>
      </c>
      <c r="J49" s="322">
        <v>3</v>
      </c>
      <c r="K49" s="322">
        <v>1</v>
      </c>
      <c r="L49" s="323">
        <v>5</v>
      </c>
      <c r="M49" s="331">
        <v>7</v>
      </c>
      <c r="N49" s="301" t="s">
        <v>79</v>
      </c>
      <c r="O49" s="402">
        <v>3</v>
      </c>
      <c r="P49" s="403">
        <v>0.42857142857142855</v>
      </c>
      <c r="Q49" s="402">
        <v>4</v>
      </c>
      <c r="R49" s="403">
        <v>0.5714285714285714</v>
      </c>
      <c r="S49" s="402">
        <v>4</v>
      </c>
      <c r="T49" s="403">
        <v>0.5714285714285714</v>
      </c>
      <c r="U49" s="402">
        <v>3</v>
      </c>
      <c r="V49" s="403">
        <v>0.42857142857142855</v>
      </c>
      <c r="W49" s="402">
        <v>0</v>
      </c>
      <c r="X49" s="403">
        <v>0</v>
      </c>
      <c r="Y49" s="404">
        <v>7</v>
      </c>
      <c r="Z49" s="389">
        <v>2</v>
      </c>
      <c r="AA49" s="389"/>
      <c r="AB49" s="389"/>
    </row>
    <row r="50" spans="1:28" ht="11.25" customHeight="1" x14ac:dyDescent="0.15">
      <c r="A50" s="301" t="s">
        <v>80</v>
      </c>
      <c r="B50" s="322">
        <v>0</v>
      </c>
      <c r="C50" s="322">
        <v>1</v>
      </c>
      <c r="D50" s="323">
        <v>1</v>
      </c>
      <c r="E50" s="322">
        <v>1</v>
      </c>
      <c r="F50" s="321">
        <v>1</v>
      </c>
      <c r="G50" s="322">
        <v>0</v>
      </c>
      <c r="H50" s="323">
        <v>1</v>
      </c>
      <c r="I50" s="321">
        <v>1</v>
      </c>
      <c r="J50" s="322">
        <v>3</v>
      </c>
      <c r="K50" s="322">
        <v>2</v>
      </c>
      <c r="L50" s="323">
        <v>6</v>
      </c>
      <c r="M50" s="331">
        <v>9</v>
      </c>
      <c r="N50" s="301" t="s">
        <v>80</v>
      </c>
      <c r="O50" s="402">
        <v>5</v>
      </c>
      <c r="P50" s="403">
        <v>0.55555555555555558</v>
      </c>
      <c r="Q50" s="402">
        <v>4</v>
      </c>
      <c r="R50" s="403">
        <v>0.44444444444444442</v>
      </c>
      <c r="S50" s="402">
        <v>3</v>
      </c>
      <c r="T50" s="403">
        <v>0.33333333333333331</v>
      </c>
      <c r="U50" s="402">
        <v>6</v>
      </c>
      <c r="V50" s="403">
        <v>0.66666666666666663</v>
      </c>
      <c r="W50" s="402">
        <v>0</v>
      </c>
      <c r="X50" s="403">
        <v>0</v>
      </c>
      <c r="Y50" s="405">
        <v>9</v>
      </c>
      <c r="Z50" s="389">
        <v>2</v>
      </c>
      <c r="AA50" s="389"/>
      <c r="AB50" s="389"/>
    </row>
    <row r="51" spans="1:28" ht="11.25" customHeight="1" x14ac:dyDescent="0.15">
      <c r="A51" s="301" t="s">
        <v>81</v>
      </c>
      <c r="B51" s="322">
        <v>1</v>
      </c>
      <c r="C51" s="322">
        <v>2</v>
      </c>
      <c r="D51" s="323">
        <v>3</v>
      </c>
      <c r="E51" s="322">
        <v>0</v>
      </c>
      <c r="F51" s="321">
        <v>3</v>
      </c>
      <c r="G51" s="322">
        <v>1</v>
      </c>
      <c r="H51" s="323">
        <v>4</v>
      </c>
      <c r="I51" s="321">
        <v>1</v>
      </c>
      <c r="J51" s="322">
        <v>5</v>
      </c>
      <c r="K51" s="322">
        <v>0</v>
      </c>
      <c r="L51" s="323">
        <v>6</v>
      </c>
      <c r="M51" s="331">
        <v>13</v>
      </c>
      <c r="N51" s="301" t="s">
        <v>81</v>
      </c>
      <c r="O51" s="402">
        <v>3</v>
      </c>
      <c r="P51" s="403">
        <v>0.23076923076923078</v>
      </c>
      <c r="Q51" s="402">
        <v>10</v>
      </c>
      <c r="R51" s="403">
        <v>0.76923076923076927</v>
      </c>
      <c r="S51" s="402">
        <v>1</v>
      </c>
      <c r="T51" s="403">
        <v>7.6923076923076927E-2</v>
      </c>
      <c r="U51" s="402">
        <v>12</v>
      </c>
      <c r="V51" s="403">
        <v>0.92307692307692313</v>
      </c>
      <c r="W51" s="402">
        <v>0</v>
      </c>
      <c r="X51" s="403">
        <v>0</v>
      </c>
      <c r="Y51" s="405">
        <v>13</v>
      </c>
      <c r="Z51" s="389">
        <v>2</v>
      </c>
      <c r="AA51" s="389"/>
      <c r="AB51" s="389"/>
    </row>
    <row r="52" spans="1:28" ht="11.25" customHeight="1" x14ac:dyDescent="0.15">
      <c r="A52" s="301" t="s">
        <v>428</v>
      </c>
      <c r="B52" s="322">
        <v>0</v>
      </c>
      <c r="C52" s="322">
        <v>1</v>
      </c>
      <c r="D52" s="323">
        <v>1</v>
      </c>
      <c r="E52" s="322">
        <v>3</v>
      </c>
      <c r="F52" s="321">
        <v>1</v>
      </c>
      <c r="G52" s="322">
        <v>0</v>
      </c>
      <c r="H52" s="323">
        <v>1</v>
      </c>
      <c r="I52" s="321">
        <v>0</v>
      </c>
      <c r="J52" s="322">
        <v>2</v>
      </c>
      <c r="K52" s="322">
        <v>2</v>
      </c>
      <c r="L52" s="323">
        <v>4</v>
      </c>
      <c r="M52" s="331">
        <v>9</v>
      </c>
      <c r="N52" s="301" t="s">
        <v>428</v>
      </c>
      <c r="O52" s="402">
        <v>2</v>
      </c>
      <c r="P52" s="403">
        <v>0.22222222222222221</v>
      </c>
      <c r="Q52" s="402">
        <v>7</v>
      </c>
      <c r="R52" s="403">
        <v>0.77777777777777779</v>
      </c>
      <c r="S52" s="402">
        <v>1</v>
      </c>
      <c r="T52" s="403">
        <v>0.1111111111111111</v>
      </c>
      <c r="U52" s="402">
        <v>8</v>
      </c>
      <c r="V52" s="403">
        <v>0.88888888888888884</v>
      </c>
      <c r="W52" s="402">
        <v>0</v>
      </c>
      <c r="X52" s="403">
        <v>0</v>
      </c>
      <c r="Y52" s="405">
        <v>9</v>
      </c>
      <c r="Z52" s="389">
        <v>2</v>
      </c>
      <c r="AA52" s="389"/>
      <c r="AB52" s="389"/>
    </row>
    <row r="53" spans="1:28" ht="11.25" customHeight="1" x14ac:dyDescent="0.15">
      <c r="A53" s="301" t="s">
        <v>429</v>
      </c>
      <c r="B53" s="322">
        <v>2</v>
      </c>
      <c r="C53" s="322">
        <v>1</v>
      </c>
      <c r="D53" s="323">
        <v>3</v>
      </c>
      <c r="E53" s="322">
        <v>0</v>
      </c>
      <c r="F53" s="321">
        <v>1</v>
      </c>
      <c r="G53" s="322">
        <v>0</v>
      </c>
      <c r="H53" s="323">
        <v>1</v>
      </c>
      <c r="I53" s="321">
        <v>0</v>
      </c>
      <c r="J53" s="322">
        <v>2</v>
      </c>
      <c r="K53" s="322">
        <v>2</v>
      </c>
      <c r="L53" s="323">
        <v>4</v>
      </c>
      <c r="M53" s="331">
        <v>8</v>
      </c>
      <c r="N53" s="301" t="s">
        <v>429</v>
      </c>
      <c r="O53" s="402">
        <v>1</v>
      </c>
      <c r="P53" s="403">
        <v>0.125</v>
      </c>
      <c r="Q53" s="402">
        <v>7</v>
      </c>
      <c r="R53" s="403">
        <v>0.875</v>
      </c>
      <c r="S53" s="402">
        <v>1</v>
      </c>
      <c r="T53" s="403">
        <v>0.125</v>
      </c>
      <c r="U53" s="402">
        <v>7</v>
      </c>
      <c r="V53" s="403">
        <v>0.875</v>
      </c>
      <c r="W53" s="402">
        <v>0</v>
      </c>
      <c r="X53" s="403">
        <v>0</v>
      </c>
      <c r="Y53" s="405">
        <v>8</v>
      </c>
      <c r="Z53" s="389">
        <v>2</v>
      </c>
      <c r="AA53" s="389"/>
      <c r="AB53" s="389"/>
    </row>
    <row r="54" spans="1:28" ht="11.25" customHeight="1" x14ac:dyDescent="0.15">
      <c r="A54" s="301" t="s">
        <v>430</v>
      </c>
      <c r="B54" s="322">
        <v>1</v>
      </c>
      <c r="C54" s="322">
        <v>0</v>
      </c>
      <c r="D54" s="323">
        <v>1</v>
      </c>
      <c r="E54" s="322">
        <v>1</v>
      </c>
      <c r="F54" s="321">
        <v>1</v>
      </c>
      <c r="G54" s="322">
        <v>1</v>
      </c>
      <c r="H54" s="323">
        <v>2</v>
      </c>
      <c r="I54" s="321">
        <v>0</v>
      </c>
      <c r="J54" s="322">
        <v>2</v>
      </c>
      <c r="K54" s="322">
        <v>0</v>
      </c>
      <c r="L54" s="323">
        <v>2</v>
      </c>
      <c r="M54" s="331">
        <v>6</v>
      </c>
      <c r="N54" s="301" t="s">
        <v>430</v>
      </c>
      <c r="O54" s="402">
        <v>1</v>
      </c>
      <c r="P54" s="403">
        <v>0.16666666666666666</v>
      </c>
      <c r="Q54" s="402">
        <v>5</v>
      </c>
      <c r="R54" s="403">
        <v>0.83333333333333337</v>
      </c>
      <c r="S54" s="402">
        <v>0</v>
      </c>
      <c r="T54" s="403">
        <v>0</v>
      </c>
      <c r="U54" s="402">
        <v>6</v>
      </c>
      <c r="V54" s="403">
        <v>1</v>
      </c>
      <c r="W54" s="402">
        <v>0</v>
      </c>
      <c r="X54" s="403">
        <v>0</v>
      </c>
      <c r="Y54" s="405">
        <v>6</v>
      </c>
      <c r="Z54" s="389">
        <v>2</v>
      </c>
      <c r="AA54" s="389"/>
      <c r="AB54" s="389"/>
    </row>
    <row r="55" spans="1:28" ht="11.25" customHeight="1" x14ac:dyDescent="0.15">
      <c r="A55" s="301" t="s">
        <v>431</v>
      </c>
      <c r="B55" s="322">
        <v>1</v>
      </c>
      <c r="C55" s="322">
        <v>0</v>
      </c>
      <c r="D55" s="323">
        <v>1</v>
      </c>
      <c r="E55" s="322">
        <v>0</v>
      </c>
      <c r="F55" s="321">
        <v>1</v>
      </c>
      <c r="G55" s="322">
        <v>0</v>
      </c>
      <c r="H55" s="323">
        <v>1</v>
      </c>
      <c r="I55" s="321">
        <v>0</v>
      </c>
      <c r="J55" s="322">
        <v>2</v>
      </c>
      <c r="K55" s="322">
        <v>4</v>
      </c>
      <c r="L55" s="323">
        <v>6</v>
      </c>
      <c r="M55" s="331">
        <v>8</v>
      </c>
      <c r="N55" s="301" t="s">
        <v>431</v>
      </c>
      <c r="O55" s="402">
        <v>3</v>
      </c>
      <c r="P55" s="403">
        <v>0.375</v>
      </c>
      <c r="Q55" s="402">
        <v>5</v>
      </c>
      <c r="R55" s="403">
        <v>0.625</v>
      </c>
      <c r="S55" s="402">
        <v>0</v>
      </c>
      <c r="T55" s="403">
        <v>0</v>
      </c>
      <c r="U55" s="402">
        <v>8</v>
      </c>
      <c r="V55" s="403">
        <v>1</v>
      </c>
      <c r="W55" s="402">
        <v>0</v>
      </c>
      <c r="X55" s="403">
        <v>0</v>
      </c>
      <c r="Y55" s="405">
        <v>8</v>
      </c>
      <c r="Z55" s="389">
        <v>2</v>
      </c>
      <c r="AA55" s="389"/>
      <c r="AB55" s="389"/>
    </row>
    <row r="56" spans="1:28" ht="11.25" customHeight="1" x14ac:dyDescent="0.15">
      <c r="A56" s="301" t="s">
        <v>432</v>
      </c>
      <c r="B56" s="322">
        <v>0</v>
      </c>
      <c r="C56" s="322">
        <v>0</v>
      </c>
      <c r="D56" s="323">
        <v>0</v>
      </c>
      <c r="E56" s="322">
        <v>0</v>
      </c>
      <c r="F56" s="321">
        <v>0</v>
      </c>
      <c r="G56" s="322">
        <v>0</v>
      </c>
      <c r="H56" s="323">
        <v>0</v>
      </c>
      <c r="I56" s="321">
        <v>0</v>
      </c>
      <c r="J56" s="322">
        <v>6</v>
      </c>
      <c r="K56" s="322">
        <v>1</v>
      </c>
      <c r="L56" s="323">
        <v>7</v>
      </c>
      <c r="M56" s="331">
        <v>7</v>
      </c>
      <c r="N56" s="301" t="s">
        <v>432</v>
      </c>
      <c r="O56" s="402">
        <v>4</v>
      </c>
      <c r="P56" s="403">
        <v>0.5714285714285714</v>
      </c>
      <c r="Q56" s="402">
        <v>3</v>
      </c>
      <c r="R56" s="403">
        <v>0.42857142857142855</v>
      </c>
      <c r="S56" s="402">
        <v>2</v>
      </c>
      <c r="T56" s="403">
        <v>0.2857142857142857</v>
      </c>
      <c r="U56" s="402">
        <v>5</v>
      </c>
      <c r="V56" s="403">
        <v>0.7142857142857143</v>
      </c>
      <c r="W56" s="402">
        <v>0</v>
      </c>
      <c r="X56" s="403">
        <v>0</v>
      </c>
      <c r="Y56" s="405">
        <v>7</v>
      </c>
      <c r="Z56" s="389">
        <v>2</v>
      </c>
      <c r="AA56" s="389"/>
      <c r="AB56" s="389"/>
    </row>
    <row r="57" spans="1:28" ht="11.25" customHeight="1" thickBot="1" x14ac:dyDescent="0.2">
      <c r="A57" s="307"/>
      <c r="B57" s="325"/>
      <c r="C57" s="326"/>
      <c r="D57" s="327"/>
      <c r="E57" s="326"/>
      <c r="F57" s="325"/>
      <c r="G57" s="326"/>
      <c r="H57" s="327"/>
      <c r="I57" s="325"/>
      <c r="J57" s="326"/>
      <c r="K57" s="326"/>
      <c r="L57" s="327"/>
      <c r="M57" s="317"/>
      <c r="N57" s="307"/>
      <c r="O57" s="297"/>
      <c r="P57" s="299"/>
      <c r="Q57" s="325"/>
      <c r="R57" s="327"/>
      <c r="S57" s="325"/>
      <c r="T57" s="327"/>
      <c r="U57" s="325"/>
      <c r="V57" s="327"/>
      <c r="W57" s="325"/>
      <c r="X57" s="327"/>
      <c r="Y57" s="327"/>
      <c r="Z57" s="386"/>
      <c r="AA57" s="386"/>
      <c r="AB57" s="386"/>
    </row>
    <row r="58" spans="1:28" ht="11.25" customHeight="1" x14ac:dyDescent="0.15">
      <c r="A58" s="312"/>
      <c r="B58" s="328"/>
      <c r="C58" s="329"/>
      <c r="D58" s="330"/>
      <c r="E58" s="329"/>
      <c r="F58" s="328"/>
      <c r="G58" s="329"/>
      <c r="H58" s="330"/>
      <c r="I58" s="328"/>
      <c r="J58" s="329"/>
      <c r="K58" s="329"/>
      <c r="L58" s="330"/>
      <c r="M58" s="312"/>
      <c r="N58" s="312"/>
      <c r="O58" s="391"/>
      <c r="P58" s="392"/>
      <c r="Q58" s="391"/>
      <c r="R58" s="392"/>
      <c r="S58" s="391"/>
      <c r="T58" s="392"/>
      <c r="U58" s="391"/>
      <c r="V58" s="392"/>
      <c r="W58" s="391"/>
      <c r="X58" s="392"/>
      <c r="Y58" s="393"/>
      <c r="Z58" s="386"/>
      <c r="AA58" s="386"/>
      <c r="AB58" s="386"/>
    </row>
    <row r="59" spans="1:28" ht="11.25" customHeight="1" x14ac:dyDescent="0.15">
      <c r="A59" s="301" t="s">
        <v>433</v>
      </c>
      <c r="B59" s="321">
        <v>1</v>
      </c>
      <c r="C59" s="322">
        <v>4</v>
      </c>
      <c r="D59" s="323">
        <v>5</v>
      </c>
      <c r="E59" s="331">
        <v>6</v>
      </c>
      <c r="F59" s="321">
        <v>5</v>
      </c>
      <c r="G59" s="322">
        <v>1</v>
      </c>
      <c r="H59" s="323">
        <v>6</v>
      </c>
      <c r="I59" s="321">
        <v>3</v>
      </c>
      <c r="J59" s="322">
        <v>13</v>
      </c>
      <c r="K59" s="322">
        <v>5</v>
      </c>
      <c r="L59" s="323">
        <v>21</v>
      </c>
      <c r="M59" s="331">
        <v>38</v>
      </c>
      <c r="N59" s="301" t="s">
        <v>433</v>
      </c>
      <c r="O59" s="321">
        <v>13</v>
      </c>
      <c r="P59" s="388">
        <v>0.34210526315789475</v>
      </c>
      <c r="Q59" s="321">
        <v>25</v>
      </c>
      <c r="R59" s="388">
        <v>0.65789473684210531</v>
      </c>
      <c r="S59" s="321">
        <v>9</v>
      </c>
      <c r="T59" s="388">
        <v>0.23684210526315788</v>
      </c>
      <c r="U59" s="321">
        <v>29</v>
      </c>
      <c r="V59" s="388">
        <v>0.76315789473684215</v>
      </c>
      <c r="W59" s="321">
        <v>0</v>
      </c>
      <c r="X59" s="388">
        <v>0</v>
      </c>
      <c r="Y59" s="321">
        <v>38</v>
      </c>
      <c r="Z59" s="389"/>
      <c r="AA59" s="389"/>
      <c r="AB59" s="389"/>
    </row>
    <row r="60" spans="1:28" ht="11.25" customHeight="1" x14ac:dyDescent="0.15">
      <c r="A60" s="301" t="s">
        <v>434</v>
      </c>
      <c r="B60" s="321">
        <v>3</v>
      </c>
      <c r="C60" s="322">
        <v>5</v>
      </c>
      <c r="D60" s="323">
        <v>8</v>
      </c>
      <c r="E60" s="331">
        <v>4</v>
      </c>
      <c r="F60" s="321">
        <v>6</v>
      </c>
      <c r="G60" s="322">
        <v>1</v>
      </c>
      <c r="H60" s="323">
        <v>7</v>
      </c>
      <c r="I60" s="321">
        <v>2</v>
      </c>
      <c r="J60" s="322">
        <v>12</v>
      </c>
      <c r="K60" s="322">
        <v>6</v>
      </c>
      <c r="L60" s="323">
        <v>20</v>
      </c>
      <c r="M60" s="331">
        <v>39</v>
      </c>
      <c r="N60" s="301" t="s">
        <v>434</v>
      </c>
      <c r="O60" s="321">
        <v>11</v>
      </c>
      <c r="P60" s="388">
        <v>0.28205128205128205</v>
      </c>
      <c r="Q60" s="321">
        <v>28</v>
      </c>
      <c r="R60" s="388">
        <v>0.71794871794871795</v>
      </c>
      <c r="S60" s="321">
        <v>6</v>
      </c>
      <c r="T60" s="388">
        <v>0.15384615384615385</v>
      </c>
      <c r="U60" s="321">
        <v>33</v>
      </c>
      <c r="V60" s="388">
        <v>0.84615384615384615</v>
      </c>
      <c r="W60" s="321">
        <v>0</v>
      </c>
      <c r="X60" s="388">
        <v>0</v>
      </c>
      <c r="Y60" s="321">
        <v>39</v>
      </c>
      <c r="Z60" s="389"/>
      <c r="AA60" s="389"/>
      <c r="AB60" s="389"/>
    </row>
    <row r="61" spans="1:28" ht="11.25" customHeight="1" x14ac:dyDescent="0.15">
      <c r="A61" s="301" t="s">
        <v>435</v>
      </c>
      <c r="B61" s="321">
        <v>4</v>
      </c>
      <c r="C61" s="322">
        <v>4</v>
      </c>
      <c r="D61" s="323">
        <v>8</v>
      </c>
      <c r="E61" s="331">
        <v>4</v>
      </c>
      <c r="F61" s="321">
        <v>6</v>
      </c>
      <c r="G61" s="322">
        <v>2</v>
      </c>
      <c r="H61" s="323">
        <v>8</v>
      </c>
      <c r="I61" s="321">
        <v>1</v>
      </c>
      <c r="J61" s="322">
        <v>11</v>
      </c>
      <c r="K61" s="322">
        <v>4</v>
      </c>
      <c r="L61" s="323">
        <v>16</v>
      </c>
      <c r="M61" s="331">
        <v>36</v>
      </c>
      <c r="N61" s="301" t="s">
        <v>435</v>
      </c>
      <c r="O61" s="321">
        <v>7</v>
      </c>
      <c r="P61" s="388">
        <v>0.19444444444444445</v>
      </c>
      <c r="Q61" s="321">
        <v>29</v>
      </c>
      <c r="R61" s="388">
        <v>0.80555555555555558</v>
      </c>
      <c r="S61" s="321">
        <v>3</v>
      </c>
      <c r="T61" s="388">
        <v>8.3333333333333329E-2</v>
      </c>
      <c r="U61" s="321">
        <v>33</v>
      </c>
      <c r="V61" s="388">
        <v>0.91666666666666663</v>
      </c>
      <c r="W61" s="321">
        <v>0</v>
      </c>
      <c r="X61" s="388">
        <v>0</v>
      </c>
      <c r="Y61" s="321">
        <v>36</v>
      </c>
      <c r="Z61" s="389"/>
      <c r="AA61" s="389"/>
      <c r="AB61" s="389"/>
    </row>
    <row r="62" spans="1:28" ht="11.25" customHeight="1" x14ac:dyDescent="0.15">
      <c r="A62" s="301" t="s">
        <v>436</v>
      </c>
      <c r="B62" s="321">
        <v>4</v>
      </c>
      <c r="C62" s="322">
        <v>2</v>
      </c>
      <c r="D62" s="323">
        <v>6</v>
      </c>
      <c r="E62" s="331">
        <v>4</v>
      </c>
      <c r="F62" s="321">
        <v>4</v>
      </c>
      <c r="G62" s="322">
        <v>1</v>
      </c>
      <c r="H62" s="323">
        <v>5</v>
      </c>
      <c r="I62" s="321">
        <v>0</v>
      </c>
      <c r="J62" s="322">
        <v>8</v>
      </c>
      <c r="K62" s="322">
        <v>8</v>
      </c>
      <c r="L62" s="323">
        <v>16</v>
      </c>
      <c r="M62" s="331">
        <v>31</v>
      </c>
      <c r="N62" s="301" t="s">
        <v>436</v>
      </c>
      <c r="O62" s="321">
        <v>7</v>
      </c>
      <c r="P62" s="388">
        <v>0.22580645161290322</v>
      </c>
      <c r="Q62" s="321">
        <v>24</v>
      </c>
      <c r="R62" s="388">
        <v>0.77419354838709675</v>
      </c>
      <c r="S62" s="321">
        <v>2</v>
      </c>
      <c r="T62" s="388">
        <v>6.4516129032258063E-2</v>
      </c>
      <c r="U62" s="321">
        <v>29</v>
      </c>
      <c r="V62" s="388">
        <v>0.93548387096774188</v>
      </c>
      <c r="W62" s="321">
        <v>0</v>
      </c>
      <c r="X62" s="388">
        <v>0</v>
      </c>
      <c r="Y62" s="321">
        <v>31</v>
      </c>
      <c r="Z62" s="389"/>
      <c r="AA62" s="389"/>
      <c r="AB62" s="389"/>
    </row>
    <row r="63" spans="1:28" ht="11.25" customHeight="1" x14ac:dyDescent="0.15">
      <c r="A63" s="301" t="s">
        <v>437</v>
      </c>
      <c r="B63" s="321">
        <v>4</v>
      </c>
      <c r="C63" s="322">
        <v>1</v>
      </c>
      <c r="D63" s="323">
        <v>5</v>
      </c>
      <c r="E63" s="331">
        <v>1</v>
      </c>
      <c r="F63" s="321">
        <v>3</v>
      </c>
      <c r="G63" s="322">
        <v>1</v>
      </c>
      <c r="H63" s="323">
        <v>4</v>
      </c>
      <c r="I63" s="321">
        <v>0</v>
      </c>
      <c r="J63" s="322">
        <v>12</v>
      </c>
      <c r="K63" s="322">
        <v>7</v>
      </c>
      <c r="L63" s="323">
        <v>19</v>
      </c>
      <c r="M63" s="331">
        <v>29</v>
      </c>
      <c r="N63" s="301" t="s">
        <v>437</v>
      </c>
      <c r="O63" s="321">
        <v>9</v>
      </c>
      <c r="P63" s="388">
        <v>0.31034482758620691</v>
      </c>
      <c r="Q63" s="321">
        <v>20</v>
      </c>
      <c r="R63" s="388">
        <v>0.68965517241379315</v>
      </c>
      <c r="S63" s="321">
        <v>3</v>
      </c>
      <c r="T63" s="388">
        <v>0.10344827586206896</v>
      </c>
      <c r="U63" s="321">
        <v>26</v>
      </c>
      <c r="V63" s="388">
        <v>0.89655172413793105</v>
      </c>
      <c r="W63" s="321">
        <v>0</v>
      </c>
      <c r="X63" s="388">
        <v>0</v>
      </c>
      <c r="Y63" s="321">
        <v>29</v>
      </c>
      <c r="Z63" s="389"/>
      <c r="AA63" s="389"/>
      <c r="AB63" s="389"/>
    </row>
    <row r="64" spans="1:28" ht="11.25" customHeight="1" thickBot="1" x14ac:dyDescent="0.2">
      <c r="A64" s="317"/>
      <c r="B64" s="318"/>
      <c r="C64" s="319"/>
      <c r="D64" s="320"/>
      <c r="E64" s="319"/>
      <c r="F64" s="318"/>
      <c r="G64" s="319"/>
      <c r="H64" s="320"/>
      <c r="I64" s="318"/>
      <c r="J64" s="319"/>
      <c r="K64" s="319"/>
      <c r="L64" s="320"/>
      <c r="M64" s="317"/>
      <c r="N64" s="318"/>
      <c r="O64" s="318"/>
      <c r="P64" s="320"/>
      <c r="Q64" s="318"/>
      <c r="R64" s="320"/>
      <c r="S64" s="318"/>
      <c r="T64" s="320"/>
      <c r="U64" s="318"/>
      <c r="V64" s="320"/>
      <c r="W64" s="318"/>
      <c r="X64" s="320"/>
      <c r="Y64" s="317"/>
      <c r="Z64" s="386"/>
      <c r="AA64" s="386"/>
      <c r="AB64" s="386"/>
    </row>
    <row r="65" spans="1:28" ht="12.75" customHeight="1" x14ac:dyDescent="0.15">
      <c r="A65" s="460" t="s">
        <v>364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0" t="s">
        <v>364</v>
      </c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</row>
    <row r="66" spans="1:28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70" t="s">
        <v>315</v>
      </c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</row>
    <row r="67" spans="1:28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</row>
    <row r="68" spans="1:28" ht="11.25" customHeight="1" x14ac:dyDescent="0.15">
      <c r="A68" s="286" t="s">
        <v>193</v>
      </c>
      <c r="B68" s="467" t="s">
        <v>365</v>
      </c>
      <c r="C68" s="468"/>
      <c r="D68" s="469"/>
      <c r="E68" s="378" t="s">
        <v>341</v>
      </c>
      <c r="F68" s="467" t="s">
        <v>229</v>
      </c>
      <c r="G68" s="468"/>
      <c r="H68" s="469"/>
      <c r="I68" s="467" t="s">
        <v>342</v>
      </c>
      <c r="J68" s="468"/>
      <c r="K68" s="468"/>
      <c r="L68" s="469"/>
      <c r="M68" s="458" t="s">
        <v>198</v>
      </c>
      <c r="N68" s="379" t="s">
        <v>62</v>
      </c>
      <c r="O68" s="471" t="s">
        <v>58</v>
      </c>
      <c r="P68" s="469"/>
      <c r="Q68" s="471" t="s">
        <v>56</v>
      </c>
      <c r="R68" s="469"/>
      <c r="S68" s="471" t="s">
        <v>57</v>
      </c>
      <c r="T68" s="469"/>
      <c r="U68" s="471" t="s">
        <v>55</v>
      </c>
      <c r="V68" s="469"/>
      <c r="W68" s="471" t="s">
        <v>59</v>
      </c>
      <c r="X68" s="469"/>
      <c r="Y68" s="472" t="s">
        <v>63</v>
      </c>
      <c r="Z68" s="380"/>
      <c r="AA68" s="380"/>
      <c r="AB68" s="380"/>
    </row>
    <row r="69" spans="1:28" ht="11.25" customHeight="1" thickBot="1" x14ac:dyDescent="0.2">
      <c r="A69" s="291" t="s">
        <v>199</v>
      </c>
      <c r="B69" s="292" t="s">
        <v>366</v>
      </c>
      <c r="C69" s="293" t="s">
        <v>201</v>
      </c>
      <c r="D69" s="294" t="s">
        <v>156</v>
      </c>
      <c r="E69" s="371" t="s">
        <v>264</v>
      </c>
      <c r="F69" s="292" t="s">
        <v>201</v>
      </c>
      <c r="G69" s="293" t="s">
        <v>367</v>
      </c>
      <c r="H69" s="294" t="s">
        <v>156</v>
      </c>
      <c r="I69" s="292" t="s">
        <v>200</v>
      </c>
      <c r="J69" s="293" t="s">
        <v>201</v>
      </c>
      <c r="K69" s="293" t="s">
        <v>202</v>
      </c>
      <c r="L69" s="294" t="s">
        <v>156</v>
      </c>
      <c r="M69" s="459"/>
      <c r="N69" s="381" t="s">
        <v>64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382" t="s">
        <v>65</v>
      </c>
      <c r="X69" s="383" t="s">
        <v>66</v>
      </c>
      <c r="Y69" s="459"/>
      <c r="Z69" s="380"/>
      <c r="AA69" s="380"/>
      <c r="AB69" s="380"/>
    </row>
    <row r="70" spans="1:28" ht="11.25" customHeight="1" x14ac:dyDescent="0.15">
      <c r="A70" s="296"/>
      <c r="B70" s="297"/>
      <c r="C70" s="298"/>
      <c r="D70" s="299"/>
      <c r="E70" s="298"/>
      <c r="F70" s="297"/>
      <c r="G70" s="298"/>
      <c r="H70" s="299"/>
      <c r="I70" s="297"/>
      <c r="J70" s="298"/>
      <c r="K70" s="298"/>
      <c r="L70" s="299"/>
      <c r="M70" s="300"/>
      <c r="N70" s="296"/>
      <c r="O70" s="384"/>
      <c r="P70" s="385"/>
      <c r="Q70" s="384"/>
      <c r="R70" s="385"/>
      <c r="S70" s="384"/>
      <c r="T70" s="385"/>
      <c r="U70" s="384"/>
      <c r="V70" s="385"/>
      <c r="W70" s="384"/>
      <c r="X70" s="385"/>
      <c r="Y70" s="300"/>
      <c r="Z70" s="386"/>
      <c r="AA70" s="386"/>
      <c r="AB70" s="386"/>
    </row>
    <row r="71" spans="1:28" ht="11.25" customHeight="1" x14ac:dyDescent="0.15">
      <c r="A71" s="301" t="s">
        <v>79</v>
      </c>
      <c r="B71" s="322">
        <v>0</v>
      </c>
      <c r="C71" s="322">
        <v>0</v>
      </c>
      <c r="D71" s="323">
        <v>0</v>
      </c>
      <c r="E71" s="322">
        <v>2</v>
      </c>
      <c r="F71" s="321">
        <v>1</v>
      </c>
      <c r="G71" s="322">
        <v>1</v>
      </c>
      <c r="H71" s="323">
        <v>2</v>
      </c>
      <c r="I71" s="321">
        <v>0</v>
      </c>
      <c r="J71" s="322">
        <v>16</v>
      </c>
      <c r="K71" s="322">
        <v>0</v>
      </c>
      <c r="L71" s="323">
        <v>16</v>
      </c>
      <c r="M71" s="331">
        <v>20</v>
      </c>
      <c r="N71" s="301" t="s">
        <v>79</v>
      </c>
      <c r="O71" s="402">
        <v>2</v>
      </c>
      <c r="P71" s="403">
        <v>0.1</v>
      </c>
      <c r="Q71" s="402">
        <v>18</v>
      </c>
      <c r="R71" s="403">
        <v>0.9</v>
      </c>
      <c r="S71" s="402">
        <v>16</v>
      </c>
      <c r="T71" s="403">
        <v>0.8</v>
      </c>
      <c r="U71" s="402">
        <v>4</v>
      </c>
      <c r="V71" s="403">
        <v>0.2</v>
      </c>
      <c r="W71" s="402">
        <v>0</v>
      </c>
      <c r="X71" s="403">
        <v>0</v>
      </c>
      <c r="Y71" s="404">
        <v>20</v>
      </c>
      <c r="Z71" s="389">
        <v>3</v>
      </c>
      <c r="AA71" s="389"/>
      <c r="AB71" s="389"/>
    </row>
    <row r="72" spans="1:28" ht="11.25" customHeight="1" x14ac:dyDescent="0.15">
      <c r="A72" s="301" t="s">
        <v>80</v>
      </c>
      <c r="B72" s="322">
        <v>4</v>
      </c>
      <c r="C72" s="322">
        <v>1</v>
      </c>
      <c r="D72" s="323">
        <v>5</v>
      </c>
      <c r="E72" s="322">
        <v>1</v>
      </c>
      <c r="F72" s="321">
        <v>0</v>
      </c>
      <c r="G72" s="322">
        <v>0</v>
      </c>
      <c r="H72" s="323">
        <v>0</v>
      </c>
      <c r="I72" s="321">
        <v>0</v>
      </c>
      <c r="J72" s="322">
        <v>20</v>
      </c>
      <c r="K72" s="322">
        <v>3</v>
      </c>
      <c r="L72" s="323">
        <v>23</v>
      </c>
      <c r="M72" s="331">
        <v>29</v>
      </c>
      <c r="N72" s="301" t="s">
        <v>80</v>
      </c>
      <c r="O72" s="402">
        <v>8</v>
      </c>
      <c r="P72" s="403">
        <v>0.27586206896551724</v>
      </c>
      <c r="Q72" s="402">
        <v>21</v>
      </c>
      <c r="R72" s="403">
        <v>0.72413793103448276</v>
      </c>
      <c r="S72" s="402">
        <v>0</v>
      </c>
      <c r="T72" s="403">
        <v>0</v>
      </c>
      <c r="U72" s="402">
        <v>29</v>
      </c>
      <c r="V72" s="403">
        <v>1</v>
      </c>
      <c r="W72" s="402">
        <v>0</v>
      </c>
      <c r="X72" s="403">
        <v>0</v>
      </c>
      <c r="Y72" s="405">
        <v>29</v>
      </c>
      <c r="Z72" s="389">
        <v>3</v>
      </c>
      <c r="AA72" s="389"/>
      <c r="AB72" s="389"/>
    </row>
    <row r="73" spans="1:28" ht="11.25" customHeight="1" x14ac:dyDescent="0.15">
      <c r="A73" s="301" t="s">
        <v>81</v>
      </c>
      <c r="B73" s="322">
        <v>0</v>
      </c>
      <c r="C73" s="322">
        <v>0</v>
      </c>
      <c r="D73" s="323">
        <v>0</v>
      </c>
      <c r="E73" s="322">
        <v>0</v>
      </c>
      <c r="F73" s="321">
        <v>0</v>
      </c>
      <c r="G73" s="322">
        <v>0</v>
      </c>
      <c r="H73" s="323">
        <v>0</v>
      </c>
      <c r="I73" s="321">
        <v>1</v>
      </c>
      <c r="J73" s="322">
        <v>0</v>
      </c>
      <c r="K73" s="322">
        <v>2</v>
      </c>
      <c r="L73" s="323">
        <v>3</v>
      </c>
      <c r="M73" s="331">
        <v>3</v>
      </c>
      <c r="N73" s="301" t="s">
        <v>81</v>
      </c>
      <c r="O73" s="402">
        <v>3</v>
      </c>
      <c r="P73" s="403">
        <v>1</v>
      </c>
      <c r="Q73" s="402">
        <v>0</v>
      </c>
      <c r="R73" s="403">
        <v>0</v>
      </c>
      <c r="S73" s="402">
        <v>0</v>
      </c>
      <c r="T73" s="403">
        <v>0</v>
      </c>
      <c r="U73" s="402">
        <v>3</v>
      </c>
      <c r="V73" s="403">
        <v>1</v>
      </c>
      <c r="W73" s="402">
        <v>0</v>
      </c>
      <c r="X73" s="403">
        <v>0</v>
      </c>
      <c r="Y73" s="405">
        <v>3</v>
      </c>
      <c r="Z73" s="389">
        <v>3</v>
      </c>
      <c r="AA73" s="389"/>
      <c r="AB73" s="389"/>
    </row>
    <row r="74" spans="1:28" ht="11.25" customHeight="1" x14ac:dyDescent="0.15">
      <c r="A74" s="301" t="s">
        <v>428</v>
      </c>
      <c r="B74" s="322">
        <v>1</v>
      </c>
      <c r="C74" s="322">
        <v>0</v>
      </c>
      <c r="D74" s="323">
        <v>1</v>
      </c>
      <c r="E74" s="322">
        <v>1</v>
      </c>
      <c r="F74" s="321">
        <v>3</v>
      </c>
      <c r="G74" s="322">
        <v>0</v>
      </c>
      <c r="H74" s="323">
        <v>3</v>
      </c>
      <c r="I74" s="321">
        <v>0</v>
      </c>
      <c r="J74" s="322">
        <v>1</v>
      </c>
      <c r="K74" s="322">
        <v>1</v>
      </c>
      <c r="L74" s="323">
        <v>2</v>
      </c>
      <c r="M74" s="331">
        <v>7</v>
      </c>
      <c r="N74" s="301" t="s">
        <v>428</v>
      </c>
      <c r="O74" s="402">
        <v>2</v>
      </c>
      <c r="P74" s="403">
        <v>0.2857142857142857</v>
      </c>
      <c r="Q74" s="402">
        <v>5</v>
      </c>
      <c r="R74" s="403">
        <v>0.7142857142857143</v>
      </c>
      <c r="S74" s="402">
        <v>0</v>
      </c>
      <c r="T74" s="403">
        <v>0</v>
      </c>
      <c r="U74" s="402">
        <v>7</v>
      </c>
      <c r="V74" s="403">
        <v>1</v>
      </c>
      <c r="W74" s="402">
        <v>0</v>
      </c>
      <c r="X74" s="403">
        <v>0</v>
      </c>
      <c r="Y74" s="405">
        <v>7</v>
      </c>
      <c r="Z74" s="389">
        <v>3</v>
      </c>
      <c r="AA74" s="389"/>
      <c r="AB74" s="389"/>
    </row>
    <row r="75" spans="1:28" ht="11.25" customHeight="1" x14ac:dyDescent="0.15">
      <c r="A75" s="301" t="s">
        <v>429</v>
      </c>
      <c r="B75" s="322">
        <v>1</v>
      </c>
      <c r="C75" s="322">
        <v>0</v>
      </c>
      <c r="D75" s="323">
        <v>1</v>
      </c>
      <c r="E75" s="322">
        <v>0</v>
      </c>
      <c r="F75" s="321">
        <v>1</v>
      </c>
      <c r="G75" s="322">
        <v>3</v>
      </c>
      <c r="H75" s="323">
        <v>4</v>
      </c>
      <c r="I75" s="321">
        <v>0</v>
      </c>
      <c r="J75" s="322">
        <v>2</v>
      </c>
      <c r="K75" s="322">
        <v>0</v>
      </c>
      <c r="L75" s="323">
        <v>2</v>
      </c>
      <c r="M75" s="331">
        <v>7</v>
      </c>
      <c r="N75" s="301" t="s">
        <v>429</v>
      </c>
      <c r="O75" s="402">
        <v>3</v>
      </c>
      <c r="P75" s="403">
        <v>0.42857142857142855</v>
      </c>
      <c r="Q75" s="402">
        <v>4</v>
      </c>
      <c r="R75" s="403">
        <v>0.5714285714285714</v>
      </c>
      <c r="S75" s="402">
        <v>0</v>
      </c>
      <c r="T75" s="403">
        <v>0</v>
      </c>
      <c r="U75" s="402">
        <v>7</v>
      </c>
      <c r="V75" s="403">
        <v>1</v>
      </c>
      <c r="W75" s="402">
        <v>0</v>
      </c>
      <c r="X75" s="403">
        <v>0</v>
      </c>
      <c r="Y75" s="405">
        <v>7</v>
      </c>
      <c r="Z75" s="389">
        <v>3</v>
      </c>
      <c r="AA75" s="389"/>
      <c r="AB75" s="389"/>
    </row>
    <row r="76" spans="1:28" ht="11.25" customHeight="1" x14ac:dyDescent="0.15">
      <c r="A76" s="301" t="s">
        <v>430</v>
      </c>
      <c r="B76" s="322">
        <v>0</v>
      </c>
      <c r="C76" s="322">
        <v>0</v>
      </c>
      <c r="D76" s="323">
        <v>0</v>
      </c>
      <c r="E76" s="322">
        <v>0</v>
      </c>
      <c r="F76" s="321">
        <v>1</v>
      </c>
      <c r="G76" s="322">
        <v>0</v>
      </c>
      <c r="H76" s="323">
        <v>1</v>
      </c>
      <c r="I76" s="321">
        <v>1</v>
      </c>
      <c r="J76" s="322">
        <v>2</v>
      </c>
      <c r="K76" s="322">
        <v>2</v>
      </c>
      <c r="L76" s="323">
        <v>5</v>
      </c>
      <c r="M76" s="331">
        <v>6</v>
      </c>
      <c r="N76" s="301" t="s">
        <v>430</v>
      </c>
      <c r="O76" s="402">
        <v>1</v>
      </c>
      <c r="P76" s="403">
        <v>0.16666666666666666</v>
      </c>
      <c r="Q76" s="402">
        <v>5</v>
      </c>
      <c r="R76" s="403">
        <v>0.83333333333333337</v>
      </c>
      <c r="S76" s="402">
        <v>0</v>
      </c>
      <c r="T76" s="403">
        <v>0</v>
      </c>
      <c r="U76" s="402">
        <v>6</v>
      </c>
      <c r="V76" s="403">
        <v>1</v>
      </c>
      <c r="W76" s="402">
        <v>0</v>
      </c>
      <c r="X76" s="403">
        <v>0</v>
      </c>
      <c r="Y76" s="405">
        <v>6</v>
      </c>
      <c r="Z76" s="389">
        <v>3</v>
      </c>
      <c r="AA76" s="389"/>
      <c r="AB76" s="389"/>
    </row>
    <row r="77" spans="1:28" ht="11.25" customHeight="1" x14ac:dyDescent="0.15">
      <c r="A77" s="301" t="s">
        <v>431</v>
      </c>
      <c r="B77" s="322">
        <v>0</v>
      </c>
      <c r="C77" s="322">
        <v>0</v>
      </c>
      <c r="D77" s="323">
        <v>0</v>
      </c>
      <c r="E77" s="322">
        <v>2</v>
      </c>
      <c r="F77" s="321">
        <v>0</v>
      </c>
      <c r="G77" s="322">
        <v>0</v>
      </c>
      <c r="H77" s="323">
        <v>0</v>
      </c>
      <c r="I77" s="321">
        <v>0</v>
      </c>
      <c r="J77" s="322">
        <v>4</v>
      </c>
      <c r="K77" s="322">
        <v>1</v>
      </c>
      <c r="L77" s="323">
        <v>5</v>
      </c>
      <c r="M77" s="331">
        <v>7</v>
      </c>
      <c r="N77" s="301" t="s">
        <v>431</v>
      </c>
      <c r="O77" s="402">
        <v>1</v>
      </c>
      <c r="P77" s="403">
        <v>0.14285714285714285</v>
      </c>
      <c r="Q77" s="402">
        <v>6</v>
      </c>
      <c r="R77" s="403">
        <v>0.8571428571428571</v>
      </c>
      <c r="S77" s="402">
        <v>0</v>
      </c>
      <c r="T77" s="403">
        <v>0</v>
      </c>
      <c r="U77" s="402">
        <v>6</v>
      </c>
      <c r="V77" s="403">
        <v>0.8571428571428571</v>
      </c>
      <c r="W77" s="402">
        <v>1</v>
      </c>
      <c r="X77" s="403">
        <v>0.14285714285714285</v>
      </c>
      <c r="Y77" s="405">
        <v>7</v>
      </c>
      <c r="Z77" s="389">
        <v>3</v>
      </c>
      <c r="AA77" s="389"/>
      <c r="AB77" s="389"/>
    </row>
    <row r="78" spans="1:28" ht="11.25" customHeight="1" x14ac:dyDescent="0.15">
      <c r="A78" s="301" t="s">
        <v>432</v>
      </c>
      <c r="B78" s="322">
        <v>0</v>
      </c>
      <c r="C78" s="322">
        <v>0</v>
      </c>
      <c r="D78" s="323">
        <v>0</v>
      </c>
      <c r="E78" s="322">
        <v>1</v>
      </c>
      <c r="F78" s="321">
        <v>2</v>
      </c>
      <c r="G78" s="322">
        <v>0</v>
      </c>
      <c r="H78" s="323">
        <v>2</v>
      </c>
      <c r="I78" s="321">
        <v>1</v>
      </c>
      <c r="J78" s="322">
        <v>4</v>
      </c>
      <c r="K78" s="322">
        <v>2</v>
      </c>
      <c r="L78" s="323">
        <v>7</v>
      </c>
      <c r="M78" s="331">
        <v>10</v>
      </c>
      <c r="N78" s="301" t="s">
        <v>432</v>
      </c>
      <c r="O78" s="402">
        <v>1</v>
      </c>
      <c r="P78" s="403">
        <v>0.1</v>
      </c>
      <c r="Q78" s="402">
        <v>9</v>
      </c>
      <c r="R78" s="403">
        <v>0.9</v>
      </c>
      <c r="S78" s="402">
        <v>0</v>
      </c>
      <c r="T78" s="403">
        <v>0</v>
      </c>
      <c r="U78" s="402">
        <v>10</v>
      </c>
      <c r="V78" s="403">
        <v>1</v>
      </c>
      <c r="W78" s="402">
        <v>0</v>
      </c>
      <c r="X78" s="403">
        <v>0</v>
      </c>
      <c r="Y78" s="405">
        <v>10</v>
      </c>
      <c r="Z78" s="389">
        <v>3</v>
      </c>
      <c r="AA78" s="389"/>
      <c r="AB78" s="389"/>
    </row>
    <row r="79" spans="1:28" ht="11.25" customHeight="1" thickBot="1" x14ac:dyDescent="0.2">
      <c r="A79" s="307"/>
      <c r="B79" s="325"/>
      <c r="C79" s="326"/>
      <c r="D79" s="327"/>
      <c r="E79" s="326"/>
      <c r="F79" s="325"/>
      <c r="G79" s="326"/>
      <c r="H79" s="327"/>
      <c r="I79" s="325"/>
      <c r="J79" s="326"/>
      <c r="K79" s="326"/>
      <c r="L79" s="327"/>
      <c r="M79" s="317"/>
      <c r="N79" s="307"/>
      <c r="O79" s="297"/>
      <c r="P79" s="299"/>
      <c r="Q79" s="325"/>
      <c r="R79" s="327"/>
      <c r="S79" s="325"/>
      <c r="T79" s="327"/>
      <c r="U79" s="325"/>
      <c r="V79" s="327"/>
      <c r="W79" s="325"/>
      <c r="X79" s="327"/>
      <c r="Y79" s="327"/>
      <c r="Z79" s="386"/>
      <c r="AA79" s="386"/>
      <c r="AB79" s="386"/>
    </row>
    <row r="80" spans="1:28" ht="11.25" customHeight="1" x14ac:dyDescent="0.15">
      <c r="A80" s="312"/>
      <c r="B80" s="328"/>
      <c r="C80" s="329"/>
      <c r="D80" s="330"/>
      <c r="E80" s="329"/>
      <c r="F80" s="328"/>
      <c r="G80" s="329"/>
      <c r="H80" s="330"/>
      <c r="I80" s="328"/>
      <c r="J80" s="329"/>
      <c r="K80" s="329"/>
      <c r="L80" s="330"/>
      <c r="M80" s="312"/>
      <c r="N80" s="312"/>
      <c r="O80" s="391"/>
      <c r="P80" s="392"/>
      <c r="Q80" s="391"/>
      <c r="R80" s="392"/>
      <c r="S80" s="391"/>
      <c r="T80" s="392"/>
      <c r="U80" s="391"/>
      <c r="V80" s="392"/>
      <c r="W80" s="391"/>
      <c r="X80" s="392"/>
      <c r="Y80" s="393"/>
      <c r="Z80" s="386"/>
      <c r="AA80" s="386"/>
      <c r="AB80" s="386"/>
    </row>
    <row r="81" spans="1:28" ht="11.25" customHeight="1" x14ac:dyDescent="0.15">
      <c r="A81" s="301" t="s">
        <v>433</v>
      </c>
      <c r="B81" s="321">
        <v>5</v>
      </c>
      <c r="C81" s="322">
        <v>1</v>
      </c>
      <c r="D81" s="323">
        <v>6</v>
      </c>
      <c r="E81" s="331">
        <v>4</v>
      </c>
      <c r="F81" s="321">
        <v>4</v>
      </c>
      <c r="G81" s="322">
        <v>1</v>
      </c>
      <c r="H81" s="323">
        <v>5</v>
      </c>
      <c r="I81" s="321">
        <v>1</v>
      </c>
      <c r="J81" s="322">
        <v>37</v>
      </c>
      <c r="K81" s="322">
        <v>6</v>
      </c>
      <c r="L81" s="323">
        <v>44</v>
      </c>
      <c r="M81" s="331">
        <v>59</v>
      </c>
      <c r="N81" s="301" t="s">
        <v>433</v>
      </c>
      <c r="O81" s="321">
        <v>15</v>
      </c>
      <c r="P81" s="388">
        <v>0.25423728813559321</v>
      </c>
      <c r="Q81" s="321">
        <v>44</v>
      </c>
      <c r="R81" s="388">
        <v>0.74576271186440679</v>
      </c>
      <c r="S81" s="321">
        <v>16</v>
      </c>
      <c r="T81" s="388">
        <v>0.2711864406779661</v>
      </c>
      <c r="U81" s="321">
        <v>43</v>
      </c>
      <c r="V81" s="388">
        <v>0.72881355932203384</v>
      </c>
      <c r="W81" s="321">
        <v>0</v>
      </c>
      <c r="X81" s="388">
        <v>0</v>
      </c>
      <c r="Y81" s="321">
        <v>59</v>
      </c>
      <c r="Z81" s="389"/>
      <c r="AA81" s="389"/>
      <c r="AB81" s="389"/>
    </row>
    <row r="82" spans="1:28" ht="11.25" customHeight="1" x14ac:dyDescent="0.15">
      <c r="A82" s="301" t="s">
        <v>434</v>
      </c>
      <c r="B82" s="321">
        <v>6</v>
      </c>
      <c r="C82" s="322">
        <v>1</v>
      </c>
      <c r="D82" s="323">
        <v>7</v>
      </c>
      <c r="E82" s="331">
        <v>2</v>
      </c>
      <c r="F82" s="321">
        <v>4</v>
      </c>
      <c r="G82" s="322">
        <v>3</v>
      </c>
      <c r="H82" s="323">
        <v>7</v>
      </c>
      <c r="I82" s="321">
        <v>1</v>
      </c>
      <c r="J82" s="322">
        <v>23</v>
      </c>
      <c r="K82" s="322">
        <v>6</v>
      </c>
      <c r="L82" s="323">
        <v>30</v>
      </c>
      <c r="M82" s="331">
        <v>46</v>
      </c>
      <c r="N82" s="301" t="s">
        <v>434</v>
      </c>
      <c r="O82" s="321">
        <v>16</v>
      </c>
      <c r="P82" s="388">
        <v>0.34782608695652173</v>
      </c>
      <c r="Q82" s="321">
        <v>30</v>
      </c>
      <c r="R82" s="388">
        <v>0.65217391304347827</v>
      </c>
      <c r="S82" s="321">
        <v>0</v>
      </c>
      <c r="T82" s="388">
        <v>0</v>
      </c>
      <c r="U82" s="321">
        <v>46</v>
      </c>
      <c r="V82" s="388">
        <v>1</v>
      </c>
      <c r="W82" s="321">
        <v>0</v>
      </c>
      <c r="X82" s="388">
        <v>0</v>
      </c>
      <c r="Y82" s="321">
        <v>46</v>
      </c>
      <c r="Z82" s="389"/>
      <c r="AA82" s="389"/>
      <c r="AB82" s="389"/>
    </row>
    <row r="83" spans="1:28" ht="11.25" customHeight="1" x14ac:dyDescent="0.15">
      <c r="A83" s="301" t="s">
        <v>435</v>
      </c>
      <c r="B83" s="321">
        <v>2</v>
      </c>
      <c r="C83" s="322">
        <v>0</v>
      </c>
      <c r="D83" s="323">
        <v>2</v>
      </c>
      <c r="E83" s="331">
        <v>1</v>
      </c>
      <c r="F83" s="321">
        <v>5</v>
      </c>
      <c r="G83" s="322">
        <v>3</v>
      </c>
      <c r="H83" s="323">
        <v>8</v>
      </c>
      <c r="I83" s="321">
        <v>2</v>
      </c>
      <c r="J83" s="322">
        <v>5</v>
      </c>
      <c r="K83" s="322">
        <v>5</v>
      </c>
      <c r="L83" s="323">
        <v>12</v>
      </c>
      <c r="M83" s="331">
        <v>23</v>
      </c>
      <c r="N83" s="301" t="s">
        <v>435</v>
      </c>
      <c r="O83" s="321">
        <v>9</v>
      </c>
      <c r="P83" s="388">
        <v>0.39130434782608697</v>
      </c>
      <c r="Q83" s="321">
        <v>14</v>
      </c>
      <c r="R83" s="388">
        <v>0.60869565217391308</v>
      </c>
      <c r="S83" s="321">
        <v>0</v>
      </c>
      <c r="T83" s="388">
        <v>0</v>
      </c>
      <c r="U83" s="321">
        <v>23</v>
      </c>
      <c r="V83" s="388">
        <v>1</v>
      </c>
      <c r="W83" s="321">
        <v>0</v>
      </c>
      <c r="X83" s="388">
        <v>0</v>
      </c>
      <c r="Y83" s="321">
        <v>23</v>
      </c>
      <c r="Z83" s="389"/>
      <c r="AA83" s="389"/>
      <c r="AB83" s="389"/>
    </row>
    <row r="84" spans="1:28" ht="11.25" customHeight="1" x14ac:dyDescent="0.15">
      <c r="A84" s="301" t="s">
        <v>436</v>
      </c>
      <c r="B84" s="321">
        <v>2</v>
      </c>
      <c r="C84" s="322">
        <v>0</v>
      </c>
      <c r="D84" s="323">
        <v>2</v>
      </c>
      <c r="E84" s="331">
        <v>3</v>
      </c>
      <c r="F84" s="321">
        <v>5</v>
      </c>
      <c r="G84" s="322">
        <v>3</v>
      </c>
      <c r="H84" s="323">
        <v>8</v>
      </c>
      <c r="I84" s="321">
        <v>1</v>
      </c>
      <c r="J84" s="322">
        <v>9</v>
      </c>
      <c r="K84" s="322">
        <v>4</v>
      </c>
      <c r="L84" s="323">
        <v>14</v>
      </c>
      <c r="M84" s="331">
        <v>27</v>
      </c>
      <c r="N84" s="301" t="s">
        <v>436</v>
      </c>
      <c r="O84" s="321">
        <v>7</v>
      </c>
      <c r="P84" s="388">
        <v>0.25925925925925924</v>
      </c>
      <c r="Q84" s="321">
        <v>20</v>
      </c>
      <c r="R84" s="388">
        <v>0.7407407407407407</v>
      </c>
      <c r="S84" s="321">
        <v>0</v>
      </c>
      <c r="T84" s="388">
        <v>0</v>
      </c>
      <c r="U84" s="321">
        <v>26</v>
      </c>
      <c r="V84" s="388">
        <v>0.96296296296296291</v>
      </c>
      <c r="W84" s="321">
        <v>1</v>
      </c>
      <c r="X84" s="388">
        <v>3.7037037037037035E-2</v>
      </c>
      <c r="Y84" s="321">
        <v>27</v>
      </c>
      <c r="Z84" s="389"/>
      <c r="AA84" s="389"/>
      <c r="AB84" s="389"/>
    </row>
    <row r="85" spans="1:28" ht="11.25" customHeight="1" x14ac:dyDescent="0.15">
      <c r="A85" s="301" t="s">
        <v>437</v>
      </c>
      <c r="B85" s="321">
        <v>1</v>
      </c>
      <c r="C85" s="322">
        <v>0</v>
      </c>
      <c r="D85" s="323">
        <v>1</v>
      </c>
      <c r="E85" s="331">
        <v>3</v>
      </c>
      <c r="F85" s="321">
        <v>4</v>
      </c>
      <c r="G85" s="322">
        <v>3</v>
      </c>
      <c r="H85" s="323">
        <v>7</v>
      </c>
      <c r="I85" s="321">
        <v>2</v>
      </c>
      <c r="J85" s="322">
        <v>12</v>
      </c>
      <c r="K85" s="322">
        <v>5</v>
      </c>
      <c r="L85" s="323">
        <v>19</v>
      </c>
      <c r="M85" s="331">
        <v>30</v>
      </c>
      <c r="N85" s="301" t="s">
        <v>437</v>
      </c>
      <c r="O85" s="321">
        <v>6</v>
      </c>
      <c r="P85" s="388">
        <v>0.2</v>
      </c>
      <c r="Q85" s="321">
        <v>24</v>
      </c>
      <c r="R85" s="388">
        <v>0.8</v>
      </c>
      <c r="S85" s="321">
        <v>0</v>
      </c>
      <c r="T85" s="388">
        <v>0</v>
      </c>
      <c r="U85" s="321">
        <v>29</v>
      </c>
      <c r="V85" s="388">
        <v>0.96666666666666667</v>
      </c>
      <c r="W85" s="321">
        <v>1</v>
      </c>
      <c r="X85" s="388">
        <v>3.3333333333333333E-2</v>
      </c>
      <c r="Y85" s="321">
        <v>30</v>
      </c>
      <c r="Z85" s="389"/>
      <c r="AA85" s="389"/>
      <c r="AB85" s="389"/>
    </row>
    <row r="86" spans="1:28" ht="11.25" customHeight="1" thickBot="1" x14ac:dyDescent="0.2">
      <c r="A86" s="317"/>
      <c r="B86" s="318"/>
      <c r="C86" s="319"/>
      <c r="D86" s="320"/>
      <c r="E86" s="319"/>
      <c r="F86" s="318"/>
      <c r="G86" s="319"/>
      <c r="H86" s="320"/>
      <c r="I86" s="318"/>
      <c r="J86" s="319"/>
      <c r="K86" s="319"/>
      <c r="L86" s="320"/>
      <c r="M86" s="317"/>
      <c r="N86" s="318"/>
      <c r="O86" s="318"/>
      <c r="P86" s="320"/>
      <c r="Q86" s="318"/>
      <c r="R86" s="320"/>
      <c r="S86" s="318"/>
      <c r="T86" s="320"/>
      <c r="U86" s="318"/>
      <c r="V86" s="320"/>
      <c r="W86" s="318"/>
      <c r="X86" s="320"/>
      <c r="Y86" s="317"/>
      <c r="Z86" s="386"/>
      <c r="AA86" s="386"/>
      <c r="AB86" s="386"/>
    </row>
    <row r="87" spans="1:28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70" t="s">
        <v>327</v>
      </c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</row>
    <row r="88" spans="1:28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</row>
    <row r="89" spans="1:28" ht="11.25" customHeight="1" x14ac:dyDescent="0.15">
      <c r="A89" s="286" t="s">
        <v>193</v>
      </c>
      <c r="B89" s="467" t="s">
        <v>365</v>
      </c>
      <c r="C89" s="468"/>
      <c r="D89" s="469"/>
      <c r="E89" s="378" t="s">
        <v>341</v>
      </c>
      <c r="F89" s="467" t="s">
        <v>229</v>
      </c>
      <c r="G89" s="468"/>
      <c r="H89" s="469"/>
      <c r="I89" s="467" t="s">
        <v>342</v>
      </c>
      <c r="J89" s="468"/>
      <c r="K89" s="468"/>
      <c r="L89" s="469"/>
      <c r="M89" s="458" t="s">
        <v>198</v>
      </c>
      <c r="N89" s="379" t="s">
        <v>62</v>
      </c>
      <c r="O89" s="471" t="s">
        <v>58</v>
      </c>
      <c r="P89" s="469"/>
      <c r="Q89" s="471" t="s">
        <v>56</v>
      </c>
      <c r="R89" s="469"/>
      <c r="S89" s="471" t="s">
        <v>57</v>
      </c>
      <c r="T89" s="469"/>
      <c r="U89" s="471" t="s">
        <v>55</v>
      </c>
      <c r="V89" s="469"/>
      <c r="W89" s="471" t="s">
        <v>59</v>
      </c>
      <c r="X89" s="469"/>
      <c r="Y89" s="472" t="s">
        <v>63</v>
      </c>
      <c r="Z89" s="380"/>
      <c r="AA89" s="380"/>
      <c r="AB89" s="380"/>
    </row>
    <row r="90" spans="1:28" ht="11.25" customHeight="1" thickBot="1" x14ac:dyDescent="0.2">
      <c r="A90" s="291" t="s">
        <v>199</v>
      </c>
      <c r="B90" s="292" t="s">
        <v>366</v>
      </c>
      <c r="C90" s="293" t="s">
        <v>201</v>
      </c>
      <c r="D90" s="294" t="s">
        <v>156</v>
      </c>
      <c r="E90" s="371" t="s">
        <v>264</v>
      </c>
      <c r="F90" s="292" t="s">
        <v>201</v>
      </c>
      <c r="G90" s="293" t="s">
        <v>367</v>
      </c>
      <c r="H90" s="294" t="s">
        <v>156</v>
      </c>
      <c r="I90" s="292" t="s">
        <v>200</v>
      </c>
      <c r="J90" s="293" t="s">
        <v>201</v>
      </c>
      <c r="K90" s="293" t="s">
        <v>202</v>
      </c>
      <c r="L90" s="294" t="s">
        <v>156</v>
      </c>
      <c r="M90" s="459"/>
      <c r="N90" s="381" t="s">
        <v>64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382" t="s">
        <v>65</v>
      </c>
      <c r="X90" s="383" t="s">
        <v>66</v>
      </c>
      <c r="Y90" s="459"/>
      <c r="Z90" s="380"/>
      <c r="AA90" s="380"/>
      <c r="AB90" s="380"/>
    </row>
    <row r="91" spans="1:28" ht="11.25" customHeight="1" x14ac:dyDescent="0.15">
      <c r="A91" s="296"/>
      <c r="B91" s="297"/>
      <c r="C91" s="298"/>
      <c r="D91" s="299"/>
      <c r="E91" s="298"/>
      <c r="F91" s="297"/>
      <c r="G91" s="298"/>
      <c r="H91" s="299"/>
      <c r="I91" s="297"/>
      <c r="J91" s="298"/>
      <c r="K91" s="298"/>
      <c r="L91" s="299"/>
      <c r="M91" s="300"/>
      <c r="N91" s="296"/>
      <c r="O91" s="384"/>
      <c r="P91" s="385"/>
      <c r="Q91" s="384"/>
      <c r="R91" s="385"/>
      <c r="S91" s="384"/>
      <c r="T91" s="385"/>
      <c r="U91" s="384"/>
      <c r="V91" s="385"/>
      <c r="W91" s="384"/>
      <c r="X91" s="385"/>
      <c r="Y91" s="300"/>
      <c r="Z91" s="386"/>
      <c r="AA91" s="386"/>
      <c r="AB91" s="386"/>
    </row>
    <row r="92" spans="1:28" ht="11.25" customHeight="1" x14ac:dyDescent="0.15">
      <c r="A92" s="301" t="s">
        <v>79</v>
      </c>
      <c r="B92" s="322">
        <v>0</v>
      </c>
      <c r="C92" s="322">
        <v>0</v>
      </c>
      <c r="D92" s="323">
        <v>0</v>
      </c>
      <c r="E92" s="322">
        <v>0</v>
      </c>
      <c r="F92" s="321">
        <v>0</v>
      </c>
      <c r="G92" s="322">
        <v>10</v>
      </c>
      <c r="H92" s="323">
        <v>10</v>
      </c>
      <c r="I92" s="321">
        <v>0</v>
      </c>
      <c r="J92" s="322">
        <v>1</v>
      </c>
      <c r="K92" s="322">
        <v>0</v>
      </c>
      <c r="L92" s="323">
        <v>1</v>
      </c>
      <c r="M92" s="331">
        <v>11</v>
      </c>
      <c r="N92" s="301" t="s">
        <v>79</v>
      </c>
      <c r="O92" s="402">
        <v>3</v>
      </c>
      <c r="P92" s="403">
        <v>0.27272727272727271</v>
      </c>
      <c r="Q92" s="402">
        <v>8</v>
      </c>
      <c r="R92" s="403">
        <v>0.72727272727272729</v>
      </c>
      <c r="S92" s="402">
        <v>0</v>
      </c>
      <c r="T92" s="403">
        <v>0</v>
      </c>
      <c r="U92" s="402">
        <v>11</v>
      </c>
      <c r="V92" s="403">
        <v>1</v>
      </c>
      <c r="W92" s="402">
        <v>0</v>
      </c>
      <c r="X92" s="403">
        <v>0</v>
      </c>
      <c r="Y92" s="404">
        <v>11</v>
      </c>
      <c r="Z92" s="389">
        <v>4</v>
      </c>
      <c r="AA92" s="389"/>
      <c r="AB92" s="389"/>
    </row>
    <row r="93" spans="1:28" ht="11.25" customHeight="1" x14ac:dyDescent="0.15">
      <c r="A93" s="301" t="s">
        <v>80</v>
      </c>
      <c r="B93" s="322">
        <v>0</v>
      </c>
      <c r="C93" s="322">
        <v>1</v>
      </c>
      <c r="D93" s="323">
        <v>1</v>
      </c>
      <c r="E93" s="322">
        <v>0</v>
      </c>
      <c r="F93" s="321">
        <v>0</v>
      </c>
      <c r="G93" s="322">
        <v>1</v>
      </c>
      <c r="H93" s="323">
        <v>1</v>
      </c>
      <c r="I93" s="321">
        <v>0</v>
      </c>
      <c r="J93" s="322">
        <v>2</v>
      </c>
      <c r="K93" s="322">
        <v>1</v>
      </c>
      <c r="L93" s="323">
        <v>3</v>
      </c>
      <c r="M93" s="331">
        <v>5</v>
      </c>
      <c r="N93" s="301" t="s">
        <v>80</v>
      </c>
      <c r="O93" s="402">
        <v>3</v>
      </c>
      <c r="P93" s="403">
        <v>0.6</v>
      </c>
      <c r="Q93" s="402">
        <v>2</v>
      </c>
      <c r="R93" s="403">
        <v>0.4</v>
      </c>
      <c r="S93" s="402">
        <v>0</v>
      </c>
      <c r="T93" s="403">
        <v>0</v>
      </c>
      <c r="U93" s="402">
        <v>5</v>
      </c>
      <c r="V93" s="403">
        <v>1</v>
      </c>
      <c r="W93" s="402">
        <v>0</v>
      </c>
      <c r="X93" s="403">
        <v>0</v>
      </c>
      <c r="Y93" s="405">
        <v>5</v>
      </c>
      <c r="Z93" s="389">
        <v>4</v>
      </c>
      <c r="AA93" s="389"/>
      <c r="AB93" s="389"/>
    </row>
    <row r="94" spans="1:28" ht="11.25" customHeight="1" x14ac:dyDescent="0.15">
      <c r="A94" s="301" t="s">
        <v>81</v>
      </c>
      <c r="B94" s="322">
        <v>2</v>
      </c>
      <c r="C94" s="322">
        <v>0</v>
      </c>
      <c r="D94" s="323">
        <v>2</v>
      </c>
      <c r="E94" s="322">
        <v>0</v>
      </c>
      <c r="F94" s="321">
        <v>2</v>
      </c>
      <c r="G94" s="322">
        <v>0</v>
      </c>
      <c r="H94" s="323">
        <v>2</v>
      </c>
      <c r="I94" s="321">
        <v>0</v>
      </c>
      <c r="J94" s="322">
        <v>7</v>
      </c>
      <c r="K94" s="322">
        <v>2</v>
      </c>
      <c r="L94" s="323">
        <v>9</v>
      </c>
      <c r="M94" s="331">
        <v>13</v>
      </c>
      <c r="N94" s="301" t="s">
        <v>81</v>
      </c>
      <c r="O94" s="402">
        <v>3</v>
      </c>
      <c r="P94" s="403">
        <v>0.23076923076923078</v>
      </c>
      <c r="Q94" s="402">
        <v>10</v>
      </c>
      <c r="R94" s="403">
        <v>0.76923076923076927</v>
      </c>
      <c r="S94" s="402">
        <v>0</v>
      </c>
      <c r="T94" s="403">
        <v>0</v>
      </c>
      <c r="U94" s="402">
        <v>13</v>
      </c>
      <c r="V94" s="403">
        <v>1</v>
      </c>
      <c r="W94" s="402">
        <v>0</v>
      </c>
      <c r="X94" s="403">
        <v>0</v>
      </c>
      <c r="Y94" s="405">
        <v>13</v>
      </c>
      <c r="Z94" s="389">
        <v>4</v>
      </c>
      <c r="AA94" s="389"/>
      <c r="AB94" s="389"/>
    </row>
    <row r="95" spans="1:28" ht="11.25" customHeight="1" x14ac:dyDescent="0.15">
      <c r="A95" s="301" t="s">
        <v>428</v>
      </c>
      <c r="B95" s="322">
        <v>2</v>
      </c>
      <c r="C95" s="322">
        <v>0</v>
      </c>
      <c r="D95" s="323">
        <v>2</v>
      </c>
      <c r="E95" s="322">
        <v>1</v>
      </c>
      <c r="F95" s="321">
        <v>1</v>
      </c>
      <c r="G95" s="322">
        <v>1</v>
      </c>
      <c r="H95" s="323">
        <v>2</v>
      </c>
      <c r="I95" s="321">
        <v>1</v>
      </c>
      <c r="J95" s="322">
        <v>3</v>
      </c>
      <c r="K95" s="322">
        <v>1</v>
      </c>
      <c r="L95" s="323">
        <v>5</v>
      </c>
      <c r="M95" s="331">
        <v>10</v>
      </c>
      <c r="N95" s="301" t="s">
        <v>428</v>
      </c>
      <c r="O95" s="402">
        <v>2</v>
      </c>
      <c r="P95" s="403">
        <v>0.2</v>
      </c>
      <c r="Q95" s="402">
        <v>8</v>
      </c>
      <c r="R95" s="403">
        <v>0.8</v>
      </c>
      <c r="S95" s="402">
        <v>0</v>
      </c>
      <c r="T95" s="403">
        <v>0</v>
      </c>
      <c r="U95" s="402">
        <v>8</v>
      </c>
      <c r="V95" s="403">
        <v>0.8</v>
      </c>
      <c r="W95" s="402">
        <v>2</v>
      </c>
      <c r="X95" s="403">
        <v>0.2</v>
      </c>
      <c r="Y95" s="405">
        <v>10</v>
      </c>
      <c r="Z95" s="389">
        <v>4</v>
      </c>
      <c r="AA95" s="389"/>
      <c r="AB95" s="389"/>
    </row>
    <row r="96" spans="1:28" ht="11.25" customHeight="1" x14ac:dyDescent="0.15">
      <c r="A96" s="301" t="s">
        <v>429</v>
      </c>
      <c r="B96" s="322">
        <v>2</v>
      </c>
      <c r="C96" s="322">
        <v>0</v>
      </c>
      <c r="D96" s="323">
        <v>2</v>
      </c>
      <c r="E96" s="322">
        <v>0</v>
      </c>
      <c r="F96" s="321">
        <v>0</v>
      </c>
      <c r="G96" s="322">
        <v>0</v>
      </c>
      <c r="H96" s="323">
        <v>0</v>
      </c>
      <c r="I96" s="321">
        <v>0</v>
      </c>
      <c r="J96" s="322">
        <v>1</v>
      </c>
      <c r="K96" s="322">
        <v>1</v>
      </c>
      <c r="L96" s="323">
        <v>2</v>
      </c>
      <c r="M96" s="331">
        <v>4</v>
      </c>
      <c r="N96" s="301" t="s">
        <v>429</v>
      </c>
      <c r="O96" s="402">
        <v>1</v>
      </c>
      <c r="P96" s="403">
        <v>0.25</v>
      </c>
      <c r="Q96" s="402">
        <v>3</v>
      </c>
      <c r="R96" s="403">
        <v>0.75</v>
      </c>
      <c r="S96" s="402">
        <v>0</v>
      </c>
      <c r="T96" s="403">
        <v>0</v>
      </c>
      <c r="U96" s="402">
        <v>4</v>
      </c>
      <c r="V96" s="403">
        <v>1</v>
      </c>
      <c r="W96" s="402">
        <v>0</v>
      </c>
      <c r="X96" s="403">
        <v>0</v>
      </c>
      <c r="Y96" s="405">
        <v>4</v>
      </c>
      <c r="Z96" s="389">
        <v>4</v>
      </c>
      <c r="AA96" s="389"/>
      <c r="AB96" s="389"/>
    </row>
    <row r="97" spans="1:28" ht="11.25" customHeight="1" x14ac:dyDescent="0.15">
      <c r="A97" s="301" t="s">
        <v>430</v>
      </c>
      <c r="B97" s="322">
        <v>0</v>
      </c>
      <c r="C97" s="322">
        <v>1</v>
      </c>
      <c r="D97" s="323">
        <v>1</v>
      </c>
      <c r="E97" s="322">
        <v>1</v>
      </c>
      <c r="F97" s="321">
        <v>2</v>
      </c>
      <c r="G97" s="322">
        <v>1</v>
      </c>
      <c r="H97" s="323">
        <v>3</v>
      </c>
      <c r="I97" s="321">
        <v>0</v>
      </c>
      <c r="J97" s="322">
        <v>0</v>
      </c>
      <c r="K97" s="322">
        <v>0</v>
      </c>
      <c r="L97" s="323">
        <v>0</v>
      </c>
      <c r="M97" s="331">
        <v>5</v>
      </c>
      <c r="N97" s="301" t="s">
        <v>430</v>
      </c>
      <c r="O97" s="402">
        <v>1</v>
      </c>
      <c r="P97" s="403">
        <v>0.2</v>
      </c>
      <c r="Q97" s="402">
        <v>4</v>
      </c>
      <c r="R97" s="403">
        <v>0.8</v>
      </c>
      <c r="S97" s="402">
        <v>0</v>
      </c>
      <c r="T97" s="403">
        <v>0</v>
      </c>
      <c r="U97" s="402">
        <v>5</v>
      </c>
      <c r="V97" s="403">
        <v>1</v>
      </c>
      <c r="W97" s="402">
        <v>0</v>
      </c>
      <c r="X97" s="403">
        <v>0</v>
      </c>
      <c r="Y97" s="405">
        <v>5</v>
      </c>
      <c r="Z97" s="389">
        <v>4</v>
      </c>
      <c r="AA97" s="389"/>
      <c r="AB97" s="389"/>
    </row>
    <row r="98" spans="1:28" ht="11.25" customHeight="1" x14ac:dyDescent="0.15">
      <c r="A98" s="301" t="s">
        <v>431</v>
      </c>
      <c r="B98" s="322">
        <v>0</v>
      </c>
      <c r="C98" s="322">
        <v>1</v>
      </c>
      <c r="D98" s="323">
        <v>1</v>
      </c>
      <c r="E98" s="322">
        <v>0</v>
      </c>
      <c r="F98" s="321">
        <v>2</v>
      </c>
      <c r="G98" s="322">
        <v>0</v>
      </c>
      <c r="H98" s="323">
        <v>2</v>
      </c>
      <c r="I98" s="321">
        <v>0</v>
      </c>
      <c r="J98" s="322">
        <v>4</v>
      </c>
      <c r="K98" s="322">
        <v>1</v>
      </c>
      <c r="L98" s="323">
        <v>5</v>
      </c>
      <c r="M98" s="331">
        <v>8</v>
      </c>
      <c r="N98" s="301" t="s">
        <v>431</v>
      </c>
      <c r="O98" s="402">
        <v>1</v>
      </c>
      <c r="P98" s="403">
        <v>0.125</v>
      </c>
      <c r="Q98" s="402">
        <v>7</v>
      </c>
      <c r="R98" s="403">
        <v>0.875</v>
      </c>
      <c r="S98" s="402">
        <v>0</v>
      </c>
      <c r="T98" s="403">
        <v>0</v>
      </c>
      <c r="U98" s="402">
        <v>8</v>
      </c>
      <c r="V98" s="403">
        <v>1</v>
      </c>
      <c r="W98" s="402">
        <v>0</v>
      </c>
      <c r="X98" s="403">
        <v>0</v>
      </c>
      <c r="Y98" s="405">
        <v>8</v>
      </c>
      <c r="Z98" s="389">
        <v>4</v>
      </c>
      <c r="AA98" s="389"/>
      <c r="AB98" s="389"/>
    </row>
    <row r="99" spans="1:28" ht="11.25" customHeight="1" x14ac:dyDescent="0.15">
      <c r="A99" s="301" t="s">
        <v>432</v>
      </c>
      <c r="B99" s="322">
        <v>1</v>
      </c>
      <c r="C99" s="322">
        <v>0</v>
      </c>
      <c r="D99" s="323">
        <v>1</v>
      </c>
      <c r="E99" s="322">
        <v>0</v>
      </c>
      <c r="F99" s="321">
        <v>0</v>
      </c>
      <c r="G99" s="322">
        <v>0</v>
      </c>
      <c r="H99" s="323">
        <v>0</v>
      </c>
      <c r="I99" s="321">
        <v>1</v>
      </c>
      <c r="J99" s="322">
        <v>0</v>
      </c>
      <c r="K99" s="322">
        <v>0</v>
      </c>
      <c r="L99" s="323">
        <v>1</v>
      </c>
      <c r="M99" s="331">
        <v>2</v>
      </c>
      <c r="N99" s="301" t="s">
        <v>432</v>
      </c>
      <c r="O99" s="402">
        <v>0</v>
      </c>
      <c r="P99" s="403">
        <v>0</v>
      </c>
      <c r="Q99" s="402">
        <v>2</v>
      </c>
      <c r="R99" s="403">
        <v>1</v>
      </c>
      <c r="S99" s="402">
        <v>0</v>
      </c>
      <c r="T99" s="403">
        <v>0</v>
      </c>
      <c r="U99" s="402">
        <v>2</v>
      </c>
      <c r="V99" s="403">
        <v>1</v>
      </c>
      <c r="W99" s="402">
        <v>0</v>
      </c>
      <c r="X99" s="403">
        <v>0</v>
      </c>
      <c r="Y99" s="405">
        <v>2</v>
      </c>
      <c r="Z99" s="389">
        <v>4</v>
      </c>
      <c r="AA99" s="389"/>
      <c r="AB99" s="389"/>
    </row>
    <row r="100" spans="1:28" ht="11.25" customHeight="1" thickBot="1" x14ac:dyDescent="0.2">
      <c r="A100" s="307"/>
      <c r="B100" s="325"/>
      <c r="C100" s="326"/>
      <c r="D100" s="327"/>
      <c r="E100" s="326"/>
      <c r="F100" s="325"/>
      <c r="G100" s="326"/>
      <c r="H100" s="327"/>
      <c r="I100" s="325"/>
      <c r="J100" s="326"/>
      <c r="K100" s="326"/>
      <c r="L100" s="327"/>
      <c r="M100" s="317"/>
      <c r="N100" s="307"/>
      <c r="O100" s="297"/>
      <c r="P100" s="299"/>
      <c r="Q100" s="325"/>
      <c r="R100" s="327"/>
      <c r="S100" s="325"/>
      <c r="T100" s="327"/>
      <c r="U100" s="325"/>
      <c r="V100" s="327"/>
      <c r="W100" s="325"/>
      <c r="X100" s="327"/>
      <c r="Y100" s="327"/>
      <c r="Z100" s="386"/>
      <c r="AA100" s="386"/>
      <c r="AB100" s="386"/>
    </row>
    <row r="101" spans="1:28" ht="11.25" customHeight="1" x14ac:dyDescent="0.15">
      <c r="A101" s="312"/>
      <c r="B101" s="328"/>
      <c r="C101" s="329"/>
      <c r="D101" s="330"/>
      <c r="E101" s="329"/>
      <c r="F101" s="328"/>
      <c r="G101" s="329"/>
      <c r="H101" s="330"/>
      <c r="I101" s="328"/>
      <c r="J101" s="329"/>
      <c r="K101" s="329"/>
      <c r="L101" s="330"/>
      <c r="M101" s="312"/>
      <c r="N101" s="312"/>
      <c r="O101" s="391"/>
      <c r="P101" s="392"/>
      <c r="Q101" s="391"/>
      <c r="R101" s="392"/>
      <c r="S101" s="391"/>
      <c r="T101" s="392"/>
      <c r="U101" s="391"/>
      <c r="V101" s="392"/>
      <c r="W101" s="391"/>
      <c r="X101" s="392"/>
      <c r="Y101" s="393"/>
      <c r="Z101" s="386"/>
      <c r="AA101" s="386"/>
      <c r="AB101" s="386"/>
    </row>
    <row r="102" spans="1:28" ht="11.25" customHeight="1" x14ac:dyDescent="0.15">
      <c r="A102" s="301" t="s">
        <v>433</v>
      </c>
      <c r="B102" s="321">
        <v>4</v>
      </c>
      <c r="C102" s="322">
        <v>1</v>
      </c>
      <c r="D102" s="323">
        <v>5</v>
      </c>
      <c r="E102" s="331">
        <v>1</v>
      </c>
      <c r="F102" s="321">
        <v>3</v>
      </c>
      <c r="G102" s="322">
        <v>12</v>
      </c>
      <c r="H102" s="323">
        <v>15</v>
      </c>
      <c r="I102" s="321">
        <v>1</v>
      </c>
      <c r="J102" s="322">
        <v>13</v>
      </c>
      <c r="K102" s="322">
        <v>4</v>
      </c>
      <c r="L102" s="323">
        <v>18</v>
      </c>
      <c r="M102" s="331">
        <v>39</v>
      </c>
      <c r="N102" s="301" t="s">
        <v>433</v>
      </c>
      <c r="O102" s="321">
        <v>11</v>
      </c>
      <c r="P102" s="388">
        <v>0.28205128205128205</v>
      </c>
      <c r="Q102" s="321">
        <v>28</v>
      </c>
      <c r="R102" s="388">
        <v>0.71794871794871795</v>
      </c>
      <c r="S102" s="321">
        <v>0</v>
      </c>
      <c r="T102" s="388">
        <v>0</v>
      </c>
      <c r="U102" s="321">
        <v>37</v>
      </c>
      <c r="V102" s="388">
        <v>0.94871794871794868</v>
      </c>
      <c r="W102" s="321">
        <v>2</v>
      </c>
      <c r="X102" s="388">
        <v>5.128205128205128E-2</v>
      </c>
      <c r="Y102" s="321">
        <v>39</v>
      </c>
      <c r="Z102" s="389"/>
      <c r="AA102" s="389"/>
      <c r="AB102" s="389"/>
    </row>
    <row r="103" spans="1:28" ht="11.25" customHeight="1" x14ac:dyDescent="0.15">
      <c r="A103" s="301" t="s">
        <v>434</v>
      </c>
      <c r="B103" s="321">
        <v>6</v>
      </c>
      <c r="C103" s="322">
        <v>1</v>
      </c>
      <c r="D103" s="323">
        <v>7</v>
      </c>
      <c r="E103" s="331">
        <v>1</v>
      </c>
      <c r="F103" s="321">
        <v>3</v>
      </c>
      <c r="G103" s="322">
        <v>2</v>
      </c>
      <c r="H103" s="323">
        <v>5</v>
      </c>
      <c r="I103" s="321">
        <v>1</v>
      </c>
      <c r="J103" s="322">
        <v>13</v>
      </c>
      <c r="K103" s="322">
        <v>5</v>
      </c>
      <c r="L103" s="323">
        <v>19</v>
      </c>
      <c r="M103" s="331">
        <v>32</v>
      </c>
      <c r="N103" s="301" t="s">
        <v>434</v>
      </c>
      <c r="O103" s="321">
        <v>9</v>
      </c>
      <c r="P103" s="388">
        <v>0.28125</v>
      </c>
      <c r="Q103" s="321">
        <v>23</v>
      </c>
      <c r="R103" s="388">
        <v>0.71875</v>
      </c>
      <c r="S103" s="321">
        <v>0</v>
      </c>
      <c r="T103" s="388">
        <v>0</v>
      </c>
      <c r="U103" s="321">
        <v>30</v>
      </c>
      <c r="V103" s="388">
        <v>0.9375</v>
      </c>
      <c r="W103" s="321">
        <v>2</v>
      </c>
      <c r="X103" s="388">
        <v>6.25E-2</v>
      </c>
      <c r="Y103" s="321">
        <v>32</v>
      </c>
      <c r="Z103" s="389"/>
      <c r="AA103" s="389"/>
      <c r="AB103" s="389"/>
    </row>
    <row r="104" spans="1:28" ht="11.25" customHeight="1" x14ac:dyDescent="0.15">
      <c r="A104" s="301" t="s">
        <v>435</v>
      </c>
      <c r="B104" s="321">
        <v>6</v>
      </c>
      <c r="C104" s="322">
        <v>1</v>
      </c>
      <c r="D104" s="323">
        <v>7</v>
      </c>
      <c r="E104" s="331">
        <v>2</v>
      </c>
      <c r="F104" s="321">
        <v>5</v>
      </c>
      <c r="G104" s="322">
        <v>2</v>
      </c>
      <c r="H104" s="323">
        <v>7</v>
      </c>
      <c r="I104" s="321">
        <v>1</v>
      </c>
      <c r="J104" s="322">
        <v>11</v>
      </c>
      <c r="K104" s="322">
        <v>4</v>
      </c>
      <c r="L104" s="323">
        <v>16</v>
      </c>
      <c r="M104" s="331">
        <v>32</v>
      </c>
      <c r="N104" s="301" t="s">
        <v>435</v>
      </c>
      <c r="O104" s="321">
        <v>7</v>
      </c>
      <c r="P104" s="388">
        <v>0.21875</v>
      </c>
      <c r="Q104" s="321">
        <v>25</v>
      </c>
      <c r="R104" s="388">
        <v>0.78125</v>
      </c>
      <c r="S104" s="321">
        <v>0</v>
      </c>
      <c r="T104" s="388">
        <v>0</v>
      </c>
      <c r="U104" s="321">
        <v>30</v>
      </c>
      <c r="V104" s="388">
        <v>0.9375</v>
      </c>
      <c r="W104" s="321">
        <v>2</v>
      </c>
      <c r="X104" s="388">
        <v>6.25E-2</v>
      </c>
      <c r="Y104" s="321">
        <v>32</v>
      </c>
      <c r="Z104" s="389"/>
      <c r="AA104" s="389"/>
      <c r="AB104" s="389"/>
    </row>
    <row r="105" spans="1:28" ht="11.25" customHeight="1" x14ac:dyDescent="0.15">
      <c r="A105" s="301" t="s">
        <v>436</v>
      </c>
      <c r="B105" s="321">
        <v>4</v>
      </c>
      <c r="C105" s="322">
        <v>2</v>
      </c>
      <c r="D105" s="323">
        <v>6</v>
      </c>
      <c r="E105" s="331">
        <v>2</v>
      </c>
      <c r="F105" s="321">
        <v>5</v>
      </c>
      <c r="G105" s="322">
        <v>2</v>
      </c>
      <c r="H105" s="323">
        <v>7</v>
      </c>
      <c r="I105" s="321">
        <v>1</v>
      </c>
      <c r="J105" s="322">
        <v>8</v>
      </c>
      <c r="K105" s="322">
        <v>3</v>
      </c>
      <c r="L105" s="323">
        <v>12</v>
      </c>
      <c r="M105" s="331">
        <v>27</v>
      </c>
      <c r="N105" s="301" t="s">
        <v>436</v>
      </c>
      <c r="O105" s="321">
        <v>5</v>
      </c>
      <c r="P105" s="388">
        <v>0.18518518518518517</v>
      </c>
      <c r="Q105" s="321">
        <v>22</v>
      </c>
      <c r="R105" s="388">
        <v>0.81481481481481477</v>
      </c>
      <c r="S105" s="321">
        <v>0</v>
      </c>
      <c r="T105" s="388">
        <v>0</v>
      </c>
      <c r="U105" s="321">
        <v>25</v>
      </c>
      <c r="V105" s="388">
        <v>0.92592592592592593</v>
      </c>
      <c r="W105" s="321">
        <v>2</v>
      </c>
      <c r="X105" s="388">
        <v>7.407407407407407E-2</v>
      </c>
      <c r="Y105" s="321">
        <v>27</v>
      </c>
      <c r="Z105" s="389"/>
      <c r="AA105" s="389"/>
      <c r="AB105" s="389"/>
    </row>
    <row r="106" spans="1:28" ht="11.25" customHeight="1" x14ac:dyDescent="0.15">
      <c r="A106" s="301" t="s">
        <v>437</v>
      </c>
      <c r="B106" s="321">
        <v>3</v>
      </c>
      <c r="C106" s="322">
        <v>2</v>
      </c>
      <c r="D106" s="323">
        <v>5</v>
      </c>
      <c r="E106" s="331">
        <v>1</v>
      </c>
      <c r="F106" s="321">
        <v>4</v>
      </c>
      <c r="G106" s="322">
        <v>1</v>
      </c>
      <c r="H106" s="323">
        <v>5</v>
      </c>
      <c r="I106" s="321">
        <v>1</v>
      </c>
      <c r="J106" s="322">
        <v>5</v>
      </c>
      <c r="K106" s="322">
        <v>2</v>
      </c>
      <c r="L106" s="323">
        <v>8</v>
      </c>
      <c r="M106" s="331">
        <v>19</v>
      </c>
      <c r="N106" s="301" t="s">
        <v>437</v>
      </c>
      <c r="O106" s="321">
        <v>3</v>
      </c>
      <c r="P106" s="388">
        <v>0.15789473684210525</v>
      </c>
      <c r="Q106" s="321">
        <v>16</v>
      </c>
      <c r="R106" s="388">
        <v>0.84210526315789469</v>
      </c>
      <c r="S106" s="321">
        <v>0</v>
      </c>
      <c r="T106" s="388">
        <v>0</v>
      </c>
      <c r="U106" s="321">
        <v>19</v>
      </c>
      <c r="V106" s="388">
        <v>1</v>
      </c>
      <c r="W106" s="321">
        <v>0</v>
      </c>
      <c r="X106" s="388">
        <v>0</v>
      </c>
      <c r="Y106" s="321">
        <v>19</v>
      </c>
      <c r="Z106" s="389"/>
      <c r="AA106" s="389"/>
      <c r="AB106" s="389"/>
    </row>
    <row r="107" spans="1:28" ht="11.25" customHeight="1" thickBot="1" x14ac:dyDescent="0.2">
      <c r="A107" s="317"/>
      <c r="B107" s="318"/>
      <c r="C107" s="319"/>
      <c r="D107" s="320"/>
      <c r="E107" s="319"/>
      <c r="F107" s="318"/>
      <c r="G107" s="319"/>
      <c r="H107" s="320"/>
      <c r="I107" s="318"/>
      <c r="J107" s="319"/>
      <c r="K107" s="319"/>
      <c r="L107" s="320"/>
      <c r="M107" s="317"/>
      <c r="N107" s="318"/>
      <c r="O107" s="318"/>
      <c r="P107" s="320"/>
      <c r="Q107" s="318"/>
      <c r="R107" s="320"/>
      <c r="S107" s="318"/>
      <c r="T107" s="320"/>
      <c r="U107" s="318"/>
      <c r="V107" s="320"/>
      <c r="W107" s="318"/>
      <c r="X107" s="320"/>
      <c r="Y107" s="317"/>
      <c r="Z107" s="386"/>
      <c r="AA107" s="386"/>
      <c r="AB107" s="386"/>
    </row>
    <row r="108" spans="1:28" ht="12.75" customHeight="1" x14ac:dyDescent="0.15">
      <c r="A108" s="460" t="s">
        <v>364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0" t="s">
        <v>364</v>
      </c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</row>
    <row r="109" spans="1:28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70" t="s">
        <v>439</v>
      </c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</row>
    <row r="110" spans="1:28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</row>
    <row r="111" spans="1:28" ht="12.75" customHeight="1" x14ac:dyDescent="0.15">
      <c r="A111" s="286" t="s">
        <v>193</v>
      </c>
      <c r="B111" s="467" t="s">
        <v>365</v>
      </c>
      <c r="C111" s="468"/>
      <c r="D111" s="469"/>
      <c r="E111" s="378" t="s">
        <v>341</v>
      </c>
      <c r="F111" s="467" t="s">
        <v>229</v>
      </c>
      <c r="G111" s="468"/>
      <c r="H111" s="469"/>
      <c r="I111" s="467" t="s">
        <v>342</v>
      </c>
      <c r="J111" s="468"/>
      <c r="K111" s="468"/>
      <c r="L111" s="469"/>
      <c r="M111" s="458" t="s">
        <v>198</v>
      </c>
      <c r="N111" s="379" t="s">
        <v>62</v>
      </c>
      <c r="O111" s="471" t="s">
        <v>58</v>
      </c>
      <c r="P111" s="469"/>
      <c r="Q111" s="471" t="s">
        <v>56</v>
      </c>
      <c r="R111" s="469"/>
      <c r="S111" s="471" t="s">
        <v>57</v>
      </c>
      <c r="T111" s="469"/>
      <c r="U111" s="471" t="s">
        <v>55</v>
      </c>
      <c r="V111" s="469"/>
      <c r="W111" s="471" t="s">
        <v>59</v>
      </c>
      <c r="X111" s="469"/>
      <c r="Y111" s="472" t="s">
        <v>63</v>
      </c>
      <c r="Z111" s="380"/>
      <c r="AA111" s="380"/>
      <c r="AB111" s="380"/>
    </row>
    <row r="112" spans="1:28" ht="12.75" customHeight="1" thickBot="1" x14ac:dyDescent="0.2">
      <c r="A112" s="291" t="s">
        <v>199</v>
      </c>
      <c r="B112" s="292" t="s">
        <v>366</v>
      </c>
      <c r="C112" s="293" t="s">
        <v>201</v>
      </c>
      <c r="D112" s="294" t="s">
        <v>156</v>
      </c>
      <c r="E112" s="371" t="s">
        <v>264</v>
      </c>
      <c r="F112" s="292" t="s">
        <v>201</v>
      </c>
      <c r="G112" s="293" t="s">
        <v>367</v>
      </c>
      <c r="H112" s="294" t="s">
        <v>156</v>
      </c>
      <c r="I112" s="292" t="s">
        <v>200</v>
      </c>
      <c r="J112" s="293" t="s">
        <v>201</v>
      </c>
      <c r="K112" s="293" t="s">
        <v>202</v>
      </c>
      <c r="L112" s="294" t="s">
        <v>156</v>
      </c>
      <c r="M112" s="459"/>
      <c r="N112" s="381" t="s">
        <v>64</v>
      </c>
      <c r="O112" s="382" t="s">
        <v>65</v>
      </c>
      <c r="P112" s="383" t="s">
        <v>66</v>
      </c>
      <c r="Q112" s="382" t="s">
        <v>65</v>
      </c>
      <c r="R112" s="383" t="s">
        <v>66</v>
      </c>
      <c r="S112" s="382" t="s">
        <v>65</v>
      </c>
      <c r="T112" s="383" t="s">
        <v>66</v>
      </c>
      <c r="U112" s="382" t="s">
        <v>65</v>
      </c>
      <c r="V112" s="383" t="s">
        <v>66</v>
      </c>
      <c r="W112" s="382" t="s">
        <v>65</v>
      </c>
      <c r="X112" s="383" t="s">
        <v>66</v>
      </c>
      <c r="Y112" s="459"/>
      <c r="Z112" s="380"/>
      <c r="AA112" s="380"/>
      <c r="AB112" s="380"/>
    </row>
    <row r="113" spans="1:28" ht="12.75" customHeight="1" x14ac:dyDescent="0.15">
      <c r="A113" s="296"/>
      <c r="B113" s="297"/>
      <c r="C113" s="298"/>
      <c r="D113" s="299"/>
      <c r="E113" s="298"/>
      <c r="F113" s="297"/>
      <c r="G113" s="298"/>
      <c r="H113" s="299"/>
      <c r="I113" s="297"/>
      <c r="J113" s="298"/>
      <c r="K113" s="298"/>
      <c r="L113" s="299"/>
      <c r="M113" s="300"/>
      <c r="N113" s="296"/>
      <c r="O113" s="384"/>
      <c r="P113" s="385"/>
      <c r="Q113" s="384"/>
      <c r="R113" s="385"/>
      <c r="S113" s="384"/>
      <c r="T113" s="385"/>
      <c r="U113" s="384"/>
      <c r="V113" s="385"/>
      <c r="W113" s="384"/>
      <c r="X113" s="385"/>
      <c r="Y113" s="300"/>
      <c r="Z113" s="386"/>
      <c r="AA113" s="386"/>
      <c r="AB113" s="386"/>
    </row>
    <row r="114" spans="1:28" ht="12.75" customHeight="1" x14ac:dyDescent="0.15">
      <c r="A114" s="301" t="s">
        <v>79</v>
      </c>
      <c r="B114" s="322">
        <v>0</v>
      </c>
      <c r="C114" s="322">
        <v>1</v>
      </c>
      <c r="D114" s="323">
        <v>1</v>
      </c>
      <c r="E114" s="322">
        <v>0</v>
      </c>
      <c r="F114" s="321">
        <v>1</v>
      </c>
      <c r="G114" s="322">
        <v>0</v>
      </c>
      <c r="H114" s="323">
        <v>1</v>
      </c>
      <c r="I114" s="321">
        <v>0</v>
      </c>
      <c r="J114" s="322">
        <v>0</v>
      </c>
      <c r="K114" s="322">
        <v>1</v>
      </c>
      <c r="L114" s="323">
        <v>1</v>
      </c>
      <c r="M114" s="331">
        <v>3</v>
      </c>
      <c r="N114" s="301" t="s">
        <v>79</v>
      </c>
      <c r="O114" s="402">
        <v>0</v>
      </c>
      <c r="P114" s="403">
        <v>0</v>
      </c>
      <c r="Q114" s="402">
        <v>3</v>
      </c>
      <c r="R114" s="403">
        <v>1</v>
      </c>
      <c r="S114" s="402">
        <v>0</v>
      </c>
      <c r="T114" s="403">
        <v>0</v>
      </c>
      <c r="U114" s="402">
        <v>3</v>
      </c>
      <c r="V114" s="403">
        <v>1</v>
      </c>
      <c r="W114" s="402">
        <v>0</v>
      </c>
      <c r="X114" s="403">
        <v>0</v>
      </c>
      <c r="Y114" s="404">
        <v>3</v>
      </c>
      <c r="Z114" s="389">
        <v>6</v>
      </c>
      <c r="AA114" s="389"/>
      <c r="AB114" s="389"/>
    </row>
    <row r="115" spans="1:28" ht="12.75" customHeight="1" x14ac:dyDescent="0.15">
      <c r="A115" s="301" t="s">
        <v>80</v>
      </c>
      <c r="B115" s="322">
        <v>1</v>
      </c>
      <c r="C115" s="322">
        <v>0</v>
      </c>
      <c r="D115" s="323">
        <v>1</v>
      </c>
      <c r="E115" s="322">
        <v>0</v>
      </c>
      <c r="F115" s="321">
        <v>1</v>
      </c>
      <c r="G115" s="322">
        <v>0</v>
      </c>
      <c r="H115" s="323">
        <v>1</v>
      </c>
      <c r="I115" s="321">
        <v>0</v>
      </c>
      <c r="J115" s="322">
        <v>1</v>
      </c>
      <c r="K115" s="322">
        <v>1</v>
      </c>
      <c r="L115" s="323">
        <v>2</v>
      </c>
      <c r="M115" s="331">
        <v>4</v>
      </c>
      <c r="N115" s="301" t="s">
        <v>80</v>
      </c>
      <c r="O115" s="402">
        <v>1</v>
      </c>
      <c r="P115" s="403">
        <v>0.25</v>
      </c>
      <c r="Q115" s="402">
        <v>3</v>
      </c>
      <c r="R115" s="403">
        <v>0.75</v>
      </c>
      <c r="S115" s="402">
        <v>0</v>
      </c>
      <c r="T115" s="403">
        <v>0</v>
      </c>
      <c r="U115" s="402">
        <v>4</v>
      </c>
      <c r="V115" s="403">
        <v>1</v>
      </c>
      <c r="W115" s="402">
        <v>0</v>
      </c>
      <c r="X115" s="403">
        <v>0</v>
      </c>
      <c r="Y115" s="405">
        <v>4</v>
      </c>
      <c r="Z115" s="389">
        <v>6</v>
      </c>
      <c r="AA115" s="389"/>
      <c r="AB115" s="389"/>
    </row>
    <row r="116" spans="1:28" ht="12.75" customHeight="1" x14ac:dyDescent="0.15">
      <c r="A116" s="301" t="s">
        <v>81</v>
      </c>
      <c r="B116" s="322">
        <v>0</v>
      </c>
      <c r="C116" s="322">
        <v>0</v>
      </c>
      <c r="D116" s="323">
        <v>0</v>
      </c>
      <c r="E116" s="322">
        <v>0</v>
      </c>
      <c r="F116" s="321">
        <v>0</v>
      </c>
      <c r="G116" s="322">
        <v>0</v>
      </c>
      <c r="H116" s="323">
        <v>0</v>
      </c>
      <c r="I116" s="321">
        <v>0</v>
      </c>
      <c r="J116" s="322">
        <v>0</v>
      </c>
      <c r="K116" s="322">
        <v>0</v>
      </c>
      <c r="L116" s="323">
        <v>0</v>
      </c>
      <c r="M116" s="331">
        <v>0</v>
      </c>
      <c r="N116" s="301" t="s">
        <v>81</v>
      </c>
      <c r="O116" s="402">
        <v>0</v>
      </c>
      <c r="P116" s="285" t="s">
        <v>440</v>
      </c>
      <c r="Q116" s="402">
        <v>0</v>
      </c>
      <c r="R116" s="285" t="s">
        <v>440</v>
      </c>
      <c r="S116" s="402">
        <v>0</v>
      </c>
      <c r="T116" s="285" t="s">
        <v>440</v>
      </c>
      <c r="U116" s="402">
        <v>0</v>
      </c>
      <c r="V116" s="285" t="s">
        <v>440</v>
      </c>
      <c r="W116" s="402">
        <v>0</v>
      </c>
      <c r="X116" s="285" t="s">
        <v>440</v>
      </c>
      <c r="Y116" s="405">
        <v>0</v>
      </c>
      <c r="Z116" s="389">
        <v>6</v>
      </c>
      <c r="AA116" s="389"/>
      <c r="AB116" s="389"/>
    </row>
    <row r="117" spans="1:28" ht="12.75" customHeight="1" x14ac:dyDescent="0.15">
      <c r="A117" s="301" t="s">
        <v>428</v>
      </c>
      <c r="B117" s="322">
        <v>0</v>
      </c>
      <c r="C117" s="322">
        <v>0</v>
      </c>
      <c r="D117" s="323">
        <v>0</v>
      </c>
      <c r="E117" s="322">
        <v>0</v>
      </c>
      <c r="F117" s="321">
        <v>0</v>
      </c>
      <c r="G117" s="322">
        <v>0</v>
      </c>
      <c r="H117" s="323">
        <v>0</v>
      </c>
      <c r="I117" s="321">
        <v>0</v>
      </c>
      <c r="J117" s="322">
        <v>0</v>
      </c>
      <c r="K117" s="322">
        <v>0</v>
      </c>
      <c r="L117" s="323">
        <v>0</v>
      </c>
      <c r="M117" s="331">
        <v>0</v>
      </c>
      <c r="N117" s="301" t="s">
        <v>428</v>
      </c>
      <c r="O117" s="402">
        <v>0</v>
      </c>
      <c r="P117" s="285" t="s">
        <v>440</v>
      </c>
      <c r="Q117" s="402">
        <v>0</v>
      </c>
      <c r="R117" s="285" t="s">
        <v>440</v>
      </c>
      <c r="S117" s="402">
        <v>0</v>
      </c>
      <c r="T117" s="285" t="s">
        <v>440</v>
      </c>
      <c r="U117" s="402">
        <v>0</v>
      </c>
      <c r="V117" s="285" t="s">
        <v>440</v>
      </c>
      <c r="W117" s="402">
        <v>0</v>
      </c>
      <c r="X117" s="285" t="s">
        <v>440</v>
      </c>
      <c r="Y117" s="405">
        <v>0</v>
      </c>
      <c r="Z117" s="389">
        <v>6</v>
      </c>
      <c r="AA117" s="389"/>
      <c r="AB117" s="389"/>
    </row>
    <row r="118" spans="1:28" ht="12.75" customHeight="1" x14ac:dyDescent="0.15">
      <c r="A118" s="301" t="s">
        <v>429</v>
      </c>
      <c r="B118" s="322">
        <v>0</v>
      </c>
      <c r="C118" s="322">
        <v>0</v>
      </c>
      <c r="D118" s="323">
        <v>0</v>
      </c>
      <c r="E118" s="322">
        <v>2</v>
      </c>
      <c r="F118" s="321">
        <v>0</v>
      </c>
      <c r="G118" s="322">
        <v>0</v>
      </c>
      <c r="H118" s="323">
        <v>0</v>
      </c>
      <c r="I118" s="321">
        <v>0</v>
      </c>
      <c r="J118" s="322">
        <v>0</v>
      </c>
      <c r="K118" s="322">
        <v>0</v>
      </c>
      <c r="L118" s="323">
        <v>0</v>
      </c>
      <c r="M118" s="331">
        <v>2</v>
      </c>
      <c r="N118" s="301" t="s">
        <v>429</v>
      </c>
      <c r="O118" s="402">
        <v>1</v>
      </c>
      <c r="P118" s="403">
        <v>0.5</v>
      </c>
      <c r="Q118" s="402">
        <v>1</v>
      </c>
      <c r="R118" s="403">
        <v>0.5</v>
      </c>
      <c r="S118" s="402">
        <v>0</v>
      </c>
      <c r="T118" s="403">
        <v>0</v>
      </c>
      <c r="U118" s="402">
        <v>2</v>
      </c>
      <c r="V118" s="403">
        <v>1</v>
      </c>
      <c r="W118" s="402">
        <v>0</v>
      </c>
      <c r="X118" s="403">
        <v>0</v>
      </c>
      <c r="Y118" s="405">
        <v>2</v>
      </c>
      <c r="Z118" s="389">
        <v>6</v>
      </c>
      <c r="AA118" s="389"/>
      <c r="AB118" s="389"/>
    </row>
    <row r="119" spans="1:28" ht="12.75" customHeight="1" x14ac:dyDescent="0.15">
      <c r="A119" s="301" t="s">
        <v>430</v>
      </c>
      <c r="B119" s="322">
        <v>0</v>
      </c>
      <c r="C119" s="322">
        <v>0</v>
      </c>
      <c r="D119" s="323">
        <v>0</v>
      </c>
      <c r="E119" s="322">
        <v>0</v>
      </c>
      <c r="F119" s="321">
        <v>0</v>
      </c>
      <c r="G119" s="322">
        <v>0</v>
      </c>
      <c r="H119" s="323">
        <v>0</v>
      </c>
      <c r="I119" s="321">
        <v>0</v>
      </c>
      <c r="J119" s="322">
        <v>1</v>
      </c>
      <c r="K119" s="322">
        <v>0</v>
      </c>
      <c r="L119" s="323">
        <v>1</v>
      </c>
      <c r="M119" s="331">
        <v>1</v>
      </c>
      <c r="N119" s="301" t="s">
        <v>430</v>
      </c>
      <c r="O119" s="402">
        <v>0</v>
      </c>
      <c r="P119" s="403">
        <v>0</v>
      </c>
      <c r="Q119" s="402">
        <v>1</v>
      </c>
      <c r="R119" s="403">
        <v>1</v>
      </c>
      <c r="S119" s="402">
        <v>0</v>
      </c>
      <c r="T119" s="403">
        <v>0</v>
      </c>
      <c r="U119" s="402">
        <v>1</v>
      </c>
      <c r="V119" s="403">
        <v>1</v>
      </c>
      <c r="W119" s="402">
        <v>0</v>
      </c>
      <c r="X119" s="403">
        <v>0</v>
      </c>
      <c r="Y119" s="405">
        <v>1</v>
      </c>
      <c r="Z119" s="389">
        <v>6</v>
      </c>
      <c r="AA119" s="389"/>
      <c r="AB119" s="389"/>
    </row>
    <row r="120" spans="1:28" ht="12.75" customHeight="1" x14ac:dyDescent="0.15">
      <c r="A120" s="301" t="s">
        <v>431</v>
      </c>
      <c r="B120" s="322">
        <v>0</v>
      </c>
      <c r="C120" s="322">
        <v>0</v>
      </c>
      <c r="D120" s="323">
        <v>0</v>
      </c>
      <c r="E120" s="322">
        <v>0</v>
      </c>
      <c r="F120" s="321">
        <v>0</v>
      </c>
      <c r="G120" s="322">
        <v>1</v>
      </c>
      <c r="H120" s="323">
        <v>1</v>
      </c>
      <c r="I120" s="321">
        <v>0</v>
      </c>
      <c r="J120" s="322">
        <v>0</v>
      </c>
      <c r="K120" s="322">
        <v>0</v>
      </c>
      <c r="L120" s="323">
        <v>0</v>
      </c>
      <c r="M120" s="331">
        <v>1</v>
      </c>
      <c r="N120" s="301" t="s">
        <v>431</v>
      </c>
      <c r="O120" s="402">
        <v>0</v>
      </c>
      <c r="P120" s="403">
        <v>0</v>
      </c>
      <c r="Q120" s="402">
        <v>1</v>
      </c>
      <c r="R120" s="403">
        <v>1</v>
      </c>
      <c r="S120" s="402">
        <v>0</v>
      </c>
      <c r="T120" s="403">
        <v>0</v>
      </c>
      <c r="U120" s="402">
        <v>1</v>
      </c>
      <c r="V120" s="403">
        <v>1</v>
      </c>
      <c r="W120" s="402">
        <v>0</v>
      </c>
      <c r="X120" s="403">
        <v>0</v>
      </c>
      <c r="Y120" s="405">
        <v>1</v>
      </c>
      <c r="Z120" s="389">
        <v>6</v>
      </c>
      <c r="AA120" s="389"/>
      <c r="AB120" s="389"/>
    </row>
    <row r="121" spans="1:28" ht="12.75" customHeight="1" x14ac:dyDescent="0.15">
      <c r="A121" s="301" t="s">
        <v>432</v>
      </c>
      <c r="B121" s="322">
        <v>0</v>
      </c>
      <c r="C121" s="322">
        <v>0</v>
      </c>
      <c r="D121" s="323">
        <v>0</v>
      </c>
      <c r="E121" s="322">
        <v>0</v>
      </c>
      <c r="F121" s="321">
        <v>0</v>
      </c>
      <c r="G121" s="322">
        <v>0</v>
      </c>
      <c r="H121" s="323">
        <v>0</v>
      </c>
      <c r="I121" s="321">
        <v>0</v>
      </c>
      <c r="J121" s="322">
        <v>0</v>
      </c>
      <c r="K121" s="322">
        <v>0</v>
      </c>
      <c r="L121" s="323">
        <v>0</v>
      </c>
      <c r="M121" s="331">
        <v>0</v>
      </c>
      <c r="N121" s="301" t="s">
        <v>432</v>
      </c>
      <c r="O121" s="402">
        <v>0</v>
      </c>
      <c r="P121" s="285" t="s">
        <v>440</v>
      </c>
      <c r="Q121" s="402">
        <v>0</v>
      </c>
      <c r="R121" s="285" t="s">
        <v>440</v>
      </c>
      <c r="S121" s="402">
        <v>0</v>
      </c>
      <c r="T121" s="285" t="s">
        <v>440</v>
      </c>
      <c r="U121" s="402">
        <v>0</v>
      </c>
      <c r="V121" s="285" t="s">
        <v>440</v>
      </c>
      <c r="W121" s="402">
        <v>0</v>
      </c>
      <c r="X121" s="285" t="s">
        <v>440</v>
      </c>
      <c r="Y121" s="405">
        <v>0</v>
      </c>
      <c r="Z121" s="389">
        <v>6</v>
      </c>
      <c r="AA121" s="389"/>
      <c r="AB121" s="389"/>
    </row>
    <row r="122" spans="1:28" ht="12.75" customHeight="1" thickBot="1" x14ac:dyDescent="0.2">
      <c r="A122" s="307"/>
      <c r="B122" s="325"/>
      <c r="C122" s="326"/>
      <c r="D122" s="327"/>
      <c r="E122" s="326"/>
      <c r="F122" s="325"/>
      <c r="G122" s="326"/>
      <c r="H122" s="327"/>
      <c r="I122" s="325"/>
      <c r="J122" s="326"/>
      <c r="K122" s="326"/>
      <c r="L122" s="327"/>
      <c r="M122" s="317"/>
      <c r="N122" s="307"/>
      <c r="O122" s="297"/>
      <c r="P122" s="299"/>
      <c r="Q122" s="325"/>
      <c r="R122" s="327"/>
      <c r="S122" s="325"/>
      <c r="T122" s="327"/>
      <c r="U122" s="325"/>
      <c r="V122" s="327"/>
      <c r="W122" s="325"/>
      <c r="X122" s="327"/>
      <c r="Y122" s="327"/>
      <c r="Z122" s="386"/>
      <c r="AA122" s="386"/>
      <c r="AB122" s="386"/>
    </row>
    <row r="123" spans="1:28" ht="12.75" customHeight="1" x14ac:dyDescent="0.15">
      <c r="A123" s="312"/>
      <c r="B123" s="328"/>
      <c r="C123" s="329"/>
      <c r="D123" s="330"/>
      <c r="E123" s="329"/>
      <c r="F123" s="328"/>
      <c r="G123" s="329"/>
      <c r="H123" s="330"/>
      <c r="I123" s="328"/>
      <c r="J123" s="329"/>
      <c r="K123" s="329"/>
      <c r="L123" s="330"/>
      <c r="M123" s="312"/>
      <c r="N123" s="312"/>
      <c r="O123" s="391"/>
      <c r="P123" s="392"/>
      <c r="Q123" s="391"/>
      <c r="R123" s="392"/>
      <c r="S123" s="391"/>
      <c r="T123" s="392"/>
      <c r="U123" s="391"/>
      <c r="V123" s="392"/>
      <c r="W123" s="391"/>
      <c r="X123" s="392"/>
      <c r="Y123" s="393"/>
      <c r="Z123" s="386"/>
      <c r="AA123" s="386"/>
      <c r="AB123" s="386"/>
    </row>
    <row r="124" spans="1:28" ht="12.75" customHeight="1" x14ac:dyDescent="0.15">
      <c r="A124" s="301" t="s">
        <v>433</v>
      </c>
      <c r="B124" s="321">
        <v>1</v>
      </c>
      <c r="C124" s="322">
        <v>1</v>
      </c>
      <c r="D124" s="323">
        <v>2</v>
      </c>
      <c r="E124" s="331">
        <v>0</v>
      </c>
      <c r="F124" s="321">
        <v>2</v>
      </c>
      <c r="G124" s="322">
        <v>0</v>
      </c>
      <c r="H124" s="323">
        <v>2</v>
      </c>
      <c r="I124" s="321">
        <v>0</v>
      </c>
      <c r="J124" s="322">
        <v>1</v>
      </c>
      <c r="K124" s="322">
        <v>2</v>
      </c>
      <c r="L124" s="323">
        <v>3</v>
      </c>
      <c r="M124" s="331">
        <v>7</v>
      </c>
      <c r="N124" s="301" t="s">
        <v>433</v>
      </c>
      <c r="O124" s="321">
        <v>1</v>
      </c>
      <c r="P124" s="388">
        <v>0.14285714285714285</v>
      </c>
      <c r="Q124" s="321">
        <v>6</v>
      </c>
      <c r="R124" s="388">
        <v>0.8571428571428571</v>
      </c>
      <c r="S124" s="321">
        <v>0</v>
      </c>
      <c r="T124" s="388">
        <v>0</v>
      </c>
      <c r="U124" s="321">
        <v>7</v>
      </c>
      <c r="V124" s="388">
        <v>1</v>
      </c>
      <c r="W124" s="321">
        <v>0</v>
      </c>
      <c r="X124" s="388">
        <v>0</v>
      </c>
      <c r="Y124" s="321">
        <v>7</v>
      </c>
      <c r="Z124" s="389"/>
      <c r="AA124" s="389"/>
      <c r="AB124" s="389"/>
    </row>
    <row r="125" spans="1:28" ht="12.75" customHeight="1" x14ac:dyDescent="0.15">
      <c r="A125" s="301" t="s">
        <v>434</v>
      </c>
      <c r="B125" s="321">
        <v>1</v>
      </c>
      <c r="C125" s="322">
        <v>0</v>
      </c>
      <c r="D125" s="323">
        <v>1</v>
      </c>
      <c r="E125" s="331">
        <v>2</v>
      </c>
      <c r="F125" s="321">
        <v>1</v>
      </c>
      <c r="G125" s="322">
        <v>0</v>
      </c>
      <c r="H125" s="323">
        <v>1</v>
      </c>
      <c r="I125" s="321">
        <v>0</v>
      </c>
      <c r="J125" s="322">
        <v>1</v>
      </c>
      <c r="K125" s="322">
        <v>1</v>
      </c>
      <c r="L125" s="323">
        <v>2</v>
      </c>
      <c r="M125" s="331">
        <v>6</v>
      </c>
      <c r="N125" s="301" t="s">
        <v>434</v>
      </c>
      <c r="O125" s="321">
        <v>2</v>
      </c>
      <c r="P125" s="388">
        <v>0.33333333333333331</v>
      </c>
      <c r="Q125" s="321">
        <v>4</v>
      </c>
      <c r="R125" s="388">
        <v>0.66666666666666663</v>
      </c>
      <c r="S125" s="321">
        <v>0</v>
      </c>
      <c r="T125" s="388">
        <v>0</v>
      </c>
      <c r="U125" s="321">
        <v>6</v>
      </c>
      <c r="V125" s="388">
        <v>1</v>
      </c>
      <c r="W125" s="321">
        <v>0</v>
      </c>
      <c r="X125" s="388">
        <v>0</v>
      </c>
      <c r="Y125" s="321">
        <v>6</v>
      </c>
      <c r="Z125" s="389"/>
      <c r="AA125" s="389"/>
      <c r="AB125" s="389"/>
    </row>
    <row r="126" spans="1:28" ht="12.75" customHeight="1" x14ac:dyDescent="0.15">
      <c r="A126" s="301" t="s">
        <v>435</v>
      </c>
      <c r="B126" s="321">
        <v>0</v>
      </c>
      <c r="C126" s="322">
        <v>0</v>
      </c>
      <c r="D126" s="323">
        <v>0</v>
      </c>
      <c r="E126" s="331">
        <v>2</v>
      </c>
      <c r="F126" s="321">
        <v>0</v>
      </c>
      <c r="G126" s="322">
        <v>0</v>
      </c>
      <c r="H126" s="323">
        <v>0</v>
      </c>
      <c r="I126" s="321">
        <v>0</v>
      </c>
      <c r="J126" s="322">
        <v>1</v>
      </c>
      <c r="K126" s="322">
        <v>0</v>
      </c>
      <c r="L126" s="323">
        <v>1</v>
      </c>
      <c r="M126" s="331">
        <v>3</v>
      </c>
      <c r="N126" s="301" t="s">
        <v>435</v>
      </c>
      <c r="O126" s="321">
        <v>1</v>
      </c>
      <c r="P126" s="388">
        <v>0.33333333333333331</v>
      </c>
      <c r="Q126" s="321">
        <v>2</v>
      </c>
      <c r="R126" s="388">
        <v>0.66666666666666663</v>
      </c>
      <c r="S126" s="321">
        <v>0</v>
      </c>
      <c r="T126" s="388">
        <v>0</v>
      </c>
      <c r="U126" s="321">
        <v>3</v>
      </c>
      <c r="V126" s="388">
        <v>1</v>
      </c>
      <c r="W126" s="321">
        <v>0</v>
      </c>
      <c r="X126" s="388">
        <v>0</v>
      </c>
      <c r="Y126" s="321">
        <v>3</v>
      </c>
      <c r="Z126" s="389"/>
      <c r="AA126" s="389"/>
      <c r="AB126" s="389"/>
    </row>
    <row r="127" spans="1:28" ht="12.75" customHeight="1" x14ac:dyDescent="0.15">
      <c r="A127" s="301" t="s">
        <v>436</v>
      </c>
      <c r="B127" s="321">
        <v>0</v>
      </c>
      <c r="C127" s="322">
        <v>0</v>
      </c>
      <c r="D127" s="323">
        <v>0</v>
      </c>
      <c r="E127" s="331">
        <v>2</v>
      </c>
      <c r="F127" s="321">
        <v>0</v>
      </c>
      <c r="G127" s="322">
        <v>1</v>
      </c>
      <c r="H127" s="323">
        <v>1</v>
      </c>
      <c r="I127" s="321">
        <v>0</v>
      </c>
      <c r="J127" s="322">
        <v>1</v>
      </c>
      <c r="K127" s="322">
        <v>0</v>
      </c>
      <c r="L127" s="323">
        <v>1</v>
      </c>
      <c r="M127" s="331">
        <v>4</v>
      </c>
      <c r="N127" s="301" t="s">
        <v>436</v>
      </c>
      <c r="O127" s="321">
        <v>1</v>
      </c>
      <c r="P127" s="388">
        <v>0.25</v>
      </c>
      <c r="Q127" s="321">
        <v>3</v>
      </c>
      <c r="R127" s="388">
        <v>0.75</v>
      </c>
      <c r="S127" s="321">
        <v>0</v>
      </c>
      <c r="T127" s="388">
        <v>0</v>
      </c>
      <c r="U127" s="321">
        <v>4</v>
      </c>
      <c r="V127" s="388">
        <v>1</v>
      </c>
      <c r="W127" s="321">
        <v>0</v>
      </c>
      <c r="X127" s="388">
        <v>0</v>
      </c>
      <c r="Y127" s="321">
        <v>4</v>
      </c>
      <c r="Z127" s="389"/>
      <c r="AA127" s="389"/>
      <c r="AB127" s="389"/>
    </row>
    <row r="128" spans="1:28" ht="12.75" customHeight="1" x14ac:dyDescent="0.15">
      <c r="A128" s="301" t="s">
        <v>437</v>
      </c>
      <c r="B128" s="321">
        <v>0</v>
      </c>
      <c r="C128" s="322">
        <v>0</v>
      </c>
      <c r="D128" s="323">
        <v>0</v>
      </c>
      <c r="E128" s="331">
        <v>2</v>
      </c>
      <c r="F128" s="321">
        <v>0</v>
      </c>
      <c r="G128" s="322">
        <v>1</v>
      </c>
      <c r="H128" s="323">
        <v>1</v>
      </c>
      <c r="I128" s="321">
        <v>0</v>
      </c>
      <c r="J128" s="322">
        <v>1</v>
      </c>
      <c r="K128" s="322">
        <v>0</v>
      </c>
      <c r="L128" s="323">
        <v>1</v>
      </c>
      <c r="M128" s="331">
        <v>4</v>
      </c>
      <c r="N128" s="301" t="s">
        <v>437</v>
      </c>
      <c r="O128" s="321">
        <v>1</v>
      </c>
      <c r="P128" s="388">
        <v>0.25</v>
      </c>
      <c r="Q128" s="321">
        <v>3</v>
      </c>
      <c r="R128" s="388">
        <v>0.75</v>
      </c>
      <c r="S128" s="321">
        <v>0</v>
      </c>
      <c r="T128" s="388">
        <v>0</v>
      </c>
      <c r="U128" s="321">
        <v>4</v>
      </c>
      <c r="V128" s="388">
        <v>1</v>
      </c>
      <c r="W128" s="321">
        <v>0</v>
      </c>
      <c r="X128" s="388">
        <v>0</v>
      </c>
      <c r="Y128" s="321">
        <v>4</v>
      </c>
      <c r="Z128" s="389"/>
      <c r="AA128" s="389"/>
      <c r="AB128" s="389"/>
    </row>
    <row r="129" spans="1:28" ht="12.75" customHeight="1" thickBot="1" x14ac:dyDescent="0.2">
      <c r="A129" s="317"/>
      <c r="B129" s="318"/>
      <c r="C129" s="319"/>
      <c r="D129" s="320"/>
      <c r="E129" s="319"/>
      <c r="F129" s="318"/>
      <c r="G129" s="319"/>
      <c r="H129" s="320"/>
      <c r="I129" s="318"/>
      <c r="J129" s="319"/>
      <c r="K129" s="319"/>
      <c r="L129" s="320"/>
      <c r="M129" s="317"/>
      <c r="N129" s="318"/>
      <c r="O129" s="318"/>
      <c r="P129" s="320"/>
      <c r="Q129" s="318"/>
      <c r="R129" s="320"/>
      <c r="S129" s="318"/>
      <c r="T129" s="320"/>
      <c r="U129" s="318"/>
      <c r="V129" s="320"/>
      <c r="W129" s="318"/>
      <c r="X129" s="320"/>
      <c r="Y129" s="317"/>
      <c r="Z129" s="386"/>
      <c r="AA129" s="386"/>
      <c r="AB129" s="386"/>
    </row>
    <row r="130" spans="1:28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70" t="s">
        <v>442</v>
      </c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</row>
    <row r="131" spans="1:28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</row>
    <row r="132" spans="1:28" ht="12.75" customHeight="1" x14ac:dyDescent="0.15">
      <c r="A132" s="286" t="s">
        <v>193</v>
      </c>
      <c r="B132" s="467" t="s">
        <v>365</v>
      </c>
      <c r="C132" s="468"/>
      <c r="D132" s="469"/>
      <c r="E132" s="378" t="s">
        <v>341</v>
      </c>
      <c r="F132" s="467" t="s">
        <v>229</v>
      </c>
      <c r="G132" s="468"/>
      <c r="H132" s="469"/>
      <c r="I132" s="467" t="s">
        <v>342</v>
      </c>
      <c r="J132" s="468"/>
      <c r="K132" s="468"/>
      <c r="L132" s="469"/>
      <c r="M132" s="458" t="s">
        <v>198</v>
      </c>
      <c r="N132" s="379" t="s">
        <v>62</v>
      </c>
      <c r="O132" s="471" t="s">
        <v>58</v>
      </c>
      <c r="P132" s="469"/>
      <c r="Q132" s="471" t="s">
        <v>56</v>
      </c>
      <c r="R132" s="469"/>
      <c r="S132" s="471" t="s">
        <v>57</v>
      </c>
      <c r="T132" s="469"/>
      <c r="U132" s="471" t="s">
        <v>55</v>
      </c>
      <c r="V132" s="469"/>
      <c r="W132" s="471" t="s">
        <v>59</v>
      </c>
      <c r="X132" s="469"/>
      <c r="Y132" s="472" t="s">
        <v>63</v>
      </c>
      <c r="Z132" s="380"/>
      <c r="AA132" s="380"/>
      <c r="AB132" s="380"/>
    </row>
    <row r="133" spans="1:28" ht="12.75" customHeight="1" thickBot="1" x14ac:dyDescent="0.2">
      <c r="A133" s="291" t="s">
        <v>199</v>
      </c>
      <c r="B133" s="292" t="s">
        <v>366</v>
      </c>
      <c r="C133" s="293" t="s">
        <v>201</v>
      </c>
      <c r="D133" s="294" t="s">
        <v>156</v>
      </c>
      <c r="E133" s="371" t="s">
        <v>264</v>
      </c>
      <c r="F133" s="292" t="s">
        <v>201</v>
      </c>
      <c r="G133" s="293" t="s">
        <v>367</v>
      </c>
      <c r="H133" s="294" t="s">
        <v>156</v>
      </c>
      <c r="I133" s="292" t="s">
        <v>200</v>
      </c>
      <c r="J133" s="293" t="s">
        <v>201</v>
      </c>
      <c r="K133" s="293" t="s">
        <v>202</v>
      </c>
      <c r="L133" s="294" t="s">
        <v>156</v>
      </c>
      <c r="M133" s="459"/>
      <c r="N133" s="381" t="s">
        <v>64</v>
      </c>
      <c r="O133" s="382" t="s">
        <v>65</v>
      </c>
      <c r="P133" s="383" t="s">
        <v>66</v>
      </c>
      <c r="Q133" s="382" t="s">
        <v>65</v>
      </c>
      <c r="R133" s="383" t="s">
        <v>66</v>
      </c>
      <c r="S133" s="382" t="s">
        <v>65</v>
      </c>
      <c r="T133" s="383" t="s">
        <v>66</v>
      </c>
      <c r="U133" s="382" t="s">
        <v>65</v>
      </c>
      <c r="V133" s="383" t="s">
        <v>66</v>
      </c>
      <c r="W133" s="382" t="s">
        <v>65</v>
      </c>
      <c r="X133" s="383" t="s">
        <v>66</v>
      </c>
      <c r="Y133" s="459"/>
      <c r="Z133" s="380"/>
      <c r="AA133" s="380"/>
      <c r="AB133" s="380"/>
    </row>
    <row r="134" spans="1:28" ht="12.75" customHeight="1" x14ac:dyDescent="0.15">
      <c r="A134" s="296"/>
      <c r="B134" s="297"/>
      <c r="C134" s="298"/>
      <c r="D134" s="299"/>
      <c r="E134" s="298"/>
      <c r="F134" s="297"/>
      <c r="G134" s="298"/>
      <c r="H134" s="299"/>
      <c r="I134" s="297"/>
      <c r="J134" s="298"/>
      <c r="K134" s="298"/>
      <c r="L134" s="299"/>
      <c r="M134" s="300"/>
      <c r="N134" s="296"/>
      <c r="O134" s="384"/>
      <c r="P134" s="385"/>
      <c r="Q134" s="384"/>
      <c r="R134" s="385"/>
      <c r="S134" s="384"/>
      <c r="T134" s="385"/>
      <c r="U134" s="384"/>
      <c r="V134" s="385"/>
      <c r="W134" s="384"/>
      <c r="X134" s="385"/>
      <c r="Y134" s="300"/>
      <c r="Z134" s="386"/>
      <c r="AA134" s="386"/>
      <c r="AB134" s="386"/>
    </row>
    <row r="135" spans="1:28" ht="12.75" customHeight="1" x14ac:dyDescent="0.15">
      <c r="A135" s="301" t="s">
        <v>79</v>
      </c>
      <c r="B135" s="322">
        <v>0</v>
      </c>
      <c r="C135" s="322">
        <v>1</v>
      </c>
      <c r="D135" s="323">
        <v>1</v>
      </c>
      <c r="E135" s="322">
        <v>0</v>
      </c>
      <c r="F135" s="321">
        <v>0</v>
      </c>
      <c r="G135" s="322">
        <v>0</v>
      </c>
      <c r="H135" s="323">
        <v>0</v>
      </c>
      <c r="I135" s="321">
        <v>0</v>
      </c>
      <c r="J135" s="322">
        <v>5</v>
      </c>
      <c r="K135" s="322">
        <v>0</v>
      </c>
      <c r="L135" s="323">
        <v>5</v>
      </c>
      <c r="M135" s="331">
        <v>6</v>
      </c>
      <c r="N135" s="301" t="s">
        <v>79</v>
      </c>
      <c r="O135" s="402">
        <v>0</v>
      </c>
      <c r="P135" s="403">
        <v>0</v>
      </c>
      <c r="Q135" s="402">
        <v>6</v>
      </c>
      <c r="R135" s="403">
        <v>1</v>
      </c>
      <c r="S135" s="402">
        <v>0</v>
      </c>
      <c r="T135" s="403">
        <v>0</v>
      </c>
      <c r="U135" s="402">
        <v>6</v>
      </c>
      <c r="V135" s="403">
        <v>1</v>
      </c>
      <c r="W135" s="402">
        <v>0</v>
      </c>
      <c r="X135" s="403">
        <v>0</v>
      </c>
      <c r="Y135" s="404">
        <v>6</v>
      </c>
      <c r="Z135" s="389">
        <v>7</v>
      </c>
      <c r="AA135" s="389"/>
      <c r="AB135" s="389"/>
    </row>
    <row r="136" spans="1:28" ht="12.75" customHeight="1" x14ac:dyDescent="0.15">
      <c r="A136" s="301" t="s">
        <v>80</v>
      </c>
      <c r="B136" s="322">
        <v>0</v>
      </c>
      <c r="C136" s="322">
        <v>0</v>
      </c>
      <c r="D136" s="323">
        <v>0</v>
      </c>
      <c r="E136" s="322">
        <v>0</v>
      </c>
      <c r="F136" s="321">
        <v>2</v>
      </c>
      <c r="G136" s="322">
        <v>1</v>
      </c>
      <c r="H136" s="323">
        <v>3</v>
      </c>
      <c r="I136" s="321">
        <v>0</v>
      </c>
      <c r="J136" s="322">
        <v>2</v>
      </c>
      <c r="K136" s="322">
        <v>1</v>
      </c>
      <c r="L136" s="323">
        <v>3</v>
      </c>
      <c r="M136" s="331">
        <v>6</v>
      </c>
      <c r="N136" s="301" t="s">
        <v>80</v>
      </c>
      <c r="O136" s="402">
        <v>2</v>
      </c>
      <c r="P136" s="403">
        <v>0.33333333333333331</v>
      </c>
      <c r="Q136" s="402">
        <v>4</v>
      </c>
      <c r="R136" s="403">
        <v>0.66666666666666663</v>
      </c>
      <c r="S136" s="402">
        <v>0</v>
      </c>
      <c r="T136" s="403">
        <v>0</v>
      </c>
      <c r="U136" s="402">
        <v>6</v>
      </c>
      <c r="V136" s="403">
        <v>1</v>
      </c>
      <c r="W136" s="402">
        <v>0</v>
      </c>
      <c r="X136" s="403">
        <v>0</v>
      </c>
      <c r="Y136" s="405">
        <v>6</v>
      </c>
      <c r="Z136" s="389">
        <v>7</v>
      </c>
      <c r="AA136" s="389"/>
      <c r="AB136" s="389"/>
    </row>
    <row r="137" spans="1:28" ht="12.75" customHeight="1" x14ac:dyDescent="0.15">
      <c r="A137" s="301" t="s">
        <v>81</v>
      </c>
      <c r="B137" s="322">
        <v>0</v>
      </c>
      <c r="C137" s="322">
        <v>0</v>
      </c>
      <c r="D137" s="323">
        <v>0</v>
      </c>
      <c r="E137" s="322">
        <v>4</v>
      </c>
      <c r="F137" s="321">
        <v>0</v>
      </c>
      <c r="G137" s="322">
        <v>1</v>
      </c>
      <c r="H137" s="323">
        <v>1</v>
      </c>
      <c r="I137" s="321">
        <v>0</v>
      </c>
      <c r="J137" s="322">
        <v>1</v>
      </c>
      <c r="K137" s="322">
        <v>1</v>
      </c>
      <c r="L137" s="323">
        <v>2</v>
      </c>
      <c r="M137" s="331">
        <v>7</v>
      </c>
      <c r="N137" s="301" t="s">
        <v>81</v>
      </c>
      <c r="O137" s="402">
        <v>1</v>
      </c>
      <c r="P137" s="403">
        <v>0.14285714285714285</v>
      </c>
      <c r="Q137" s="402">
        <v>6</v>
      </c>
      <c r="R137" s="403">
        <v>0.8571428571428571</v>
      </c>
      <c r="S137" s="402">
        <v>0</v>
      </c>
      <c r="T137" s="403">
        <v>0</v>
      </c>
      <c r="U137" s="402">
        <v>7</v>
      </c>
      <c r="V137" s="403">
        <v>1</v>
      </c>
      <c r="W137" s="402">
        <v>0</v>
      </c>
      <c r="X137" s="403">
        <v>0</v>
      </c>
      <c r="Y137" s="405">
        <v>7</v>
      </c>
      <c r="Z137" s="389">
        <v>7</v>
      </c>
      <c r="AA137" s="389"/>
      <c r="AB137" s="389"/>
    </row>
    <row r="138" spans="1:28" ht="12.75" customHeight="1" x14ac:dyDescent="0.15">
      <c r="A138" s="301" t="s">
        <v>428</v>
      </c>
      <c r="B138" s="322">
        <v>0</v>
      </c>
      <c r="C138" s="322">
        <v>0</v>
      </c>
      <c r="D138" s="323">
        <v>0</v>
      </c>
      <c r="E138" s="322">
        <v>0</v>
      </c>
      <c r="F138" s="321">
        <v>0</v>
      </c>
      <c r="G138" s="322">
        <v>0</v>
      </c>
      <c r="H138" s="323">
        <v>0</v>
      </c>
      <c r="I138" s="321">
        <v>0</v>
      </c>
      <c r="J138" s="322">
        <v>2</v>
      </c>
      <c r="K138" s="322">
        <v>1</v>
      </c>
      <c r="L138" s="323">
        <v>3</v>
      </c>
      <c r="M138" s="331">
        <v>3</v>
      </c>
      <c r="N138" s="301" t="s">
        <v>428</v>
      </c>
      <c r="O138" s="402">
        <v>1</v>
      </c>
      <c r="P138" s="403">
        <v>0.33333333333333331</v>
      </c>
      <c r="Q138" s="402">
        <v>2</v>
      </c>
      <c r="R138" s="403">
        <v>0.66666666666666663</v>
      </c>
      <c r="S138" s="402">
        <v>1</v>
      </c>
      <c r="T138" s="403">
        <v>0.33333333333333331</v>
      </c>
      <c r="U138" s="402">
        <v>2</v>
      </c>
      <c r="V138" s="403">
        <v>0.66666666666666663</v>
      </c>
      <c r="W138" s="402">
        <v>0</v>
      </c>
      <c r="X138" s="403">
        <v>0</v>
      </c>
      <c r="Y138" s="405">
        <v>3</v>
      </c>
      <c r="Z138" s="389">
        <v>7</v>
      </c>
      <c r="AA138" s="389"/>
      <c r="AB138" s="389"/>
    </row>
    <row r="139" spans="1:28" ht="12.75" customHeight="1" x14ac:dyDescent="0.15">
      <c r="A139" s="301" t="s">
        <v>429</v>
      </c>
      <c r="B139" s="322">
        <v>0</v>
      </c>
      <c r="C139" s="322">
        <v>0</v>
      </c>
      <c r="D139" s="323">
        <v>0</v>
      </c>
      <c r="E139" s="322">
        <v>3</v>
      </c>
      <c r="F139" s="321">
        <v>0</v>
      </c>
      <c r="G139" s="322">
        <v>0</v>
      </c>
      <c r="H139" s="323">
        <v>0</v>
      </c>
      <c r="I139" s="321">
        <v>0</v>
      </c>
      <c r="J139" s="322">
        <v>0</v>
      </c>
      <c r="K139" s="322">
        <v>0</v>
      </c>
      <c r="L139" s="323">
        <v>0</v>
      </c>
      <c r="M139" s="331">
        <v>3</v>
      </c>
      <c r="N139" s="301" t="s">
        <v>429</v>
      </c>
      <c r="O139" s="402">
        <v>2</v>
      </c>
      <c r="P139" s="403">
        <v>0.66666666666666663</v>
      </c>
      <c r="Q139" s="402">
        <v>1</v>
      </c>
      <c r="R139" s="403">
        <v>0.33333333333333331</v>
      </c>
      <c r="S139" s="402">
        <v>0</v>
      </c>
      <c r="T139" s="403">
        <v>0</v>
      </c>
      <c r="U139" s="402">
        <v>3</v>
      </c>
      <c r="V139" s="403">
        <v>1</v>
      </c>
      <c r="W139" s="402">
        <v>0</v>
      </c>
      <c r="X139" s="403">
        <v>0</v>
      </c>
      <c r="Y139" s="405">
        <v>3</v>
      </c>
      <c r="Z139" s="389">
        <v>7</v>
      </c>
      <c r="AA139" s="389"/>
      <c r="AB139" s="389"/>
    </row>
    <row r="140" spans="1:28" ht="12.75" customHeight="1" x14ac:dyDescent="0.15">
      <c r="A140" s="301" t="s">
        <v>430</v>
      </c>
      <c r="B140" s="322">
        <v>1</v>
      </c>
      <c r="C140" s="322">
        <v>2</v>
      </c>
      <c r="D140" s="323">
        <v>3</v>
      </c>
      <c r="E140" s="322">
        <v>2</v>
      </c>
      <c r="F140" s="321">
        <v>0</v>
      </c>
      <c r="G140" s="322">
        <v>4</v>
      </c>
      <c r="H140" s="323">
        <v>4</v>
      </c>
      <c r="I140" s="321">
        <v>0</v>
      </c>
      <c r="J140" s="322">
        <v>1</v>
      </c>
      <c r="K140" s="322">
        <v>0</v>
      </c>
      <c r="L140" s="323">
        <v>1</v>
      </c>
      <c r="M140" s="331">
        <v>10</v>
      </c>
      <c r="N140" s="301" t="s">
        <v>430</v>
      </c>
      <c r="O140" s="402">
        <v>2</v>
      </c>
      <c r="P140" s="403">
        <v>0.2</v>
      </c>
      <c r="Q140" s="402">
        <v>8</v>
      </c>
      <c r="R140" s="403">
        <v>0.8</v>
      </c>
      <c r="S140" s="402">
        <v>2</v>
      </c>
      <c r="T140" s="403">
        <v>0.2</v>
      </c>
      <c r="U140" s="402">
        <v>8</v>
      </c>
      <c r="V140" s="403">
        <v>0.8</v>
      </c>
      <c r="W140" s="402">
        <v>0</v>
      </c>
      <c r="X140" s="403">
        <v>0</v>
      </c>
      <c r="Y140" s="405">
        <v>10</v>
      </c>
      <c r="Z140" s="389">
        <v>7</v>
      </c>
      <c r="AA140" s="389"/>
      <c r="AB140" s="389"/>
    </row>
    <row r="141" spans="1:28" ht="12.75" customHeight="1" x14ac:dyDescent="0.15">
      <c r="A141" s="301" t="s">
        <v>431</v>
      </c>
      <c r="B141" s="322">
        <v>0</v>
      </c>
      <c r="C141" s="322">
        <v>1</v>
      </c>
      <c r="D141" s="323">
        <v>1</v>
      </c>
      <c r="E141" s="322">
        <v>0</v>
      </c>
      <c r="F141" s="321">
        <v>1</v>
      </c>
      <c r="G141" s="322">
        <v>0</v>
      </c>
      <c r="H141" s="323">
        <v>1</v>
      </c>
      <c r="I141" s="321">
        <v>2</v>
      </c>
      <c r="J141" s="322">
        <v>1</v>
      </c>
      <c r="K141" s="322">
        <v>0</v>
      </c>
      <c r="L141" s="323">
        <v>3</v>
      </c>
      <c r="M141" s="331">
        <v>5</v>
      </c>
      <c r="N141" s="301" t="s">
        <v>431</v>
      </c>
      <c r="O141" s="402">
        <v>1</v>
      </c>
      <c r="P141" s="403">
        <v>0.2</v>
      </c>
      <c r="Q141" s="402">
        <v>4</v>
      </c>
      <c r="R141" s="403">
        <v>0.8</v>
      </c>
      <c r="S141" s="402">
        <v>0</v>
      </c>
      <c r="T141" s="403">
        <v>0</v>
      </c>
      <c r="U141" s="402">
        <v>5</v>
      </c>
      <c r="V141" s="403">
        <v>1</v>
      </c>
      <c r="W141" s="402">
        <v>0</v>
      </c>
      <c r="X141" s="403">
        <v>0</v>
      </c>
      <c r="Y141" s="405">
        <v>5</v>
      </c>
      <c r="Z141" s="389">
        <v>7</v>
      </c>
      <c r="AA141" s="389"/>
      <c r="AB141" s="389"/>
    </row>
    <row r="142" spans="1:28" ht="12.75" customHeight="1" x14ac:dyDescent="0.15">
      <c r="A142" s="301" t="s">
        <v>432</v>
      </c>
      <c r="B142" s="322">
        <v>0</v>
      </c>
      <c r="C142" s="322">
        <v>1</v>
      </c>
      <c r="D142" s="323">
        <v>1</v>
      </c>
      <c r="E142" s="322">
        <v>1</v>
      </c>
      <c r="F142" s="321">
        <v>3</v>
      </c>
      <c r="G142" s="322">
        <v>0</v>
      </c>
      <c r="H142" s="323">
        <v>3</v>
      </c>
      <c r="I142" s="321">
        <v>0</v>
      </c>
      <c r="J142" s="322">
        <v>0</v>
      </c>
      <c r="K142" s="322">
        <v>0</v>
      </c>
      <c r="L142" s="323">
        <v>0</v>
      </c>
      <c r="M142" s="331">
        <v>5</v>
      </c>
      <c r="N142" s="301" t="s">
        <v>432</v>
      </c>
      <c r="O142" s="402">
        <v>2</v>
      </c>
      <c r="P142" s="403">
        <v>0.4</v>
      </c>
      <c r="Q142" s="402">
        <v>3</v>
      </c>
      <c r="R142" s="403">
        <v>0.6</v>
      </c>
      <c r="S142" s="402">
        <v>1</v>
      </c>
      <c r="T142" s="403">
        <v>0.2</v>
      </c>
      <c r="U142" s="402">
        <v>4</v>
      </c>
      <c r="V142" s="403">
        <v>0.8</v>
      </c>
      <c r="W142" s="402">
        <v>0</v>
      </c>
      <c r="X142" s="403">
        <v>0</v>
      </c>
      <c r="Y142" s="405">
        <v>5</v>
      </c>
      <c r="Z142" s="389">
        <v>7</v>
      </c>
      <c r="AA142" s="389"/>
      <c r="AB142" s="389"/>
    </row>
    <row r="143" spans="1:28" ht="12.75" customHeight="1" thickBot="1" x14ac:dyDescent="0.2">
      <c r="A143" s="307"/>
      <c r="B143" s="325"/>
      <c r="C143" s="326"/>
      <c r="D143" s="327"/>
      <c r="E143" s="326"/>
      <c r="F143" s="325"/>
      <c r="G143" s="326"/>
      <c r="H143" s="327"/>
      <c r="I143" s="325"/>
      <c r="J143" s="326"/>
      <c r="K143" s="326"/>
      <c r="L143" s="327"/>
      <c r="M143" s="317"/>
      <c r="N143" s="307"/>
      <c r="O143" s="297"/>
      <c r="P143" s="299"/>
      <c r="Q143" s="325"/>
      <c r="R143" s="327"/>
      <c r="S143" s="325"/>
      <c r="T143" s="327"/>
      <c r="U143" s="325"/>
      <c r="V143" s="327"/>
      <c r="W143" s="325"/>
      <c r="X143" s="327"/>
      <c r="Y143" s="327"/>
      <c r="Z143" s="386"/>
      <c r="AA143" s="386"/>
      <c r="AB143" s="386"/>
    </row>
    <row r="144" spans="1:28" ht="12.75" customHeight="1" x14ac:dyDescent="0.15">
      <c r="A144" s="312"/>
      <c r="B144" s="328"/>
      <c r="C144" s="329"/>
      <c r="D144" s="330"/>
      <c r="E144" s="329"/>
      <c r="F144" s="328"/>
      <c r="G144" s="329"/>
      <c r="H144" s="330"/>
      <c r="I144" s="328"/>
      <c r="J144" s="329"/>
      <c r="K144" s="329"/>
      <c r="L144" s="330"/>
      <c r="M144" s="312"/>
      <c r="N144" s="312"/>
      <c r="O144" s="391"/>
      <c r="P144" s="392"/>
      <c r="Q144" s="391"/>
      <c r="R144" s="392"/>
      <c r="S144" s="391"/>
      <c r="T144" s="392"/>
      <c r="U144" s="391"/>
      <c r="V144" s="392"/>
      <c r="W144" s="391"/>
      <c r="X144" s="392"/>
      <c r="Y144" s="393"/>
      <c r="Z144" s="386"/>
      <c r="AA144" s="386"/>
      <c r="AB144" s="386"/>
    </row>
    <row r="145" spans="1:28" ht="12.75" customHeight="1" x14ac:dyDescent="0.15">
      <c r="A145" s="301" t="s">
        <v>433</v>
      </c>
      <c r="B145" s="321">
        <v>0</v>
      </c>
      <c r="C145" s="322">
        <v>1</v>
      </c>
      <c r="D145" s="323">
        <v>1</v>
      </c>
      <c r="E145" s="331">
        <v>4</v>
      </c>
      <c r="F145" s="321">
        <v>2</v>
      </c>
      <c r="G145" s="322">
        <v>2</v>
      </c>
      <c r="H145" s="323">
        <v>4</v>
      </c>
      <c r="I145" s="321">
        <v>0</v>
      </c>
      <c r="J145" s="322">
        <v>10</v>
      </c>
      <c r="K145" s="322">
        <v>3</v>
      </c>
      <c r="L145" s="323">
        <v>13</v>
      </c>
      <c r="M145" s="331">
        <v>22</v>
      </c>
      <c r="N145" s="301" t="s">
        <v>433</v>
      </c>
      <c r="O145" s="321">
        <v>4</v>
      </c>
      <c r="P145" s="388">
        <v>0.18181818181818182</v>
      </c>
      <c r="Q145" s="321">
        <v>18</v>
      </c>
      <c r="R145" s="388">
        <v>0.81818181818181823</v>
      </c>
      <c r="S145" s="321">
        <v>1</v>
      </c>
      <c r="T145" s="388">
        <v>4.5454545454545456E-2</v>
      </c>
      <c r="U145" s="321">
        <v>21</v>
      </c>
      <c r="V145" s="388">
        <v>0.95454545454545459</v>
      </c>
      <c r="W145" s="321">
        <v>0</v>
      </c>
      <c r="X145" s="388">
        <v>0</v>
      </c>
      <c r="Y145" s="321">
        <v>22</v>
      </c>
      <c r="Z145" s="389"/>
      <c r="AA145" s="389"/>
      <c r="AB145" s="389"/>
    </row>
    <row r="146" spans="1:28" ht="12.75" customHeight="1" x14ac:dyDescent="0.15">
      <c r="A146" s="301" t="s">
        <v>434</v>
      </c>
      <c r="B146" s="321">
        <v>0</v>
      </c>
      <c r="C146" s="322">
        <v>0</v>
      </c>
      <c r="D146" s="323">
        <v>0</v>
      </c>
      <c r="E146" s="331">
        <v>7</v>
      </c>
      <c r="F146" s="321">
        <v>2</v>
      </c>
      <c r="G146" s="322">
        <v>2</v>
      </c>
      <c r="H146" s="323">
        <v>4</v>
      </c>
      <c r="I146" s="321">
        <v>0</v>
      </c>
      <c r="J146" s="322">
        <v>5</v>
      </c>
      <c r="K146" s="322">
        <v>3</v>
      </c>
      <c r="L146" s="323">
        <v>8</v>
      </c>
      <c r="M146" s="331">
        <v>19</v>
      </c>
      <c r="N146" s="301" t="s">
        <v>434</v>
      </c>
      <c r="O146" s="321">
        <v>6</v>
      </c>
      <c r="P146" s="388">
        <v>0.31578947368421051</v>
      </c>
      <c r="Q146" s="321">
        <v>13</v>
      </c>
      <c r="R146" s="388">
        <v>0.68421052631578949</v>
      </c>
      <c r="S146" s="321">
        <v>1</v>
      </c>
      <c r="T146" s="388">
        <v>5.2631578947368418E-2</v>
      </c>
      <c r="U146" s="321">
        <v>18</v>
      </c>
      <c r="V146" s="388">
        <v>0.94736842105263153</v>
      </c>
      <c r="W146" s="321">
        <v>0</v>
      </c>
      <c r="X146" s="388">
        <v>0</v>
      </c>
      <c r="Y146" s="321">
        <v>19</v>
      </c>
      <c r="Z146" s="389"/>
      <c r="AA146" s="389"/>
      <c r="AB146" s="389"/>
    </row>
    <row r="147" spans="1:28" ht="12.75" customHeight="1" x14ac:dyDescent="0.15">
      <c r="A147" s="301" t="s">
        <v>435</v>
      </c>
      <c r="B147" s="321">
        <v>1</v>
      </c>
      <c r="C147" s="322">
        <v>2</v>
      </c>
      <c r="D147" s="323">
        <v>3</v>
      </c>
      <c r="E147" s="331">
        <v>9</v>
      </c>
      <c r="F147" s="321">
        <v>0</v>
      </c>
      <c r="G147" s="322">
        <v>5</v>
      </c>
      <c r="H147" s="323">
        <v>5</v>
      </c>
      <c r="I147" s="321">
        <v>0</v>
      </c>
      <c r="J147" s="322">
        <v>4</v>
      </c>
      <c r="K147" s="322">
        <v>2</v>
      </c>
      <c r="L147" s="323">
        <v>6</v>
      </c>
      <c r="M147" s="331">
        <v>23</v>
      </c>
      <c r="N147" s="301" t="s">
        <v>435</v>
      </c>
      <c r="O147" s="321">
        <v>6</v>
      </c>
      <c r="P147" s="388">
        <v>0.2608695652173913</v>
      </c>
      <c r="Q147" s="321">
        <v>17</v>
      </c>
      <c r="R147" s="388">
        <v>0.73913043478260865</v>
      </c>
      <c r="S147" s="321">
        <v>3</v>
      </c>
      <c r="T147" s="388">
        <v>0.13043478260869565</v>
      </c>
      <c r="U147" s="321">
        <v>20</v>
      </c>
      <c r="V147" s="388">
        <v>0.86956521739130432</v>
      </c>
      <c r="W147" s="321">
        <v>0</v>
      </c>
      <c r="X147" s="388">
        <v>0</v>
      </c>
      <c r="Y147" s="321">
        <v>23</v>
      </c>
      <c r="Z147" s="389"/>
      <c r="AA147" s="389"/>
      <c r="AB147" s="389"/>
    </row>
    <row r="148" spans="1:28" ht="12.75" customHeight="1" x14ac:dyDescent="0.15">
      <c r="A148" s="301" t="s">
        <v>436</v>
      </c>
      <c r="B148" s="321">
        <v>1</v>
      </c>
      <c r="C148" s="322">
        <v>3</v>
      </c>
      <c r="D148" s="323">
        <v>4</v>
      </c>
      <c r="E148" s="331">
        <v>5</v>
      </c>
      <c r="F148" s="321">
        <v>1</v>
      </c>
      <c r="G148" s="322">
        <v>4</v>
      </c>
      <c r="H148" s="323">
        <v>5</v>
      </c>
      <c r="I148" s="321">
        <v>2</v>
      </c>
      <c r="J148" s="322">
        <v>4</v>
      </c>
      <c r="K148" s="322">
        <v>1</v>
      </c>
      <c r="L148" s="323">
        <v>7</v>
      </c>
      <c r="M148" s="331">
        <v>21</v>
      </c>
      <c r="N148" s="301" t="s">
        <v>436</v>
      </c>
      <c r="O148" s="321">
        <v>6</v>
      </c>
      <c r="P148" s="388">
        <v>0.2857142857142857</v>
      </c>
      <c r="Q148" s="321">
        <v>15</v>
      </c>
      <c r="R148" s="388">
        <v>0.7142857142857143</v>
      </c>
      <c r="S148" s="321">
        <v>3</v>
      </c>
      <c r="T148" s="388">
        <v>0.14285714285714285</v>
      </c>
      <c r="U148" s="321">
        <v>18</v>
      </c>
      <c r="V148" s="388">
        <v>0.8571428571428571</v>
      </c>
      <c r="W148" s="321">
        <v>0</v>
      </c>
      <c r="X148" s="388">
        <v>0</v>
      </c>
      <c r="Y148" s="321">
        <v>21</v>
      </c>
      <c r="Z148" s="389"/>
      <c r="AA148" s="389"/>
      <c r="AB148" s="389"/>
    </row>
    <row r="149" spans="1:28" ht="12.75" customHeight="1" x14ac:dyDescent="0.15">
      <c r="A149" s="301" t="s">
        <v>437</v>
      </c>
      <c r="B149" s="321">
        <v>1</v>
      </c>
      <c r="C149" s="322">
        <v>4</v>
      </c>
      <c r="D149" s="323">
        <v>5</v>
      </c>
      <c r="E149" s="331">
        <v>6</v>
      </c>
      <c r="F149" s="321">
        <v>4</v>
      </c>
      <c r="G149" s="322">
        <v>4</v>
      </c>
      <c r="H149" s="323">
        <v>8</v>
      </c>
      <c r="I149" s="321">
        <v>2</v>
      </c>
      <c r="J149" s="322">
        <v>2</v>
      </c>
      <c r="K149" s="322">
        <v>0</v>
      </c>
      <c r="L149" s="323">
        <v>4</v>
      </c>
      <c r="M149" s="331">
        <v>23</v>
      </c>
      <c r="N149" s="301" t="s">
        <v>437</v>
      </c>
      <c r="O149" s="321">
        <v>7</v>
      </c>
      <c r="P149" s="388">
        <v>0.30434782608695654</v>
      </c>
      <c r="Q149" s="321">
        <v>16</v>
      </c>
      <c r="R149" s="388">
        <v>0.69565217391304346</v>
      </c>
      <c r="S149" s="321">
        <v>3</v>
      </c>
      <c r="T149" s="388">
        <v>0.13043478260869565</v>
      </c>
      <c r="U149" s="321">
        <v>20</v>
      </c>
      <c r="V149" s="388">
        <v>0.86956521739130432</v>
      </c>
      <c r="W149" s="321">
        <v>0</v>
      </c>
      <c r="X149" s="388">
        <v>0</v>
      </c>
      <c r="Y149" s="321">
        <v>23</v>
      </c>
      <c r="Z149" s="389"/>
      <c r="AA149" s="389"/>
      <c r="AB149" s="389"/>
    </row>
    <row r="150" spans="1:28" ht="12.75" customHeight="1" thickBot="1" x14ac:dyDescent="0.2">
      <c r="A150" s="317"/>
      <c r="B150" s="318"/>
      <c r="C150" s="319"/>
      <c r="D150" s="320"/>
      <c r="E150" s="319"/>
      <c r="F150" s="318"/>
      <c r="G150" s="319"/>
      <c r="H150" s="320"/>
      <c r="I150" s="318"/>
      <c r="J150" s="319"/>
      <c r="K150" s="319"/>
      <c r="L150" s="320"/>
      <c r="M150" s="317"/>
      <c r="N150" s="318"/>
      <c r="O150" s="318"/>
      <c r="P150" s="320"/>
      <c r="Q150" s="318"/>
      <c r="R150" s="320"/>
      <c r="S150" s="318"/>
      <c r="T150" s="320"/>
      <c r="U150" s="318"/>
      <c r="V150" s="320"/>
      <c r="W150" s="318"/>
      <c r="X150" s="320"/>
      <c r="Y150" s="317"/>
      <c r="Z150" s="386"/>
      <c r="AA150" s="386"/>
      <c r="AB150" s="386"/>
    </row>
    <row r="151" spans="1:28" ht="12.75" hidden="1" customHeight="1" x14ac:dyDescent="0.15">
      <c r="A151" s="464" t="s">
        <v>443</v>
      </c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70" t="s">
        <v>444</v>
      </c>
      <c r="O151" s="461"/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</row>
    <row r="152" spans="1:28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1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</row>
    <row r="153" spans="1:28" ht="12.75" hidden="1" customHeight="1" x14ac:dyDescent="0.15">
      <c r="A153" s="286" t="s">
        <v>193</v>
      </c>
      <c r="B153" s="467" t="s">
        <v>365</v>
      </c>
      <c r="C153" s="468"/>
      <c r="D153" s="469"/>
      <c r="E153" s="378" t="s">
        <v>341</v>
      </c>
      <c r="F153" s="467" t="s">
        <v>229</v>
      </c>
      <c r="G153" s="468"/>
      <c r="H153" s="469"/>
      <c r="I153" s="467" t="s">
        <v>342</v>
      </c>
      <c r="J153" s="468"/>
      <c r="K153" s="468"/>
      <c r="L153" s="469"/>
      <c r="M153" s="458" t="s">
        <v>198</v>
      </c>
      <c r="N153" s="379" t="s">
        <v>62</v>
      </c>
      <c r="O153" s="471" t="s">
        <v>58</v>
      </c>
      <c r="P153" s="469"/>
      <c r="Q153" s="471" t="s">
        <v>56</v>
      </c>
      <c r="R153" s="469"/>
      <c r="S153" s="471" t="s">
        <v>57</v>
      </c>
      <c r="T153" s="469"/>
      <c r="U153" s="471" t="s">
        <v>55</v>
      </c>
      <c r="V153" s="469"/>
      <c r="W153" s="471" t="s">
        <v>59</v>
      </c>
      <c r="X153" s="469"/>
      <c r="Y153" s="472" t="s">
        <v>63</v>
      </c>
      <c r="Z153" s="380"/>
      <c r="AA153" s="380"/>
      <c r="AB153" s="380"/>
    </row>
    <row r="154" spans="1:28" ht="12.75" hidden="1" customHeight="1" x14ac:dyDescent="0.15">
      <c r="A154" s="291" t="s">
        <v>199</v>
      </c>
      <c r="B154" s="292" t="s">
        <v>366</v>
      </c>
      <c r="C154" s="293" t="s">
        <v>201</v>
      </c>
      <c r="D154" s="294" t="s">
        <v>156</v>
      </c>
      <c r="E154" s="371" t="s">
        <v>264</v>
      </c>
      <c r="F154" s="292" t="s">
        <v>201</v>
      </c>
      <c r="G154" s="293" t="s">
        <v>367</v>
      </c>
      <c r="H154" s="294" t="s">
        <v>156</v>
      </c>
      <c r="I154" s="292" t="s">
        <v>200</v>
      </c>
      <c r="J154" s="293" t="s">
        <v>201</v>
      </c>
      <c r="K154" s="293" t="s">
        <v>202</v>
      </c>
      <c r="L154" s="294" t="s">
        <v>156</v>
      </c>
      <c r="M154" s="459"/>
      <c r="N154" s="381" t="s">
        <v>64</v>
      </c>
      <c r="O154" s="382" t="s">
        <v>65</v>
      </c>
      <c r="P154" s="383" t="s">
        <v>66</v>
      </c>
      <c r="Q154" s="382" t="s">
        <v>65</v>
      </c>
      <c r="R154" s="383" t="s">
        <v>66</v>
      </c>
      <c r="S154" s="382" t="s">
        <v>65</v>
      </c>
      <c r="T154" s="383" t="s">
        <v>66</v>
      </c>
      <c r="U154" s="382" t="s">
        <v>65</v>
      </c>
      <c r="V154" s="383" t="s">
        <v>66</v>
      </c>
      <c r="W154" s="382" t="s">
        <v>65</v>
      </c>
      <c r="X154" s="383" t="s">
        <v>66</v>
      </c>
      <c r="Y154" s="459"/>
      <c r="Z154" s="380"/>
      <c r="AA154" s="380"/>
      <c r="AB154" s="380"/>
    </row>
    <row r="155" spans="1:28" ht="12.75" hidden="1" customHeight="1" x14ac:dyDescent="0.15">
      <c r="A155" s="296"/>
      <c r="B155" s="297"/>
      <c r="C155" s="298"/>
      <c r="D155" s="299"/>
      <c r="E155" s="298"/>
      <c r="F155" s="297"/>
      <c r="G155" s="298"/>
      <c r="H155" s="299"/>
      <c r="I155" s="297"/>
      <c r="J155" s="298"/>
      <c r="K155" s="298"/>
      <c r="L155" s="299"/>
      <c r="M155" s="300"/>
      <c r="N155" s="296"/>
      <c r="O155" s="384"/>
      <c r="P155" s="385"/>
      <c r="Q155" s="384"/>
      <c r="R155" s="385"/>
      <c r="S155" s="384"/>
      <c r="T155" s="385"/>
      <c r="U155" s="384"/>
      <c r="V155" s="385"/>
      <c r="W155" s="384"/>
      <c r="X155" s="385"/>
      <c r="Y155" s="300"/>
      <c r="Z155" s="386"/>
      <c r="AA155" s="386"/>
      <c r="AB155" s="386"/>
    </row>
    <row r="156" spans="1:28" ht="12.75" hidden="1" customHeight="1" x14ac:dyDescent="0.15">
      <c r="A156" s="301" t="s">
        <v>79</v>
      </c>
      <c r="B156" s="303">
        <v>0</v>
      </c>
      <c r="C156" s="303">
        <v>1</v>
      </c>
      <c r="D156" s="304">
        <v>1</v>
      </c>
      <c r="E156" s="408">
        <v>0</v>
      </c>
      <c r="F156" s="302">
        <v>0.5</v>
      </c>
      <c r="G156" s="303">
        <v>0</v>
      </c>
      <c r="H156" s="304">
        <v>0.5</v>
      </c>
      <c r="I156" s="302">
        <v>0</v>
      </c>
      <c r="J156" s="303">
        <v>2.5</v>
      </c>
      <c r="K156" s="303">
        <v>0.5</v>
      </c>
      <c r="L156" s="304">
        <v>3</v>
      </c>
      <c r="M156" s="306">
        <v>4.5</v>
      </c>
      <c r="N156" s="301" t="s">
        <v>79</v>
      </c>
      <c r="O156" s="303">
        <v>0</v>
      </c>
      <c r="P156" s="388">
        <v>0.24</v>
      </c>
      <c r="Q156" s="303">
        <v>4.5</v>
      </c>
      <c r="R156" s="388">
        <v>0.76</v>
      </c>
      <c r="S156" s="303">
        <v>0</v>
      </c>
      <c r="T156" s="388">
        <v>0.04</v>
      </c>
      <c r="U156" s="303">
        <v>4.5</v>
      </c>
      <c r="V156" s="388">
        <v>0.96</v>
      </c>
      <c r="W156" s="303">
        <v>0</v>
      </c>
      <c r="X156" s="388">
        <v>0</v>
      </c>
      <c r="Y156" s="331">
        <v>12.5</v>
      </c>
      <c r="Z156" s="389">
        <v>8</v>
      </c>
      <c r="AA156" s="389"/>
      <c r="AB156" s="389"/>
    </row>
    <row r="157" spans="1:28" ht="12.75" hidden="1" customHeight="1" x14ac:dyDescent="0.15">
      <c r="A157" s="301" t="s">
        <v>80</v>
      </c>
      <c r="B157" s="303">
        <v>0.5</v>
      </c>
      <c r="C157" s="303">
        <v>0</v>
      </c>
      <c r="D157" s="304">
        <v>0.5</v>
      </c>
      <c r="E157" s="408">
        <v>0</v>
      </c>
      <c r="F157" s="302">
        <v>1.5</v>
      </c>
      <c r="G157" s="303">
        <v>0.5</v>
      </c>
      <c r="H157" s="304">
        <v>2</v>
      </c>
      <c r="I157" s="302">
        <v>0</v>
      </c>
      <c r="J157" s="303">
        <v>1.5</v>
      </c>
      <c r="K157" s="303">
        <v>1</v>
      </c>
      <c r="L157" s="304">
        <v>2.5</v>
      </c>
      <c r="M157" s="306">
        <v>5</v>
      </c>
      <c r="N157" s="301" t="s">
        <v>80</v>
      </c>
      <c r="O157" s="303">
        <v>1.5</v>
      </c>
      <c r="P157" s="388">
        <v>0.16</v>
      </c>
      <c r="Q157" s="303">
        <v>3.5</v>
      </c>
      <c r="R157" s="388">
        <v>0.84</v>
      </c>
      <c r="S157" s="303">
        <v>0</v>
      </c>
      <c r="T157" s="388">
        <v>0.04</v>
      </c>
      <c r="U157" s="303">
        <v>5</v>
      </c>
      <c r="V157" s="388">
        <v>0.96</v>
      </c>
      <c r="W157" s="303">
        <v>0</v>
      </c>
      <c r="X157" s="388">
        <v>0</v>
      </c>
      <c r="Y157" s="331">
        <v>12.5</v>
      </c>
      <c r="Z157" s="389">
        <v>8</v>
      </c>
      <c r="AA157" s="389"/>
      <c r="AB157" s="389"/>
    </row>
    <row r="158" spans="1:28" ht="12.75" hidden="1" customHeight="1" x14ac:dyDescent="0.15">
      <c r="A158" s="301" t="s">
        <v>81</v>
      </c>
      <c r="B158" s="303">
        <v>0</v>
      </c>
      <c r="C158" s="303">
        <v>0</v>
      </c>
      <c r="D158" s="304">
        <v>0</v>
      </c>
      <c r="E158" s="408">
        <v>2</v>
      </c>
      <c r="F158" s="302">
        <v>0</v>
      </c>
      <c r="G158" s="303">
        <v>0.5</v>
      </c>
      <c r="H158" s="304">
        <v>0.5</v>
      </c>
      <c r="I158" s="302">
        <v>0</v>
      </c>
      <c r="J158" s="303">
        <v>0.5</v>
      </c>
      <c r="K158" s="303">
        <v>0.5</v>
      </c>
      <c r="L158" s="304">
        <v>1</v>
      </c>
      <c r="M158" s="306">
        <v>3.5</v>
      </c>
      <c r="N158" s="301" t="s">
        <v>81</v>
      </c>
      <c r="O158" s="303">
        <v>0.5</v>
      </c>
      <c r="P158" s="388">
        <v>0.25</v>
      </c>
      <c r="Q158" s="303">
        <v>3</v>
      </c>
      <c r="R158" s="388">
        <v>0.75</v>
      </c>
      <c r="S158" s="303">
        <v>0</v>
      </c>
      <c r="T158" s="388">
        <v>0</v>
      </c>
      <c r="U158" s="303">
        <v>3.5</v>
      </c>
      <c r="V158" s="388">
        <v>1</v>
      </c>
      <c r="W158" s="303">
        <v>0</v>
      </c>
      <c r="X158" s="388">
        <v>0</v>
      </c>
      <c r="Y158" s="331">
        <v>6</v>
      </c>
      <c r="Z158" s="389">
        <v>8</v>
      </c>
      <c r="AA158" s="389"/>
      <c r="AB158" s="389"/>
    </row>
    <row r="159" spans="1:28" ht="12.75" hidden="1" customHeight="1" x14ac:dyDescent="0.15">
      <c r="A159" s="301" t="s">
        <v>428</v>
      </c>
      <c r="B159" s="303">
        <v>0</v>
      </c>
      <c r="C159" s="303">
        <v>0</v>
      </c>
      <c r="D159" s="304">
        <v>0</v>
      </c>
      <c r="E159" s="408">
        <v>0</v>
      </c>
      <c r="F159" s="302">
        <v>0</v>
      </c>
      <c r="G159" s="303">
        <v>0</v>
      </c>
      <c r="H159" s="304">
        <v>0</v>
      </c>
      <c r="I159" s="302">
        <v>0</v>
      </c>
      <c r="J159" s="303">
        <v>1</v>
      </c>
      <c r="K159" s="303">
        <v>0.5</v>
      </c>
      <c r="L159" s="304">
        <v>1.5</v>
      </c>
      <c r="M159" s="306">
        <v>1.5</v>
      </c>
      <c r="N159" s="301" t="s">
        <v>428</v>
      </c>
      <c r="O159" s="303">
        <v>0.5</v>
      </c>
      <c r="P159" s="388">
        <v>0.25</v>
      </c>
      <c r="Q159" s="303">
        <v>1</v>
      </c>
      <c r="R159" s="388">
        <v>0.75</v>
      </c>
      <c r="S159" s="303">
        <v>0.5</v>
      </c>
      <c r="T159" s="388">
        <v>0</v>
      </c>
      <c r="U159" s="303">
        <v>1</v>
      </c>
      <c r="V159" s="388">
        <v>1</v>
      </c>
      <c r="W159" s="303">
        <v>0</v>
      </c>
      <c r="X159" s="388">
        <v>0</v>
      </c>
      <c r="Y159" s="331">
        <v>6</v>
      </c>
      <c r="Z159" s="389">
        <v>8</v>
      </c>
      <c r="AA159" s="389"/>
      <c r="AB159" s="389"/>
    </row>
    <row r="160" spans="1:28" ht="12.75" hidden="1" customHeight="1" x14ac:dyDescent="0.15">
      <c r="A160" s="301" t="s">
        <v>429</v>
      </c>
      <c r="B160" s="303">
        <v>0</v>
      </c>
      <c r="C160" s="303">
        <v>0</v>
      </c>
      <c r="D160" s="304">
        <v>0</v>
      </c>
      <c r="E160" s="408">
        <v>2.5</v>
      </c>
      <c r="F160" s="302">
        <v>0</v>
      </c>
      <c r="G160" s="303">
        <v>0</v>
      </c>
      <c r="H160" s="304">
        <v>0</v>
      </c>
      <c r="I160" s="302">
        <v>0</v>
      </c>
      <c r="J160" s="303">
        <v>0</v>
      </c>
      <c r="K160" s="303">
        <v>0</v>
      </c>
      <c r="L160" s="304">
        <v>0</v>
      </c>
      <c r="M160" s="306">
        <v>2.5</v>
      </c>
      <c r="N160" s="301" t="s">
        <v>429</v>
      </c>
      <c r="O160" s="303">
        <v>1.5</v>
      </c>
      <c r="P160" s="388">
        <v>0.2</v>
      </c>
      <c r="Q160" s="303">
        <v>1</v>
      </c>
      <c r="R160" s="388">
        <v>0.8</v>
      </c>
      <c r="S160" s="303">
        <v>0</v>
      </c>
      <c r="T160" s="388">
        <v>0.1</v>
      </c>
      <c r="U160" s="303">
        <v>2.5</v>
      </c>
      <c r="V160" s="388">
        <v>0.9</v>
      </c>
      <c r="W160" s="303">
        <v>0</v>
      </c>
      <c r="X160" s="388">
        <v>0</v>
      </c>
      <c r="Y160" s="331">
        <v>10</v>
      </c>
      <c r="Z160" s="389">
        <v>8</v>
      </c>
      <c r="AA160" s="389"/>
      <c r="AB160" s="389"/>
    </row>
    <row r="161" spans="1:28" ht="12.75" hidden="1" customHeight="1" x14ac:dyDescent="0.15">
      <c r="A161" s="301" t="s">
        <v>430</v>
      </c>
      <c r="B161" s="303">
        <v>0.5</v>
      </c>
      <c r="C161" s="303">
        <v>1</v>
      </c>
      <c r="D161" s="304">
        <v>1.5</v>
      </c>
      <c r="E161" s="408">
        <v>1</v>
      </c>
      <c r="F161" s="302">
        <v>0</v>
      </c>
      <c r="G161" s="303">
        <v>2</v>
      </c>
      <c r="H161" s="304">
        <v>2</v>
      </c>
      <c r="I161" s="302">
        <v>0</v>
      </c>
      <c r="J161" s="303">
        <v>1</v>
      </c>
      <c r="K161" s="303">
        <v>0</v>
      </c>
      <c r="L161" s="304">
        <v>1</v>
      </c>
      <c r="M161" s="306">
        <v>5.5</v>
      </c>
      <c r="N161" s="301" t="s">
        <v>430</v>
      </c>
      <c r="O161" s="303">
        <v>1</v>
      </c>
      <c r="P161" s="388">
        <v>0.15</v>
      </c>
      <c r="Q161" s="303">
        <v>4.5</v>
      </c>
      <c r="R161" s="388">
        <v>0.85</v>
      </c>
      <c r="S161" s="303">
        <v>1</v>
      </c>
      <c r="T161" s="388">
        <v>0.05</v>
      </c>
      <c r="U161" s="303">
        <v>4.5</v>
      </c>
      <c r="V161" s="388">
        <v>0.95</v>
      </c>
      <c r="W161" s="303">
        <v>0</v>
      </c>
      <c r="X161" s="388">
        <v>0</v>
      </c>
      <c r="Y161" s="331">
        <v>10</v>
      </c>
      <c r="Z161" s="389">
        <v>8</v>
      </c>
      <c r="AA161" s="389"/>
      <c r="AB161" s="389"/>
    </row>
    <row r="162" spans="1:28" ht="12.75" hidden="1" customHeight="1" x14ac:dyDescent="0.15">
      <c r="A162" s="301" t="s">
        <v>431</v>
      </c>
      <c r="B162" s="303">
        <v>0</v>
      </c>
      <c r="C162" s="303">
        <v>0.5</v>
      </c>
      <c r="D162" s="304">
        <v>0.5</v>
      </c>
      <c r="E162" s="408">
        <v>0</v>
      </c>
      <c r="F162" s="302">
        <v>0.5</v>
      </c>
      <c r="G162" s="303">
        <v>0.5</v>
      </c>
      <c r="H162" s="304">
        <v>1</v>
      </c>
      <c r="I162" s="302">
        <v>1</v>
      </c>
      <c r="J162" s="303">
        <v>0.5</v>
      </c>
      <c r="K162" s="303">
        <v>0</v>
      </c>
      <c r="L162" s="304">
        <v>1.5</v>
      </c>
      <c r="M162" s="306">
        <v>3</v>
      </c>
      <c r="N162" s="301" t="s">
        <v>431</v>
      </c>
      <c r="O162" s="303">
        <v>0.5</v>
      </c>
      <c r="P162" s="388">
        <v>0.15</v>
      </c>
      <c r="Q162" s="303">
        <v>2.5</v>
      </c>
      <c r="R162" s="388">
        <v>0.85</v>
      </c>
      <c r="S162" s="303">
        <v>0</v>
      </c>
      <c r="T162" s="388">
        <v>0.05</v>
      </c>
      <c r="U162" s="303">
        <v>3</v>
      </c>
      <c r="V162" s="388">
        <v>0.95</v>
      </c>
      <c r="W162" s="303">
        <v>0</v>
      </c>
      <c r="X162" s="388">
        <v>0</v>
      </c>
      <c r="Y162" s="331">
        <v>10</v>
      </c>
      <c r="Z162" s="389">
        <v>8</v>
      </c>
      <c r="AA162" s="389"/>
      <c r="AB162" s="389"/>
    </row>
    <row r="163" spans="1:28" ht="12.75" hidden="1" customHeight="1" x14ac:dyDescent="0.15">
      <c r="A163" s="301" t="s">
        <v>432</v>
      </c>
      <c r="B163" s="303">
        <v>0</v>
      </c>
      <c r="C163" s="303">
        <v>0.5</v>
      </c>
      <c r="D163" s="304">
        <v>0.5</v>
      </c>
      <c r="E163" s="408">
        <v>0.5</v>
      </c>
      <c r="F163" s="302">
        <v>1.5</v>
      </c>
      <c r="G163" s="303">
        <v>0</v>
      </c>
      <c r="H163" s="304">
        <v>1.5</v>
      </c>
      <c r="I163" s="302">
        <v>0</v>
      </c>
      <c r="J163" s="303">
        <v>0</v>
      </c>
      <c r="K163" s="303">
        <v>0</v>
      </c>
      <c r="L163" s="304">
        <v>0</v>
      </c>
      <c r="M163" s="306">
        <v>2.5</v>
      </c>
      <c r="N163" s="301" t="s">
        <v>432</v>
      </c>
      <c r="O163" s="303">
        <v>1</v>
      </c>
      <c r="P163" s="388">
        <v>0.14285714285714285</v>
      </c>
      <c r="Q163" s="303">
        <v>1.5</v>
      </c>
      <c r="R163" s="388">
        <v>0.8571428571428571</v>
      </c>
      <c r="S163" s="303">
        <v>0.5</v>
      </c>
      <c r="T163" s="388">
        <v>4.7619047619047616E-2</v>
      </c>
      <c r="U163" s="303">
        <v>2</v>
      </c>
      <c r="V163" s="388">
        <v>0.95238095238095233</v>
      </c>
      <c r="W163" s="303">
        <v>0</v>
      </c>
      <c r="X163" s="388">
        <v>0</v>
      </c>
      <c r="Y163" s="331">
        <v>10.5</v>
      </c>
      <c r="Z163" s="389">
        <v>8</v>
      </c>
      <c r="AA163" s="389"/>
      <c r="AB163" s="389"/>
    </row>
    <row r="164" spans="1:28" ht="12.75" hidden="1" customHeight="1" thickBot="1" x14ac:dyDescent="0.2">
      <c r="A164" s="307"/>
      <c r="B164" s="325"/>
      <c r="C164" s="326"/>
      <c r="D164" s="327"/>
      <c r="E164" s="326"/>
      <c r="F164" s="325"/>
      <c r="G164" s="326"/>
      <c r="H164" s="327"/>
      <c r="I164" s="325"/>
      <c r="J164" s="326"/>
      <c r="K164" s="326"/>
      <c r="L164" s="327"/>
      <c r="M164" s="317"/>
      <c r="N164" s="307"/>
      <c r="O164" s="325"/>
      <c r="P164" s="299"/>
      <c r="Q164" s="325"/>
      <c r="R164" s="327"/>
      <c r="S164" s="325"/>
      <c r="T164" s="327"/>
      <c r="U164" s="325"/>
      <c r="V164" s="327"/>
      <c r="W164" s="325"/>
      <c r="X164" s="327"/>
      <c r="Y164" s="327"/>
      <c r="Z164" s="386"/>
      <c r="AA164" s="386"/>
      <c r="AB164" s="386"/>
    </row>
    <row r="165" spans="1:28" ht="12.75" hidden="1" customHeight="1" x14ac:dyDescent="0.15">
      <c r="A165" s="312"/>
      <c r="B165" s="328"/>
      <c r="C165" s="329"/>
      <c r="D165" s="330"/>
      <c r="E165" s="329"/>
      <c r="F165" s="328"/>
      <c r="G165" s="329"/>
      <c r="H165" s="330"/>
      <c r="I165" s="328"/>
      <c r="J165" s="329"/>
      <c r="K165" s="329"/>
      <c r="L165" s="330"/>
      <c r="M165" s="312"/>
      <c r="N165" s="312"/>
      <c r="O165" s="328"/>
      <c r="P165" s="392"/>
      <c r="Q165" s="328"/>
      <c r="R165" s="392"/>
      <c r="S165" s="328"/>
      <c r="T165" s="392"/>
      <c r="U165" s="328"/>
      <c r="V165" s="392"/>
      <c r="W165" s="328"/>
      <c r="X165" s="392"/>
      <c r="Y165" s="393"/>
      <c r="Z165" s="386"/>
      <c r="AA165" s="386"/>
      <c r="AB165" s="386"/>
    </row>
    <row r="166" spans="1:28" ht="12.75" hidden="1" customHeight="1" x14ac:dyDescent="0.15">
      <c r="A166" s="301" t="s">
        <v>433</v>
      </c>
      <c r="B166" s="302">
        <v>0.5</v>
      </c>
      <c r="C166" s="303">
        <v>1</v>
      </c>
      <c r="D166" s="304">
        <v>1.5</v>
      </c>
      <c r="E166" s="306">
        <v>2</v>
      </c>
      <c r="F166" s="302">
        <v>2</v>
      </c>
      <c r="G166" s="303">
        <v>1</v>
      </c>
      <c r="H166" s="304">
        <v>3</v>
      </c>
      <c r="I166" s="302">
        <v>0</v>
      </c>
      <c r="J166" s="303">
        <v>5.5</v>
      </c>
      <c r="K166" s="303">
        <v>2.5</v>
      </c>
      <c r="L166" s="304">
        <v>8</v>
      </c>
      <c r="M166" s="306">
        <v>14.5</v>
      </c>
      <c r="N166" s="301" t="s">
        <v>433</v>
      </c>
      <c r="O166" s="302">
        <v>2.5</v>
      </c>
      <c r="P166" s="388">
        <v>6.7567567567567571E-2</v>
      </c>
      <c r="Q166" s="302">
        <v>12</v>
      </c>
      <c r="R166" s="388">
        <v>0.32432432432432434</v>
      </c>
      <c r="S166" s="302">
        <v>0.5</v>
      </c>
      <c r="T166" s="388">
        <v>1.3513513513513514E-2</v>
      </c>
      <c r="U166" s="302">
        <v>14</v>
      </c>
      <c r="V166" s="388">
        <v>0.3783783783783784</v>
      </c>
      <c r="W166" s="302">
        <v>0</v>
      </c>
      <c r="X166" s="388">
        <v>0</v>
      </c>
      <c r="Y166" s="321">
        <v>37</v>
      </c>
      <c r="Z166" s="389"/>
      <c r="AA166" s="389"/>
      <c r="AB166" s="389"/>
    </row>
    <row r="167" spans="1:28" ht="12.75" hidden="1" customHeight="1" x14ac:dyDescent="0.15">
      <c r="A167" s="301" t="s">
        <v>434</v>
      </c>
      <c r="B167" s="302">
        <v>0.5</v>
      </c>
      <c r="C167" s="303">
        <v>0</v>
      </c>
      <c r="D167" s="304">
        <v>0.5</v>
      </c>
      <c r="E167" s="306">
        <v>4.5</v>
      </c>
      <c r="F167" s="302">
        <v>1.5</v>
      </c>
      <c r="G167" s="303">
        <v>1</v>
      </c>
      <c r="H167" s="304">
        <v>2.5</v>
      </c>
      <c r="I167" s="302">
        <v>0</v>
      </c>
      <c r="J167" s="303">
        <v>3</v>
      </c>
      <c r="K167" s="303">
        <v>2</v>
      </c>
      <c r="L167" s="304">
        <v>5</v>
      </c>
      <c r="M167" s="306">
        <v>12.5</v>
      </c>
      <c r="N167" s="301" t="s">
        <v>434</v>
      </c>
      <c r="O167" s="302">
        <v>4</v>
      </c>
      <c r="P167" s="388">
        <v>0.11594202898550725</v>
      </c>
      <c r="Q167" s="302">
        <v>8.5</v>
      </c>
      <c r="R167" s="388">
        <v>0.24637681159420291</v>
      </c>
      <c r="S167" s="302">
        <v>0.5</v>
      </c>
      <c r="T167" s="388">
        <v>1.4492753623188406E-2</v>
      </c>
      <c r="U167" s="302">
        <v>12</v>
      </c>
      <c r="V167" s="388">
        <v>0.34782608695652173</v>
      </c>
      <c r="W167" s="302">
        <v>0</v>
      </c>
      <c r="X167" s="388">
        <v>0</v>
      </c>
      <c r="Y167" s="321">
        <v>34.5</v>
      </c>
      <c r="Z167" s="389"/>
      <c r="AA167" s="389"/>
      <c r="AB167" s="389"/>
    </row>
    <row r="168" spans="1:28" ht="12.75" hidden="1" customHeight="1" x14ac:dyDescent="0.15">
      <c r="A168" s="301" t="s">
        <v>435</v>
      </c>
      <c r="B168" s="302">
        <v>0.5</v>
      </c>
      <c r="C168" s="303">
        <v>1</v>
      </c>
      <c r="D168" s="304">
        <v>1.5</v>
      </c>
      <c r="E168" s="306">
        <v>5.5</v>
      </c>
      <c r="F168" s="302">
        <v>0</v>
      </c>
      <c r="G168" s="303">
        <v>2.5</v>
      </c>
      <c r="H168" s="304">
        <v>2.5</v>
      </c>
      <c r="I168" s="302">
        <v>0</v>
      </c>
      <c r="J168" s="303">
        <v>2.5</v>
      </c>
      <c r="K168" s="303">
        <v>1</v>
      </c>
      <c r="L168" s="304">
        <v>3.5</v>
      </c>
      <c r="M168" s="306">
        <v>13</v>
      </c>
      <c r="N168" s="301" t="s">
        <v>435</v>
      </c>
      <c r="O168" s="302">
        <v>3.5</v>
      </c>
      <c r="P168" s="388">
        <v>0.109375</v>
      </c>
      <c r="Q168" s="302">
        <v>9.5</v>
      </c>
      <c r="R168" s="388">
        <v>0.296875</v>
      </c>
      <c r="S168" s="302">
        <v>1.5</v>
      </c>
      <c r="T168" s="388">
        <v>4.6875E-2</v>
      </c>
      <c r="U168" s="302">
        <v>11.5</v>
      </c>
      <c r="V168" s="388">
        <v>0.359375</v>
      </c>
      <c r="W168" s="302">
        <v>0</v>
      </c>
      <c r="X168" s="388">
        <v>0</v>
      </c>
      <c r="Y168" s="321">
        <v>32</v>
      </c>
      <c r="Z168" s="389"/>
      <c r="AA168" s="389"/>
      <c r="AB168" s="389"/>
    </row>
    <row r="169" spans="1:28" ht="12.75" hidden="1" customHeight="1" x14ac:dyDescent="0.15">
      <c r="A169" s="301" t="s">
        <v>436</v>
      </c>
      <c r="B169" s="302">
        <v>0.5</v>
      </c>
      <c r="C169" s="303">
        <v>1.5</v>
      </c>
      <c r="D169" s="304">
        <v>2</v>
      </c>
      <c r="E169" s="306">
        <v>3.5</v>
      </c>
      <c r="F169" s="302">
        <v>0.5</v>
      </c>
      <c r="G169" s="303">
        <v>2.5</v>
      </c>
      <c r="H169" s="304">
        <v>3</v>
      </c>
      <c r="I169" s="302">
        <v>1</v>
      </c>
      <c r="J169" s="303">
        <v>2.5</v>
      </c>
      <c r="K169" s="303">
        <v>0.5</v>
      </c>
      <c r="L169" s="304">
        <v>4</v>
      </c>
      <c r="M169" s="306">
        <v>12.5</v>
      </c>
      <c r="N169" s="301" t="s">
        <v>436</v>
      </c>
      <c r="O169" s="302">
        <v>3.5</v>
      </c>
      <c r="P169" s="388">
        <v>9.7222222222222224E-2</v>
      </c>
      <c r="Q169" s="302">
        <v>9</v>
      </c>
      <c r="R169" s="388">
        <v>0.25</v>
      </c>
      <c r="S169" s="302">
        <v>1.5</v>
      </c>
      <c r="T169" s="388">
        <v>4.1666666666666664E-2</v>
      </c>
      <c r="U169" s="302">
        <v>11</v>
      </c>
      <c r="V169" s="388">
        <v>0.30555555555555558</v>
      </c>
      <c r="W169" s="302">
        <v>0</v>
      </c>
      <c r="X169" s="388">
        <v>0</v>
      </c>
      <c r="Y169" s="321">
        <v>36</v>
      </c>
      <c r="Z169" s="389"/>
      <c r="AA169" s="389"/>
      <c r="AB169" s="389"/>
    </row>
    <row r="170" spans="1:28" ht="12.75" hidden="1" customHeight="1" x14ac:dyDescent="0.15">
      <c r="A170" s="301" t="s">
        <v>437</v>
      </c>
      <c r="B170" s="302">
        <v>0.5</v>
      </c>
      <c r="C170" s="303">
        <v>2</v>
      </c>
      <c r="D170" s="304">
        <v>2.5</v>
      </c>
      <c r="E170" s="306">
        <v>4</v>
      </c>
      <c r="F170" s="302">
        <v>2</v>
      </c>
      <c r="G170" s="303">
        <v>2.5</v>
      </c>
      <c r="H170" s="304">
        <v>4.5</v>
      </c>
      <c r="I170" s="302">
        <v>1</v>
      </c>
      <c r="J170" s="303">
        <v>1.5</v>
      </c>
      <c r="K170" s="303">
        <v>0</v>
      </c>
      <c r="L170" s="304">
        <v>2.5</v>
      </c>
      <c r="M170" s="306">
        <v>13.5</v>
      </c>
      <c r="N170" s="301" t="s">
        <v>437</v>
      </c>
      <c r="O170" s="302">
        <v>4</v>
      </c>
      <c r="P170" s="388">
        <v>9.8765432098765427E-2</v>
      </c>
      <c r="Q170" s="302">
        <v>9.5</v>
      </c>
      <c r="R170" s="388">
        <v>0.23456790123456789</v>
      </c>
      <c r="S170" s="302">
        <v>1.5</v>
      </c>
      <c r="T170" s="388">
        <v>3.7037037037037035E-2</v>
      </c>
      <c r="U170" s="302">
        <v>12</v>
      </c>
      <c r="V170" s="388">
        <v>0.29629629629629628</v>
      </c>
      <c r="W170" s="302">
        <v>0</v>
      </c>
      <c r="X170" s="388">
        <v>0</v>
      </c>
      <c r="Y170" s="321">
        <v>40.5</v>
      </c>
      <c r="Z170" s="389"/>
      <c r="AA170" s="389"/>
      <c r="AB170" s="389"/>
    </row>
    <row r="171" spans="1:28" ht="12.75" hidden="1" customHeight="1" thickBot="1" x14ac:dyDescent="0.2">
      <c r="A171" s="317"/>
      <c r="B171" s="318"/>
      <c r="C171" s="319"/>
      <c r="D171" s="320"/>
      <c r="E171" s="319"/>
      <c r="F171" s="318"/>
      <c r="G171" s="319"/>
      <c r="H171" s="320"/>
      <c r="I171" s="318"/>
      <c r="J171" s="319"/>
      <c r="K171" s="319"/>
      <c r="L171" s="320"/>
      <c r="M171" s="317"/>
      <c r="N171" s="318"/>
      <c r="O171" s="318"/>
      <c r="P171" s="320"/>
      <c r="Q171" s="318"/>
      <c r="R171" s="320"/>
      <c r="S171" s="318"/>
      <c r="T171" s="320"/>
      <c r="U171" s="318"/>
      <c r="V171" s="320"/>
      <c r="W171" s="318"/>
      <c r="X171" s="320"/>
      <c r="Y171" s="317"/>
      <c r="Z171" s="386"/>
      <c r="AA171" s="386"/>
      <c r="AB171" s="386"/>
    </row>
    <row r="172" spans="1:28" ht="12.75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</row>
    <row r="173" spans="1:28" ht="12.75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</row>
    <row r="174" spans="1:28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</row>
    <row r="175" spans="1:28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</row>
    <row r="176" spans="1:28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</row>
    <row r="177" spans="1:28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</row>
    <row r="178" spans="1:28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</row>
    <row r="179" spans="1:28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</row>
    <row r="180" spans="1:28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</row>
    <row r="181" spans="1:28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</row>
    <row r="182" spans="1:28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</row>
    <row r="183" spans="1:28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</row>
    <row r="184" spans="1:28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</row>
    <row r="185" spans="1:28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</row>
    <row r="186" spans="1:28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</row>
    <row r="187" spans="1:28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</row>
    <row r="188" spans="1:28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</row>
    <row r="189" spans="1:28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</row>
    <row r="190" spans="1:28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</row>
    <row r="191" spans="1:28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</row>
    <row r="192" spans="1:28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</row>
    <row r="193" spans="1:28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</row>
    <row r="194" spans="1:28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</row>
    <row r="195" spans="1:28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</row>
    <row r="196" spans="1:28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</row>
    <row r="197" spans="1:28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</row>
    <row r="198" spans="1:28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</row>
    <row r="199" spans="1:28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</row>
    <row r="200" spans="1:28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</row>
    <row r="201" spans="1:28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</row>
    <row r="202" spans="1:28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</row>
    <row r="203" spans="1:28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</row>
    <row r="204" spans="1:28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</row>
    <row r="205" spans="1:28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</row>
    <row r="206" spans="1:28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</row>
    <row r="207" spans="1:28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</row>
    <row r="208" spans="1:28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</row>
    <row r="209" spans="1:28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</row>
    <row r="210" spans="1:28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</row>
    <row r="211" spans="1:28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</row>
    <row r="212" spans="1:28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</row>
    <row r="213" spans="1:28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</row>
    <row r="214" spans="1:28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</row>
    <row r="215" spans="1:28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</row>
    <row r="216" spans="1:28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</row>
    <row r="217" spans="1:28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</row>
    <row r="218" spans="1:28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</row>
    <row r="219" spans="1:28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</row>
    <row r="220" spans="1:28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</row>
    <row r="221" spans="1:28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</row>
    <row r="222" spans="1:28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</row>
    <row r="223" spans="1:28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</row>
    <row r="224" spans="1:28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</row>
    <row r="225" spans="1:28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</row>
    <row r="226" spans="1:28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</row>
    <row r="227" spans="1:28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</row>
    <row r="228" spans="1:28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</row>
    <row r="229" spans="1:28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</row>
    <row r="230" spans="1:28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</row>
    <row r="231" spans="1:28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</row>
    <row r="232" spans="1:28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</row>
    <row r="233" spans="1:28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</row>
    <row r="234" spans="1:28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</row>
    <row r="235" spans="1:28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</row>
    <row r="236" spans="1:28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</row>
    <row r="237" spans="1:28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</row>
    <row r="238" spans="1:28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</row>
    <row r="239" spans="1:28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</row>
    <row r="240" spans="1:28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</row>
    <row r="241" spans="1:28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</row>
    <row r="242" spans="1:28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</row>
    <row r="243" spans="1:28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</row>
    <row r="244" spans="1:28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</row>
    <row r="245" spans="1:28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</row>
    <row r="246" spans="1:28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</row>
    <row r="247" spans="1:28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</row>
    <row r="248" spans="1:28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</row>
    <row r="249" spans="1:28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</row>
    <row r="250" spans="1:28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</row>
    <row r="251" spans="1:28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</row>
    <row r="252" spans="1:28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</row>
    <row r="253" spans="1:28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</row>
    <row r="254" spans="1:28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</row>
    <row r="255" spans="1:28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</row>
    <row r="256" spans="1:28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</row>
    <row r="257" spans="1:28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</row>
    <row r="258" spans="1:28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</row>
    <row r="259" spans="1:28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</row>
    <row r="260" spans="1:28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</row>
    <row r="261" spans="1:28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</row>
    <row r="262" spans="1:28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</row>
    <row r="263" spans="1:28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</row>
    <row r="264" spans="1:28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</row>
    <row r="265" spans="1:28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</row>
    <row r="266" spans="1:28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</row>
    <row r="267" spans="1:28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</row>
    <row r="268" spans="1:28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</row>
    <row r="269" spans="1:28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</row>
    <row r="270" spans="1:28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</row>
    <row r="271" spans="1:28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</row>
    <row r="272" spans="1:28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</row>
    <row r="273" spans="1:28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</row>
    <row r="274" spans="1:28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</row>
    <row r="275" spans="1:28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</row>
    <row r="276" spans="1:28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</row>
    <row r="277" spans="1:28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</row>
    <row r="278" spans="1:28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</row>
    <row r="279" spans="1:28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</row>
    <row r="280" spans="1:28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</row>
    <row r="281" spans="1:28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</row>
    <row r="282" spans="1:28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</row>
    <row r="283" spans="1:28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</row>
    <row r="284" spans="1:28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</row>
    <row r="285" spans="1:28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</row>
    <row r="286" spans="1:28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</row>
    <row r="287" spans="1:28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</row>
    <row r="288" spans="1:28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</row>
    <row r="289" spans="1:28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</row>
    <row r="290" spans="1:28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</row>
    <row r="291" spans="1:28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</row>
    <row r="292" spans="1:28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</row>
    <row r="293" spans="1:28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</row>
    <row r="294" spans="1:28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</row>
    <row r="295" spans="1:28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</row>
    <row r="296" spans="1:28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</row>
    <row r="297" spans="1:28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</row>
    <row r="298" spans="1:28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</row>
    <row r="299" spans="1:28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</row>
    <row r="300" spans="1:28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</row>
    <row r="301" spans="1:28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</row>
    <row r="302" spans="1:28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</row>
    <row r="303" spans="1:28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</row>
    <row r="304" spans="1:28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</row>
    <row r="305" spans="1:28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</row>
    <row r="306" spans="1:28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</row>
    <row r="307" spans="1:28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</row>
    <row r="308" spans="1:28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</row>
    <row r="309" spans="1:28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</row>
    <row r="310" spans="1:28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</row>
    <row r="311" spans="1:28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</row>
    <row r="312" spans="1:28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</row>
    <row r="313" spans="1:28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</row>
    <row r="314" spans="1:28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</row>
    <row r="315" spans="1:28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</row>
    <row r="316" spans="1:28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</row>
    <row r="317" spans="1:28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</row>
    <row r="318" spans="1:28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</row>
    <row r="319" spans="1:28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</row>
    <row r="320" spans="1:28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</row>
    <row r="321" spans="1:28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</row>
    <row r="322" spans="1:28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</row>
    <row r="323" spans="1:28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</row>
    <row r="324" spans="1:28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</row>
    <row r="325" spans="1:28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</row>
    <row r="326" spans="1:28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</row>
    <row r="327" spans="1:28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</row>
    <row r="328" spans="1:28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</row>
    <row r="329" spans="1:28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</row>
    <row r="330" spans="1:28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</row>
    <row r="331" spans="1:28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</row>
    <row r="332" spans="1:28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</row>
    <row r="333" spans="1:28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</row>
    <row r="334" spans="1:28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</row>
    <row r="335" spans="1:28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</row>
    <row r="336" spans="1:28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</row>
    <row r="337" spans="1:28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</row>
    <row r="338" spans="1:28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</row>
    <row r="339" spans="1:28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</row>
    <row r="340" spans="1:28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</row>
    <row r="341" spans="1:28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</row>
    <row r="342" spans="1:28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</row>
    <row r="343" spans="1:28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</row>
    <row r="344" spans="1:28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</row>
    <row r="345" spans="1:28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</row>
    <row r="346" spans="1:28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</row>
    <row r="347" spans="1:28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</row>
    <row r="348" spans="1:28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</row>
    <row r="349" spans="1:28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</row>
    <row r="350" spans="1:28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</row>
    <row r="351" spans="1:28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</row>
    <row r="352" spans="1:28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</row>
    <row r="353" spans="1:28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</row>
    <row r="354" spans="1:28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</row>
    <row r="355" spans="1:28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</row>
    <row r="356" spans="1:28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</row>
    <row r="357" spans="1:28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</row>
    <row r="358" spans="1:28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</row>
    <row r="359" spans="1:28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</row>
    <row r="360" spans="1:28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</row>
    <row r="361" spans="1:28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</row>
    <row r="362" spans="1:28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</row>
    <row r="363" spans="1:28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</row>
    <row r="364" spans="1:28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</row>
    <row r="365" spans="1:28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</row>
    <row r="366" spans="1:28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</row>
    <row r="367" spans="1:28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</row>
    <row r="368" spans="1:28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</row>
    <row r="369" spans="1:28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</row>
    <row r="370" spans="1:28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</row>
    <row r="371" spans="1:28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</row>
    <row r="372" spans="1:28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</row>
    <row r="373" spans="1:28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</row>
    <row r="374" spans="1:28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</row>
    <row r="375" spans="1:28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</row>
    <row r="376" spans="1:28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</row>
    <row r="377" spans="1:28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</row>
    <row r="378" spans="1:28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</row>
    <row r="379" spans="1:28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</row>
    <row r="380" spans="1:28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</row>
    <row r="381" spans="1:28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</row>
    <row r="382" spans="1:28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</row>
    <row r="383" spans="1:28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</row>
    <row r="384" spans="1:28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</row>
    <row r="385" spans="1:28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</row>
    <row r="386" spans="1:28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</row>
    <row r="387" spans="1:28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</row>
    <row r="388" spans="1:28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</row>
    <row r="389" spans="1:28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</row>
    <row r="390" spans="1:28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</row>
    <row r="391" spans="1:28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</row>
    <row r="392" spans="1:28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</row>
    <row r="393" spans="1:28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</row>
    <row r="394" spans="1:28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</row>
    <row r="395" spans="1:28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</row>
    <row r="396" spans="1:28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</row>
    <row r="397" spans="1:28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</row>
    <row r="398" spans="1:28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</row>
    <row r="399" spans="1:28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</row>
    <row r="400" spans="1:28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</row>
    <row r="401" spans="1:28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</row>
    <row r="402" spans="1:28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</row>
    <row r="403" spans="1:28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</row>
    <row r="404" spans="1:28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</row>
    <row r="405" spans="1:28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</row>
    <row r="406" spans="1:28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</row>
    <row r="407" spans="1:28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</row>
    <row r="408" spans="1:28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</row>
    <row r="409" spans="1:28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</row>
    <row r="410" spans="1:28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</row>
    <row r="411" spans="1:28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</row>
    <row r="412" spans="1:28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</row>
    <row r="413" spans="1:28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</row>
    <row r="414" spans="1:28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</row>
    <row r="415" spans="1:28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</row>
    <row r="416" spans="1:28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</row>
    <row r="417" spans="1:28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</row>
    <row r="418" spans="1:28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</row>
    <row r="419" spans="1:28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</row>
    <row r="420" spans="1:28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</row>
    <row r="421" spans="1:28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</row>
    <row r="422" spans="1:28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</row>
    <row r="423" spans="1:28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</row>
    <row r="424" spans="1:28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</row>
    <row r="425" spans="1:28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</row>
    <row r="426" spans="1:28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</row>
    <row r="427" spans="1:28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</row>
    <row r="428" spans="1:28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</row>
    <row r="429" spans="1:28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</row>
    <row r="430" spans="1:28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</row>
    <row r="431" spans="1:28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</row>
    <row r="432" spans="1:28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</row>
    <row r="433" spans="1:28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</row>
    <row r="434" spans="1:28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</row>
    <row r="435" spans="1:28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</row>
    <row r="436" spans="1:28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</row>
    <row r="437" spans="1:28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</row>
    <row r="438" spans="1:28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</row>
    <row r="439" spans="1:28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</row>
    <row r="440" spans="1:28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</row>
    <row r="441" spans="1:28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</row>
    <row r="442" spans="1:28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</row>
    <row r="443" spans="1:28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</row>
    <row r="444" spans="1:28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</row>
    <row r="445" spans="1:28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</row>
    <row r="446" spans="1:28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</row>
    <row r="447" spans="1:28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</row>
    <row r="448" spans="1:28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</row>
    <row r="449" spans="1:28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</row>
    <row r="450" spans="1:28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</row>
    <row r="451" spans="1:28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</row>
    <row r="452" spans="1:28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</row>
    <row r="453" spans="1:28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</row>
    <row r="454" spans="1:28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</row>
    <row r="455" spans="1:28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</row>
    <row r="456" spans="1:28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</row>
    <row r="457" spans="1:28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</row>
    <row r="458" spans="1:28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</row>
    <row r="459" spans="1:28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</row>
    <row r="460" spans="1:28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</row>
    <row r="461" spans="1:28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</row>
    <row r="462" spans="1:28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</row>
    <row r="463" spans="1:28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</row>
    <row r="464" spans="1:28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</row>
    <row r="465" spans="1:28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</row>
    <row r="466" spans="1:28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</row>
    <row r="467" spans="1:28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</row>
    <row r="468" spans="1:28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</row>
    <row r="469" spans="1:28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</row>
    <row r="470" spans="1:28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</row>
    <row r="471" spans="1:28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</row>
    <row r="472" spans="1:28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</row>
    <row r="473" spans="1:28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</row>
    <row r="474" spans="1:28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</row>
    <row r="475" spans="1:28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</row>
    <row r="476" spans="1:28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</row>
    <row r="477" spans="1:28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</row>
    <row r="478" spans="1:28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</row>
    <row r="479" spans="1:28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</row>
    <row r="480" spans="1:28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</row>
    <row r="481" spans="1:28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</row>
    <row r="482" spans="1:28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</row>
    <row r="483" spans="1:28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</row>
    <row r="484" spans="1:28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</row>
    <row r="485" spans="1:28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</row>
    <row r="486" spans="1:28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</row>
    <row r="487" spans="1:28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</row>
    <row r="488" spans="1:28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</row>
    <row r="489" spans="1:28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</row>
    <row r="490" spans="1:28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</row>
    <row r="491" spans="1:28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</row>
    <row r="492" spans="1:28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</row>
    <row r="493" spans="1:28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</row>
    <row r="494" spans="1:28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</row>
    <row r="495" spans="1:28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</row>
    <row r="496" spans="1:28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</row>
    <row r="497" spans="1:28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</row>
    <row r="498" spans="1:28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</row>
    <row r="499" spans="1:28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</row>
    <row r="500" spans="1:28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</row>
    <row r="501" spans="1:28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</row>
    <row r="502" spans="1:28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</row>
    <row r="503" spans="1:28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</row>
    <row r="504" spans="1:28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</row>
    <row r="505" spans="1:28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</row>
    <row r="506" spans="1:28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</row>
    <row r="507" spans="1:28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</row>
    <row r="508" spans="1:28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</row>
    <row r="509" spans="1:28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</row>
    <row r="510" spans="1:28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</row>
    <row r="511" spans="1:28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</row>
    <row r="512" spans="1:28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</row>
    <row r="513" spans="1:28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</row>
    <row r="514" spans="1:28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</row>
    <row r="515" spans="1:28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</row>
    <row r="516" spans="1:28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</row>
    <row r="517" spans="1:28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</row>
    <row r="518" spans="1:28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</row>
    <row r="519" spans="1:28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</row>
    <row r="520" spans="1:28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</row>
    <row r="521" spans="1:28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</row>
    <row r="522" spans="1:28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</row>
    <row r="523" spans="1:28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</row>
    <row r="524" spans="1:28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</row>
    <row r="525" spans="1:28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</row>
    <row r="526" spans="1:28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</row>
    <row r="527" spans="1:28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</row>
    <row r="528" spans="1:28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</row>
    <row r="529" spans="1:28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</row>
    <row r="530" spans="1:28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</row>
    <row r="531" spans="1:28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</row>
    <row r="532" spans="1:28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</row>
    <row r="533" spans="1:28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</row>
    <row r="534" spans="1:28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</row>
    <row r="535" spans="1:28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</row>
    <row r="536" spans="1:28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</row>
    <row r="537" spans="1:28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</row>
    <row r="538" spans="1:28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</row>
    <row r="539" spans="1:28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</row>
    <row r="540" spans="1:28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</row>
    <row r="541" spans="1:28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</row>
    <row r="542" spans="1:28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</row>
    <row r="543" spans="1:28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</row>
    <row r="544" spans="1:28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</row>
    <row r="545" spans="1:28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</row>
    <row r="546" spans="1:28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</row>
    <row r="547" spans="1:28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</row>
    <row r="548" spans="1:28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</row>
    <row r="549" spans="1:28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</row>
    <row r="550" spans="1:28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</row>
    <row r="551" spans="1:28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</row>
    <row r="552" spans="1:28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</row>
    <row r="553" spans="1:28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</row>
    <row r="554" spans="1:28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</row>
    <row r="555" spans="1:28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</row>
    <row r="556" spans="1:28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</row>
    <row r="557" spans="1:28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</row>
    <row r="558" spans="1:28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</row>
    <row r="559" spans="1:28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</row>
    <row r="560" spans="1:28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</row>
    <row r="561" spans="1:28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</row>
    <row r="562" spans="1:28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</row>
    <row r="563" spans="1:28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</row>
    <row r="564" spans="1:28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</row>
    <row r="565" spans="1:28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</row>
    <row r="566" spans="1:28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</row>
    <row r="567" spans="1:28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</row>
    <row r="568" spans="1:28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</row>
    <row r="569" spans="1:28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</row>
    <row r="570" spans="1:28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</row>
    <row r="571" spans="1:28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</row>
    <row r="572" spans="1:28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</row>
    <row r="573" spans="1:28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</row>
    <row r="574" spans="1:28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</row>
    <row r="575" spans="1:28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</row>
    <row r="576" spans="1:28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</row>
    <row r="577" spans="1:28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</row>
    <row r="578" spans="1:28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</row>
    <row r="579" spans="1:28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</row>
    <row r="580" spans="1:28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</row>
    <row r="581" spans="1:28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</row>
    <row r="582" spans="1:28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</row>
    <row r="583" spans="1:28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</row>
    <row r="584" spans="1:28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</row>
    <row r="585" spans="1:28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</row>
    <row r="586" spans="1:28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</row>
    <row r="587" spans="1:28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</row>
    <row r="588" spans="1:28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</row>
    <row r="589" spans="1:28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</row>
    <row r="590" spans="1:28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</row>
    <row r="591" spans="1:28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</row>
    <row r="592" spans="1:28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</row>
    <row r="593" spans="1:28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</row>
    <row r="594" spans="1:28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</row>
    <row r="595" spans="1:28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</row>
    <row r="596" spans="1:28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</row>
    <row r="597" spans="1:28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</row>
    <row r="598" spans="1:28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</row>
    <row r="599" spans="1:28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</row>
    <row r="600" spans="1:28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</row>
    <row r="601" spans="1:28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</row>
    <row r="602" spans="1:28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</row>
    <row r="603" spans="1:28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</row>
    <row r="604" spans="1:28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</row>
    <row r="605" spans="1:28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</row>
    <row r="606" spans="1:28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</row>
    <row r="607" spans="1:28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</row>
    <row r="608" spans="1:28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</row>
    <row r="609" spans="1:28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</row>
    <row r="610" spans="1:28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</row>
    <row r="611" spans="1:28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</row>
    <row r="612" spans="1:28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</row>
    <row r="613" spans="1:28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</row>
    <row r="614" spans="1:28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</row>
    <row r="615" spans="1:28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</row>
    <row r="616" spans="1:28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</row>
    <row r="617" spans="1:28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</row>
    <row r="618" spans="1:28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</row>
    <row r="619" spans="1:28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</row>
    <row r="620" spans="1:28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</row>
    <row r="621" spans="1:28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</row>
    <row r="622" spans="1:28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</row>
    <row r="623" spans="1:28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</row>
    <row r="624" spans="1:28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</row>
    <row r="625" spans="1:28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</row>
    <row r="626" spans="1:28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</row>
    <row r="627" spans="1:28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</row>
    <row r="628" spans="1:28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</row>
    <row r="629" spans="1:28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</row>
    <row r="630" spans="1:28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</row>
    <row r="631" spans="1:28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</row>
    <row r="632" spans="1:28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</row>
    <row r="633" spans="1:28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</row>
    <row r="634" spans="1:28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</row>
    <row r="635" spans="1:28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</row>
    <row r="636" spans="1:28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</row>
    <row r="637" spans="1:28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</row>
    <row r="638" spans="1:28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</row>
    <row r="639" spans="1:28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</row>
    <row r="640" spans="1:28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</row>
    <row r="641" spans="1:28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</row>
    <row r="642" spans="1:28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</row>
    <row r="643" spans="1:28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</row>
    <row r="644" spans="1:28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</row>
    <row r="645" spans="1:28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</row>
    <row r="646" spans="1:28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</row>
    <row r="647" spans="1:28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</row>
    <row r="648" spans="1:28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</row>
    <row r="649" spans="1:28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</row>
    <row r="650" spans="1:28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</row>
    <row r="651" spans="1:28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</row>
    <row r="652" spans="1:28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</row>
    <row r="653" spans="1:28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</row>
    <row r="654" spans="1:28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</row>
    <row r="655" spans="1:28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</row>
    <row r="656" spans="1:28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</row>
    <row r="657" spans="1:28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</row>
    <row r="658" spans="1:28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</row>
    <row r="659" spans="1:28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</row>
    <row r="660" spans="1:28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</row>
    <row r="661" spans="1:28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</row>
    <row r="662" spans="1:28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</row>
    <row r="663" spans="1:28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</row>
    <row r="664" spans="1:28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</row>
    <row r="665" spans="1:28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</row>
    <row r="666" spans="1:28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</row>
    <row r="667" spans="1:28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</row>
    <row r="668" spans="1:28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</row>
    <row r="669" spans="1:28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</row>
    <row r="670" spans="1:28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</row>
    <row r="671" spans="1:28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</row>
    <row r="672" spans="1:28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</row>
    <row r="673" spans="1:28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</row>
    <row r="674" spans="1:28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</row>
    <row r="675" spans="1:28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</row>
    <row r="676" spans="1:28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</row>
    <row r="677" spans="1:28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</row>
    <row r="678" spans="1:28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</row>
    <row r="679" spans="1:28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</row>
    <row r="680" spans="1:28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</row>
    <row r="681" spans="1:28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</row>
    <row r="682" spans="1:28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</row>
    <row r="683" spans="1:28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</row>
    <row r="684" spans="1:28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</row>
    <row r="685" spans="1:28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</row>
    <row r="686" spans="1:28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</row>
    <row r="687" spans="1:28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</row>
    <row r="688" spans="1:28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</row>
    <row r="689" spans="1:28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</row>
    <row r="690" spans="1:28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</row>
    <row r="691" spans="1:28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</row>
    <row r="692" spans="1:28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</row>
    <row r="693" spans="1:28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</row>
    <row r="694" spans="1:28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</row>
    <row r="695" spans="1:28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</row>
    <row r="696" spans="1:28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</row>
    <row r="697" spans="1:28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</row>
    <row r="698" spans="1:28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</row>
    <row r="699" spans="1:28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</row>
    <row r="700" spans="1:28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</row>
    <row r="701" spans="1:28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</row>
    <row r="702" spans="1:28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</row>
    <row r="703" spans="1:28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</row>
    <row r="704" spans="1:28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</row>
    <row r="705" spans="1:28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</row>
    <row r="706" spans="1:28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</row>
    <row r="707" spans="1:28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</row>
    <row r="708" spans="1:28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</row>
    <row r="709" spans="1:28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</row>
    <row r="710" spans="1:28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</row>
    <row r="711" spans="1:28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</row>
    <row r="712" spans="1:28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</row>
    <row r="713" spans="1:28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</row>
    <row r="714" spans="1:28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</row>
    <row r="715" spans="1:28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</row>
    <row r="716" spans="1:28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</row>
    <row r="717" spans="1:28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</row>
    <row r="718" spans="1:28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</row>
    <row r="719" spans="1:28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</row>
    <row r="720" spans="1:28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</row>
    <row r="721" spans="1:28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</row>
    <row r="722" spans="1:28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</row>
    <row r="723" spans="1:28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</row>
    <row r="724" spans="1:28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</row>
    <row r="725" spans="1:28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</row>
    <row r="726" spans="1:28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</row>
    <row r="727" spans="1:28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</row>
    <row r="728" spans="1:28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</row>
    <row r="729" spans="1:28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</row>
    <row r="730" spans="1:28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</row>
    <row r="731" spans="1:28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</row>
    <row r="732" spans="1:28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</row>
    <row r="733" spans="1:28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</row>
    <row r="734" spans="1:28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</row>
    <row r="735" spans="1:28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</row>
    <row r="736" spans="1:28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</row>
    <row r="737" spans="1:28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</row>
    <row r="738" spans="1:28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</row>
    <row r="739" spans="1:28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</row>
    <row r="740" spans="1:28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</row>
    <row r="741" spans="1:28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</row>
    <row r="742" spans="1:28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</row>
    <row r="743" spans="1:28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</row>
    <row r="744" spans="1:28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</row>
    <row r="745" spans="1:28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</row>
    <row r="746" spans="1:28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</row>
    <row r="747" spans="1:28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</row>
    <row r="748" spans="1:28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</row>
    <row r="749" spans="1:28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</row>
    <row r="750" spans="1:28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</row>
    <row r="751" spans="1:28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</row>
    <row r="752" spans="1:28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</row>
    <row r="753" spans="1:28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</row>
    <row r="754" spans="1:28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</row>
    <row r="755" spans="1:28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</row>
    <row r="756" spans="1:28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</row>
    <row r="757" spans="1:28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</row>
    <row r="758" spans="1:28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</row>
    <row r="759" spans="1:28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</row>
    <row r="760" spans="1:28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</row>
    <row r="761" spans="1:28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</row>
    <row r="762" spans="1:28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</row>
    <row r="763" spans="1:28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</row>
    <row r="764" spans="1:28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</row>
    <row r="765" spans="1:28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</row>
    <row r="766" spans="1:28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</row>
    <row r="767" spans="1:28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</row>
    <row r="768" spans="1:28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</row>
    <row r="769" spans="1:28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</row>
    <row r="770" spans="1:28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</row>
    <row r="771" spans="1:28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</row>
    <row r="772" spans="1:28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</row>
    <row r="773" spans="1:28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</row>
    <row r="774" spans="1:28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</row>
    <row r="775" spans="1:28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</row>
    <row r="776" spans="1:28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</row>
    <row r="777" spans="1:28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</row>
    <row r="778" spans="1:28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</row>
    <row r="779" spans="1:28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</row>
    <row r="780" spans="1:28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</row>
    <row r="781" spans="1:28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</row>
    <row r="782" spans="1:28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</row>
    <row r="783" spans="1:28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</row>
    <row r="784" spans="1:28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</row>
    <row r="785" spans="1:28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</row>
    <row r="786" spans="1:28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</row>
    <row r="787" spans="1:28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</row>
    <row r="788" spans="1:28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</row>
    <row r="789" spans="1:28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</row>
    <row r="790" spans="1:28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</row>
    <row r="791" spans="1:28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</row>
    <row r="792" spans="1:28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</row>
    <row r="793" spans="1:28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</row>
    <row r="794" spans="1:28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</row>
    <row r="795" spans="1:28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</row>
    <row r="796" spans="1:28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</row>
    <row r="797" spans="1:28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</row>
    <row r="798" spans="1:28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</row>
    <row r="799" spans="1:28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</row>
    <row r="800" spans="1:28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</row>
    <row r="801" spans="1:28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</row>
    <row r="802" spans="1:28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</row>
    <row r="803" spans="1:28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</row>
    <row r="804" spans="1:28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</row>
    <row r="805" spans="1:28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</row>
    <row r="806" spans="1:28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</row>
    <row r="807" spans="1:28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</row>
    <row r="808" spans="1:28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</row>
    <row r="809" spans="1:28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</row>
    <row r="810" spans="1:28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</row>
    <row r="811" spans="1:28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</row>
    <row r="812" spans="1:28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</row>
    <row r="813" spans="1:28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</row>
    <row r="814" spans="1:28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</row>
    <row r="815" spans="1:28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</row>
    <row r="816" spans="1:28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</row>
    <row r="817" spans="1:28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</row>
    <row r="818" spans="1:28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</row>
    <row r="819" spans="1:28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</row>
    <row r="820" spans="1:28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</row>
    <row r="821" spans="1:28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</row>
    <row r="822" spans="1:28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</row>
    <row r="823" spans="1:28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</row>
    <row r="824" spans="1:28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</row>
    <row r="825" spans="1:28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</row>
    <row r="826" spans="1:28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</row>
    <row r="827" spans="1:28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</row>
    <row r="828" spans="1:28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</row>
    <row r="829" spans="1:28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</row>
    <row r="830" spans="1:28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</row>
    <row r="831" spans="1:28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</row>
    <row r="832" spans="1:28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</row>
    <row r="833" spans="1:28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</row>
    <row r="834" spans="1:28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</row>
    <row r="835" spans="1:28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</row>
    <row r="836" spans="1:28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</row>
    <row r="837" spans="1:28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</row>
    <row r="838" spans="1:28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</row>
    <row r="839" spans="1:28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</row>
    <row r="840" spans="1:28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</row>
    <row r="841" spans="1:28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</row>
    <row r="842" spans="1:28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</row>
    <row r="843" spans="1:28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</row>
    <row r="844" spans="1:28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</row>
    <row r="845" spans="1:28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</row>
    <row r="846" spans="1:28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</row>
    <row r="847" spans="1:28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</row>
    <row r="848" spans="1:28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</row>
    <row r="849" spans="1:28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</row>
    <row r="850" spans="1:28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</row>
    <row r="851" spans="1:28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</row>
    <row r="852" spans="1:28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</row>
    <row r="853" spans="1:28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</row>
    <row r="854" spans="1:28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</row>
    <row r="855" spans="1:28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</row>
    <row r="856" spans="1:28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</row>
    <row r="857" spans="1:28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</row>
    <row r="858" spans="1:28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</row>
    <row r="859" spans="1:28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</row>
    <row r="860" spans="1:28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</row>
    <row r="861" spans="1:28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</row>
    <row r="862" spans="1:28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</row>
    <row r="863" spans="1:28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</row>
    <row r="864" spans="1:28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</row>
    <row r="865" spans="1:28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</row>
    <row r="866" spans="1:28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</row>
    <row r="867" spans="1:28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</row>
    <row r="868" spans="1:28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</row>
    <row r="869" spans="1:28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</row>
    <row r="870" spans="1:28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</row>
    <row r="871" spans="1:28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</row>
    <row r="872" spans="1:28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</row>
    <row r="873" spans="1:28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</row>
    <row r="874" spans="1:28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</row>
    <row r="875" spans="1:28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</row>
    <row r="876" spans="1:28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</row>
    <row r="877" spans="1:28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</row>
    <row r="878" spans="1:28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</row>
    <row r="879" spans="1:28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</row>
    <row r="880" spans="1:28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</row>
    <row r="881" spans="1:28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</row>
    <row r="882" spans="1:28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</row>
    <row r="883" spans="1:28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</row>
    <row r="884" spans="1:28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</row>
    <row r="885" spans="1:28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</row>
    <row r="886" spans="1:28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</row>
    <row r="887" spans="1:28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</row>
    <row r="888" spans="1:28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</row>
    <row r="889" spans="1:28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</row>
    <row r="890" spans="1:28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</row>
    <row r="891" spans="1:28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</row>
    <row r="892" spans="1:28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</row>
    <row r="893" spans="1:28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</row>
    <row r="894" spans="1:28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</row>
    <row r="895" spans="1:28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</row>
    <row r="896" spans="1:28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</row>
    <row r="897" spans="1:28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</row>
    <row r="898" spans="1:28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</row>
    <row r="899" spans="1:28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</row>
    <row r="900" spans="1:28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</row>
    <row r="901" spans="1:28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</row>
    <row r="902" spans="1:28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</row>
    <row r="903" spans="1:28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</row>
    <row r="904" spans="1:28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</row>
    <row r="905" spans="1:28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</row>
    <row r="906" spans="1:28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</row>
    <row r="907" spans="1:28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</row>
    <row r="908" spans="1:28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</row>
    <row r="909" spans="1:28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</row>
    <row r="910" spans="1:28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</row>
    <row r="911" spans="1:28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</row>
    <row r="912" spans="1:28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</row>
    <row r="913" spans="1:28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</row>
    <row r="914" spans="1:28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</row>
    <row r="915" spans="1:28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</row>
    <row r="916" spans="1:28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</row>
    <row r="917" spans="1:28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</row>
    <row r="918" spans="1:28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</row>
    <row r="919" spans="1:28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</row>
    <row r="920" spans="1:28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</row>
    <row r="921" spans="1:28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</row>
    <row r="922" spans="1:28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</row>
    <row r="923" spans="1:28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</row>
    <row r="924" spans="1:28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</row>
    <row r="925" spans="1:28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</row>
    <row r="926" spans="1:28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</row>
    <row r="927" spans="1:28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</row>
    <row r="928" spans="1:28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</row>
    <row r="929" spans="1:28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</row>
    <row r="930" spans="1:28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</row>
    <row r="931" spans="1:28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</row>
    <row r="932" spans="1:28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</row>
    <row r="933" spans="1:28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</row>
    <row r="934" spans="1:28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</row>
    <row r="935" spans="1:28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</row>
    <row r="936" spans="1:28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</row>
    <row r="937" spans="1:28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</row>
    <row r="938" spans="1:28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</row>
    <row r="939" spans="1:28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</row>
    <row r="940" spans="1:28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</row>
    <row r="941" spans="1:28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</row>
    <row r="942" spans="1:28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</row>
    <row r="943" spans="1:28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</row>
    <row r="944" spans="1:28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</row>
    <row r="945" spans="1:28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</row>
    <row r="946" spans="1:28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</row>
    <row r="947" spans="1:28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</row>
    <row r="948" spans="1:28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</row>
    <row r="949" spans="1:28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</row>
    <row r="950" spans="1:28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</row>
    <row r="951" spans="1:28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</row>
    <row r="952" spans="1:28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</row>
    <row r="953" spans="1:28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</row>
    <row r="954" spans="1:28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</row>
    <row r="955" spans="1:28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</row>
    <row r="956" spans="1:28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</row>
    <row r="957" spans="1:28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</row>
    <row r="958" spans="1:28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</row>
    <row r="959" spans="1:28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</row>
    <row r="960" spans="1:28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</row>
    <row r="961" spans="1:28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</row>
    <row r="962" spans="1:28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</row>
    <row r="963" spans="1:28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</row>
    <row r="964" spans="1:28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</row>
    <row r="965" spans="1:28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</row>
    <row r="966" spans="1:28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</row>
    <row r="967" spans="1:28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</row>
    <row r="968" spans="1:28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</row>
    <row r="969" spans="1:28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</row>
    <row r="970" spans="1:28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</row>
    <row r="971" spans="1:28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</row>
    <row r="972" spans="1:28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</row>
    <row r="973" spans="1:28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</row>
    <row r="974" spans="1:28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</row>
    <row r="975" spans="1:28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</row>
    <row r="976" spans="1:28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</row>
    <row r="977" spans="1:28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</row>
    <row r="978" spans="1:28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</row>
    <row r="979" spans="1:28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</row>
  </sheetData>
  <mergeCells count="102">
    <mergeCell ref="S153:T153"/>
    <mergeCell ref="U153:V153"/>
    <mergeCell ref="W153:X153"/>
    <mergeCell ref="Y153:Y154"/>
    <mergeCell ref="B153:D153"/>
    <mergeCell ref="F153:H153"/>
    <mergeCell ref="I153:L153"/>
    <mergeCell ref="M153:M154"/>
    <mergeCell ref="O153:P153"/>
    <mergeCell ref="Q153:R153"/>
    <mergeCell ref="S132:T132"/>
    <mergeCell ref="U132:V132"/>
    <mergeCell ref="W132:X132"/>
    <mergeCell ref="Y132:Y133"/>
    <mergeCell ref="A151:M152"/>
    <mergeCell ref="N151:AB152"/>
    <mergeCell ref="W111:X111"/>
    <mergeCell ref="Y111:Y112"/>
    <mergeCell ref="A130:M131"/>
    <mergeCell ref="N130:AB131"/>
    <mergeCell ref="B132:D132"/>
    <mergeCell ref="F132:H132"/>
    <mergeCell ref="I132:L132"/>
    <mergeCell ref="M132:M133"/>
    <mergeCell ref="O132:P132"/>
    <mergeCell ref="Q132:R132"/>
    <mergeCell ref="A109:M110"/>
    <mergeCell ref="N109:AB110"/>
    <mergeCell ref="B111:D111"/>
    <mergeCell ref="F111:H111"/>
    <mergeCell ref="I111:L111"/>
    <mergeCell ref="M111:M112"/>
    <mergeCell ref="O111:P111"/>
    <mergeCell ref="Q111:R111"/>
    <mergeCell ref="S111:T111"/>
    <mergeCell ref="U111:V111"/>
    <mergeCell ref="S89:T89"/>
    <mergeCell ref="U89:V89"/>
    <mergeCell ref="W89:X89"/>
    <mergeCell ref="Y89:Y90"/>
    <mergeCell ref="A108:M108"/>
    <mergeCell ref="N108:AB108"/>
    <mergeCell ref="W68:X68"/>
    <mergeCell ref="Y68:Y69"/>
    <mergeCell ref="A87:M88"/>
    <mergeCell ref="N87:AB88"/>
    <mergeCell ref="B89:D89"/>
    <mergeCell ref="F89:H89"/>
    <mergeCell ref="I89:L89"/>
    <mergeCell ref="M89:M90"/>
    <mergeCell ref="O89:P89"/>
    <mergeCell ref="Q89:R89"/>
    <mergeCell ref="A66:M67"/>
    <mergeCell ref="N66:AB67"/>
    <mergeCell ref="B68:D68"/>
    <mergeCell ref="F68:H68"/>
    <mergeCell ref="I68:L68"/>
    <mergeCell ref="M68:M69"/>
    <mergeCell ref="O68:P68"/>
    <mergeCell ref="Q68:R68"/>
    <mergeCell ref="S68:T68"/>
    <mergeCell ref="U68:V68"/>
    <mergeCell ref="S46:T46"/>
    <mergeCell ref="U46:V46"/>
    <mergeCell ref="W46:X46"/>
    <mergeCell ref="Y46:Y47"/>
    <mergeCell ref="A65:M65"/>
    <mergeCell ref="N65:AB65"/>
    <mergeCell ref="B46:D46"/>
    <mergeCell ref="F46:H46"/>
    <mergeCell ref="I46:L46"/>
    <mergeCell ref="M46:M47"/>
    <mergeCell ref="O46:P46"/>
    <mergeCell ref="Q46:R46"/>
    <mergeCell ref="S25:T25"/>
    <mergeCell ref="U25:V25"/>
    <mergeCell ref="W25:X25"/>
    <mergeCell ref="Y25:Y26"/>
    <mergeCell ref="A44:M45"/>
    <mergeCell ref="N44:AB45"/>
    <mergeCell ref="B25:D25"/>
    <mergeCell ref="F25:H25"/>
    <mergeCell ref="I25:L25"/>
    <mergeCell ref="M25:M26"/>
    <mergeCell ref="O25:P25"/>
    <mergeCell ref="Q25:R25"/>
    <mergeCell ref="S4:T4"/>
    <mergeCell ref="U4:V4"/>
    <mergeCell ref="W4:X4"/>
    <mergeCell ref="Y4:Y5"/>
    <mergeCell ref="A23:M24"/>
    <mergeCell ref="N23:AB24"/>
    <mergeCell ref="A1:M1"/>
    <mergeCell ref="N1:AB1"/>
    <mergeCell ref="A2:M3"/>
    <mergeCell ref="N2:AB3"/>
    <mergeCell ref="B4:D4"/>
    <mergeCell ref="F4:H4"/>
    <mergeCell ref="I4:L4"/>
    <mergeCell ref="M4:M5"/>
    <mergeCell ref="O4:P4"/>
    <mergeCell ref="Q4:R4"/>
  </mergeCells>
  <pageMargins left="0.23622047244094491" right="0.23622047244094491" top="0.74803149606299213" bottom="0.74803149606299213" header="0" footer="0"/>
  <pageSetup paperSize="9" scale="68" orientation="landscape" r:id="rId1"/>
  <rowBreaks count="2" manualBreakCount="2">
    <brk id="64" max="16383" man="1"/>
    <brk id="107" max="16383" man="1"/>
  </rowBreaks>
  <colBreaks count="1" manualBreakCount="1">
    <brk id="2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G978"/>
  <sheetViews>
    <sheetView topLeftCell="A124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7.33203125" style="285" customWidth="1"/>
    <col min="20" max="29" width="5.6640625" style="285" customWidth="1"/>
    <col min="30" max="30" width="10.6640625" style="285" customWidth="1"/>
    <col min="31" max="33" width="4.6640625" style="285" customWidth="1"/>
    <col min="34" max="16384" width="14.5" style="285"/>
  </cols>
  <sheetData>
    <row r="1" spans="1:33" ht="12.75" customHeight="1" x14ac:dyDescent="0.15">
      <c r="A1" s="460" t="s">
        <v>368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73" t="s">
        <v>368</v>
      </c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394"/>
    </row>
    <row r="2" spans="1:33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340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2">
      <c r="A4" s="286" t="s">
        <v>193</v>
      </c>
      <c r="B4" s="467" t="s">
        <v>369</v>
      </c>
      <c r="C4" s="468"/>
      <c r="D4" s="468"/>
      <c r="E4" s="469"/>
      <c r="F4" s="467" t="s">
        <v>370</v>
      </c>
      <c r="G4" s="468"/>
      <c r="H4" s="468"/>
      <c r="I4" s="469"/>
      <c r="J4" s="467" t="s">
        <v>371</v>
      </c>
      <c r="K4" s="468"/>
      <c r="L4" s="468"/>
      <c r="M4" s="469"/>
      <c r="N4" s="467" t="s">
        <v>372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410"/>
      <c r="AF4" s="380"/>
      <c r="AG4" s="380"/>
    </row>
    <row r="5" spans="1:33" ht="11.25" hidden="1" customHeight="1" x14ac:dyDescent="0.15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0"/>
      <c r="AF5" s="380"/>
      <c r="AG5" s="380"/>
    </row>
    <row r="6" spans="1:3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396"/>
      <c r="U6" s="385"/>
      <c r="V6" s="396"/>
      <c r="W6" s="385"/>
      <c r="X6" s="396"/>
      <c r="Y6" s="385"/>
      <c r="Z6" s="396"/>
      <c r="AA6" s="385"/>
      <c r="AB6" s="396"/>
      <c r="AC6" s="385"/>
      <c r="AD6" s="300"/>
      <c r="AE6" s="386"/>
      <c r="AF6" s="386"/>
      <c r="AG6" s="386"/>
    </row>
    <row r="7" spans="1:33" ht="11.25" customHeight="1" x14ac:dyDescent="0.15">
      <c r="A7" s="301" t="s">
        <v>79</v>
      </c>
      <c r="B7" s="302">
        <v>0</v>
      </c>
      <c r="C7" s="303">
        <v>0</v>
      </c>
      <c r="D7" s="303">
        <v>0</v>
      </c>
      <c r="E7" s="304">
        <v>0</v>
      </c>
      <c r="F7" s="302">
        <v>0</v>
      </c>
      <c r="G7" s="303">
        <v>0</v>
      </c>
      <c r="H7" s="303">
        <v>0</v>
      </c>
      <c r="I7" s="304">
        <v>0</v>
      </c>
      <c r="J7" s="302">
        <v>0.25</v>
      </c>
      <c r="K7" s="303">
        <v>0.25</v>
      </c>
      <c r="L7" s="303">
        <v>0</v>
      </c>
      <c r="M7" s="304">
        <v>0.5</v>
      </c>
      <c r="N7" s="302">
        <v>0.25</v>
      </c>
      <c r="O7" s="303">
        <v>0.5</v>
      </c>
      <c r="P7" s="303">
        <v>0</v>
      </c>
      <c r="Q7" s="304">
        <v>0.75</v>
      </c>
      <c r="R7" s="306">
        <v>1.25</v>
      </c>
      <c r="S7" s="301" t="s">
        <v>79</v>
      </c>
      <c r="T7" s="303">
        <v>0.5</v>
      </c>
      <c r="U7" s="388">
        <v>0.4</v>
      </c>
      <c r="V7" s="303">
        <v>0.75</v>
      </c>
      <c r="W7" s="388">
        <v>0.6</v>
      </c>
      <c r="X7" s="303">
        <v>0.25</v>
      </c>
      <c r="Y7" s="388">
        <v>0.2</v>
      </c>
      <c r="Z7" s="303">
        <v>1</v>
      </c>
      <c r="AA7" s="388">
        <v>0.8</v>
      </c>
      <c r="AB7" s="303">
        <v>0</v>
      </c>
      <c r="AC7" s="388">
        <v>0</v>
      </c>
      <c r="AD7" s="331">
        <v>1.25</v>
      </c>
      <c r="AE7" s="389"/>
      <c r="AF7" s="389"/>
      <c r="AG7" s="389"/>
    </row>
    <row r="8" spans="1:33" ht="11.25" customHeight="1" x14ac:dyDescent="0.15">
      <c r="A8" s="301" t="s">
        <v>80</v>
      </c>
      <c r="B8" s="302">
        <v>0</v>
      </c>
      <c r="C8" s="303">
        <v>1.75</v>
      </c>
      <c r="D8" s="303">
        <v>0.25</v>
      </c>
      <c r="E8" s="304">
        <v>2</v>
      </c>
      <c r="F8" s="302">
        <v>0</v>
      </c>
      <c r="G8" s="303">
        <v>0.25</v>
      </c>
      <c r="H8" s="303">
        <v>0.75</v>
      </c>
      <c r="I8" s="304">
        <v>1</v>
      </c>
      <c r="J8" s="302">
        <v>1.5</v>
      </c>
      <c r="K8" s="303">
        <v>0</v>
      </c>
      <c r="L8" s="303">
        <v>0</v>
      </c>
      <c r="M8" s="304">
        <v>1.5</v>
      </c>
      <c r="N8" s="302">
        <v>0</v>
      </c>
      <c r="O8" s="303">
        <v>4.25</v>
      </c>
      <c r="P8" s="303">
        <v>0</v>
      </c>
      <c r="Q8" s="304">
        <v>4.25</v>
      </c>
      <c r="R8" s="306">
        <v>8.75</v>
      </c>
      <c r="S8" s="301" t="s">
        <v>80</v>
      </c>
      <c r="T8" s="303">
        <v>0.25</v>
      </c>
      <c r="U8" s="388">
        <v>2.8571428571428571E-2</v>
      </c>
      <c r="V8" s="303">
        <v>8.5</v>
      </c>
      <c r="W8" s="388">
        <v>0.97142857142857142</v>
      </c>
      <c r="X8" s="303">
        <v>0</v>
      </c>
      <c r="Y8" s="388">
        <v>0</v>
      </c>
      <c r="Z8" s="303">
        <v>8.75</v>
      </c>
      <c r="AA8" s="388">
        <v>1</v>
      </c>
      <c r="AB8" s="303">
        <v>0</v>
      </c>
      <c r="AC8" s="388">
        <v>0</v>
      </c>
      <c r="AD8" s="331">
        <v>8.75</v>
      </c>
      <c r="AE8" s="389"/>
      <c r="AF8" s="389"/>
      <c r="AG8" s="389"/>
    </row>
    <row r="9" spans="1:33" ht="11.25" customHeight="1" x14ac:dyDescent="0.15">
      <c r="A9" s="301" t="s">
        <v>81</v>
      </c>
      <c r="B9" s="302">
        <v>0.25</v>
      </c>
      <c r="C9" s="303">
        <v>1</v>
      </c>
      <c r="D9" s="303">
        <v>0</v>
      </c>
      <c r="E9" s="304">
        <v>1.25</v>
      </c>
      <c r="F9" s="302">
        <v>0</v>
      </c>
      <c r="G9" s="303">
        <v>0</v>
      </c>
      <c r="H9" s="303">
        <v>1</v>
      </c>
      <c r="I9" s="304">
        <v>1</v>
      </c>
      <c r="J9" s="302">
        <v>6.75</v>
      </c>
      <c r="K9" s="303">
        <v>0.5</v>
      </c>
      <c r="L9" s="303">
        <v>0</v>
      </c>
      <c r="M9" s="304">
        <v>7.25</v>
      </c>
      <c r="N9" s="302">
        <v>0</v>
      </c>
      <c r="O9" s="303">
        <v>5</v>
      </c>
      <c r="P9" s="303">
        <v>0.5</v>
      </c>
      <c r="Q9" s="304">
        <v>5.5</v>
      </c>
      <c r="R9" s="306">
        <v>15</v>
      </c>
      <c r="S9" s="301" t="s">
        <v>81</v>
      </c>
      <c r="T9" s="303">
        <v>2</v>
      </c>
      <c r="U9" s="388">
        <v>0.13333333333333333</v>
      </c>
      <c r="V9" s="303">
        <v>13</v>
      </c>
      <c r="W9" s="388">
        <v>0.8666666666666667</v>
      </c>
      <c r="X9" s="303">
        <v>0.75</v>
      </c>
      <c r="Y9" s="388">
        <v>0.05</v>
      </c>
      <c r="Z9" s="303">
        <v>14.25</v>
      </c>
      <c r="AA9" s="388">
        <v>0.95</v>
      </c>
      <c r="AB9" s="303">
        <v>0</v>
      </c>
      <c r="AC9" s="388">
        <v>0</v>
      </c>
      <c r="AD9" s="331">
        <v>15</v>
      </c>
      <c r="AE9" s="389"/>
      <c r="AF9" s="389"/>
      <c r="AG9" s="389"/>
    </row>
    <row r="10" spans="1:33" ht="11.25" customHeight="1" x14ac:dyDescent="0.15">
      <c r="A10" s="301" t="s">
        <v>428</v>
      </c>
      <c r="B10" s="302">
        <v>0</v>
      </c>
      <c r="C10" s="303">
        <v>0.75</v>
      </c>
      <c r="D10" s="303">
        <v>0</v>
      </c>
      <c r="E10" s="304">
        <v>0.75</v>
      </c>
      <c r="F10" s="302">
        <v>0.75</v>
      </c>
      <c r="G10" s="303">
        <v>0.5</v>
      </c>
      <c r="H10" s="303">
        <v>0</v>
      </c>
      <c r="I10" s="304">
        <v>1.25</v>
      </c>
      <c r="J10" s="302">
        <v>5.25</v>
      </c>
      <c r="K10" s="303">
        <v>2.75</v>
      </c>
      <c r="L10" s="303">
        <v>0</v>
      </c>
      <c r="M10" s="304">
        <v>8</v>
      </c>
      <c r="N10" s="302">
        <v>0</v>
      </c>
      <c r="O10" s="303">
        <v>3.75</v>
      </c>
      <c r="P10" s="303">
        <v>0.25</v>
      </c>
      <c r="Q10" s="304">
        <v>4</v>
      </c>
      <c r="R10" s="306">
        <v>14</v>
      </c>
      <c r="S10" s="301" t="s">
        <v>428</v>
      </c>
      <c r="T10" s="303">
        <v>3.75</v>
      </c>
      <c r="U10" s="388">
        <v>0.26785714285714285</v>
      </c>
      <c r="V10" s="303">
        <v>10.25</v>
      </c>
      <c r="W10" s="388">
        <v>0.7321428571428571</v>
      </c>
      <c r="X10" s="303">
        <v>0.25</v>
      </c>
      <c r="Y10" s="388">
        <v>1.7857142857142856E-2</v>
      </c>
      <c r="Z10" s="303">
        <v>13.75</v>
      </c>
      <c r="AA10" s="388">
        <v>0.9821428571428571</v>
      </c>
      <c r="AB10" s="303">
        <v>0</v>
      </c>
      <c r="AC10" s="388">
        <v>0</v>
      </c>
      <c r="AD10" s="331">
        <v>14</v>
      </c>
      <c r="AE10" s="389"/>
      <c r="AF10" s="389"/>
      <c r="AG10" s="389"/>
    </row>
    <row r="11" spans="1:33" ht="11.25" customHeight="1" x14ac:dyDescent="0.15">
      <c r="A11" s="301" t="s">
        <v>429</v>
      </c>
      <c r="B11" s="302">
        <v>0</v>
      </c>
      <c r="C11" s="303">
        <v>2</v>
      </c>
      <c r="D11" s="303">
        <v>0</v>
      </c>
      <c r="E11" s="304">
        <v>2</v>
      </c>
      <c r="F11" s="302">
        <v>0</v>
      </c>
      <c r="G11" s="303">
        <v>0</v>
      </c>
      <c r="H11" s="303">
        <v>0.25</v>
      </c>
      <c r="I11" s="304">
        <v>0.25</v>
      </c>
      <c r="J11" s="302">
        <v>4.75</v>
      </c>
      <c r="K11" s="303">
        <v>1.75</v>
      </c>
      <c r="L11" s="303">
        <v>0.5</v>
      </c>
      <c r="M11" s="304">
        <v>7</v>
      </c>
      <c r="N11" s="302">
        <v>0</v>
      </c>
      <c r="O11" s="303">
        <v>1.75</v>
      </c>
      <c r="P11" s="303">
        <v>0</v>
      </c>
      <c r="Q11" s="304">
        <v>1.75</v>
      </c>
      <c r="R11" s="306">
        <v>11</v>
      </c>
      <c r="S11" s="301" t="s">
        <v>429</v>
      </c>
      <c r="T11" s="303">
        <v>1.5</v>
      </c>
      <c r="U11" s="388">
        <v>0.13636363636363635</v>
      </c>
      <c r="V11" s="303">
        <v>9.5</v>
      </c>
      <c r="W11" s="388">
        <v>0.86363636363636365</v>
      </c>
      <c r="X11" s="303">
        <v>0</v>
      </c>
      <c r="Y11" s="388">
        <v>0</v>
      </c>
      <c r="Z11" s="303">
        <v>11</v>
      </c>
      <c r="AA11" s="388">
        <v>1</v>
      </c>
      <c r="AB11" s="303">
        <v>0</v>
      </c>
      <c r="AC11" s="388">
        <v>0</v>
      </c>
      <c r="AD11" s="331">
        <v>11</v>
      </c>
      <c r="AE11" s="389"/>
      <c r="AF11" s="389"/>
      <c r="AG11" s="389"/>
    </row>
    <row r="12" spans="1:33" ht="11.25" customHeight="1" x14ac:dyDescent="0.15">
      <c r="A12" s="301" t="s">
        <v>430</v>
      </c>
      <c r="B12" s="302">
        <v>0.5</v>
      </c>
      <c r="C12" s="303">
        <v>1.75</v>
      </c>
      <c r="D12" s="303">
        <v>0</v>
      </c>
      <c r="E12" s="304">
        <v>2.25</v>
      </c>
      <c r="F12" s="302">
        <v>0</v>
      </c>
      <c r="G12" s="303">
        <v>0.5</v>
      </c>
      <c r="H12" s="303">
        <v>0</v>
      </c>
      <c r="I12" s="304">
        <v>0.5</v>
      </c>
      <c r="J12" s="302">
        <v>6.5</v>
      </c>
      <c r="K12" s="303">
        <v>3.75</v>
      </c>
      <c r="L12" s="303">
        <v>0</v>
      </c>
      <c r="M12" s="304">
        <v>10.25</v>
      </c>
      <c r="N12" s="302">
        <v>0</v>
      </c>
      <c r="O12" s="303">
        <v>4.5</v>
      </c>
      <c r="P12" s="303">
        <v>0</v>
      </c>
      <c r="Q12" s="304">
        <v>4.5</v>
      </c>
      <c r="R12" s="306">
        <v>17.5</v>
      </c>
      <c r="S12" s="301" t="s">
        <v>430</v>
      </c>
      <c r="T12" s="303">
        <v>2.5</v>
      </c>
      <c r="U12" s="388">
        <v>0.14285714285714285</v>
      </c>
      <c r="V12" s="303">
        <v>15</v>
      </c>
      <c r="W12" s="388">
        <v>0.8571428571428571</v>
      </c>
      <c r="X12" s="303">
        <v>0.25</v>
      </c>
      <c r="Y12" s="388">
        <v>1.4285714285714285E-2</v>
      </c>
      <c r="Z12" s="303">
        <v>17</v>
      </c>
      <c r="AA12" s="388">
        <v>0.97142857142857142</v>
      </c>
      <c r="AB12" s="303">
        <v>0.25</v>
      </c>
      <c r="AC12" s="388">
        <v>1.4285714285714285E-2</v>
      </c>
      <c r="AD12" s="331">
        <v>17.5</v>
      </c>
      <c r="AE12" s="389"/>
      <c r="AF12" s="389"/>
      <c r="AG12" s="389"/>
    </row>
    <row r="13" spans="1:33" ht="11.25" customHeight="1" x14ac:dyDescent="0.15">
      <c r="A13" s="301" t="s">
        <v>431</v>
      </c>
      <c r="B13" s="302">
        <v>0.75</v>
      </c>
      <c r="C13" s="303">
        <v>6.25</v>
      </c>
      <c r="D13" s="303">
        <v>0.25</v>
      </c>
      <c r="E13" s="304">
        <v>7.25</v>
      </c>
      <c r="F13" s="302">
        <v>0.25</v>
      </c>
      <c r="G13" s="303">
        <v>0.5</v>
      </c>
      <c r="H13" s="303">
        <v>0</v>
      </c>
      <c r="I13" s="304">
        <v>0.75</v>
      </c>
      <c r="J13" s="302">
        <v>4.5</v>
      </c>
      <c r="K13" s="303">
        <v>1.75</v>
      </c>
      <c r="L13" s="303">
        <v>0</v>
      </c>
      <c r="M13" s="304">
        <v>6.25</v>
      </c>
      <c r="N13" s="302">
        <v>0</v>
      </c>
      <c r="O13" s="303">
        <v>4</v>
      </c>
      <c r="P13" s="303">
        <v>0</v>
      </c>
      <c r="Q13" s="304">
        <v>4</v>
      </c>
      <c r="R13" s="306">
        <v>18.25</v>
      </c>
      <c r="S13" s="301" t="s">
        <v>431</v>
      </c>
      <c r="T13" s="303">
        <v>5</v>
      </c>
      <c r="U13" s="388">
        <v>0.27397260273972601</v>
      </c>
      <c r="V13" s="303">
        <v>13.25</v>
      </c>
      <c r="W13" s="388">
        <v>0.72602739726027399</v>
      </c>
      <c r="X13" s="303">
        <v>0</v>
      </c>
      <c r="Y13" s="388">
        <v>0</v>
      </c>
      <c r="Z13" s="303">
        <v>17</v>
      </c>
      <c r="AA13" s="388">
        <v>0.93150684931506844</v>
      </c>
      <c r="AB13" s="303">
        <v>1.25</v>
      </c>
      <c r="AC13" s="388">
        <v>6.8493150684931503E-2</v>
      </c>
      <c r="AD13" s="331">
        <v>18.25</v>
      </c>
      <c r="AE13" s="389"/>
      <c r="AF13" s="389"/>
      <c r="AG13" s="389"/>
    </row>
    <row r="14" spans="1:33" ht="11.25" customHeight="1" x14ac:dyDescent="0.15">
      <c r="A14" s="390" t="s">
        <v>432</v>
      </c>
      <c r="B14" s="302">
        <v>0.25</v>
      </c>
      <c r="C14" s="303">
        <v>2.5</v>
      </c>
      <c r="D14" s="303">
        <v>0</v>
      </c>
      <c r="E14" s="304">
        <v>2.75</v>
      </c>
      <c r="F14" s="302">
        <v>0</v>
      </c>
      <c r="G14" s="303">
        <v>0</v>
      </c>
      <c r="H14" s="303">
        <v>0.25</v>
      </c>
      <c r="I14" s="304">
        <v>0.25</v>
      </c>
      <c r="J14" s="302">
        <v>3.25</v>
      </c>
      <c r="K14" s="303">
        <v>1</v>
      </c>
      <c r="L14" s="303">
        <v>0.75</v>
      </c>
      <c r="M14" s="304">
        <v>5</v>
      </c>
      <c r="N14" s="302">
        <v>0</v>
      </c>
      <c r="O14" s="303">
        <v>3.5</v>
      </c>
      <c r="P14" s="303">
        <v>0</v>
      </c>
      <c r="Q14" s="304">
        <v>3.5</v>
      </c>
      <c r="R14" s="306">
        <v>11.5</v>
      </c>
      <c r="S14" s="390" t="s">
        <v>432</v>
      </c>
      <c r="T14" s="303">
        <v>1.5</v>
      </c>
      <c r="U14" s="388">
        <v>0.13043478260869565</v>
      </c>
      <c r="V14" s="303">
        <v>10</v>
      </c>
      <c r="W14" s="388">
        <v>0.86956521739130432</v>
      </c>
      <c r="X14" s="303">
        <v>0.5</v>
      </c>
      <c r="Y14" s="388">
        <v>4.3478260869565216E-2</v>
      </c>
      <c r="Z14" s="303">
        <v>11</v>
      </c>
      <c r="AA14" s="388">
        <v>0.95652173913043481</v>
      </c>
      <c r="AB14" s="303">
        <v>0</v>
      </c>
      <c r="AC14" s="388">
        <v>0</v>
      </c>
      <c r="AD14" s="331">
        <v>11.5</v>
      </c>
      <c r="AE14" s="389"/>
      <c r="AF14" s="389"/>
      <c r="AG14" s="389"/>
    </row>
    <row r="15" spans="1:33" ht="11.25" customHeight="1" thickBot="1" x14ac:dyDescent="0.2">
      <c r="A15" s="307"/>
      <c r="B15" s="308"/>
      <c r="C15" s="309"/>
      <c r="D15" s="309"/>
      <c r="E15" s="310"/>
      <c r="F15" s="308"/>
      <c r="G15" s="309"/>
      <c r="H15" s="309"/>
      <c r="I15" s="310"/>
      <c r="J15" s="308"/>
      <c r="K15" s="309"/>
      <c r="L15" s="309"/>
      <c r="M15" s="310"/>
      <c r="N15" s="308"/>
      <c r="O15" s="309"/>
      <c r="P15" s="309"/>
      <c r="Q15" s="310"/>
      <c r="R15" s="311"/>
      <c r="S15" s="307"/>
      <c r="T15" s="297"/>
      <c r="U15" s="299"/>
      <c r="V15" s="325"/>
      <c r="W15" s="299"/>
      <c r="X15" s="325"/>
      <c r="Y15" s="299"/>
      <c r="Z15" s="325"/>
      <c r="AA15" s="299"/>
      <c r="AB15" s="325"/>
      <c r="AC15" s="299"/>
      <c r="AD15" s="327"/>
      <c r="AE15" s="386"/>
      <c r="AF15" s="386"/>
      <c r="AG15" s="386"/>
    </row>
    <row r="16" spans="1:33" ht="11.25" customHeight="1" x14ac:dyDescent="0.15">
      <c r="A16" s="384"/>
      <c r="B16" s="313"/>
      <c r="C16" s="314"/>
      <c r="D16" s="314"/>
      <c r="E16" s="315"/>
      <c r="F16" s="313"/>
      <c r="G16" s="314"/>
      <c r="H16" s="314"/>
      <c r="I16" s="315"/>
      <c r="J16" s="313"/>
      <c r="K16" s="314"/>
      <c r="L16" s="314"/>
      <c r="M16" s="315"/>
      <c r="N16" s="313"/>
      <c r="O16" s="314"/>
      <c r="P16" s="314"/>
      <c r="Q16" s="315"/>
      <c r="R16" s="316"/>
      <c r="S16" s="384"/>
      <c r="T16" s="391"/>
      <c r="U16" s="392"/>
      <c r="V16" s="391"/>
      <c r="W16" s="392"/>
      <c r="X16" s="391"/>
      <c r="Y16" s="392"/>
      <c r="Z16" s="391"/>
      <c r="AA16" s="392"/>
      <c r="AB16" s="391"/>
      <c r="AC16" s="392"/>
      <c r="AD16" s="393"/>
      <c r="AE16" s="386"/>
      <c r="AF16" s="386"/>
      <c r="AG16" s="386"/>
    </row>
    <row r="17" spans="1:33" ht="11.25" customHeight="1" x14ac:dyDescent="0.15">
      <c r="A17" s="390" t="s">
        <v>433</v>
      </c>
      <c r="B17" s="302">
        <v>0.25</v>
      </c>
      <c r="C17" s="303">
        <v>3.5</v>
      </c>
      <c r="D17" s="303">
        <v>0.25</v>
      </c>
      <c r="E17" s="304">
        <v>4</v>
      </c>
      <c r="F17" s="302">
        <v>0.75</v>
      </c>
      <c r="G17" s="303">
        <v>0.75</v>
      </c>
      <c r="H17" s="303">
        <v>1.75</v>
      </c>
      <c r="I17" s="304">
        <v>3.25</v>
      </c>
      <c r="J17" s="302">
        <v>13.75</v>
      </c>
      <c r="K17" s="303">
        <v>3.5</v>
      </c>
      <c r="L17" s="303">
        <v>0</v>
      </c>
      <c r="M17" s="304">
        <v>17.25</v>
      </c>
      <c r="N17" s="302">
        <v>0.25</v>
      </c>
      <c r="O17" s="303">
        <v>13.5</v>
      </c>
      <c r="P17" s="303">
        <v>0.75</v>
      </c>
      <c r="Q17" s="304">
        <v>14.5</v>
      </c>
      <c r="R17" s="306">
        <v>39</v>
      </c>
      <c r="S17" s="390" t="s">
        <v>433</v>
      </c>
      <c r="T17" s="303">
        <v>6.5</v>
      </c>
      <c r="U17" s="403">
        <v>0.16666666666666666</v>
      </c>
      <c r="V17" s="303">
        <v>32.5</v>
      </c>
      <c r="W17" s="403">
        <v>0.83333333333333337</v>
      </c>
      <c r="X17" s="303">
        <v>1.25</v>
      </c>
      <c r="Y17" s="403">
        <v>3.2051282051282048E-2</v>
      </c>
      <c r="Z17" s="303">
        <v>37.75</v>
      </c>
      <c r="AA17" s="403">
        <v>0.96794871794871795</v>
      </c>
      <c r="AB17" s="303">
        <v>0</v>
      </c>
      <c r="AC17" s="403">
        <v>0</v>
      </c>
      <c r="AD17" s="331">
        <v>39</v>
      </c>
      <c r="AE17" s="389"/>
      <c r="AF17" s="389"/>
      <c r="AG17" s="389"/>
    </row>
    <row r="18" spans="1:33" ht="11.25" customHeight="1" x14ac:dyDescent="0.15">
      <c r="A18" s="390" t="s">
        <v>434</v>
      </c>
      <c r="B18" s="302">
        <v>0.25</v>
      </c>
      <c r="C18" s="303">
        <v>5.5</v>
      </c>
      <c r="D18" s="303">
        <v>0.25</v>
      </c>
      <c r="E18" s="304">
        <v>6</v>
      </c>
      <c r="F18" s="302">
        <v>0.75</v>
      </c>
      <c r="G18" s="303">
        <v>0.75</v>
      </c>
      <c r="H18" s="303">
        <v>2</v>
      </c>
      <c r="I18" s="304">
        <v>3.5</v>
      </c>
      <c r="J18" s="302">
        <v>18.25</v>
      </c>
      <c r="K18" s="303">
        <v>5</v>
      </c>
      <c r="L18" s="303">
        <v>0.5</v>
      </c>
      <c r="M18" s="304">
        <v>23.75</v>
      </c>
      <c r="N18" s="302">
        <v>0</v>
      </c>
      <c r="O18" s="303">
        <v>14.75</v>
      </c>
      <c r="P18" s="303">
        <v>0.75</v>
      </c>
      <c r="Q18" s="304">
        <v>15.5</v>
      </c>
      <c r="R18" s="306">
        <v>48.75</v>
      </c>
      <c r="S18" s="390" t="s">
        <v>434</v>
      </c>
      <c r="T18" s="303">
        <v>7.5</v>
      </c>
      <c r="U18" s="403">
        <v>0.15384615384615385</v>
      </c>
      <c r="V18" s="303">
        <v>41.25</v>
      </c>
      <c r="W18" s="403">
        <v>0.84615384615384615</v>
      </c>
      <c r="X18" s="303">
        <v>1</v>
      </c>
      <c r="Y18" s="403">
        <v>2.0512820512820513E-2</v>
      </c>
      <c r="Z18" s="303">
        <v>47.75</v>
      </c>
      <c r="AA18" s="403">
        <v>0.97948717948717945</v>
      </c>
      <c r="AB18" s="303">
        <v>0</v>
      </c>
      <c r="AC18" s="403">
        <v>0</v>
      </c>
      <c r="AD18" s="331">
        <v>48.75</v>
      </c>
      <c r="AE18" s="389"/>
      <c r="AF18" s="389"/>
      <c r="AG18" s="389"/>
    </row>
    <row r="19" spans="1:33" ht="11.25" customHeight="1" x14ac:dyDescent="0.15">
      <c r="A19" s="390" t="s">
        <v>435</v>
      </c>
      <c r="B19" s="302">
        <v>0.75</v>
      </c>
      <c r="C19" s="303">
        <v>5.5</v>
      </c>
      <c r="D19" s="303">
        <v>0</v>
      </c>
      <c r="E19" s="304">
        <v>6.25</v>
      </c>
      <c r="F19" s="302">
        <v>0.75</v>
      </c>
      <c r="G19" s="303">
        <v>1</v>
      </c>
      <c r="H19" s="303">
        <v>1.25</v>
      </c>
      <c r="I19" s="304">
        <v>3</v>
      </c>
      <c r="J19" s="302">
        <v>23.25</v>
      </c>
      <c r="K19" s="303">
        <v>8.75</v>
      </c>
      <c r="L19" s="303">
        <v>0.5</v>
      </c>
      <c r="M19" s="304">
        <v>32.5</v>
      </c>
      <c r="N19" s="302">
        <v>0</v>
      </c>
      <c r="O19" s="303">
        <v>15</v>
      </c>
      <c r="P19" s="303">
        <v>0.75</v>
      </c>
      <c r="Q19" s="304">
        <v>15.75</v>
      </c>
      <c r="R19" s="306">
        <v>57.5</v>
      </c>
      <c r="S19" s="390" t="s">
        <v>435</v>
      </c>
      <c r="T19" s="303">
        <v>9.75</v>
      </c>
      <c r="U19" s="403">
        <v>0.16956521739130434</v>
      </c>
      <c r="V19" s="303">
        <v>47.75</v>
      </c>
      <c r="W19" s="403">
        <v>0.83043478260869563</v>
      </c>
      <c r="X19" s="303">
        <v>1.25</v>
      </c>
      <c r="Y19" s="403">
        <v>2.1739130434782608E-2</v>
      </c>
      <c r="Z19" s="303">
        <v>56</v>
      </c>
      <c r="AA19" s="403">
        <v>0.97391304347826091</v>
      </c>
      <c r="AB19" s="303">
        <v>0.25</v>
      </c>
      <c r="AC19" s="403">
        <v>4.3478260869565218E-3</v>
      </c>
      <c r="AD19" s="331">
        <v>57.5</v>
      </c>
      <c r="AE19" s="389"/>
      <c r="AF19" s="389"/>
      <c r="AG19" s="389"/>
    </row>
    <row r="20" spans="1:33" ht="11.25" customHeight="1" x14ac:dyDescent="0.15">
      <c r="A20" s="390" t="s">
        <v>436</v>
      </c>
      <c r="B20" s="302">
        <v>1.25</v>
      </c>
      <c r="C20" s="303">
        <v>10.75</v>
      </c>
      <c r="D20" s="303">
        <v>0.25</v>
      </c>
      <c r="E20" s="304">
        <v>12.25</v>
      </c>
      <c r="F20" s="302">
        <v>1</v>
      </c>
      <c r="G20" s="303">
        <v>1.5</v>
      </c>
      <c r="H20" s="303">
        <v>0.25</v>
      </c>
      <c r="I20" s="304">
        <v>2.75</v>
      </c>
      <c r="J20" s="302">
        <v>21</v>
      </c>
      <c r="K20" s="303">
        <v>10</v>
      </c>
      <c r="L20" s="303">
        <v>0.5</v>
      </c>
      <c r="M20" s="304">
        <v>31.5</v>
      </c>
      <c r="N20" s="302">
        <v>0</v>
      </c>
      <c r="O20" s="303">
        <v>14</v>
      </c>
      <c r="P20" s="303">
        <v>0.25</v>
      </c>
      <c r="Q20" s="304">
        <v>14.25</v>
      </c>
      <c r="R20" s="306">
        <v>60.75</v>
      </c>
      <c r="S20" s="390" t="s">
        <v>436</v>
      </c>
      <c r="T20" s="303">
        <v>12.75</v>
      </c>
      <c r="U20" s="403">
        <v>0.20987654320987653</v>
      </c>
      <c r="V20" s="303">
        <v>48</v>
      </c>
      <c r="W20" s="403">
        <v>0.79012345679012341</v>
      </c>
      <c r="X20" s="303">
        <v>0.5</v>
      </c>
      <c r="Y20" s="403">
        <v>8.23045267489712E-3</v>
      </c>
      <c r="Z20" s="303">
        <v>58.75</v>
      </c>
      <c r="AA20" s="403">
        <v>0.96707818930041156</v>
      </c>
      <c r="AB20" s="303">
        <v>1.5</v>
      </c>
      <c r="AC20" s="403">
        <v>2.4691358024691357E-2</v>
      </c>
      <c r="AD20" s="331">
        <v>60.75</v>
      </c>
      <c r="AE20" s="389"/>
      <c r="AF20" s="389"/>
      <c r="AG20" s="389"/>
    </row>
    <row r="21" spans="1:33" ht="11.25" customHeight="1" x14ac:dyDescent="0.15">
      <c r="A21" s="390" t="s">
        <v>437</v>
      </c>
      <c r="B21" s="302">
        <v>1.5</v>
      </c>
      <c r="C21" s="303">
        <v>12.5</v>
      </c>
      <c r="D21" s="303">
        <v>0.25</v>
      </c>
      <c r="E21" s="304">
        <v>14.25</v>
      </c>
      <c r="F21" s="302">
        <v>0.25</v>
      </c>
      <c r="G21" s="303">
        <v>1</v>
      </c>
      <c r="H21" s="303">
        <v>0.5</v>
      </c>
      <c r="I21" s="304">
        <v>1.75</v>
      </c>
      <c r="J21" s="302">
        <v>19</v>
      </c>
      <c r="K21" s="303">
        <v>8.25</v>
      </c>
      <c r="L21" s="303">
        <v>1.25</v>
      </c>
      <c r="M21" s="304">
        <v>28.5</v>
      </c>
      <c r="N21" s="302">
        <v>0</v>
      </c>
      <c r="O21" s="303">
        <v>13.75</v>
      </c>
      <c r="P21" s="303">
        <v>0</v>
      </c>
      <c r="Q21" s="304">
        <v>13.75</v>
      </c>
      <c r="R21" s="306">
        <v>58.25</v>
      </c>
      <c r="S21" s="390" t="s">
        <v>437</v>
      </c>
      <c r="T21" s="303">
        <v>10.5</v>
      </c>
      <c r="U21" s="403">
        <v>0.18025751072961374</v>
      </c>
      <c r="V21" s="303">
        <v>47.75</v>
      </c>
      <c r="W21" s="403">
        <v>0.81974248927038629</v>
      </c>
      <c r="X21" s="303">
        <v>0.75</v>
      </c>
      <c r="Y21" s="403">
        <v>1.2875536480686695E-2</v>
      </c>
      <c r="Z21" s="303">
        <v>56</v>
      </c>
      <c r="AA21" s="403">
        <v>0.96137339055793991</v>
      </c>
      <c r="AB21" s="303">
        <v>1.5</v>
      </c>
      <c r="AC21" s="403">
        <v>2.575107296137339E-2</v>
      </c>
      <c r="AD21" s="331">
        <v>58.25</v>
      </c>
      <c r="AE21" s="389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369</v>
      </c>
      <c r="C25" s="468"/>
      <c r="D25" s="468"/>
      <c r="E25" s="469"/>
      <c r="F25" s="467" t="s">
        <v>370</v>
      </c>
      <c r="G25" s="468"/>
      <c r="H25" s="468"/>
      <c r="I25" s="469"/>
      <c r="J25" s="467" t="s">
        <v>371</v>
      </c>
      <c r="K25" s="468"/>
      <c r="L25" s="468"/>
      <c r="M25" s="469"/>
      <c r="N25" s="467" t="s">
        <v>372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0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6"/>
      <c r="AF27" s="386"/>
      <c r="AG27" s="386"/>
    </row>
    <row r="28" spans="1:33" ht="11.25" customHeight="1" x14ac:dyDescent="0.15">
      <c r="A28" s="301" t="s">
        <v>79</v>
      </c>
      <c r="B28" s="322">
        <v>0</v>
      </c>
      <c r="C28" s="322">
        <v>0</v>
      </c>
      <c r="D28" s="322">
        <v>0</v>
      </c>
      <c r="E28" s="323">
        <v>0</v>
      </c>
      <c r="F28" s="322">
        <v>0</v>
      </c>
      <c r="G28" s="322">
        <v>0</v>
      </c>
      <c r="H28" s="322">
        <v>0</v>
      </c>
      <c r="I28" s="323">
        <v>0</v>
      </c>
      <c r="J28" s="322">
        <v>1</v>
      </c>
      <c r="K28" s="322">
        <v>1</v>
      </c>
      <c r="L28" s="322">
        <v>0</v>
      </c>
      <c r="M28" s="323">
        <v>2</v>
      </c>
      <c r="N28" s="322">
        <v>1</v>
      </c>
      <c r="O28" s="322">
        <v>2</v>
      </c>
      <c r="P28" s="322">
        <v>0</v>
      </c>
      <c r="Q28" s="323">
        <v>3</v>
      </c>
      <c r="R28" s="331">
        <v>5</v>
      </c>
      <c r="S28" s="301" t="s">
        <v>79</v>
      </c>
      <c r="T28" s="402">
        <v>2</v>
      </c>
      <c r="U28" s="403">
        <v>0.4</v>
      </c>
      <c r="V28" s="402">
        <v>3</v>
      </c>
      <c r="W28" s="403">
        <v>0.6</v>
      </c>
      <c r="X28" s="402">
        <v>1</v>
      </c>
      <c r="Y28" s="403">
        <v>0.2</v>
      </c>
      <c r="Z28" s="402">
        <v>4</v>
      </c>
      <c r="AA28" s="403">
        <v>0.8</v>
      </c>
      <c r="AB28" s="402">
        <v>0</v>
      </c>
      <c r="AC28" s="403">
        <v>0</v>
      </c>
      <c r="AD28" s="404">
        <v>5</v>
      </c>
      <c r="AE28" s="389"/>
      <c r="AF28" s="389"/>
      <c r="AG28" s="389"/>
    </row>
    <row r="29" spans="1:33" ht="11.25" customHeight="1" x14ac:dyDescent="0.15">
      <c r="A29" s="301" t="s">
        <v>80</v>
      </c>
      <c r="B29" s="322">
        <v>0</v>
      </c>
      <c r="C29" s="322">
        <v>0</v>
      </c>
      <c r="D29" s="322">
        <v>0</v>
      </c>
      <c r="E29" s="323">
        <v>0</v>
      </c>
      <c r="F29" s="322">
        <v>0</v>
      </c>
      <c r="G29" s="322">
        <v>0</v>
      </c>
      <c r="H29" s="322">
        <v>1</v>
      </c>
      <c r="I29" s="323">
        <v>1</v>
      </c>
      <c r="J29" s="322">
        <v>1</v>
      </c>
      <c r="K29" s="322">
        <v>0</v>
      </c>
      <c r="L29" s="322">
        <v>0</v>
      </c>
      <c r="M29" s="323">
        <v>1</v>
      </c>
      <c r="N29" s="322">
        <v>0</v>
      </c>
      <c r="O29" s="322">
        <v>1</v>
      </c>
      <c r="P29" s="322">
        <v>0</v>
      </c>
      <c r="Q29" s="323">
        <v>1</v>
      </c>
      <c r="R29" s="331">
        <v>3</v>
      </c>
      <c r="S29" s="301" t="s">
        <v>80</v>
      </c>
      <c r="T29" s="402">
        <v>0</v>
      </c>
      <c r="U29" s="403">
        <v>0</v>
      </c>
      <c r="V29" s="402">
        <v>3</v>
      </c>
      <c r="W29" s="403">
        <v>1</v>
      </c>
      <c r="X29" s="402">
        <v>0</v>
      </c>
      <c r="Y29" s="403">
        <v>0</v>
      </c>
      <c r="Z29" s="402">
        <v>3</v>
      </c>
      <c r="AA29" s="403">
        <v>1</v>
      </c>
      <c r="AB29" s="402">
        <v>0</v>
      </c>
      <c r="AC29" s="403">
        <v>0</v>
      </c>
      <c r="AD29" s="405">
        <v>3</v>
      </c>
      <c r="AE29" s="389"/>
      <c r="AF29" s="389"/>
      <c r="AG29" s="389"/>
    </row>
    <row r="30" spans="1:33" ht="11.25" customHeight="1" x14ac:dyDescent="0.15">
      <c r="A30" s="301" t="s">
        <v>81</v>
      </c>
      <c r="B30" s="322">
        <v>1</v>
      </c>
      <c r="C30" s="322">
        <v>0</v>
      </c>
      <c r="D30" s="322">
        <v>0</v>
      </c>
      <c r="E30" s="323">
        <v>1</v>
      </c>
      <c r="F30" s="322">
        <v>0</v>
      </c>
      <c r="G30" s="322">
        <v>0</v>
      </c>
      <c r="H30" s="322">
        <v>0</v>
      </c>
      <c r="I30" s="323">
        <v>0</v>
      </c>
      <c r="J30" s="322">
        <v>3</v>
      </c>
      <c r="K30" s="322">
        <v>0</v>
      </c>
      <c r="L30" s="322">
        <v>0</v>
      </c>
      <c r="M30" s="323">
        <v>3</v>
      </c>
      <c r="N30" s="322">
        <v>0</v>
      </c>
      <c r="O30" s="322">
        <v>2</v>
      </c>
      <c r="P30" s="322">
        <v>2</v>
      </c>
      <c r="Q30" s="323">
        <v>4</v>
      </c>
      <c r="R30" s="331">
        <v>8</v>
      </c>
      <c r="S30" s="301" t="s">
        <v>81</v>
      </c>
      <c r="T30" s="402">
        <v>2</v>
      </c>
      <c r="U30" s="403">
        <v>0.25</v>
      </c>
      <c r="V30" s="402">
        <v>6</v>
      </c>
      <c r="W30" s="403">
        <v>0.75</v>
      </c>
      <c r="X30" s="402">
        <v>0</v>
      </c>
      <c r="Y30" s="403">
        <v>0</v>
      </c>
      <c r="Z30" s="402">
        <v>8</v>
      </c>
      <c r="AA30" s="403">
        <v>1</v>
      </c>
      <c r="AB30" s="402">
        <v>0</v>
      </c>
      <c r="AC30" s="403">
        <v>0</v>
      </c>
      <c r="AD30" s="405">
        <v>8</v>
      </c>
      <c r="AE30" s="389"/>
      <c r="AF30" s="389"/>
      <c r="AG30" s="389"/>
    </row>
    <row r="31" spans="1:33" ht="11.25" customHeight="1" x14ac:dyDescent="0.15">
      <c r="A31" s="301" t="s">
        <v>428</v>
      </c>
      <c r="B31" s="322">
        <v>0</v>
      </c>
      <c r="C31" s="322">
        <v>1</v>
      </c>
      <c r="D31" s="322">
        <v>0</v>
      </c>
      <c r="E31" s="323">
        <v>1</v>
      </c>
      <c r="F31" s="322">
        <v>1</v>
      </c>
      <c r="G31" s="322">
        <v>0</v>
      </c>
      <c r="H31" s="322">
        <v>0</v>
      </c>
      <c r="I31" s="323">
        <v>1</v>
      </c>
      <c r="J31" s="322">
        <v>3</v>
      </c>
      <c r="K31" s="322">
        <v>0</v>
      </c>
      <c r="L31" s="322">
        <v>0</v>
      </c>
      <c r="M31" s="323">
        <v>3</v>
      </c>
      <c r="N31" s="322">
        <v>0</v>
      </c>
      <c r="O31" s="322">
        <v>5</v>
      </c>
      <c r="P31" s="322">
        <v>0</v>
      </c>
      <c r="Q31" s="323">
        <v>5</v>
      </c>
      <c r="R31" s="331">
        <v>10</v>
      </c>
      <c r="S31" s="301" t="s">
        <v>428</v>
      </c>
      <c r="T31" s="402">
        <v>3</v>
      </c>
      <c r="U31" s="403">
        <v>0.3</v>
      </c>
      <c r="V31" s="402">
        <v>7</v>
      </c>
      <c r="W31" s="403">
        <v>0.7</v>
      </c>
      <c r="X31" s="402">
        <v>1</v>
      </c>
      <c r="Y31" s="403">
        <v>0.1</v>
      </c>
      <c r="Z31" s="402">
        <v>9</v>
      </c>
      <c r="AA31" s="403">
        <v>0.9</v>
      </c>
      <c r="AB31" s="402">
        <v>0</v>
      </c>
      <c r="AC31" s="403">
        <v>0</v>
      </c>
      <c r="AD31" s="405">
        <v>10</v>
      </c>
      <c r="AE31" s="389"/>
      <c r="AF31" s="389"/>
      <c r="AG31" s="389"/>
    </row>
    <row r="32" spans="1:33" ht="11.25" customHeight="1" x14ac:dyDescent="0.15">
      <c r="A32" s="301" t="s">
        <v>429</v>
      </c>
      <c r="B32" s="322">
        <v>0</v>
      </c>
      <c r="C32" s="322">
        <v>0</v>
      </c>
      <c r="D32" s="322">
        <v>0</v>
      </c>
      <c r="E32" s="323">
        <v>0</v>
      </c>
      <c r="F32" s="322">
        <v>0</v>
      </c>
      <c r="G32" s="322">
        <v>0</v>
      </c>
      <c r="H32" s="322">
        <v>0</v>
      </c>
      <c r="I32" s="323">
        <v>0</v>
      </c>
      <c r="J32" s="322">
        <v>3</v>
      </c>
      <c r="K32" s="322">
        <v>2</v>
      </c>
      <c r="L32" s="322">
        <v>0</v>
      </c>
      <c r="M32" s="323">
        <v>5</v>
      </c>
      <c r="N32" s="322">
        <v>0</v>
      </c>
      <c r="O32" s="322">
        <v>1</v>
      </c>
      <c r="P32" s="322">
        <v>0</v>
      </c>
      <c r="Q32" s="323">
        <v>1</v>
      </c>
      <c r="R32" s="331">
        <v>6</v>
      </c>
      <c r="S32" s="301" t="s">
        <v>429</v>
      </c>
      <c r="T32" s="402">
        <v>3</v>
      </c>
      <c r="U32" s="403">
        <v>0.5</v>
      </c>
      <c r="V32" s="402">
        <v>3</v>
      </c>
      <c r="W32" s="403">
        <v>0.5</v>
      </c>
      <c r="X32" s="402">
        <v>0</v>
      </c>
      <c r="Y32" s="403">
        <v>0</v>
      </c>
      <c r="Z32" s="402">
        <v>6</v>
      </c>
      <c r="AA32" s="403">
        <v>1</v>
      </c>
      <c r="AB32" s="402">
        <v>0</v>
      </c>
      <c r="AC32" s="403">
        <v>0</v>
      </c>
      <c r="AD32" s="405">
        <v>6</v>
      </c>
      <c r="AE32" s="389"/>
      <c r="AF32" s="389"/>
      <c r="AG32" s="389"/>
    </row>
    <row r="33" spans="1:33" ht="11.25" customHeight="1" x14ac:dyDescent="0.15">
      <c r="A33" s="301" t="s">
        <v>430</v>
      </c>
      <c r="B33" s="322">
        <v>1</v>
      </c>
      <c r="C33" s="322">
        <v>1</v>
      </c>
      <c r="D33" s="322">
        <v>0</v>
      </c>
      <c r="E33" s="323">
        <v>2</v>
      </c>
      <c r="F33" s="322">
        <v>0</v>
      </c>
      <c r="G33" s="322">
        <v>0</v>
      </c>
      <c r="H33" s="322">
        <v>0</v>
      </c>
      <c r="I33" s="323">
        <v>0</v>
      </c>
      <c r="J33" s="322">
        <v>3</v>
      </c>
      <c r="K33" s="322">
        <v>2</v>
      </c>
      <c r="L33" s="322">
        <v>0</v>
      </c>
      <c r="M33" s="323">
        <v>5</v>
      </c>
      <c r="N33" s="322">
        <v>0</v>
      </c>
      <c r="O33" s="322">
        <v>3</v>
      </c>
      <c r="P33" s="322">
        <v>0</v>
      </c>
      <c r="Q33" s="323">
        <v>3</v>
      </c>
      <c r="R33" s="331">
        <v>10</v>
      </c>
      <c r="S33" s="301" t="s">
        <v>430</v>
      </c>
      <c r="T33" s="402">
        <v>2</v>
      </c>
      <c r="U33" s="403">
        <v>0.2</v>
      </c>
      <c r="V33" s="402">
        <v>8</v>
      </c>
      <c r="W33" s="403">
        <v>0.8</v>
      </c>
      <c r="X33" s="402">
        <v>1</v>
      </c>
      <c r="Y33" s="403">
        <v>0.1</v>
      </c>
      <c r="Z33" s="402">
        <v>9</v>
      </c>
      <c r="AA33" s="403">
        <v>0.9</v>
      </c>
      <c r="AB33" s="402">
        <v>0</v>
      </c>
      <c r="AC33" s="403">
        <v>0</v>
      </c>
      <c r="AD33" s="405">
        <v>10</v>
      </c>
      <c r="AE33" s="389"/>
      <c r="AF33" s="389"/>
      <c r="AG33" s="389"/>
    </row>
    <row r="34" spans="1:33" ht="11.25" customHeight="1" x14ac:dyDescent="0.15">
      <c r="A34" s="301" t="s">
        <v>431</v>
      </c>
      <c r="B34" s="322">
        <v>0</v>
      </c>
      <c r="C34" s="322">
        <v>0</v>
      </c>
      <c r="D34" s="322">
        <v>1</v>
      </c>
      <c r="E34" s="323">
        <v>1</v>
      </c>
      <c r="F34" s="322">
        <v>1</v>
      </c>
      <c r="G34" s="322">
        <v>0</v>
      </c>
      <c r="H34" s="322">
        <v>0</v>
      </c>
      <c r="I34" s="323">
        <v>1</v>
      </c>
      <c r="J34" s="322">
        <v>2</v>
      </c>
      <c r="K34" s="322">
        <v>0</v>
      </c>
      <c r="L34" s="322">
        <v>0</v>
      </c>
      <c r="M34" s="323">
        <v>2</v>
      </c>
      <c r="N34" s="322">
        <v>0</v>
      </c>
      <c r="O34" s="322">
        <v>4</v>
      </c>
      <c r="P34" s="322">
        <v>0</v>
      </c>
      <c r="Q34" s="323">
        <v>4</v>
      </c>
      <c r="R34" s="331">
        <v>8</v>
      </c>
      <c r="S34" s="301" t="s">
        <v>431</v>
      </c>
      <c r="T34" s="402">
        <v>1</v>
      </c>
      <c r="U34" s="403">
        <v>0.125</v>
      </c>
      <c r="V34" s="402">
        <v>7</v>
      </c>
      <c r="W34" s="403">
        <v>0.875</v>
      </c>
      <c r="X34" s="402">
        <v>0</v>
      </c>
      <c r="Y34" s="403">
        <v>0</v>
      </c>
      <c r="Z34" s="402">
        <v>8</v>
      </c>
      <c r="AA34" s="403">
        <v>1</v>
      </c>
      <c r="AB34" s="402">
        <v>0</v>
      </c>
      <c r="AC34" s="403">
        <v>0</v>
      </c>
      <c r="AD34" s="405">
        <v>8</v>
      </c>
      <c r="AE34" s="389"/>
      <c r="AF34" s="389"/>
      <c r="AG34" s="389"/>
    </row>
    <row r="35" spans="1:33" ht="11.25" customHeight="1" x14ac:dyDescent="0.15">
      <c r="A35" s="390" t="s">
        <v>432</v>
      </c>
      <c r="B35" s="322">
        <v>0</v>
      </c>
      <c r="C35" s="322">
        <v>1</v>
      </c>
      <c r="D35" s="322">
        <v>0</v>
      </c>
      <c r="E35" s="323">
        <v>1</v>
      </c>
      <c r="F35" s="322">
        <v>0</v>
      </c>
      <c r="G35" s="322">
        <v>0</v>
      </c>
      <c r="H35" s="322">
        <v>0</v>
      </c>
      <c r="I35" s="323">
        <v>0</v>
      </c>
      <c r="J35" s="322">
        <v>1</v>
      </c>
      <c r="K35" s="322">
        <v>0</v>
      </c>
      <c r="L35" s="322">
        <v>0</v>
      </c>
      <c r="M35" s="323">
        <v>1</v>
      </c>
      <c r="N35" s="322">
        <v>0</v>
      </c>
      <c r="O35" s="322">
        <v>1</v>
      </c>
      <c r="P35" s="322">
        <v>0</v>
      </c>
      <c r="Q35" s="323">
        <v>1</v>
      </c>
      <c r="R35" s="331">
        <v>3</v>
      </c>
      <c r="S35" s="390" t="s">
        <v>432</v>
      </c>
      <c r="T35" s="402">
        <v>1</v>
      </c>
      <c r="U35" s="403">
        <v>0.33333333333333331</v>
      </c>
      <c r="V35" s="402">
        <v>2</v>
      </c>
      <c r="W35" s="403">
        <v>0.66666666666666663</v>
      </c>
      <c r="X35" s="402">
        <v>0</v>
      </c>
      <c r="Y35" s="403">
        <v>0</v>
      </c>
      <c r="Z35" s="402">
        <v>3</v>
      </c>
      <c r="AA35" s="403">
        <v>1</v>
      </c>
      <c r="AB35" s="402">
        <v>0</v>
      </c>
      <c r="AC35" s="403">
        <v>0</v>
      </c>
      <c r="AD35" s="405">
        <v>3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84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6"/>
      <c r="AF37" s="386"/>
      <c r="AG37" s="386"/>
    </row>
    <row r="38" spans="1:33" ht="11.25" customHeight="1" x14ac:dyDescent="0.15">
      <c r="A38" s="390" t="s">
        <v>433</v>
      </c>
      <c r="B38" s="321">
        <v>1</v>
      </c>
      <c r="C38" s="322">
        <v>1</v>
      </c>
      <c r="D38" s="322">
        <v>0</v>
      </c>
      <c r="E38" s="323">
        <v>2</v>
      </c>
      <c r="F38" s="321">
        <v>1</v>
      </c>
      <c r="G38" s="322">
        <v>0</v>
      </c>
      <c r="H38" s="322">
        <v>1</v>
      </c>
      <c r="I38" s="323">
        <v>2</v>
      </c>
      <c r="J38" s="321">
        <v>8</v>
      </c>
      <c r="K38" s="322">
        <v>1</v>
      </c>
      <c r="L38" s="322">
        <v>0</v>
      </c>
      <c r="M38" s="323">
        <v>9</v>
      </c>
      <c r="N38" s="321">
        <v>1</v>
      </c>
      <c r="O38" s="322">
        <v>10</v>
      </c>
      <c r="P38" s="322">
        <v>2</v>
      </c>
      <c r="Q38" s="323">
        <v>13</v>
      </c>
      <c r="R38" s="331">
        <v>26</v>
      </c>
      <c r="S38" s="390" t="s">
        <v>433</v>
      </c>
      <c r="T38" s="321">
        <v>7</v>
      </c>
      <c r="U38" s="403">
        <v>0.26923076923076922</v>
      </c>
      <c r="V38" s="321">
        <v>19</v>
      </c>
      <c r="W38" s="403">
        <v>0.73076923076923073</v>
      </c>
      <c r="X38" s="321">
        <v>2</v>
      </c>
      <c r="Y38" s="403">
        <v>7.6923076923076927E-2</v>
      </c>
      <c r="Z38" s="321">
        <v>24</v>
      </c>
      <c r="AA38" s="403">
        <v>0.92307692307692313</v>
      </c>
      <c r="AB38" s="321">
        <v>0</v>
      </c>
      <c r="AC38" s="403">
        <v>0</v>
      </c>
      <c r="AD38" s="331">
        <v>26</v>
      </c>
      <c r="AE38" s="389"/>
      <c r="AF38" s="389"/>
      <c r="AG38" s="389"/>
    </row>
    <row r="39" spans="1:33" ht="11.25" customHeight="1" x14ac:dyDescent="0.15">
      <c r="A39" s="390" t="s">
        <v>434</v>
      </c>
      <c r="B39" s="321">
        <v>1</v>
      </c>
      <c r="C39" s="322">
        <v>1</v>
      </c>
      <c r="D39" s="322">
        <v>0</v>
      </c>
      <c r="E39" s="323">
        <v>2</v>
      </c>
      <c r="F39" s="321">
        <v>1</v>
      </c>
      <c r="G39" s="322">
        <v>0</v>
      </c>
      <c r="H39" s="322">
        <v>1</v>
      </c>
      <c r="I39" s="323">
        <v>2</v>
      </c>
      <c r="J39" s="321">
        <v>10</v>
      </c>
      <c r="K39" s="322">
        <v>2</v>
      </c>
      <c r="L39" s="322">
        <v>0</v>
      </c>
      <c r="M39" s="323">
        <v>12</v>
      </c>
      <c r="N39" s="321">
        <v>0</v>
      </c>
      <c r="O39" s="322">
        <v>9</v>
      </c>
      <c r="P39" s="322">
        <v>2</v>
      </c>
      <c r="Q39" s="323">
        <v>11</v>
      </c>
      <c r="R39" s="331">
        <v>27</v>
      </c>
      <c r="S39" s="390" t="s">
        <v>434</v>
      </c>
      <c r="T39" s="321">
        <v>8</v>
      </c>
      <c r="U39" s="403">
        <v>0.29629629629629628</v>
      </c>
      <c r="V39" s="321">
        <v>19</v>
      </c>
      <c r="W39" s="403">
        <v>0.70370370370370372</v>
      </c>
      <c r="X39" s="321">
        <v>1</v>
      </c>
      <c r="Y39" s="403">
        <v>3.7037037037037035E-2</v>
      </c>
      <c r="Z39" s="321">
        <v>26</v>
      </c>
      <c r="AA39" s="403">
        <v>0.96296296296296291</v>
      </c>
      <c r="AB39" s="321">
        <v>0</v>
      </c>
      <c r="AC39" s="403">
        <v>0</v>
      </c>
      <c r="AD39" s="331">
        <v>27</v>
      </c>
      <c r="AE39" s="389"/>
      <c r="AF39" s="389"/>
      <c r="AG39" s="389"/>
    </row>
    <row r="40" spans="1:33" ht="11.25" customHeight="1" x14ac:dyDescent="0.15">
      <c r="A40" s="390" t="s">
        <v>435</v>
      </c>
      <c r="B40" s="321">
        <v>2</v>
      </c>
      <c r="C40" s="322">
        <v>2</v>
      </c>
      <c r="D40" s="322">
        <v>0</v>
      </c>
      <c r="E40" s="323">
        <v>4</v>
      </c>
      <c r="F40" s="321">
        <v>1</v>
      </c>
      <c r="G40" s="322">
        <v>0</v>
      </c>
      <c r="H40" s="322">
        <v>0</v>
      </c>
      <c r="I40" s="323">
        <v>1</v>
      </c>
      <c r="J40" s="321">
        <v>12</v>
      </c>
      <c r="K40" s="322">
        <v>4</v>
      </c>
      <c r="L40" s="322">
        <v>0</v>
      </c>
      <c r="M40" s="323">
        <v>16</v>
      </c>
      <c r="N40" s="321">
        <v>0</v>
      </c>
      <c r="O40" s="322">
        <v>11</v>
      </c>
      <c r="P40" s="322">
        <v>2</v>
      </c>
      <c r="Q40" s="323">
        <v>13</v>
      </c>
      <c r="R40" s="331">
        <v>34</v>
      </c>
      <c r="S40" s="390" t="s">
        <v>435</v>
      </c>
      <c r="T40" s="321">
        <v>10</v>
      </c>
      <c r="U40" s="403">
        <v>0.29411764705882354</v>
      </c>
      <c r="V40" s="321">
        <v>24</v>
      </c>
      <c r="W40" s="403">
        <v>0.70588235294117652</v>
      </c>
      <c r="X40" s="321">
        <v>2</v>
      </c>
      <c r="Y40" s="403">
        <v>5.8823529411764705E-2</v>
      </c>
      <c r="Z40" s="321">
        <v>32</v>
      </c>
      <c r="AA40" s="403">
        <v>0.94117647058823528</v>
      </c>
      <c r="AB40" s="321">
        <v>0</v>
      </c>
      <c r="AC40" s="403">
        <v>0</v>
      </c>
      <c r="AD40" s="331">
        <v>34</v>
      </c>
      <c r="AE40" s="389"/>
      <c r="AF40" s="389"/>
      <c r="AG40" s="389"/>
    </row>
    <row r="41" spans="1:33" ht="11.25" customHeight="1" x14ac:dyDescent="0.15">
      <c r="A41" s="390" t="s">
        <v>436</v>
      </c>
      <c r="B41" s="321">
        <v>1</v>
      </c>
      <c r="C41" s="322">
        <v>2</v>
      </c>
      <c r="D41" s="322">
        <v>1</v>
      </c>
      <c r="E41" s="323">
        <v>4</v>
      </c>
      <c r="F41" s="321">
        <v>2</v>
      </c>
      <c r="G41" s="322">
        <v>0</v>
      </c>
      <c r="H41" s="322">
        <v>0</v>
      </c>
      <c r="I41" s="323">
        <v>2</v>
      </c>
      <c r="J41" s="321">
        <v>11</v>
      </c>
      <c r="K41" s="322">
        <v>4</v>
      </c>
      <c r="L41" s="322">
        <v>0</v>
      </c>
      <c r="M41" s="323">
        <v>15</v>
      </c>
      <c r="N41" s="321">
        <v>0</v>
      </c>
      <c r="O41" s="322">
        <v>13</v>
      </c>
      <c r="P41" s="322">
        <v>0</v>
      </c>
      <c r="Q41" s="323">
        <v>13</v>
      </c>
      <c r="R41" s="331">
        <v>34</v>
      </c>
      <c r="S41" s="390" t="s">
        <v>436</v>
      </c>
      <c r="T41" s="321">
        <v>9</v>
      </c>
      <c r="U41" s="403">
        <v>0.26470588235294118</v>
      </c>
      <c r="V41" s="321">
        <v>25</v>
      </c>
      <c r="W41" s="403">
        <v>0.73529411764705888</v>
      </c>
      <c r="X41" s="321">
        <v>2</v>
      </c>
      <c r="Y41" s="403">
        <v>5.8823529411764705E-2</v>
      </c>
      <c r="Z41" s="321">
        <v>32</v>
      </c>
      <c r="AA41" s="403">
        <v>0.94117647058823528</v>
      </c>
      <c r="AB41" s="321">
        <v>0</v>
      </c>
      <c r="AC41" s="403">
        <v>0</v>
      </c>
      <c r="AD41" s="331">
        <v>34</v>
      </c>
      <c r="AE41" s="389"/>
      <c r="AF41" s="389"/>
      <c r="AG41" s="389"/>
    </row>
    <row r="42" spans="1:33" ht="11.25" customHeight="1" x14ac:dyDescent="0.15">
      <c r="A42" s="390" t="s">
        <v>437</v>
      </c>
      <c r="B42" s="321">
        <v>1</v>
      </c>
      <c r="C42" s="322">
        <v>2</v>
      </c>
      <c r="D42" s="322">
        <v>1</v>
      </c>
      <c r="E42" s="323">
        <v>4</v>
      </c>
      <c r="F42" s="321">
        <v>1</v>
      </c>
      <c r="G42" s="322">
        <v>0</v>
      </c>
      <c r="H42" s="322">
        <v>0</v>
      </c>
      <c r="I42" s="323">
        <v>1</v>
      </c>
      <c r="J42" s="321">
        <v>9</v>
      </c>
      <c r="K42" s="322">
        <v>4</v>
      </c>
      <c r="L42" s="322">
        <v>0</v>
      </c>
      <c r="M42" s="323">
        <v>13</v>
      </c>
      <c r="N42" s="321">
        <v>0</v>
      </c>
      <c r="O42" s="322">
        <v>9</v>
      </c>
      <c r="P42" s="322">
        <v>0</v>
      </c>
      <c r="Q42" s="323">
        <v>9</v>
      </c>
      <c r="R42" s="331">
        <v>27</v>
      </c>
      <c r="S42" s="390" t="s">
        <v>437</v>
      </c>
      <c r="T42" s="321">
        <v>7</v>
      </c>
      <c r="U42" s="403">
        <v>0.25925925925925924</v>
      </c>
      <c r="V42" s="321">
        <v>20</v>
      </c>
      <c r="W42" s="403">
        <v>0.7407407407407407</v>
      </c>
      <c r="X42" s="321">
        <v>1</v>
      </c>
      <c r="Y42" s="403">
        <v>3.7037037037037035E-2</v>
      </c>
      <c r="Z42" s="321">
        <v>26</v>
      </c>
      <c r="AA42" s="403">
        <v>0.96296296296296291</v>
      </c>
      <c r="AB42" s="321">
        <v>0</v>
      </c>
      <c r="AC42" s="403">
        <v>0</v>
      </c>
      <c r="AD42" s="331">
        <v>27</v>
      </c>
      <c r="AE42" s="389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369</v>
      </c>
      <c r="C46" s="468"/>
      <c r="D46" s="468"/>
      <c r="E46" s="469"/>
      <c r="F46" s="467" t="s">
        <v>370</v>
      </c>
      <c r="G46" s="468"/>
      <c r="H46" s="468"/>
      <c r="I46" s="469"/>
      <c r="J46" s="467" t="s">
        <v>371</v>
      </c>
      <c r="K46" s="468"/>
      <c r="L46" s="468"/>
      <c r="M46" s="469"/>
      <c r="N46" s="467" t="s">
        <v>372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0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6"/>
      <c r="AF48" s="386"/>
      <c r="AG48" s="386"/>
    </row>
    <row r="49" spans="1:33" ht="11.25" customHeight="1" x14ac:dyDescent="0.15">
      <c r="A49" s="301" t="s">
        <v>79</v>
      </c>
      <c r="B49" s="322">
        <v>0</v>
      </c>
      <c r="C49" s="322">
        <v>1</v>
      </c>
      <c r="D49" s="322">
        <v>0</v>
      </c>
      <c r="E49" s="323">
        <v>1</v>
      </c>
      <c r="F49" s="322">
        <v>0</v>
      </c>
      <c r="G49" s="322">
        <v>0</v>
      </c>
      <c r="H49" s="322">
        <v>2</v>
      </c>
      <c r="I49" s="323">
        <v>2</v>
      </c>
      <c r="J49" s="322">
        <v>2</v>
      </c>
      <c r="K49" s="322">
        <v>0</v>
      </c>
      <c r="L49" s="322">
        <v>0</v>
      </c>
      <c r="M49" s="323">
        <v>2</v>
      </c>
      <c r="N49" s="322">
        <v>0</v>
      </c>
      <c r="O49" s="322">
        <v>4</v>
      </c>
      <c r="P49" s="322">
        <v>0</v>
      </c>
      <c r="Q49" s="323">
        <v>4</v>
      </c>
      <c r="R49" s="331">
        <v>9</v>
      </c>
      <c r="S49" s="301" t="s">
        <v>79</v>
      </c>
      <c r="T49" s="402">
        <v>1</v>
      </c>
      <c r="U49" s="403">
        <v>0.1111111111111111</v>
      </c>
      <c r="V49" s="402">
        <v>8</v>
      </c>
      <c r="W49" s="403">
        <v>0.88888888888888884</v>
      </c>
      <c r="X49" s="402">
        <v>0</v>
      </c>
      <c r="Y49" s="403">
        <v>0</v>
      </c>
      <c r="Z49" s="402">
        <v>9</v>
      </c>
      <c r="AA49" s="403">
        <v>1</v>
      </c>
      <c r="AB49" s="402">
        <v>0</v>
      </c>
      <c r="AC49" s="403">
        <v>0</v>
      </c>
      <c r="AD49" s="404">
        <v>9</v>
      </c>
      <c r="AE49" s="389"/>
      <c r="AF49" s="389"/>
      <c r="AG49" s="389"/>
    </row>
    <row r="50" spans="1:33" ht="11.25" customHeight="1" x14ac:dyDescent="0.15">
      <c r="A50" s="301" t="s">
        <v>80</v>
      </c>
      <c r="B50" s="322">
        <v>0</v>
      </c>
      <c r="C50" s="322">
        <v>2</v>
      </c>
      <c r="D50" s="322">
        <v>0</v>
      </c>
      <c r="E50" s="323">
        <v>2</v>
      </c>
      <c r="F50" s="322">
        <v>0</v>
      </c>
      <c r="G50" s="322">
        <v>0</v>
      </c>
      <c r="H50" s="322">
        <v>0</v>
      </c>
      <c r="I50" s="323">
        <v>0</v>
      </c>
      <c r="J50" s="322">
        <v>4</v>
      </c>
      <c r="K50" s="322">
        <v>0</v>
      </c>
      <c r="L50" s="322">
        <v>0</v>
      </c>
      <c r="M50" s="323">
        <v>4</v>
      </c>
      <c r="N50" s="322">
        <v>0</v>
      </c>
      <c r="O50" s="322">
        <v>0</v>
      </c>
      <c r="P50" s="322">
        <v>0</v>
      </c>
      <c r="Q50" s="323">
        <v>0</v>
      </c>
      <c r="R50" s="331">
        <v>6</v>
      </c>
      <c r="S50" s="301" t="s">
        <v>80</v>
      </c>
      <c r="T50" s="402">
        <v>1</v>
      </c>
      <c r="U50" s="403">
        <v>0.16666666666666666</v>
      </c>
      <c r="V50" s="402">
        <v>5</v>
      </c>
      <c r="W50" s="403">
        <v>0.83333333333333337</v>
      </c>
      <c r="X50" s="402">
        <v>1</v>
      </c>
      <c r="Y50" s="403">
        <v>0.16666666666666666</v>
      </c>
      <c r="Z50" s="402">
        <v>5</v>
      </c>
      <c r="AA50" s="403">
        <v>0.83333333333333337</v>
      </c>
      <c r="AB50" s="402">
        <v>0</v>
      </c>
      <c r="AC50" s="403">
        <v>0</v>
      </c>
      <c r="AD50" s="405">
        <v>6</v>
      </c>
      <c r="AE50" s="389"/>
      <c r="AF50" s="389"/>
      <c r="AG50" s="389"/>
    </row>
    <row r="51" spans="1:33" ht="11.25" customHeight="1" x14ac:dyDescent="0.15">
      <c r="A51" s="301" t="s">
        <v>81</v>
      </c>
      <c r="B51" s="322">
        <v>0</v>
      </c>
      <c r="C51" s="322">
        <v>2</v>
      </c>
      <c r="D51" s="322">
        <v>0</v>
      </c>
      <c r="E51" s="323">
        <v>2</v>
      </c>
      <c r="F51" s="322">
        <v>0</v>
      </c>
      <c r="G51" s="322">
        <v>2</v>
      </c>
      <c r="H51" s="322">
        <v>0</v>
      </c>
      <c r="I51" s="323">
        <v>2</v>
      </c>
      <c r="J51" s="322">
        <v>2</v>
      </c>
      <c r="K51" s="322">
        <v>3</v>
      </c>
      <c r="L51" s="322">
        <v>0</v>
      </c>
      <c r="M51" s="323">
        <v>5</v>
      </c>
      <c r="N51" s="322">
        <v>0</v>
      </c>
      <c r="O51" s="322">
        <v>2</v>
      </c>
      <c r="P51" s="322">
        <v>1</v>
      </c>
      <c r="Q51" s="323">
        <v>3</v>
      </c>
      <c r="R51" s="331">
        <v>12</v>
      </c>
      <c r="S51" s="301" t="s">
        <v>81</v>
      </c>
      <c r="T51" s="402">
        <v>5</v>
      </c>
      <c r="U51" s="403">
        <v>0.41666666666666669</v>
      </c>
      <c r="V51" s="402">
        <v>7</v>
      </c>
      <c r="W51" s="403">
        <v>0.58333333333333337</v>
      </c>
      <c r="X51" s="402">
        <v>0</v>
      </c>
      <c r="Y51" s="403">
        <v>0</v>
      </c>
      <c r="Z51" s="402">
        <v>12</v>
      </c>
      <c r="AA51" s="403">
        <v>1</v>
      </c>
      <c r="AB51" s="402">
        <v>0</v>
      </c>
      <c r="AC51" s="403">
        <v>0</v>
      </c>
      <c r="AD51" s="405">
        <v>12</v>
      </c>
      <c r="AE51" s="389"/>
      <c r="AF51" s="389"/>
      <c r="AG51" s="389"/>
    </row>
    <row r="52" spans="1:33" ht="11.25" customHeight="1" x14ac:dyDescent="0.15">
      <c r="A52" s="301" t="s">
        <v>428</v>
      </c>
      <c r="B52" s="322">
        <v>0</v>
      </c>
      <c r="C52" s="322">
        <v>3</v>
      </c>
      <c r="D52" s="322">
        <v>0</v>
      </c>
      <c r="E52" s="323">
        <v>3</v>
      </c>
      <c r="F52" s="322">
        <v>0</v>
      </c>
      <c r="G52" s="322">
        <v>0</v>
      </c>
      <c r="H52" s="322">
        <v>0</v>
      </c>
      <c r="I52" s="323">
        <v>0</v>
      </c>
      <c r="J52" s="322">
        <v>6</v>
      </c>
      <c r="K52" s="322">
        <v>2</v>
      </c>
      <c r="L52" s="322">
        <v>2</v>
      </c>
      <c r="M52" s="323">
        <v>10</v>
      </c>
      <c r="N52" s="322">
        <v>0</v>
      </c>
      <c r="O52" s="322">
        <v>1</v>
      </c>
      <c r="P52" s="322">
        <v>0</v>
      </c>
      <c r="Q52" s="323">
        <v>1</v>
      </c>
      <c r="R52" s="331">
        <v>14</v>
      </c>
      <c r="S52" s="301" t="s">
        <v>428</v>
      </c>
      <c r="T52" s="402">
        <v>2</v>
      </c>
      <c r="U52" s="403">
        <v>0.14285714285714285</v>
      </c>
      <c r="V52" s="402">
        <v>12</v>
      </c>
      <c r="W52" s="403">
        <v>0.8571428571428571</v>
      </c>
      <c r="X52" s="402">
        <v>0</v>
      </c>
      <c r="Y52" s="403">
        <v>0</v>
      </c>
      <c r="Z52" s="402">
        <v>14</v>
      </c>
      <c r="AA52" s="403">
        <v>1</v>
      </c>
      <c r="AB52" s="402">
        <v>0</v>
      </c>
      <c r="AC52" s="403">
        <v>0</v>
      </c>
      <c r="AD52" s="405">
        <v>14</v>
      </c>
      <c r="AE52" s="389"/>
      <c r="AF52" s="389"/>
      <c r="AG52" s="389"/>
    </row>
    <row r="53" spans="1:33" ht="11.25" customHeight="1" x14ac:dyDescent="0.15">
      <c r="A53" s="301" t="s">
        <v>429</v>
      </c>
      <c r="B53" s="322">
        <v>1</v>
      </c>
      <c r="C53" s="322">
        <v>2</v>
      </c>
      <c r="D53" s="322">
        <v>0</v>
      </c>
      <c r="E53" s="323">
        <v>3</v>
      </c>
      <c r="F53" s="322">
        <v>0</v>
      </c>
      <c r="G53" s="322">
        <v>0</v>
      </c>
      <c r="H53" s="322">
        <v>0</v>
      </c>
      <c r="I53" s="323">
        <v>0</v>
      </c>
      <c r="J53" s="322">
        <v>2</v>
      </c>
      <c r="K53" s="322">
        <v>5</v>
      </c>
      <c r="L53" s="322">
        <v>0</v>
      </c>
      <c r="M53" s="323">
        <v>7</v>
      </c>
      <c r="N53" s="322">
        <v>0</v>
      </c>
      <c r="O53" s="322">
        <v>1</v>
      </c>
      <c r="P53" s="322">
        <v>0</v>
      </c>
      <c r="Q53" s="323">
        <v>1</v>
      </c>
      <c r="R53" s="331">
        <v>11</v>
      </c>
      <c r="S53" s="301" t="s">
        <v>429</v>
      </c>
      <c r="T53" s="402">
        <v>1</v>
      </c>
      <c r="U53" s="403">
        <v>9.0909090909090912E-2</v>
      </c>
      <c r="V53" s="402">
        <v>10</v>
      </c>
      <c r="W53" s="403">
        <v>0.90909090909090906</v>
      </c>
      <c r="X53" s="402">
        <v>0</v>
      </c>
      <c r="Y53" s="403">
        <v>0</v>
      </c>
      <c r="Z53" s="402">
        <v>10</v>
      </c>
      <c r="AA53" s="403">
        <v>0.90909090909090906</v>
      </c>
      <c r="AB53" s="402">
        <v>1</v>
      </c>
      <c r="AC53" s="403">
        <v>9.0909090909090912E-2</v>
      </c>
      <c r="AD53" s="405">
        <v>11</v>
      </c>
      <c r="AE53" s="389"/>
      <c r="AF53" s="389"/>
      <c r="AG53" s="389"/>
    </row>
    <row r="54" spans="1:33" ht="11.25" customHeight="1" x14ac:dyDescent="0.15">
      <c r="A54" s="301" t="s">
        <v>430</v>
      </c>
      <c r="B54" s="322">
        <v>1</v>
      </c>
      <c r="C54" s="322">
        <v>4</v>
      </c>
      <c r="D54" s="322">
        <v>0</v>
      </c>
      <c r="E54" s="323">
        <v>5</v>
      </c>
      <c r="F54" s="322">
        <v>0</v>
      </c>
      <c r="G54" s="322">
        <v>0</v>
      </c>
      <c r="H54" s="322">
        <v>0</v>
      </c>
      <c r="I54" s="323">
        <v>0</v>
      </c>
      <c r="J54" s="322">
        <v>1</v>
      </c>
      <c r="K54" s="322">
        <v>2</v>
      </c>
      <c r="L54" s="322">
        <v>0</v>
      </c>
      <c r="M54" s="323">
        <v>3</v>
      </c>
      <c r="N54" s="322">
        <v>0</v>
      </c>
      <c r="O54" s="322">
        <v>2</v>
      </c>
      <c r="P54" s="322">
        <v>0</v>
      </c>
      <c r="Q54" s="323">
        <v>2</v>
      </c>
      <c r="R54" s="331">
        <v>10</v>
      </c>
      <c r="S54" s="301" t="s">
        <v>430</v>
      </c>
      <c r="T54" s="402">
        <v>3</v>
      </c>
      <c r="U54" s="403">
        <v>0.3</v>
      </c>
      <c r="V54" s="402">
        <v>7</v>
      </c>
      <c r="W54" s="403">
        <v>0.7</v>
      </c>
      <c r="X54" s="402">
        <v>0</v>
      </c>
      <c r="Y54" s="403">
        <v>0</v>
      </c>
      <c r="Z54" s="402">
        <v>9</v>
      </c>
      <c r="AA54" s="403">
        <v>0.9</v>
      </c>
      <c r="AB54" s="402">
        <v>1</v>
      </c>
      <c r="AC54" s="403">
        <v>0.1</v>
      </c>
      <c r="AD54" s="405">
        <v>10</v>
      </c>
      <c r="AE54" s="389"/>
      <c r="AF54" s="389"/>
      <c r="AG54" s="389"/>
    </row>
    <row r="55" spans="1:33" ht="11.25" customHeight="1" x14ac:dyDescent="0.15">
      <c r="A55" s="301" t="s">
        <v>431</v>
      </c>
      <c r="B55" s="322">
        <v>1</v>
      </c>
      <c r="C55" s="322">
        <v>2</v>
      </c>
      <c r="D55" s="322">
        <v>0</v>
      </c>
      <c r="E55" s="323">
        <v>3</v>
      </c>
      <c r="F55" s="322">
        <v>0</v>
      </c>
      <c r="G55" s="322">
        <v>0</v>
      </c>
      <c r="H55" s="322">
        <v>0</v>
      </c>
      <c r="I55" s="323">
        <v>0</v>
      </c>
      <c r="J55" s="322">
        <v>4</v>
      </c>
      <c r="K55" s="322">
        <v>0</v>
      </c>
      <c r="L55" s="322">
        <v>1</v>
      </c>
      <c r="M55" s="323">
        <v>5</v>
      </c>
      <c r="N55" s="322">
        <v>0</v>
      </c>
      <c r="O55" s="322">
        <v>3</v>
      </c>
      <c r="P55" s="322">
        <v>0</v>
      </c>
      <c r="Q55" s="323">
        <v>3</v>
      </c>
      <c r="R55" s="331">
        <v>11</v>
      </c>
      <c r="S55" s="301" t="s">
        <v>431</v>
      </c>
      <c r="T55" s="402">
        <v>2</v>
      </c>
      <c r="U55" s="403">
        <v>0.18181818181818182</v>
      </c>
      <c r="V55" s="402">
        <v>9</v>
      </c>
      <c r="W55" s="403">
        <v>0.81818181818181823</v>
      </c>
      <c r="X55" s="402">
        <v>2</v>
      </c>
      <c r="Y55" s="403">
        <v>0.18181818181818182</v>
      </c>
      <c r="Z55" s="402">
        <v>9</v>
      </c>
      <c r="AA55" s="403">
        <v>0.81818181818181823</v>
      </c>
      <c r="AB55" s="402">
        <v>0</v>
      </c>
      <c r="AC55" s="403">
        <v>0</v>
      </c>
      <c r="AD55" s="405">
        <v>11</v>
      </c>
      <c r="AE55" s="389"/>
      <c r="AF55" s="389"/>
      <c r="AG55" s="389"/>
    </row>
    <row r="56" spans="1:33" ht="11.25" customHeight="1" x14ac:dyDescent="0.15">
      <c r="A56" s="390" t="s">
        <v>432</v>
      </c>
      <c r="B56" s="322">
        <v>0</v>
      </c>
      <c r="C56" s="322">
        <v>0</v>
      </c>
      <c r="D56" s="322">
        <v>0</v>
      </c>
      <c r="E56" s="323">
        <v>0</v>
      </c>
      <c r="F56" s="322">
        <v>0</v>
      </c>
      <c r="G56" s="322">
        <v>0</v>
      </c>
      <c r="H56" s="322">
        <v>0</v>
      </c>
      <c r="I56" s="323">
        <v>0</v>
      </c>
      <c r="J56" s="322">
        <v>0</v>
      </c>
      <c r="K56" s="322">
        <v>0</v>
      </c>
      <c r="L56" s="322">
        <v>0</v>
      </c>
      <c r="M56" s="323">
        <v>0</v>
      </c>
      <c r="N56" s="322">
        <v>0</v>
      </c>
      <c r="O56" s="322">
        <v>0</v>
      </c>
      <c r="P56" s="322">
        <v>0</v>
      </c>
      <c r="Q56" s="323">
        <v>0</v>
      </c>
      <c r="R56" s="331">
        <v>0</v>
      </c>
      <c r="S56" s="390" t="s">
        <v>432</v>
      </c>
      <c r="T56" s="402">
        <v>0</v>
      </c>
      <c r="U56" s="285" t="s">
        <v>407</v>
      </c>
      <c r="V56" s="402">
        <v>0</v>
      </c>
      <c r="W56" s="285" t="s">
        <v>407</v>
      </c>
      <c r="X56" s="402">
        <v>0</v>
      </c>
      <c r="Y56" s="285" t="s">
        <v>407</v>
      </c>
      <c r="Z56" s="402">
        <v>0</v>
      </c>
      <c r="AA56" s="285" t="s">
        <v>407</v>
      </c>
      <c r="AB56" s="402">
        <v>0</v>
      </c>
      <c r="AC56" s="285" t="s">
        <v>407</v>
      </c>
      <c r="AD56" s="405">
        <v>0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84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6"/>
      <c r="AF58" s="386"/>
      <c r="AG58" s="386"/>
    </row>
    <row r="59" spans="1:33" ht="11.25" customHeight="1" x14ac:dyDescent="0.15">
      <c r="A59" s="390" t="s">
        <v>433</v>
      </c>
      <c r="B59" s="321">
        <v>0</v>
      </c>
      <c r="C59" s="322">
        <v>8</v>
      </c>
      <c r="D59" s="322">
        <v>0</v>
      </c>
      <c r="E59" s="323">
        <v>8</v>
      </c>
      <c r="F59" s="321">
        <v>0</v>
      </c>
      <c r="G59" s="322">
        <v>2</v>
      </c>
      <c r="H59" s="322">
        <v>2</v>
      </c>
      <c r="I59" s="323">
        <v>4</v>
      </c>
      <c r="J59" s="321">
        <v>14</v>
      </c>
      <c r="K59" s="322">
        <v>5</v>
      </c>
      <c r="L59" s="322">
        <v>2</v>
      </c>
      <c r="M59" s="323">
        <v>21</v>
      </c>
      <c r="N59" s="321">
        <v>0</v>
      </c>
      <c r="O59" s="322">
        <v>7</v>
      </c>
      <c r="P59" s="322">
        <v>1</v>
      </c>
      <c r="Q59" s="323">
        <v>8</v>
      </c>
      <c r="R59" s="331">
        <v>41</v>
      </c>
      <c r="S59" s="390" t="s">
        <v>433</v>
      </c>
      <c r="T59" s="321">
        <v>9</v>
      </c>
      <c r="U59" s="403">
        <v>0.21951219512195122</v>
      </c>
      <c r="V59" s="321">
        <v>32</v>
      </c>
      <c r="W59" s="403">
        <v>0.78048780487804881</v>
      </c>
      <c r="X59" s="321">
        <v>1</v>
      </c>
      <c r="Y59" s="403">
        <v>2.4390243902439025E-2</v>
      </c>
      <c r="Z59" s="321">
        <v>40</v>
      </c>
      <c r="AA59" s="403">
        <v>0.97560975609756095</v>
      </c>
      <c r="AB59" s="321">
        <v>0</v>
      </c>
      <c r="AC59" s="403">
        <v>0</v>
      </c>
      <c r="AD59" s="331">
        <v>41</v>
      </c>
      <c r="AE59" s="389"/>
      <c r="AF59" s="389"/>
      <c r="AG59" s="389"/>
    </row>
    <row r="60" spans="1:33" ht="11.25" customHeight="1" x14ac:dyDescent="0.15">
      <c r="A60" s="390" t="s">
        <v>434</v>
      </c>
      <c r="B60" s="321">
        <v>1</v>
      </c>
      <c r="C60" s="322">
        <v>9</v>
      </c>
      <c r="D60" s="322">
        <v>0</v>
      </c>
      <c r="E60" s="323">
        <v>10</v>
      </c>
      <c r="F60" s="321">
        <v>0</v>
      </c>
      <c r="G60" s="322">
        <v>2</v>
      </c>
      <c r="H60" s="322">
        <v>0</v>
      </c>
      <c r="I60" s="323">
        <v>2</v>
      </c>
      <c r="J60" s="321">
        <v>14</v>
      </c>
      <c r="K60" s="322">
        <v>10</v>
      </c>
      <c r="L60" s="322">
        <v>2</v>
      </c>
      <c r="M60" s="323">
        <v>26</v>
      </c>
      <c r="N60" s="321">
        <v>0</v>
      </c>
      <c r="O60" s="322">
        <v>4</v>
      </c>
      <c r="P60" s="322">
        <v>1</v>
      </c>
      <c r="Q60" s="323">
        <v>5</v>
      </c>
      <c r="R60" s="331">
        <v>43</v>
      </c>
      <c r="S60" s="390" t="s">
        <v>434</v>
      </c>
      <c r="T60" s="321">
        <v>9</v>
      </c>
      <c r="U60" s="403">
        <v>0.20930232558139536</v>
      </c>
      <c r="V60" s="321">
        <v>34</v>
      </c>
      <c r="W60" s="403">
        <v>0.79069767441860461</v>
      </c>
      <c r="X60" s="321">
        <v>1</v>
      </c>
      <c r="Y60" s="403">
        <v>2.3255813953488372E-2</v>
      </c>
      <c r="Z60" s="321">
        <v>41</v>
      </c>
      <c r="AA60" s="403">
        <v>0.95348837209302328</v>
      </c>
      <c r="AB60" s="321">
        <v>1</v>
      </c>
      <c r="AC60" s="403">
        <v>2.3255813953488372E-2</v>
      </c>
      <c r="AD60" s="331">
        <v>43</v>
      </c>
      <c r="AE60" s="389"/>
      <c r="AF60" s="389"/>
      <c r="AG60" s="389"/>
    </row>
    <row r="61" spans="1:33" ht="11.25" customHeight="1" x14ac:dyDescent="0.15">
      <c r="A61" s="390" t="s">
        <v>435</v>
      </c>
      <c r="B61" s="321">
        <v>2</v>
      </c>
      <c r="C61" s="322">
        <v>11</v>
      </c>
      <c r="D61" s="322">
        <v>0</v>
      </c>
      <c r="E61" s="323">
        <v>13</v>
      </c>
      <c r="F61" s="321">
        <v>0</v>
      </c>
      <c r="G61" s="322">
        <v>2</v>
      </c>
      <c r="H61" s="322">
        <v>0</v>
      </c>
      <c r="I61" s="323">
        <v>2</v>
      </c>
      <c r="J61" s="321">
        <v>11</v>
      </c>
      <c r="K61" s="322">
        <v>12</v>
      </c>
      <c r="L61" s="322">
        <v>2</v>
      </c>
      <c r="M61" s="323">
        <v>25</v>
      </c>
      <c r="N61" s="321">
        <v>0</v>
      </c>
      <c r="O61" s="322">
        <v>6</v>
      </c>
      <c r="P61" s="322">
        <v>1</v>
      </c>
      <c r="Q61" s="323">
        <v>7</v>
      </c>
      <c r="R61" s="331">
        <v>47</v>
      </c>
      <c r="S61" s="390" t="s">
        <v>435</v>
      </c>
      <c r="T61" s="321">
        <v>11</v>
      </c>
      <c r="U61" s="403">
        <v>0.23404255319148937</v>
      </c>
      <c r="V61" s="321">
        <v>36</v>
      </c>
      <c r="W61" s="403">
        <v>0.76595744680851063</v>
      </c>
      <c r="X61" s="321">
        <v>0</v>
      </c>
      <c r="Y61" s="403">
        <v>0</v>
      </c>
      <c r="Z61" s="321">
        <v>45</v>
      </c>
      <c r="AA61" s="403">
        <v>0.95744680851063835</v>
      </c>
      <c r="AB61" s="321">
        <v>2</v>
      </c>
      <c r="AC61" s="403">
        <v>4.2553191489361701E-2</v>
      </c>
      <c r="AD61" s="331">
        <v>47</v>
      </c>
      <c r="AE61" s="389"/>
      <c r="AF61" s="389"/>
      <c r="AG61" s="389"/>
    </row>
    <row r="62" spans="1:33" ht="11.25" customHeight="1" x14ac:dyDescent="0.15">
      <c r="A62" s="390" t="s">
        <v>436</v>
      </c>
      <c r="B62" s="321">
        <v>3</v>
      </c>
      <c r="C62" s="322">
        <v>11</v>
      </c>
      <c r="D62" s="322">
        <v>0</v>
      </c>
      <c r="E62" s="323">
        <v>14</v>
      </c>
      <c r="F62" s="321">
        <v>0</v>
      </c>
      <c r="G62" s="322">
        <v>0</v>
      </c>
      <c r="H62" s="322">
        <v>0</v>
      </c>
      <c r="I62" s="323">
        <v>0</v>
      </c>
      <c r="J62" s="321">
        <v>13</v>
      </c>
      <c r="K62" s="322">
        <v>9</v>
      </c>
      <c r="L62" s="322">
        <v>3</v>
      </c>
      <c r="M62" s="323">
        <v>25</v>
      </c>
      <c r="N62" s="321">
        <v>0</v>
      </c>
      <c r="O62" s="322">
        <v>7</v>
      </c>
      <c r="P62" s="322">
        <v>0</v>
      </c>
      <c r="Q62" s="323">
        <v>7</v>
      </c>
      <c r="R62" s="331">
        <v>46</v>
      </c>
      <c r="S62" s="390" t="s">
        <v>436</v>
      </c>
      <c r="T62" s="321">
        <v>8</v>
      </c>
      <c r="U62" s="403">
        <v>0.17391304347826086</v>
      </c>
      <c r="V62" s="321">
        <v>38</v>
      </c>
      <c r="W62" s="403">
        <v>0.82608695652173914</v>
      </c>
      <c r="X62" s="321">
        <v>2</v>
      </c>
      <c r="Y62" s="403">
        <v>4.3478260869565216E-2</v>
      </c>
      <c r="Z62" s="321">
        <v>42</v>
      </c>
      <c r="AA62" s="403">
        <v>0.91304347826086951</v>
      </c>
      <c r="AB62" s="321">
        <v>2</v>
      </c>
      <c r="AC62" s="403">
        <v>4.3478260869565216E-2</v>
      </c>
      <c r="AD62" s="331">
        <v>46</v>
      </c>
      <c r="AE62" s="389"/>
      <c r="AF62" s="389"/>
      <c r="AG62" s="389"/>
    </row>
    <row r="63" spans="1:33" ht="11.25" customHeight="1" x14ac:dyDescent="0.15">
      <c r="A63" s="390" t="s">
        <v>437</v>
      </c>
      <c r="B63" s="321">
        <v>3</v>
      </c>
      <c r="C63" s="322">
        <v>8</v>
      </c>
      <c r="D63" s="322">
        <v>0</v>
      </c>
      <c r="E63" s="323">
        <v>11</v>
      </c>
      <c r="F63" s="321">
        <v>0</v>
      </c>
      <c r="G63" s="322">
        <v>0</v>
      </c>
      <c r="H63" s="322">
        <v>0</v>
      </c>
      <c r="I63" s="323">
        <v>0</v>
      </c>
      <c r="J63" s="321">
        <v>7</v>
      </c>
      <c r="K63" s="322">
        <v>7</v>
      </c>
      <c r="L63" s="322">
        <v>1</v>
      </c>
      <c r="M63" s="323">
        <v>15</v>
      </c>
      <c r="N63" s="321">
        <v>0</v>
      </c>
      <c r="O63" s="322">
        <v>6</v>
      </c>
      <c r="P63" s="322">
        <v>0</v>
      </c>
      <c r="Q63" s="323">
        <v>6</v>
      </c>
      <c r="R63" s="331">
        <v>32</v>
      </c>
      <c r="S63" s="390" t="s">
        <v>437</v>
      </c>
      <c r="T63" s="321">
        <v>6</v>
      </c>
      <c r="U63" s="403">
        <v>0.1875</v>
      </c>
      <c r="V63" s="321">
        <v>26</v>
      </c>
      <c r="W63" s="403">
        <v>0.8125</v>
      </c>
      <c r="X63" s="321">
        <v>2</v>
      </c>
      <c r="Y63" s="403">
        <v>6.25E-2</v>
      </c>
      <c r="Z63" s="321">
        <v>28</v>
      </c>
      <c r="AA63" s="403">
        <v>0.875</v>
      </c>
      <c r="AB63" s="321">
        <v>2</v>
      </c>
      <c r="AC63" s="403">
        <v>6.25E-2</v>
      </c>
      <c r="AD63" s="331">
        <v>32</v>
      </c>
      <c r="AE63" s="389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368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368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369</v>
      </c>
      <c r="C68" s="468"/>
      <c r="D68" s="468"/>
      <c r="E68" s="469"/>
      <c r="F68" s="467" t="s">
        <v>370</v>
      </c>
      <c r="G68" s="468"/>
      <c r="H68" s="468"/>
      <c r="I68" s="469"/>
      <c r="J68" s="467" t="s">
        <v>371</v>
      </c>
      <c r="K68" s="468"/>
      <c r="L68" s="468"/>
      <c r="M68" s="469"/>
      <c r="N68" s="467" t="s">
        <v>372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0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6"/>
      <c r="AF70" s="386"/>
      <c r="AG70" s="386"/>
    </row>
    <row r="71" spans="1:33" ht="11.25" customHeight="1" x14ac:dyDescent="0.15">
      <c r="A71" s="301" t="s">
        <v>79</v>
      </c>
      <c r="B71" s="322">
        <v>0</v>
      </c>
      <c r="C71" s="322">
        <v>6</v>
      </c>
      <c r="D71" s="322">
        <v>1</v>
      </c>
      <c r="E71" s="323">
        <v>7</v>
      </c>
      <c r="F71" s="322">
        <v>0</v>
      </c>
      <c r="G71" s="322">
        <v>0</v>
      </c>
      <c r="H71" s="322">
        <v>0</v>
      </c>
      <c r="I71" s="323">
        <v>0</v>
      </c>
      <c r="J71" s="322">
        <v>3</v>
      </c>
      <c r="K71" s="322">
        <v>0</v>
      </c>
      <c r="L71" s="322">
        <v>0</v>
      </c>
      <c r="M71" s="323">
        <v>3</v>
      </c>
      <c r="N71" s="322">
        <v>0</v>
      </c>
      <c r="O71" s="322">
        <v>11</v>
      </c>
      <c r="P71" s="322">
        <v>0</v>
      </c>
      <c r="Q71" s="323">
        <v>11</v>
      </c>
      <c r="R71" s="331">
        <v>21</v>
      </c>
      <c r="S71" s="301" t="s">
        <v>79</v>
      </c>
      <c r="T71" s="402">
        <v>0</v>
      </c>
      <c r="U71" s="403">
        <v>0</v>
      </c>
      <c r="V71" s="402">
        <v>21</v>
      </c>
      <c r="W71" s="403">
        <v>1</v>
      </c>
      <c r="X71" s="402">
        <v>0</v>
      </c>
      <c r="Y71" s="403">
        <v>0</v>
      </c>
      <c r="Z71" s="402">
        <v>21</v>
      </c>
      <c r="AA71" s="403">
        <v>1</v>
      </c>
      <c r="AB71" s="402">
        <v>0</v>
      </c>
      <c r="AC71" s="403">
        <v>0</v>
      </c>
      <c r="AD71" s="404">
        <v>21</v>
      </c>
      <c r="AE71" s="389"/>
      <c r="AF71" s="389"/>
      <c r="AG71" s="389"/>
    </row>
    <row r="72" spans="1:33" ht="11.25" customHeight="1" x14ac:dyDescent="0.15">
      <c r="A72" s="301" t="s">
        <v>80</v>
      </c>
      <c r="B72" s="322">
        <v>0</v>
      </c>
      <c r="C72" s="322">
        <v>0</v>
      </c>
      <c r="D72" s="322">
        <v>0</v>
      </c>
      <c r="E72" s="323">
        <v>0</v>
      </c>
      <c r="F72" s="322">
        <v>0</v>
      </c>
      <c r="G72" s="322">
        <v>0</v>
      </c>
      <c r="H72" s="322">
        <v>2</v>
      </c>
      <c r="I72" s="323">
        <v>2</v>
      </c>
      <c r="J72" s="322">
        <v>12</v>
      </c>
      <c r="K72" s="322">
        <v>2</v>
      </c>
      <c r="L72" s="322">
        <v>0</v>
      </c>
      <c r="M72" s="323">
        <v>14</v>
      </c>
      <c r="N72" s="322">
        <v>0</v>
      </c>
      <c r="O72" s="322">
        <v>14</v>
      </c>
      <c r="P72" s="322">
        <v>0</v>
      </c>
      <c r="Q72" s="323">
        <v>14</v>
      </c>
      <c r="R72" s="331">
        <v>30</v>
      </c>
      <c r="S72" s="301" t="s">
        <v>80</v>
      </c>
      <c r="T72" s="402">
        <v>2</v>
      </c>
      <c r="U72" s="403">
        <v>6.6666666666666666E-2</v>
      </c>
      <c r="V72" s="402">
        <v>28</v>
      </c>
      <c r="W72" s="403">
        <v>0.93333333333333335</v>
      </c>
      <c r="X72" s="402">
        <v>0</v>
      </c>
      <c r="Y72" s="403">
        <v>0</v>
      </c>
      <c r="Z72" s="402">
        <v>30</v>
      </c>
      <c r="AA72" s="403">
        <v>1</v>
      </c>
      <c r="AB72" s="402">
        <v>0</v>
      </c>
      <c r="AC72" s="403">
        <v>0</v>
      </c>
      <c r="AD72" s="405">
        <v>30</v>
      </c>
      <c r="AE72" s="389"/>
      <c r="AF72" s="389"/>
      <c r="AG72" s="389"/>
    </row>
    <row r="73" spans="1:33" ht="11.25" customHeight="1" x14ac:dyDescent="0.15">
      <c r="A73" s="301" t="s">
        <v>81</v>
      </c>
      <c r="B73" s="322">
        <v>0</v>
      </c>
      <c r="C73" s="322">
        <v>0</v>
      </c>
      <c r="D73" s="322">
        <v>0</v>
      </c>
      <c r="E73" s="323">
        <v>0</v>
      </c>
      <c r="F73" s="322">
        <v>2</v>
      </c>
      <c r="G73" s="322">
        <v>0</v>
      </c>
      <c r="H73" s="322">
        <v>0</v>
      </c>
      <c r="I73" s="323">
        <v>2</v>
      </c>
      <c r="J73" s="322">
        <v>10</v>
      </c>
      <c r="K73" s="322">
        <v>7</v>
      </c>
      <c r="L73" s="322">
        <v>0</v>
      </c>
      <c r="M73" s="323">
        <v>17</v>
      </c>
      <c r="N73" s="322">
        <v>0</v>
      </c>
      <c r="O73" s="322">
        <v>2</v>
      </c>
      <c r="P73" s="322">
        <v>0</v>
      </c>
      <c r="Q73" s="323">
        <v>2</v>
      </c>
      <c r="R73" s="331">
        <v>21</v>
      </c>
      <c r="S73" s="301" t="s">
        <v>81</v>
      </c>
      <c r="T73" s="402">
        <v>2</v>
      </c>
      <c r="U73" s="403">
        <v>9.5238095238095233E-2</v>
      </c>
      <c r="V73" s="402">
        <v>19</v>
      </c>
      <c r="W73" s="403">
        <v>0.90476190476190477</v>
      </c>
      <c r="X73" s="402">
        <v>0</v>
      </c>
      <c r="Y73" s="403">
        <v>0</v>
      </c>
      <c r="Z73" s="402">
        <v>21</v>
      </c>
      <c r="AA73" s="403">
        <v>1</v>
      </c>
      <c r="AB73" s="402">
        <v>0</v>
      </c>
      <c r="AC73" s="403">
        <v>0</v>
      </c>
      <c r="AD73" s="405">
        <v>21</v>
      </c>
      <c r="AE73" s="389"/>
      <c r="AF73" s="389"/>
      <c r="AG73" s="389"/>
    </row>
    <row r="74" spans="1:33" ht="11.25" customHeight="1" x14ac:dyDescent="0.15">
      <c r="A74" s="301" t="s">
        <v>428</v>
      </c>
      <c r="B74" s="322">
        <v>0</v>
      </c>
      <c r="C74" s="322">
        <v>4</v>
      </c>
      <c r="D74" s="322">
        <v>0</v>
      </c>
      <c r="E74" s="323">
        <v>4</v>
      </c>
      <c r="F74" s="322">
        <v>0</v>
      </c>
      <c r="G74" s="322">
        <v>0</v>
      </c>
      <c r="H74" s="322">
        <v>0</v>
      </c>
      <c r="I74" s="323">
        <v>0</v>
      </c>
      <c r="J74" s="322">
        <v>2</v>
      </c>
      <c r="K74" s="322">
        <v>0</v>
      </c>
      <c r="L74" s="322">
        <v>0</v>
      </c>
      <c r="M74" s="323">
        <v>2</v>
      </c>
      <c r="N74" s="322">
        <v>0</v>
      </c>
      <c r="O74" s="322">
        <v>2</v>
      </c>
      <c r="P74" s="322">
        <v>0</v>
      </c>
      <c r="Q74" s="323">
        <v>2</v>
      </c>
      <c r="R74" s="331">
        <v>8</v>
      </c>
      <c r="S74" s="301" t="s">
        <v>428</v>
      </c>
      <c r="T74" s="402">
        <v>0</v>
      </c>
      <c r="U74" s="403">
        <v>0</v>
      </c>
      <c r="V74" s="402">
        <v>8</v>
      </c>
      <c r="W74" s="403">
        <v>1</v>
      </c>
      <c r="X74" s="402">
        <v>0</v>
      </c>
      <c r="Y74" s="403">
        <v>0</v>
      </c>
      <c r="Z74" s="402">
        <v>8</v>
      </c>
      <c r="AA74" s="403">
        <v>1</v>
      </c>
      <c r="AB74" s="402">
        <v>0</v>
      </c>
      <c r="AC74" s="403">
        <v>0</v>
      </c>
      <c r="AD74" s="405">
        <v>8</v>
      </c>
      <c r="AE74" s="389"/>
      <c r="AF74" s="389"/>
      <c r="AG74" s="389"/>
    </row>
    <row r="75" spans="1:33" ht="11.25" customHeight="1" x14ac:dyDescent="0.15">
      <c r="A75" s="301" t="s">
        <v>429</v>
      </c>
      <c r="B75" s="322">
        <v>0</v>
      </c>
      <c r="C75" s="322">
        <v>1</v>
      </c>
      <c r="D75" s="322">
        <v>0</v>
      </c>
      <c r="E75" s="323">
        <v>1</v>
      </c>
      <c r="F75" s="322">
        <v>0</v>
      </c>
      <c r="G75" s="322">
        <v>2</v>
      </c>
      <c r="H75" s="322">
        <v>0</v>
      </c>
      <c r="I75" s="323">
        <v>2</v>
      </c>
      <c r="J75" s="322">
        <v>6</v>
      </c>
      <c r="K75" s="322">
        <v>8</v>
      </c>
      <c r="L75" s="322">
        <v>0</v>
      </c>
      <c r="M75" s="323">
        <v>14</v>
      </c>
      <c r="N75" s="322">
        <v>0</v>
      </c>
      <c r="O75" s="322">
        <v>8</v>
      </c>
      <c r="P75" s="322">
        <v>0</v>
      </c>
      <c r="Q75" s="323">
        <v>8</v>
      </c>
      <c r="R75" s="331">
        <v>25</v>
      </c>
      <c r="S75" s="301" t="s">
        <v>429</v>
      </c>
      <c r="T75" s="402">
        <v>5</v>
      </c>
      <c r="U75" s="403">
        <v>0.2</v>
      </c>
      <c r="V75" s="402">
        <v>20</v>
      </c>
      <c r="W75" s="403">
        <v>0.8</v>
      </c>
      <c r="X75" s="402">
        <v>0</v>
      </c>
      <c r="Y75" s="403">
        <v>0</v>
      </c>
      <c r="Z75" s="402">
        <v>25</v>
      </c>
      <c r="AA75" s="403">
        <v>1</v>
      </c>
      <c r="AB75" s="402">
        <v>0</v>
      </c>
      <c r="AC75" s="403">
        <v>0</v>
      </c>
      <c r="AD75" s="405">
        <v>25</v>
      </c>
      <c r="AE75" s="389"/>
      <c r="AF75" s="389"/>
      <c r="AG75" s="389"/>
    </row>
    <row r="76" spans="1:33" ht="11.25" customHeight="1" x14ac:dyDescent="0.15">
      <c r="A76" s="301" t="s">
        <v>430</v>
      </c>
      <c r="B76" s="322">
        <v>0</v>
      </c>
      <c r="C76" s="322">
        <v>21</v>
      </c>
      <c r="D76" s="322">
        <v>0</v>
      </c>
      <c r="E76" s="323">
        <v>21</v>
      </c>
      <c r="F76" s="322">
        <v>0</v>
      </c>
      <c r="G76" s="322">
        <v>2</v>
      </c>
      <c r="H76" s="322">
        <v>0</v>
      </c>
      <c r="I76" s="323">
        <v>2</v>
      </c>
      <c r="J76" s="322">
        <v>9</v>
      </c>
      <c r="K76" s="322">
        <v>2</v>
      </c>
      <c r="L76" s="322">
        <v>0</v>
      </c>
      <c r="M76" s="323">
        <v>11</v>
      </c>
      <c r="N76" s="322">
        <v>0</v>
      </c>
      <c r="O76" s="322">
        <v>6</v>
      </c>
      <c r="P76" s="322">
        <v>0</v>
      </c>
      <c r="Q76" s="323">
        <v>6</v>
      </c>
      <c r="R76" s="331">
        <v>40</v>
      </c>
      <c r="S76" s="301" t="s">
        <v>430</v>
      </c>
      <c r="T76" s="402">
        <v>13</v>
      </c>
      <c r="U76" s="403">
        <v>0.32500000000000001</v>
      </c>
      <c r="V76" s="402">
        <v>27</v>
      </c>
      <c r="W76" s="403">
        <v>0.67500000000000004</v>
      </c>
      <c r="X76" s="402">
        <v>0</v>
      </c>
      <c r="Y76" s="403">
        <v>0</v>
      </c>
      <c r="Z76" s="402">
        <v>36</v>
      </c>
      <c r="AA76" s="403">
        <v>0.9</v>
      </c>
      <c r="AB76" s="402">
        <v>4</v>
      </c>
      <c r="AC76" s="403">
        <v>0.1</v>
      </c>
      <c r="AD76" s="405">
        <v>40</v>
      </c>
      <c r="AE76" s="389"/>
      <c r="AF76" s="389"/>
      <c r="AG76" s="389"/>
    </row>
    <row r="77" spans="1:33" ht="11.25" customHeight="1" x14ac:dyDescent="0.15">
      <c r="A77" s="301" t="s">
        <v>431</v>
      </c>
      <c r="B77" s="322">
        <v>0</v>
      </c>
      <c r="C77" s="322">
        <v>7</v>
      </c>
      <c r="D77" s="322">
        <v>0</v>
      </c>
      <c r="E77" s="323">
        <v>7</v>
      </c>
      <c r="F77" s="322">
        <v>0</v>
      </c>
      <c r="G77" s="322">
        <v>0</v>
      </c>
      <c r="H77" s="322">
        <v>0</v>
      </c>
      <c r="I77" s="323">
        <v>0</v>
      </c>
      <c r="J77" s="322">
        <v>8</v>
      </c>
      <c r="K77" s="322">
        <v>4</v>
      </c>
      <c r="L77" s="322">
        <v>2</v>
      </c>
      <c r="M77" s="323">
        <v>14</v>
      </c>
      <c r="N77" s="322">
        <v>0</v>
      </c>
      <c r="O77" s="322">
        <v>8</v>
      </c>
      <c r="P77" s="322">
        <v>0</v>
      </c>
      <c r="Q77" s="323">
        <v>8</v>
      </c>
      <c r="R77" s="331">
        <v>29</v>
      </c>
      <c r="S77" s="301" t="s">
        <v>431</v>
      </c>
      <c r="T77" s="402">
        <v>3</v>
      </c>
      <c r="U77" s="403">
        <v>0.10344827586206896</v>
      </c>
      <c r="V77" s="402">
        <v>26</v>
      </c>
      <c r="W77" s="403">
        <v>0.89655172413793105</v>
      </c>
      <c r="X77" s="402">
        <v>0</v>
      </c>
      <c r="Y77" s="403">
        <v>0</v>
      </c>
      <c r="Z77" s="402">
        <v>29</v>
      </c>
      <c r="AA77" s="403">
        <v>1</v>
      </c>
      <c r="AB77" s="402">
        <v>0</v>
      </c>
      <c r="AC77" s="403">
        <v>0</v>
      </c>
      <c r="AD77" s="405">
        <v>29</v>
      </c>
      <c r="AE77" s="389"/>
      <c r="AF77" s="389"/>
      <c r="AG77" s="389"/>
    </row>
    <row r="78" spans="1:33" ht="11.25" customHeight="1" x14ac:dyDescent="0.15">
      <c r="A78" s="390" t="s">
        <v>432</v>
      </c>
      <c r="B78" s="322">
        <v>0</v>
      </c>
      <c r="C78" s="322">
        <v>4</v>
      </c>
      <c r="D78" s="322">
        <v>0</v>
      </c>
      <c r="E78" s="323">
        <v>4</v>
      </c>
      <c r="F78" s="322">
        <v>0</v>
      </c>
      <c r="G78" s="322">
        <v>0</v>
      </c>
      <c r="H78" s="322">
        <v>0</v>
      </c>
      <c r="I78" s="323">
        <v>0</v>
      </c>
      <c r="J78" s="322">
        <v>7</v>
      </c>
      <c r="K78" s="322">
        <v>3</v>
      </c>
      <c r="L78" s="322">
        <v>0</v>
      </c>
      <c r="M78" s="323">
        <v>10</v>
      </c>
      <c r="N78" s="322">
        <v>0</v>
      </c>
      <c r="O78" s="322">
        <v>5</v>
      </c>
      <c r="P78" s="322">
        <v>0</v>
      </c>
      <c r="Q78" s="323">
        <v>5</v>
      </c>
      <c r="R78" s="331">
        <v>19</v>
      </c>
      <c r="S78" s="390" t="s">
        <v>432</v>
      </c>
      <c r="T78" s="402">
        <v>2</v>
      </c>
      <c r="U78" s="403">
        <v>0.10526315789473684</v>
      </c>
      <c r="V78" s="402">
        <v>17</v>
      </c>
      <c r="W78" s="403">
        <v>0.89473684210526316</v>
      </c>
      <c r="X78" s="402">
        <v>0</v>
      </c>
      <c r="Y78" s="403">
        <v>0</v>
      </c>
      <c r="Z78" s="402">
        <v>19</v>
      </c>
      <c r="AA78" s="403">
        <v>1</v>
      </c>
      <c r="AB78" s="402">
        <v>0</v>
      </c>
      <c r="AC78" s="403">
        <v>0</v>
      </c>
      <c r="AD78" s="405">
        <v>19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84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6"/>
      <c r="AF80" s="386"/>
      <c r="AG80" s="386"/>
    </row>
    <row r="81" spans="1:33" ht="11.25" customHeight="1" x14ac:dyDescent="0.15">
      <c r="A81" s="390" t="s">
        <v>433</v>
      </c>
      <c r="B81" s="321">
        <v>0</v>
      </c>
      <c r="C81" s="322">
        <v>10</v>
      </c>
      <c r="D81" s="322">
        <v>1</v>
      </c>
      <c r="E81" s="323">
        <v>11</v>
      </c>
      <c r="F81" s="321">
        <v>2</v>
      </c>
      <c r="G81" s="322">
        <v>0</v>
      </c>
      <c r="H81" s="322">
        <v>2</v>
      </c>
      <c r="I81" s="323">
        <v>4</v>
      </c>
      <c r="J81" s="321">
        <v>27</v>
      </c>
      <c r="K81" s="322">
        <v>9</v>
      </c>
      <c r="L81" s="322">
        <v>0</v>
      </c>
      <c r="M81" s="323">
        <v>36</v>
      </c>
      <c r="N81" s="321">
        <v>0</v>
      </c>
      <c r="O81" s="322">
        <v>29</v>
      </c>
      <c r="P81" s="322">
        <v>0</v>
      </c>
      <c r="Q81" s="323">
        <v>29</v>
      </c>
      <c r="R81" s="331">
        <v>80</v>
      </c>
      <c r="S81" s="390" t="s">
        <v>433</v>
      </c>
      <c r="T81" s="321">
        <v>4</v>
      </c>
      <c r="U81" s="403">
        <v>0.05</v>
      </c>
      <c r="V81" s="321">
        <v>76</v>
      </c>
      <c r="W81" s="403">
        <v>0.95</v>
      </c>
      <c r="X81" s="321">
        <v>0</v>
      </c>
      <c r="Y81" s="403">
        <v>0</v>
      </c>
      <c r="Z81" s="321">
        <v>80</v>
      </c>
      <c r="AA81" s="403">
        <v>1</v>
      </c>
      <c r="AB81" s="321">
        <v>0</v>
      </c>
      <c r="AC81" s="403">
        <v>0</v>
      </c>
      <c r="AD81" s="331">
        <v>80</v>
      </c>
      <c r="AE81" s="389"/>
      <c r="AF81" s="389"/>
      <c r="AG81" s="389"/>
    </row>
    <row r="82" spans="1:33" ht="11.25" customHeight="1" x14ac:dyDescent="0.15">
      <c r="A82" s="390" t="s">
        <v>434</v>
      </c>
      <c r="B82" s="321">
        <v>0</v>
      </c>
      <c r="C82" s="322">
        <v>5</v>
      </c>
      <c r="D82" s="322">
        <v>0</v>
      </c>
      <c r="E82" s="323">
        <v>5</v>
      </c>
      <c r="F82" s="321">
        <v>2</v>
      </c>
      <c r="G82" s="322">
        <v>2</v>
      </c>
      <c r="H82" s="322">
        <v>2</v>
      </c>
      <c r="I82" s="323">
        <v>6</v>
      </c>
      <c r="J82" s="321">
        <v>30</v>
      </c>
      <c r="K82" s="322">
        <v>17</v>
      </c>
      <c r="L82" s="322">
        <v>0</v>
      </c>
      <c r="M82" s="323">
        <v>47</v>
      </c>
      <c r="N82" s="321">
        <v>0</v>
      </c>
      <c r="O82" s="322">
        <v>26</v>
      </c>
      <c r="P82" s="322">
        <v>0</v>
      </c>
      <c r="Q82" s="323">
        <v>26</v>
      </c>
      <c r="R82" s="331">
        <v>84</v>
      </c>
      <c r="S82" s="390" t="s">
        <v>434</v>
      </c>
      <c r="T82" s="321">
        <v>9</v>
      </c>
      <c r="U82" s="403">
        <v>0.10714285714285714</v>
      </c>
      <c r="V82" s="321">
        <v>75</v>
      </c>
      <c r="W82" s="403">
        <v>0.8928571428571429</v>
      </c>
      <c r="X82" s="321">
        <v>0</v>
      </c>
      <c r="Y82" s="403">
        <v>0</v>
      </c>
      <c r="Z82" s="321">
        <v>84</v>
      </c>
      <c r="AA82" s="403">
        <v>1</v>
      </c>
      <c r="AB82" s="321">
        <v>0</v>
      </c>
      <c r="AC82" s="403">
        <v>0</v>
      </c>
      <c r="AD82" s="331">
        <v>84</v>
      </c>
      <c r="AE82" s="389"/>
      <c r="AF82" s="389"/>
      <c r="AG82" s="389"/>
    </row>
    <row r="83" spans="1:33" ht="11.25" customHeight="1" x14ac:dyDescent="0.15">
      <c r="A83" s="390" t="s">
        <v>435</v>
      </c>
      <c r="B83" s="321">
        <v>0</v>
      </c>
      <c r="C83" s="322">
        <v>26</v>
      </c>
      <c r="D83" s="322">
        <v>0</v>
      </c>
      <c r="E83" s="323">
        <v>26</v>
      </c>
      <c r="F83" s="321">
        <v>2</v>
      </c>
      <c r="G83" s="322">
        <v>4</v>
      </c>
      <c r="H83" s="322">
        <v>0</v>
      </c>
      <c r="I83" s="323">
        <v>6</v>
      </c>
      <c r="J83" s="321">
        <v>27</v>
      </c>
      <c r="K83" s="322">
        <v>17</v>
      </c>
      <c r="L83" s="322">
        <v>0</v>
      </c>
      <c r="M83" s="323">
        <v>44</v>
      </c>
      <c r="N83" s="321">
        <v>0</v>
      </c>
      <c r="O83" s="322">
        <v>18</v>
      </c>
      <c r="P83" s="322">
        <v>0</v>
      </c>
      <c r="Q83" s="323">
        <v>18</v>
      </c>
      <c r="R83" s="331">
        <v>94</v>
      </c>
      <c r="S83" s="390" t="s">
        <v>435</v>
      </c>
      <c r="T83" s="321">
        <v>20</v>
      </c>
      <c r="U83" s="403">
        <v>0.21276595744680851</v>
      </c>
      <c r="V83" s="321">
        <v>74</v>
      </c>
      <c r="W83" s="403">
        <v>0.78723404255319152</v>
      </c>
      <c r="X83" s="321">
        <v>0</v>
      </c>
      <c r="Y83" s="403">
        <v>0</v>
      </c>
      <c r="Z83" s="321">
        <v>90</v>
      </c>
      <c r="AA83" s="403">
        <v>0.95744680851063835</v>
      </c>
      <c r="AB83" s="321">
        <v>4</v>
      </c>
      <c r="AC83" s="403">
        <v>4.2553191489361701E-2</v>
      </c>
      <c r="AD83" s="331">
        <v>94</v>
      </c>
      <c r="AE83" s="389"/>
      <c r="AF83" s="389"/>
      <c r="AG83" s="389"/>
    </row>
    <row r="84" spans="1:33" ht="11.25" customHeight="1" x14ac:dyDescent="0.15">
      <c r="A84" s="390" t="s">
        <v>436</v>
      </c>
      <c r="B84" s="321">
        <v>0</v>
      </c>
      <c r="C84" s="322">
        <v>33</v>
      </c>
      <c r="D84" s="322">
        <v>0</v>
      </c>
      <c r="E84" s="323">
        <v>33</v>
      </c>
      <c r="F84" s="321">
        <v>0</v>
      </c>
      <c r="G84" s="322">
        <v>4</v>
      </c>
      <c r="H84" s="322">
        <v>0</v>
      </c>
      <c r="I84" s="323">
        <v>4</v>
      </c>
      <c r="J84" s="321">
        <v>25</v>
      </c>
      <c r="K84" s="322">
        <v>14</v>
      </c>
      <c r="L84" s="322">
        <v>2</v>
      </c>
      <c r="M84" s="323">
        <v>41</v>
      </c>
      <c r="N84" s="321">
        <v>0</v>
      </c>
      <c r="O84" s="322">
        <v>24</v>
      </c>
      <c r="P84" s="322">
        <v>0</v>
      </c>
      <c r="Q84" s="323">
        <v>24</v>
      </c>
      <c r="R84" s="331">
        <v>102</v>
      </c>
      <c r="S84" s="390" t="s">
        <v>436</v>
      </c>
      <c r="T84" s="321">
        <v>21</v>
      </c>
      <c r="U84" s="403">
        <v>0.20588235294117646</v>
      </c>
      <c r="V84" s="321">
        <v>81</v>
      </c>
      <c r="W84" s="403">
        <v>0.79411764705882348</v>
      </c>
      <c r="X84" s="321">
        <v>0</v>
      </c>
      <c r="Y84" s="403">
        <v>0</v>
      </c>
      <c r="Z84" s="321">
        <v>98</v>
      </c>
      <c r="AA84" s="403">
        <v>0.96078431372549022</v>
      </c>
      <c r="AB84" s="321">
        <v>4</v>
      </c>
      <c r="AC84" s="403">
        <v>3.9215686274509803E-2</v>
      </c>
      <c r="AD84" s="331">
        <v>102</v>
      </c>
      <c r="AE84" s="389"/>
      <c r="AF84" s="389"/>
      <c r="AG84" s="389"/>
    </row>
    <row r="85" spans="1:33" ht="11.25" customHeight="1" x14ac:dyDescent="0.15">
      <c r="A85" s="390" t="s">
        <v>437</v>
      </c>
      <c r="B85" s="321">
        <v>0</v>
      </c>
      <c r="C85" s="322">
        <v>33</v>
      </c>
      <c r="D85" s="322">
        <v>0</v>
      </c>
      <c r="E85" s="323">
        <v>33</v>
      </c>
      <c r="F85" s="321">
        <v>0</v>
      </c>
      <c r="G85" s="322">
        <v>4</v>
      </c>
      <c r="H85" s="322">
        <v>0</v>
      </c>
      <c r="I85" s="323">
        <v>4</v>
      </c>
      <c r="J85" s="321">
        <v>30</v>
      </c>
      <c r="K85" s="322">
        <v>17</v>
      </c>
      <c r="L85" s="322">
        <v>2</v>
      </c>
      <c r="M85" s="323">
        <v>49</v>
      </c>
      <c r="N85" s="321">
        <v>0</v>
      </c>
      <c r="O85" s="322">
        <v>27</v>
      </c>
      <c r="P85" s="322">
        <v>0</v>
      </c>
      <c r="Q85" s="323">
        <v>27</v>
      </c>
      <c r="R85" s="331">
        <v>113</v>
      </c>
      <c r="S85" s="390" t="s">
        <v>437</v>
      </c>
      <c r="T85" s="321">
        <v>23</v>
      </c>
      <c r="U85" s="403">
        <v>0.20353982300884957</v>
      </c>
      <c r="V85" s="321">
        <v>90</v>
      </c>
      <c r="W85" s="403">
        <v>0.79646017699115046</v>
      </c>
      <c r="X85" s="321">
        <v>0</v>
      </c>
      <c r="Y85" s="403">
        <v>0</v>
      </c>
      <c r="Z85" s="321">
        <v>109</v>
      </c>
      <c r="AA85" s="403">
        <v>0.96460176991150437</v>
      </c>
      <c r="AB85" s="321">
        <v>4</v>
      </c>
      <c r="AC85" s="403">
        <v>3.5398230088495575E-2</v>
      </c>
      <c r="AD85" s="331">
        <v>113</v>
      </c>
      <c r="AE85" s="389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369</v>
      </c>
      <c r="C89" s="468"/>
      <c r="D89" s="468"/>
      <c r="E89" s="469"/>
      <c r="F89" s="467" t="s">
        <v>370</v>
      </c>
      <c r="G89" s="468"/>
      <c r="H89" s="468"/>
      <c r="I89" s="469"/>
      <c r="J89" s="467" t="s">
        <v>371</v>
      </c>
      <c r="K89" s="468"/>
      <c r="L89" s="468"/>
      <c r="M89" s="469"/>
      <c r="N89" s="467" t="s">
        <v>372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0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6"/>
      <c r="AF91" s="386"/>
      <c r="AG91" s="386"/>
    </row>
    <row r="92" spans="1:33" ht="11.25" customHeight="1" x14ac:dyDescent="0.15">
      <c r="A92" s="301" t="s">
        <v>79</v>
      </c>
      <c r="B92" s="322">
        <v>0</v>
      </c>
      <c r="C92" s="322">
        <v>0</v>
      </c>
      <c r="D92" s="322">
        <v>0</v>
      </c>
      <c r="E92" s="323">
        <v>0</v>
      </c>
      <c r="F92" s="322">
        <v>0</v>
      </c>
      <c r="G92" s="322">
        <v>1</v>
      </c>
      <c r="H92" s="322">
        <v>0</v>
      </c>
      <c r="I92" s="323">
        <v>1</v>
      </c>
      <c r="J92" s="322">
        <v>0</v>
      </c>
      <c r="K92" s="322">
        <v>0</v>
      </c>
      <c r="L92" s="322">
        <v>0</v>
      </c>
      <c r="M92" s="323">
        <v>0</v>
      </c>
      <c r="N92" s="322">
        <v>0</v>
      </c>
      <c r="O92" s="322">
        <v>1</v>
      </c>
      <c r="P92" s="322">
        <v>0</v>
      </c>
      <c r="Q92" s="323">
        <v>1</v>
      </c>
      <c r="R92" s="331">
        <v>2</v>
      </c>
      <c r="S92" s="301" t="s">
        <v>79</v>
      </c>
      <c r="T92" s="402">
        <v>0</v>
      </c>
      <c r="U92" s="403">
        <v>0</v>
      </c>
      <c r="V92" s="402">
        <v>2</v>
      </c>
      <c r="W92" s="403">
        <v>1</v>
      </c>
      <c r="X92" s="402">
        <v>0</v>
      </c>
      <c r="Y92" s="403">
        <v>0</v>
      </c>
      <c r="Z92" s="402">
        <v>2</v>
      </c>
      <c r="AA92" s="403">
        <v>1</v>
      </c>
      <c r="AB92" s="402">
        <v>0</v>
      </c>
      <c r="AC92" s="403">
        <v>0</v>
      </c>
      <c r="AD92" s="404">
        <v>2</v>
      </c>
      <c r="AE92" s="389"/>
      <c r="AF92" s="389"/>
      <c r="AG92" s="389"/>
    </row>
    <row r="93" spans="1:33" ht="11.25" customHeight="1" x14ac:dyDescent="0.15">
      <c r="A93" s="301" t="s">
        <v>80</v>
      </c>
      <c r="B93" s="322">
        <v>0</v>
      </c>
      <c r="C93" s="322">
        <v>2</v>
      </c>
      <c r="D93" s="322">
        <v>0</v>
      </c>
      <c r="E93" s="323">
        <v>2</v>
      </c>
      <c r="F93" s="322">
        <v>0</v>
      </c>
      <c r="G93" s="322">
        <v>0</v>
      </c>
      <c r="H93" s="322">
        <v>2</v>
      </c>
      <c r="I93" s="323">
        <v>2</v>
      </c>
      <c r="J93" s="322">
        <v>8</v>
      </c>
      <c r="K93" s="322">
        <v>0</v>
      </c>
      <c r="L93" s="322">
        <v>0</v>
      </c>
      <c r="M93" s="323">
        <v>8</v>
      </c>
      <c r="N93" s="322">
        <v>0</v>
      </c>
      <c r="O93" s="322">
        <v>4</v>
      </c>
      <c r="P93" s="322">
        <v>0</v>
      </c>
      <c r="Q93" s="323">
        <v>4</v>
      </c>
      <c r="R93" s="331">
        <v>16</v>
      </c>
      <c r="S93" s="301" t="s">
        <v>80</v>
      </c>
      <c r="T93" s="402">
        <v>3</v>
      </c>
      <c r="U93" s="403">
        <v>0.1875</v>
      </c>
      <c r="V93" s="402">
        <v>13</v>
      </c>
      <c r="W93" s="403">
        <v>0.8125</v>
      </c>
      <c r="X93" s="402">
        <v>2</v>
      </c>
      <c r="Y93" s="403">
        <v>0.125</v>
      </c>
      <c r="Z93" s="402">
        <v>14</v>
      </c>
      <c r="AA93" s="403">
        <v>0.875</v>
      </c>
      <c r="AB93" s="402">
        <v>0</v>
      </c>
      <c r="AC93" s="403">
        <v>0</v>
      </c>
      <c r="AD93" s="405">
        <v>16</v>
      </c>
      <c r="AE93" s="389"/>
      <c r="AF93" s="389"/>
      <c r="AG93" s="389"/>
    </row>
    <row r="94" spans="1:33" ht="11.25" customHeight="1" x14ac:dyDescent="0.15">
      <c r="A94" s="301" t="s">
        <v>81</v>
      </c>
      <c r="B94" s="322">
        <v>0</v>
      </c>
      <c r="C94" s="322">
        <v>0</v>
      </c>
      <c r="D94" s="322">
        <v>0</v>
      </c>
      <c r="E94" s="323">
        <v>0</v>
      </c>
      <c r="F94" s="322">
        <v>0</v>
      </c>
      <c r="G94" s="322">
        <v>0</v>
      </c>
      <c r="H94" s="322">
        <v>0</v>
      </c>
      <c r="I94" s="323">
        <v>0</v>
      </c>
      <c r="J94" s="322">
        <v>6</v>
      </c>
      <c r="K94" s="322">
        <v>1</v>
      </c>
      <c r="L94" s="322">
        <v>0</v>
      </c>
      <c r="M94" s="323">
        <v>7</v>
      </c>
      <c r="N94" s="322">
        <v>0</v>
      </c>
      <c r="O94" s="322">
        <v>6</v>
      </c>
      <c r="P94" s="322">
        <v>0</v>
      </c>
      <c r="Q94" s="323">
        <v>6</v>
      </c>
      <c r="R94" s="331">
        <v>13</v>
      </c>
      <c r="S94" s="301" t="s">
        <v>81</v>
      </c>
      <c r="T94" s="402">
        <v>5</v>
      </c>
      <c r="U94" s="403">
        <v>0.38461538461538464</v>
      </c>
      <c r="V94" s="402">
        <v>8</v>
      </c>
      <c r="W94" s="403">
        <v>0.61538461538461542</v>
      </c>
      <c r="X94" s="402">
        <v>0</v>
      </c>
      <c r="Y94" s="403">
        <v>0</v>
      </c>
      <c r="Z94" s="402">
        <v>13</v>
      </c>
      <c r="AA94" s="403">
        <v>1</v>
      </c>
      <c r="AB94" s="402">
        <v>0</v>
      </c>
      <c r="AC94" s="403">
        <v>0</v>
      </c>
      <c r="AD94" s="405">
        <v>13</v>
      </c>
      <c r="AE94" s="389"/>
      <c r="AF94" s="389"/>
      <c r="AG94" s="389"/>
    </row>
    <row r="95" spans="1:33" ht="11.25" customHeight="1" x14ac:dyDescent="0.15">
      <c r="A95" s="301" t="s">
        <v>428</v>
      </c>
      <c r="B95" s="322">
        <v>0</v>
      </c>
      <c r="C95" s="322">
        <v>1</v>
      </c>
      <c r="D95" s="322">
        <v>0</v>
      </c>
      <c r="E95" s="323">
        <v>1</v>
      </c>
      <c r="F95" s="322">
        <v>0</v>
      </c>
      <c r="G95" s="322">
        <v>0</v>
      </c>
      <c r="H95" s="322">
        <v>1</v>
      </c>
      <c r="I95" s="323">
        <v>1</v>
      </c>
      <c r="J95" s="322">
        <v>8</v>
      </c>
      <c r="K95" s="322">
        <v>3</v>
      </c>
      <c r="L95" s="322">
        <v>0</v>
      </c>
      <c r="M95" s="323">
        <v>11</v>
      </c>
      <c r="N95" s="322">
        <v>0</v>
      </c>
      <c r="O95" s="322">
        <v>3</v>
      </c>
      <c r="P95" s="322">
        <v>0</v>
      </c>
      <c r="Q95" s="323">
        <v>3</v>
      </c>
      <c r="R95" s="331">
        <v>16</v>
      </c>
      <c r="S95" s="301" t="s">
        <v>428</v>
      </c>
      <c r="T95" s="402">
        <v>1</v>
      </c>
      <c r="U95" s="403">
        <v>6.25E-2</v>
      </c>
      <c r="V95" s="402">
        <v>15</v>
      </c>
      <c r="W95" s="403">
        <v>0.9375</v>
      </c>
      <c r="X95" s="402">
        <v>0</v>
      </c>
      <c r="Y95" s="403">
        <v>0</v>
      </c>
      <c r="Z95" s="402">
        <v>16</v>
      </c>
      <c r="AA95" s="403">
        <v>1</v>
      </c>
      <c r="AB95" s="402">
        <v>0</v>
      </c>
      <c r="AC95" s="403">
        <v>0</v>
      </c>
      <c r="AD95" s="405">
        <v>16</v>
      </c>
      <c r="AE95" s="389"/>
      <c r="AF95" s="389"/>
      <c r="AG95" s="389"/>
    </row>
    <row r="96" spans="1:33" ht="11.25" customHeight="1" x14ac:dyDescent="0.15">
      <c r="A96" s="301" t="s">
        <v>429</v>
      </c>
      <c r="B96" s="322">
        <v>0</v>
      </c>
      <c r="C96" s="322">
        <v>3</v>
      </c>
      <c r="D96" s="322">
        <v>0</v>
      </c>
      <c r="E96" s="323">
        <v>3</v>
      </c>
      <c r="F96" s="322">
        <v>0</v>
      </c>
      <c r="G96" s="322">
        <v>0</v>
      </c>
      <c r="H96" s="322">
        <v>0</v>
      </c>
      <c r="I96" s="323">
        <v>0</v>
      </c>
      <c r="J96" s="322">
        <v>15</v>
      </c>
      <c r="K96" s="322">
        <v>0</v>
      </c>
      <c r="L96" s="322">
        <v>0</v>
      </c>
      <c r="M96" s="323">
        <v>15</v>
      </c>
      <c r="N96" s="322">
        <v>0</v>
      </c>
      <c r="O96" s="322">
        <v>6</v>
      </c>
      <c r="P96" s="322">
        <v>0</v>
      </c>
      <c r="Q96" s="323">
        <v>6</v>
      </c>
      <c r="R96" s="331">
        <v>24</v>
      </c>
      <c r="S96" s="301" t="s">
        <v>429</v>
      </c>
      <c r="T96" s="402">
        <v>2</v>
      </c>
      <c r="U96" s="403">
        <v>8.3333333333333329E-2</v>
      </c>
      <c r="V96" s="402">
        <v>22</v>
      </c>
      <c r="W96" s="403">
        <v>0.91666666666666663</v>
      </c>
      <c r="X96" s="402">
        <v>0</v>
      </c>
      <c r="Y96" s="403">
        <v>0</v>
      </c>
      <c r="Z96" s="402">
        <v>24</v>
      </c>
      <c r="AA96" s="403">
        <v>1</v>
      </c>
      <c r="AB96" s="402">
        <v>0</v>
      </c>
      <c r="AC96" s="403">
        <v>0</v>
      </c>
      <c r="AD96" s="405">
        <v>24</v>
      </c>
      <c r="AE96" s="389"/>
      <c r="AF96" s="389"/>
      <c r="AG96" s="389"/>
    </row>
    <row r="97" spans="1:33" ht="11.25" customHeight="1" x14ac:dyDescent="0.15">
      <c r="A97" s="301" t="s">
        <v>430</v>
      </c>
      <c r="B97" s="322">
        <v>2</v>
      </c>
      <c r="C97" s="322">
        <v>0</v>
      </c>
      <c r="D97" s="322">
        <v>0</v>
      </c>
      <c r="E97" s="323">
        <v>2</v>
      </c>
      <c r="F97" s="322">
        <v>0</v>
      </c>
      <c r="G97" s="322">
        <v>0</v>
      </c>
      <c r="H97" s="322">
        <v>0</v>
      </c>
      <c r="I97" s="323">
        <v>0</v>
      </c>
      <c r="J97" s="322">
        <v>6</v>
      </c>
      <c r="K97" s="322">
        <v>3</v>
      </c>
      <c r="L97" s="322">
        <v>0</v>
      </c>
      <c r="M97" s="323">
        <v>9</v>
      </c>
      <c r="N97" s="322">
        <v>0</v>
      </c>
      <c r="O97" s="322">
        <v>4</v>
      </c>
      <c r="P97" s="322">
        <v>0</v>
      </c>
      <c r="Q97" s="323">
        <v>4</v>
      </c>
      <c r="R97" s="331">
        <v>15</v>
      </c>
      <c r="S97" s="301" t="s">
        <v>430</v>
      </c>
      <c r="T97" s="402">
        <v>3</v>
      </c>
      <c r="U97" s="403">
        <v>0.2</v>
      </c>
      <c r="V97" s="402">
        <v>12</v>
      </c>
      <c r="W97" s="403">
        <v>0.8</v>
      </c>
      <c r="X97" s="402">
        <v>0</v>
      </c>
      <c r="Y97" s="403">
        <v>0</v>
      </c>
      <c r="Z97" s="402">
        <v>15</v>
      </c>
      <c r="AA97" s="403">
        <v>1</v>
      </c>
      <c r="AB97" s="402">
        <v>0</v>
      </c>
      <c r="AC97" s="403">
        <v>0</v>
      </c>
      <c r="AD97" s="405">
        <v>15</v>
      </c>
      <c r="AE97" s="389"/>
      <c r="AF97" s="389"/>
      <c r="AG97" s="389"/>
    </row>
    <row r="98" spans="1:33" ht="11.25" customHeight="1" x14ac:dyDescent="0.15">
      <c r="A98" s="301" t="s">
        <v>431</v>
      </c>
      <c r="B98" s="322">
        <v>0</v>
      </c>
      <c r="C98" s="322">
        <v>0</v>
      </c>
      <c r="D98" s="322">
        <v>0</v>
      </c>
      <c r="E98" s="323">
        <v>0</v>
      </c>
      <c r="F98" s="322">
        <v>0</v>
      </c>
      <c r="G98" s="322">
        <v>0</v>
      </c>
      <c r="H98" s="322">
        <v>1</v>
      </c>
      <c r="I98" s="323">
        <v>1</v>
      </c>
      <c r="J98" s="322">
        <v>0</v>
      </c>
      <c r="K98" s="322">
        <v>0</v>
      </c>
      <c r="L98" s="322">
        <v>0</v>
      </c>
      <c r="M98" s="323">
        <v>0</v>
      </c>
      <c r="N98" s="322">
        <v>0</v>
      </c>
      <c r="O98" s="322">
        <v>2</v>
      </c>
      <c r="P98" s="322">
        <v>0</v>
      </c>
      <c r="Q98" s="323">
        <v>2</v>
      </c>
      <c r="R98" s="331">
        <v>3</v>
      </c>
      <c r="S98" s="301" t="s">
        <v>431</v>
      </c>
      <c r="T98" s="402">
        <v>0</v>
      </c>
      <c r="U98" s="403">
        <v>0</v>
      </c>
      <c r="V98" s="402">
        <v>3</v>
      </c>
      <c r="W98" s="403">
        <v>1</v>
      </c>
      <c r="X98" s="402">
        <v>0</v>
      </c>
      <c r="Y98" s="403">
        <v>0</v>
      </c>
      <c r="Z98" s="402">
        <v>3</v>
      </c>
      <c r="AA98" s="403">
        <v>1</v>
      </c>
      <c r="AB98" s="402">
        <v>0</v>
      </c>
      <c r="AC98" s="403">
        <v>0</v>
      </c>
      <c r="AD98" s="405">
        <v>3</v>
      </c>
      <c r="AE98" s="389"/>
      <c r="AF98" s="389"/>
      <c r="AG98" s="389"/>
    </row>
    <row r="99" spans="1:33" ht="11.25" customHeight="1" x14ac:dyDescent="0.15">
      <c r="A99" s="390" t="s">
        <v>432</v>
      </c>
      <c r="B99" s="322">
        <v>0</v>
      </c>
      <c r="C99" s="322">
        <v>3</v>
      </c>
      <c r="D99" s="322">
        <v>0</v>
      </c>
      <c r="E99" s="323">
        <v>3</v>
      </c>
      <c r="F99" s="322">
        <v>0</v>
      </c>
      <c r="G99" s="322">
        <v>0</v>
      </c>
      <c r="H99" s="322">
        <v>0</v>
      </c>
      <c r="I99" s="323">
        <v>0</v>
      </c>
      <c r="J99" s="322">
        <v>2</v>
      </c>
      <c r="K99" s="322">
        <v>0</v>
      </c>
      <c r="L99" s="322">
        <v>0</v>
      </c>
      <c r="M99" s="323">
        <v>2</v>
      </c>
      <c r="N99" s="322">
        <v>0</v>
      </c>
      <c r="O99" s="322">
        <v>0</v>
      </c>
      <c r="P99" s="322">
        <v>0</v>
      </c>
      <c r="Q99" s="323">
        <v>0</v>
      </c>
      <c r="R99" s="331">
        <v>5</v>
      </c>
      <c r="S99" s="390" t="s">
        <v>432</v>
      </c>
      <c r="T99" s="402">
        <v>0</v>
      </c>
      <c r="U99" s="403">
        <v>0</v>
      </c>
      <c r="V99" s="402">
        <v>5</v>
      </c>
      <c r="W99" s="403">
        <v>1</v>
      </c>
      <c r="X99" s="402">
        <v>0</v>
      </c>
      <c r="Y99" s="403">
        <v>0</v>
      </c>
      <c r="Z99" s="402">
        <v>5</v>
      </c>
      <c r="AA99" s="403">
        <v>1</v>
      </c>
      <c r="AB99" s="402">
        <v>0</v>
      </c>
      <c r="AC99" s="403">
        <v>0</v>
      </c>
      <c r="AD99" s="405">
        <v>5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84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6"/>
      <c r="AF101" s="386"/>
      <c r="AG101" s="386"/>
    </row>
    <row r="102" spans="1:33" ht="11.25" customHeight="1" x14ac:dyDescent="0.15">
      <c r="A102" s="390" t="s">
        <v>433</v>
      </c>
      <c r="B102" s="321">
        <v>0</v>
      </c>
      <c r="C102" s="322">
        <v>3</v>
      </c>
      <c r="D102" s="322">
        <v>0</v>
      </c>
      <c r="E102" s="323">
        <v>3</v>
      </c>
      <c r="F102" s="321">
        <v>0</v>
      </c>
      <c r="G102" s="322">
        <v>1</v>
      </c>
      <c r="H102" s="322">
        <v>3</v>
      </c>
      <c r="I102" s="323">
        <v>4</v>
      </c>
      <c r="J102" s="321">
        <v>22</v>
      </c>
      <c r="K102" s="322">
        <v>4</v>
      </c>
      <c r="L102" s="322">
        <v>0</v>
      </c>
      <c r="M102" s="323">
        <v>26</v>
      </c>
      <c r="N102" s="321">
        <v>0</v>
      </c>
      <c r="O102" s="322">
        <v>14</v>
      </c>
      <c r="P102" s="322">
        <v>0</v>
      </c>
      <c r="Q102" s="323">
        <v>14</v>
      </c>
      <c r="R102" s="331">
        <v>47</v>
      </c>
      <c r="S102" s="390" t="s">
        <v>433</v>
      </c>
      <c r="T102" s="321">
        <v>9</v>
      </c>
      <c r="U102" s="403">
        <v>0.19148936170212766</v>
      </c>
      <c r="V102" s="321">
        <v>38</v>
      </c>
      <c r="W102" s="403">
        <v>0.80851063829787229</v>
      </c>
      <c r="X102" s="321">
        <v>2</v>
      </c>
      <c r="Y102" s="403">
        <v>4.2553191489361701E-2</v>
      </c>
      <c r="Z102" s="321">
        <v>45</v>
      </c>
      <c r="AA102" s="403">
        <v>0.95744680851063835</v>
      </c>
      <c r="AB102" s="321">
        <v>0</v>
      </c>
      <c r="AC102" s="403">
        <v>0</v>
      </c>
      <c r="AD102" s="331">
        <v>47</v>
      </c>
      <c r="AE102" s="389"/>
      <c r="AF102" s="389"/>
      <c r="AG102" s="389"/>
    </row>
    <row r="103" spans="1:33" ht="11.25" customHeight="1" x14ac:dyDescent="0.15">
      <c r="A103" s="390" t="s">
        <v>434</v>
      </c>
      <c r="B103" s="321">
        <v>0</v>
      </c>
      <c r="C103" s="322">
        <v>6</v>
      </c>
      <c r="D103" s="322">
        <v>0</v>
      </c>
      <c r="E103" s="323">
        <v>6</v>
      </c>
      <c r="F103" s="321">
        <v>0</v>
      </c>
      <c r="G103" s="322">
        <v>0</v>
      </c>
      <c r="H103" s="322">
        <v>3</v>
      </c>
      <c r="I103" s="323">
        <v>3</v>
      </c>
      <c r="J103" s="321">
        <v>37</v>
      </c>
      <c r="K103" s="322">
        <v>4</v>
      </c>
      <c r="L103" s="322">
        <v>0</v>
      </c>
      <c r="M103" s="323">
        <v>41</v>
      </c>
      <c r="N103" s="321">
        <v>0</v>
      </c>
      <c r="O103" s="322">
        <v>19</v>
      </c>
      <c r="P103" s="322">
        <v>0</v>
      </c>
      <c r="Q103" s="323">
        <v>19</v>
      </c>
      <c r="R103" s="331">
        <v>69</v>
      </c>
      <c r="S103" s="390" t="s">
        <v>434</v>
      </c>
      <c r="T103" s="321">
        <v>11</v>
      </c>
      <c r="U103" s="403">
        <v>0.15942028985507245</v>
      </c>
      <c r="V103" s="321">
        <v>58</v>
      </c>
      <c r="W103" s="403">
        <v>0.84057971014492749</v>
      </c>
      <c r="X103" s="321">
        <v>2</v>
      </c>
      <c r="Y103" s="403">
        <v>2.8985507246376812E-2</v>
      </c>
      <c r="Z103" s="321">
        <v>67</v>
      </c>
      <c r="AA103" s="403">
        <v>0.97101449275362317</v>
      </c>
      <c r="AB103" s="321">
        <v>0</v>
      </c>
      <c r="AC103" s="403">
        <v>0</v>
      </c>
      <c r="AD103" s="331">
        <v>69</v>
      </c>
      <c r="AE103" s="389"/>
      <c r="AF103" s="389"/>
      <c r="AG103" s="389"/>
    </row>
    <row r="104" spans="1:33" ht="11.25" customHeight="1" x14ac:dyDescent="0.15">
      <c r="A104" s="390" t="s">
        <v>435</v>
      </c>
      <c r="B104" s="321">
        <v>2</v>
      </c>
      <c r="C104" s="322">
        <v>4</v>
      </c>
      <c r="D104" s="322">
        <v>0</v>
      </c>
      <c r="E104" s="323">
        <v>6</v>
      </c>
      <c r="F104" s="321">
        <v>0</v>
      </c>
      <c r="G104" s="322">
        <v>0</v>
      </c>
      <c r="H104" s="322">
        <v>1</v>
      </c>
      <c r="I104" s="323">
        <v>1</v>
      </c>
      <c r="J104" s="321">
        <v>35</v>
      </c>
      <c r="K104" s="322">
        <v>7</v>
      </c>
      <c r="L104" s="322">
        <v>0</v>
      </c>
      <c r="M104" s="323">
        <v>42</v>
      </c>
      <c r="N104" s="321">
        <v>0</v>
      </c>
      <c r="O104" s="322">
        <v>19</v>
      </c>
      <c r="P104" s="322">
        <v>0</v>
      </c>
      <c r="Q104" s="323">
        <v>19</v>
      </c>
      <c r="R104" s="331">
        <v>68</v>
      </c>
      <c r="S104" s="390" t="s">
        <v>435</v>
      </c>
      <c r="T104" s="321">
        <v>11</v>
      </c>
      <c r="U104" s="403">
        <v>0.16176470588235295</v>
      </c>
      <c r="V104" s="321">
        <v>57</v>
      </c>
      <c r="W104" s="403">
        <v>0.83823529411764708</v>
      </c>
      <c r="X104" s="321">
        <v>0</v>
      </c>
      <c r="Y104" s="403">
        <v>0</v>
      </c>
      <c r="Z104" s="321">
        <v>68</v>
      </c>
      <c r="AA104" s="403">
        <v>1</v>
      </c>
      <c r="AB104" s="321">
        <v>0</v>
      </c>
      <c r="AC104" s="403">
        <v>0</v>
      </c>
      <c r="AD104" s="331">
        <v>68</v>
      </c>
      <c r="AE104" s="389"/>
      <c r="AF104" s="389"/>
      <c r="AG104" s="389"/>
    </row>
    <row r="105" spans="1:33" ht="11.25" customHeight="1" x14ac:dyDescent="0.15">
      <c r="A105" s="390" t="s">
        <v>436</v>
      </c>
      <c r="B105" s="321">
        <v>2</v>
      </c>
      <c r="C105" s="322">
        <v>4</v>
      </c>
      <c r="D105" s="322">
        <v>0</v>
      </c>
      <c r="E105" s="323">
        <v>6</v>
      </c>
      <c r="F105" s="321">
        <v>0</v>
      </c>
      <c r="G105" s="322">
        <v>0</v>
      </c>
      <c r="H105" s="322">
        <v>2</v>
      </c>
      <c r="I105" s="323">
        <v>2</v>
      </c>
      <c r="J105" s="321">
        <v>29</v>
      </c>
      <c r="K105" s="322">
        <v>6</v>
      </c>
      <c r="L105" s="322">
        <v>0</v>
      </c>
      <c r="M105" s="323">
        <v>35</v>
      </c>
      <c r="N105" s="321">
        <v>0</v>
      </c>
      <c r="O105" s="322">
        <v>15</v>
      </c>
      <c r="P105" s="322">
        <v>0</v>
      </c>
      <c r="Q105" s="323">
        <v>15</v>
      </c>
      <c r="R105" s="331">
        <v>58</v>
      </c>
      <c r="S105" s="390" t="s">
        <v>436</v>
      </c>
      <c r="T105" s="321">
        <v>6</v>
      </c>
      <c r="U105" s="403">
        <v>0.10344827586206896</v>
      </c>
      <c r="V105" s="321">
        <v>52</v>
      </c>
      <c r="W105" s="403">
        <v>0.89655172413793105</v>
      </c>
      <c r="X105" s="321">
        <v>0</v>
      </c>
      <c r="Y105" s="403">
        <v>0</v>
      </c>
      <c r="Z105" s="321">
        <v>58</v>
      </c>
      <c r="AA105" s="403">
        <v>1</v>
      </c>
      <c r="AB105" s="321">
        <v>0</v>
      </c>
      <c r="AC105" s="403">
        <v>0</v>
      </c>
      <c r="AD105" s="331">
        <v>58</v>
      </c>
      <c r="AE105" s="389"/>
      <c r="AF105" s="389"/>
      <c r="AG105" s="389"/>
    </row>
    <row r="106" spans="1:33" ht="11.25" customHeight="1" x14ac:dyDescent="0.15">
      <c r="A106" s="390" t="s">
        <v>437</v>
      </c>
      <c r="B106" s="321">
        <v>2</v>
      </c>
      <c r="C106" s="322">
        <v>6</v>
      </c>
      <c r="D106" s="322">
        <v>0</v>
      </c>
      <c r="E106" s="323">
        <v>8</v>
      </c>
      <c r="F106" s="321">
        <v>0</v>
      </c>
      <c r="G106" s="322">
        <v>0</v>
      </c>
      <c r="H106" s="322">
        <v>1</v>
      </c>
      <c r="I106" s="323">
        <v>1</v>
      </c>
      <c r="J106" s="321">
        <v>23</v>
      </c>
      <c r="K106" s="322">
        <v>3</v>
      </c>
      <c r="L106" s="322">
        <v>0</v>
      </c>
      <c r="M106" s="323">
        <v>26</v>
      </c>
      <c r="N106" s="321">
        <v>0</v>
      </c>
      <c r="O106" s="322">
        <v>12</v>
      </c>
      <c r="P106" s="322">
        <v>0</v>
      </c>
      <c r="Q106" s="323">
        <v>12</v>
      </c>
      <c r="R106" s="331">
        <v>47</v>
      </c>
      <c r="S106" s="390" t="s">
        <v>437</v>
      </c>
      <c r="T106" s="321">
        <v>5</v>
      </c>
      <c r="U106" s="403">
        <v>0.10638297872340426</v>
      </c>
      <c r="V106" s="321">
        <v>42</v>
      </c>
      <c r="W106" s="403">
        <v>0.8936170212765957</v>
      </c>
      <c r="X106" s="321">
        <v>0</v>
      </c>
      <c r="Y106" s="403">
        <v>0</v>
      </c>
      <c r="Z106" s="321">
        <v>47</v>
      </c>
      <c r="AA106" s="403">
        <v>1</v>
      </c>
      <c r="AB106" s="321">
        <v>0</v>
      </c>
      <c r="AC106" s="403">
        <v>0</v>
      </c>
      <c r="AD106" s="331">
        <v>47</v>
      </c>
      <c r="AE106" s="389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2.75" customHeight="1" x14ac:dyDescent="0.15">
      <c r="A108" s="460" t="s">
        <v>368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0" t="s">
        <v>368</v>
      </c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</row>
    <row r="109" spans="1:33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70" t="s">
        <v>446</v>
      </c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</row>
    <row r="110" spans="1:33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</row>
    <row r="111" spans="1:33" ht="12.75" customHeight="1" x14ac:dyDescent="0.15">
      <c r="A111" s="286" t="s">
        <v>193</v>
      </c>
      <c r="B111" s="467" t="s">
        <v>369</v>
      </c>
      <c r="C111" s="468"/>
      <c r="D111" s="468"/>
      <c r="E111" s="469"/>
      <c r="F111" s="467" t="s">
        <v>370</v>
      </c>
      <c r="G111" s="468"/>
      <c r="H111" s="468"/>
      <c r="I111" s="469"/>
      <c r="J111" s="467" t="s">
        <v>371</v>
      </c>
      <c r="K111" s="468"/>
      <c r="L111" s="468"/>
      <c r="M111" s="469"/>
      <c r="N111" s="467" t="s">
        <v>372</v>
      </c>
      <c r="O111" s="468"/>
      <c r="P111" s="468"/>
      <c r="Q111" s="469"/>
      <c r="R111" s="458" t="s">
        <v>198</v>
      </c>
      <c r="S111" s="379" t="s">
        <v>62</v>
      </c>
      <c r="T111" s="471" t="s">
        <v>58</v>
      </c>
      <c r="U111" s="469"/>
      <c r="V111" s="471" t="s">
        <v>56</v>
      </c>
      <c r="W111" s="469"/>
      <c r="X111" s="471" t="s">
        <v>57</v>
      </c>
      <c r="Y111" s="469"/>
      <c r="Z111" s="471" t="s">
        <v>55</v>
      </c>
      <c r="AA111" s="469"/>
      <c r="AB111" s="471" t="s">
        <v>59</v>
      </c>
      <c r="AC111" s="469"/>
      <c r="AD111" s="472" t="s">
        <v>63</v>
      </c>
      <c r="AE111" s="380"/>
      <c r="AF111" s="380"/>
      <c r="AG111" s="380"/>
    </row>
    <row r="112" spans="1:33" ht="12.75" customHeight="1" thickBot="1" x14ac:dyDescent="0.2">
      <c r="A112" s="291" t="s">
        <v>199</v>
      </c>
      <c r="B112" s="292" t="s">
        <v>200</v>
      </c>
      <c r="C112" s="293" t="s">
        <v>201</v>
      </c>
      <c r="D112" s="293" t="s">
        <v>202</v>
      </c>
      <c r="E112" s="294" t="s">
        <v>156</v>
      </c>
      <c r="F112" s="292" t="s">
        <v>200</v>
      </c>
      <c r="G112" s="293" t="s">
        <v>201</v>
      </c>
      <c r="H112" s="293" t="s">
        <v>202</v>
      </c>
      <c r="I112" s="294" t="s">
        <v>156</v>
      </c>
      <c r="J112" s="292" t="s">
        <v>200</v>
      </c>
      <c r="K112" s="293" t="s">
        <v>201</v>
      </c>
      <c r="L112" s="293" t="s">
        <v>202</v>
      </c>
      <c r="M112" s="294" t="s">
        <v>156</v>
      </c>
      <c r="N112" s="292" t="s">
        <v>200</v>
      </c>
      <c r="O112" s="293" t="s">
        <v>201</v>
      </c>
      <c r="P112" s="293" t="s">
        <v>202</v>
      </c>
      <c r="Q112" s="294" t="s">
        <v>156</v>
      </c>
      <c r="R112" s="459"/>
      <c r="S112" s="381" t="s">
        <v>64</v>
      </c>
      <c r="T112" s="382" t="s">
        <v>65</v>
      </c>
      <c r="U112" s="383" t="s">
        <v>66</v>
      </c>
      <c r="V112" s="382" t="s">
        <v>65</v>
      </c>
      <c r="W112" s="383" t="s">
        <v>66</v>
      </c>
      <c r="X112" s="382" t="s">
        <v>65</v>
      </c>
      <c r="Y112" s="383" t="s">
        <v>66</v>
      </c>
      <c r="Z112" s="382" t="s">
        <v>65</v>
      </c>
      <c r="AA112" s="383" t="s">
        <v>66</v>
      </c>
      <c r="AB112" s="382" t="s">
        <v>65</v>
      </c>
      <c r="AC112" s="383" t="s">
        <v>66</v>
      </c>
      <c r="AD112" s="459"/>
      <c r="AE112" s="380"/>
      <c r="AF112" s="380"/>
      <c r="AG112" s="380"/>
    </row>
    <row r="113" spans="1:33" ht="12.75" customHeight="1" x14ac:dyDescent="0.15">
      <c r="A113" s="296"/>
      <c r="B113" s="297"/>
      <c r="C113" s="298"/>
      <c r="D113" s="298"/>
      <c r="E113" s="299"/>
      <c r="F113" s="297"/>
      <c r="G113" s="298"/>
      <c r="H113" s="298"/>
      <c r="I113" s="299"/>
      <c r="J113" s="297"/>
      <c r="K113" s="298"/>
      <c r="L113" s="298"/>
      <c r="M113" s="299"/>
      <c r="N113" s="297"/>
      <c r="O113" s="298"/>
      <c r="P113" s="298"/>
      <c r="Q113" s="299"/>
      <c r="R113" s="300"/>
      <c r="S113" s="296"/>
      <c r="T113" s="384"/>
      <c r="U113" s="385"/>
      <c r="V113" s="384"/>
      <c r="W113" s="385"/>
      <c r="X113" s="384"/>
      <c r="Y113" s="385"/>
      <c r="Z113" s="384"/>
      <c r="AA113" s="385"/>
      <c r="AB113" s="384"/>
      <c r="AC113" s="385"/>
      <c r="AD113" s="300"/>
      <c r="AE113" s="386"/>
      <c r="AF113" s="386"/>
      <c r="AG113" s="386"/>
    </row>
    <row r="114" spans="1:33" ht="12.75" customHeight="1" x14ac:dyDescent="0.15">
      <c r="A114" s="301" t="s">
        <v>79</v>
      </c>
      <c r="B114" s="322">
        <v>1</v>
      </c>
      <c r="C114" s="322">
        <v>1</v>
      </c>
      <c r="D114" s="322">
        <v>1</v>
      </c>
      <c r="E114" s="323">
        <v>3</v>
      </c>
      <c r="F114" s="322">
        <v>2</v>
      </c>
      <c r="G114" s="322">
        <v>0</v>
      </c>
      <c r="H114" s="322">
        <v>2</v>
      </c>
      <c r="I114" s="323">
        <v>4</v>
      </c>
      <c r="J114" s="322">
        <v>0</v>
      </c>
      <c r="K114" s="322">
        <v>4</v>
      </c>
      <c r="L114" s="322">
        <v>0</v>
      </c>
      <c r="M114" s="323">
        <v>4</v>
      </c>
      <c r="N114" s="322">
        <v>0</v>
      </c>
      <c r="O114" s="322">
        <v>0</v>
      </c>
      <c r="P114" s="322">
        <v>0</v>
      </c>
      <c r="Q114" s="323">
        <v>0</v>
      </c>
      <c r="R114" s="331">
        <v>11</v>
      </c>
      <c r="S114" s="301" t="s">
        <v>79</v>
      </c>
      <c r="T114" s="402">
        <v>0</v>
      </c>
      <c r="U114" s="403">
        <v>0</v>
      </c>
      <c r="V114" s="402">
        <v>11</v>
      </c>
      <c r="W114" s="403">
        <v>1</v>
      </c>
      <c r="X114" s="402">
        <v>9</v>
      </c>
      <c r="Y114" s="403">
        <v>0.81818181818181823</v>
      </c>
      <c r="Z114" s="402">
        <v>2</v>
      </c>
      <c r="AA114" s="403">
        <v>0.18181818181818182</v>
      </c>
      <c r="AB114" s="402">
        <v>0</v>
      </c>
      <c r="AC114" s="403">
        <v>0</v>
      </c>
      <c r="AD114" s="404">
        <v>11</v>
      </c>
      <c r="AE114" s="389"/>
      <c r="AF114" s="389"/>
      <c r="AG114" s="389"/>
    </row>
    <row r="115" spans="1:33" ht="12.75" customHeight="1" x14ac:dyDescent="0.15">
      <c r="A115" s="301" t="s">
        <v>80</v>
      </c>
      <c r="B115" s="322">
        <v>0</v>
      </c>
      <c r="C115" s="322">
        <v>2</v>
      </c>
      <c r="D115" s="322">
        <v>0</v>
      </c>
      <c r="E115" s="323">
        <v>2</v>
      </c>
      <c r="F115" s="322">
        <v>0</v>
      </c>
      <c r="G115" s="322">
        <v>0</v>
      </c>
      <c r="H115" s="322">
        <v>0</v>
      </c>
      <c r="I115" s="323">
        <v>0</v>
      </c>
      <c r="J115" s="322">
        <v>2</v>
      </c>
      <c r="K115" s="322">
        <v>0</v>
      </c>
      <c r="L115" s="322">
        <v>0</v>
      </c>
      <c r="M115" s="323">
        <v>2</v>
      </c>
      <c r="N115" s="322">
        <v>0</v>
      </c>
      <c r="O115" s="322">
        <v>0</v>
      </c>
      <c r="P115" s="322">
        <v>0</v>
      </c>
      <c r="Q115" s="323">
        <v>0</v>
      </c>
      <c r="R115" s="331">
        <v>4</v>
      </c>
      <c r="S115" s="301" t="s">
        <v>80</v>
      </c>
      <c r="T115" s="402">
        <v>0</v>
      </c>
      <c r="U115" s="403">
        <v>0</v>
      </c>
      <c r="V115" s="402">
        <v>4</v>
      </c>
      <c r="W115" s="403">
        <v>1</v>
      </c>
      <c r="X115" s="402">
        <v>0</v>
      </c>
      <c r="Y115" s="403">
        <v>0</v>
      </c>
      <c r="Z115" s="402">
        <v>4</v>
      </c>
      <c r="AA115" s="403">
        <v>1</v>
      </c>
      <c r="AB115" s="402">
        <v>0</v>
      </c>
      <c r="AC115" s="403">
        <v>0</v>
      </c>
      <c r="AD115" s="405">
        <v>4</v>
      </c>
      <c r="AE115" s="389"/>
      <c r="AF115" s="389"/>
      <c r="AG115" s="389"/>
    </row>
    <row r="116" spans="1:33" ht="12.75" customHeight="1" x14ac:dyDescent="0.15">
      <c r="A116" s="301" t="s">
        <v>81</v>
      </c>
      <c r="B116" s="322">
        <v>0</v>
      </c>
      <c r="C116" s="322">
        <v>0</v>
      </c>
      <c r="D116" s="322">
        <v>0</v>
      </c>
      <c r="E116" s="323">
        <v>0</v>
      </c>
      <c r="F116" s="322">
        <v>0</v>
      </c>
      <c r="G116" s="322">
        <v>0</v>
      </c>
      <c r="H116" s="322">
        <v>0</v>
      </c>
      <c r="I116" s="323">
        <v>0</v>
      </c>
      <c r="J116" s="322">
        <v>0</v>
      </c>
      <c r="K116" s="322">
        <v>0</v>
      </c>
      <c r="L116" s="322">
        <v>0</v>
      </c>
      <c r="M116" s="323">
        <v>0</v>
      </c>
      <c r="N116" s="322">
        <v>0</v>
      </c>
      <c r="O116" s="322">
        <v>0</v>
      </c>
      <c r="P116" s="322">
        <v>0</v>
      </c>
      <c r="Q116" s="323">
        <v>0</v>
      </c>
      <c r="R116" s="331">
        <v>0</v>
      </c>
      <c r="S116" s="301" t="s">
        <v>81</v>
      </c>
      <c r="T116" s="402">
        <v>0</v>
      </c>
      <c r="U116" s="285" t="s">
        <v>407</v>
      </c>
      <c r="V116" s="402">
        <v>0</v>
      </c>
      <c r="W116" s="285" t="s">
        <v>407</v>
      </c>
      <c r="X116" s="402">
        <v>0</v>
      </c>
      <c r="Y116" s="285" t="s">
        <v>407</v>
      </c>
      <c r="Z116" s="402">
        <v>0</v>
      </c>
      <c r="AA116" s="285" t="s">
        <v>407</v>
      </c>
      <c r="AB116" s="402">
        <v>0</v>
      </c>
      <c r="AC116" s="285" t="s">
        <v>407</v>
      </c>
      <c r="AD116" s="405">
        <v>0</v>
      </c>
      <c r="AE116" s="389"/>
      <c r="AF116" s="389"/>
      <c r="AG116" s="389"/>
    </row>
    <row r="117" spans="1:33" ht="12.75" customHeight="1" x14ac:dyDescent="0.15">
      <c r="A117" s="301" t="s">
        <v>428</v>
      </c>
      <c r="B117" s="322">
        <v>0</v>
      </c>
      <c r="C117" s="322">
        <v>0</v>
      </c>
      <c r="D117" s="322">
        <v>0</v>
      </c>
      <c r="E117" s="323">
        <v>0</v>
      </c>
      <c r="F117" s="322">
        <v>0</v>
      </c>
      <c r="G117" s="322">
        <v>0</v>
      </c>
      <c r="H117" s="322">
        <v>0</v>
      </c>
      <c r="I117" s="323">
        <v>0</v>
      </c>
      <c r="J117" s="322">
        <v>1</v>
      </c>
      <c r="K117" s="322">
        <v>1</v>
      </c>
      <c r="L117" s="322">
        <v>0</v>
      </c>
      <c r="M117" s="323">
        <v>2</v>
      </c>
      <c r="N117" s="322">
        <v>0</v>
      </c>
      <c r="O117" s="322">
        <v>0</v>
      </c>
      <c r="P117" s="322">
        <v>0</v>
      </c>
      <c r="Q117" s="323">
        <v>0</v>
      </c>
      <c r="R117" s="331">
        <v>2</v>
      </c>
      <c r="S117" s="301" t="s">
        <v>428</v>
      </c>
      <c r="T117" s="402">
        <v>1</v>
      </c>
      <c r="U117" s="403">
        <v>0.5</v>
      </c>
      <c r="V117" s="402">
        <v>1</v>
      </c>
      <c r="W117" s="403">
        <v>0.5</v>
      </c>
      <c r="X117" s="402">
        <v>0</v>
      </c>
      <c r="Y117" s="403">
        <v>0</v>
      </c>
      <c r="Z117" s="402">
        <v>1</v>
      </c>
      <c r="AA117" s="403">
        <v>0.5</v>
      </c>
      <c r="AB117" s="402">
        <v>1</v>
      </c>
      <c r="AC117" s="403">
        <v>0.5</v>
      </c>
      <c r="AD117" s="405">
        <v>2</v>
      </c>
      <c r="AE117" s="389"/>
      <c r="AF117" s="389"/>
      <c r="AG117" s="389"/>
    </row>
    <row r="118" spans="1:33" ht="12.75" customHeight="1" x14ac:dyDescent="0.15">
      <c r="A118" s="301" t="s">
        <v>429</v>
      </c>
      <c r="B118" s="322">
        <v>0</v>
      </c>
      <c r="C118" s="322">
        <v>0</v>
      </c>
      <c r="D118" s="322">
        <v>0</v>
      </c>
      <c r="E118" s="323">
        <v>0</v>
      </c>
      <c r="F118" s="322">
        <v>0</v>
      </c>
      <c r="G118" s="322">
        <v>0</v>
      </c>
      <c r="H118" s="322">
        <v>0</v>
      </c>
      <c r="I118" s="323">
        <v>0</v>
      </c>
      <c r="J118" s="322">
        <v>0</v>
      </c>
      <c r="K118" s="322">
        <v>1</v>
      </c>
      <c r="L118" s="322">
        <v>0</v>
      </c>
      <c r="M118" s="323">
        <v>1</v>
      </c>
      <c r="N118" s="322">
        <v>0</v>
      </c>
      <c r="O118" s="322">
        <v>0</v>
      </c>
      <c r="P118" s="322">
        <v>0</v>
      </c>
      <c r="Q118" s="323">
        <v>0</v>
      </c>
      <c r="R118" s="331">
        <v>1</v>
      </c>
      <c r="S118" s="301" t="s">
        <v>429</v>
      </c>
      <c r="T118" s="402">
        <v>0</v>
      </c>
      <c r="U118" s="403">
        <v>0</v>
      </c>
      <c r="V118" s="402">
        <v>1</v>
      </c>
      <c r="W118" s="403">
        <v>1</v>
      </c>
      <c r="X118" s="402">
        <v>0</v>
      </c>
      <c r="Y118" s="403">
        <v>0</v>
      </c>
      <c r="Z118" s="402">
        <v>1</v>
      </c>
      <c r="AA118" s="403">
        <v>1</v>
      </c>
      <c r="AB118" s="402">
        <v>0</v>
      </c>
      <c r="AC118" s="403">
        <v>0</v>
      </c>
      <c r="AD118" s="405">
        <v>1</v>
      </c>
      <c r="AE118" s="389"/>
      <c r="AF118" s="389"/>
      <c r="AG118" s="389"/>
    </row>
    <row r="119" spans="1:33" ht="12.75" customHeight="1" x14ac:dyDescent="0.15">
      <c r="A119" s="301" t="s">
        <v>430</v>
      </c>
      <c r="B119" s="322">
        <v>0</v>
      </c>
      <c r="C119" s="322">
        <v>0</v>
      </c>
      <c r="D119" s="322">
        <v>0</v>
      </c>
      <c r="E119" s="323">
        <v>0</v>
      </c>
      <c r="F119" s="322">
        <v>0</v>
      </c>
      <c r="G119" s="322">
        <v>0</v>
      </c>
      <c r="H119" s="322">
        <v>0</v>
      </c>
      <c r="I119" s="323">
        <v>0</v>
      </c>
      <c r="J119" s="322">
        <v>0</v>
      </c>
      <c r="K119" s="322">
        <v>1</v>
      </c>
      <c r="L119" s="322">
        <v>0</v>
      </c>
      <c r="M119" s="323">
        <v>1</v>
      </c>
      <c r="N119" s="322">
        <v>0</v>
      </c>
      <c r="O119" s="322">
        <v>0</v>
      </c>
      <c r="P119" s="322">
        <v>0</v>
      </c>
      <c r="Q119" s="323">
        <v>0</v>
      </c>
      <c r="R119" s="331">
        <v>1</v>
      </c>
      <c r="S119" s="301" t="s">
        <v>430</v>
      </c>
      <c r="T119" s="402">
        <v>0</v>
      </c>
      <c r="U119" s="403">
        <v>0</v>
      </c>
      <c r="V119" s="402">
        <v>1</v>
      </c>
      <c r="W119" s="403">
        <v>1</v>
      </c>
      <c r="X119" s="402">
        <v>0</v>
      </c>
      <c r="Y119" s="403">
        <v>0</v>
      </c>
      <c r="Z119" s="402">
        <v>1</v>
      </c>
      <c r="AA119" s="403">
        <v>1</v>
      </c>
      <c r="AB119" s="402">
        <v>0</v>
      </c>
      <c r="AC119" s="403">
        <v>0</v>
      </c>
      <c r="AD119" s="405">
        <v>1</v>
      </c>
      <c r="AE119" s="389"/>
      <c r="AF119" s="389"/>
      <c r="AG119" s="389"/>
    </row>
    <row r="120" spans="1:33" ht="12.75" customHeight="1" x14ac:dyDescent="0.15">
      <c r="A120" s="301" t="s">
        <v>431</v>
      </c>
      <c r="B120" s="322">
        <v>0</v>
      </c>
      <c r="C120" s="322">
        <v>0</v>
      </c>
      <c r="D120" s="322">
        <v>0</v>
      </c>
      <c r="E120" s="323">
        <v>0</v>
      </c>
      <c r="F120" s="322">
        <v>0</v>
      </c>
      <c r="G120" s="322">
        <v>0</v>
      </c>
      <c r="H120" s="322">
        <v>0</v>
      </c>
      <c r="I120" s="323">
        <v>0</v>
      </c>
      <c r="J120" s="322">
        <v>1</v>
      </c>
      <c r="K120" s="322">
        <v>2</v>
      </c>
      <c r="L120" s="322">
        <v>0</v>
      </c>
      <c r="M120" s="323">
        <v>3</v>
      </c>
      <c r="N120" s="322">
        <v>0</v>
      </c>
      <c r="O120" s="322">
        <v>0</v>
      </c>
      <c r="P120" s="322">
        <v>0</v>
      </c>
      <c r="Q120" s="323">
        <v>0</v>
      </c>
      <c r="R120" s="331">
        <v>3</v>
      </c>
      <c r="S120" s="301" t="s">
        <v>431</v>
      </c>
      <c r="T120" s="402">
        <v>0</v>
      </c>
      <c r="U120" s="403">
        <v>0</v>
      </c>
      <c r="V120" s="402">
        <v>3</v>
      </c>
      <c r="W120" s="403">
        <v>1</v>
      </c>
      <c r="X120" s="402">
        <v>0</v>
      </c>
      <c r="Y120" s="403">
        <v>0</v>
      </c>
      <c r="Z120" s="402">
        <v>3</v>
      </c>
      <c r="AA120" s="403">
        <v>1</v>
      </c>
      <c r="AB120" s="402">
        <v>0</v>
      </c>
      <c r="AC120" s="403">
        <v>0</v>
      </c>
      <c r="AD120" s="405">
        <v>3</v>
      </c>
      <c r="AE120" s="389"/>
      <c r="AF120" s="389"/>
      <c r="AG120" s="389"/>
    </row>
    <row r="121" spans="1:33" ht="12.75" customHeight="1" x14ac:dyDescent="0.15">
      <c r="A121" s="390" t="s">
        <v>432</v>
      </c>
      <c r="B121" s="322">
        <v>0</v>
      </c>
      <c r="C121" s="322">
        <v>1</v>
      </c>
      <c r="D121" s="322">
        <v>0</v>
      </c>
      <c r="E121" s="323">
        <v>1</v>
      </c>
      <c r="F121" s="322">
        <v>0</v>
      </c>
      <c r="G121" s="322">
        <v>0</v>
      </c>
      <c r="H121" s="322">
        <v>0</v>
      </c>
      <c r="I121" s="323">
        <v>0</v>
      </c>
      <c r="J121" s="322">
        <v>0</v>
      </c>
      <c r="K121" s="322">
        <v>2</v>
      </c>
      <c r="L121" s="322">
        <v>0</v>
      </c>
      <c r="M121" s="323">
        <v>2</v>
      </c>
      <c r="N121" s="322">
        <v>0</v>
      </c>
      <c r="O121" s="322">
        <v>2</v>
      </c>
      <c r="P121" s="322">
        <v>0</v>
      </c>
      <c r="Q121" s="323">
        <v>2</v>
      </c>
      <c r="R121" s="331">
        <v>5</v>
      </c>
      <c r="S121" s="390" t="s">
        <v>432</v>
      </c>
      <c r="T121" s="402">
        <v>1</v>
      </c>
      <c r="U121" s="403">
        <v>0.2</v>
      </c>
      <c r="V121" s="402">
        <v>4</v>
      </c>
      <c r="W121" s="403">
        <v>0.8</v>
      </c>
      <c r="X121" s="402">
        <v>0</v>
      </c>
      <c r="Y121" s="403">
        <v>0</v>
      </c>
      <c r="Z121" s="402">
        <v>5</v>
      </c>
      <c r="AA121" s="403">
        <v>1</v>
      </c>
      <c r="AB121" s="402">
        <v>0</v>
      </c>
      <c r="AC121" s="403">
        <v>0</v>
      </c>
      <c r="AD121" s="405">
        <v>5</v>
      </c>
      <c r="AE121" s="389"/>
      <c r="AF121" s="389"/>
      <c r="AG121" s="389"/>
    </row>
    <row r="122" spans="1:33" ht="12.75" customHeight="1" thickBot="1" x14ac:dyDescent="0.2">
      <c r="A122" s="307"/>
      <c r="B122" s="325"/>
      <c r="C122" s="326"/>
      <c r="D122" s="326"/>
      <c r="E122" s="327"/>
      <c r="F122" s="325"/>
      <c r="G122" s="326"/>
      <c r="H122" s="326"/>
      <c r="I122" s="327"/>
      <c r="J122" s="325"/>
      <c r="K122" s="326"/>
      <c r="L122" s="326"/>
      <c r="M122" s="327"/>
      <c r="N122" s="325"/>
      <c r="O122" s="326"/>
      <c r="P122" s="326"/>
      <c r="Q122" s="327"/>
      <c r="R122" s="317"/>
      <c r="S122" s="307"/>
      <c r="T122" s="297"/>
      <c r="U122" s="299"/>
      <c r="V122" s="325"/>
      <c r="W122" s="327"/>
      <c r="X122" s="325"/>
      <c r="Y122" s="327"/>
      <c r="Z122" s="325"/>
      <c r="AA122" s="327"/>
      <c r="AB122" s="325"/>
      <c r="AC122" s="327"/>
      <c r="AD122" s="327"/>
      <c r="AE122" s="386"/>
      <c r="AF122" s="386"/>
      <c r="AG122" s="386"/>
    </row>
    <row r="123" spans="1:33" ht="12.75" customHeight="1" x14ac:dyDescent="0.15">
      <c r="A123" s="384"/>
      <c r="B123" s="328"/>
      <c r="C123" s="329"/>
      <c r="D123" s="329"/>
      <c r="E123" s="330"/>
      <c r="F123" s="328"/>
      <c r="G123" s="329"/>
      <c r="H123" s="329"/>
      <c r="I123" s="330"/>
      <c r="J123" s="328"/>
      <c r="K123" s="329"/>
      <c r="L123" s="329"/>
      <c r="M123" s="330"/>
      <c r="N123" s="328"/>
      <c r="O123" s="329"/>
      <c r="P123" s="329"/>
      <c r="Q123" s="330"/>
      <c r="R123" s="312"/>
      <c r="S123" s="384"/>
      <c r="T123" s="391"/>
      <c r="U123" s="392"/>
      <c r="V123" s="391"/>
      <c r="W123" s="392"/>
      <c r="X123" s="391"/>
      <c r="Y123" s="392"/>
      <c r="Z123" s="391"/>
      <c r="AA123" s="392"/>
      <c r="AB123" s="391"/>
      <c r="AC123" s="392"/>
      <c r="AD123" s="393"/>
      <c r="AE123" s="386"/>
      <c r="AF123" s="386"/>
      <c r="AG123" s="386"/>
    </row>
    <row r="124" spans="1:33" ht="12.75" customHeight="1" x14ac:dyDescent="0.15">
      <c r="A124" s="390" t="s">
        <v>433</v>
      </c>
      <c r="B124" s="321">
        <v>1</v>
      </c>
      <c r="C124" s="322">
        <v>3</v>
      </c>
      <c r="D124" s="322">
        <v>1</v>
      </c>
      <c r="E124" s="323">
        <v>5</v>
      </c>
      <c r="F124" s="321">
        <v>2</v>
      </c>
      <c r="G124" s="322">
        <v>0</v>
      </c>
      <c r="H124" s="322">
        <v>2</v>
      </c>
      <c r="I124" s="323">
        <v>4</v>
      </c>
      <c r="J124" s="321">
        <v>3</v>
      </c>
      <c r="K124" s="322">
        <v>5</v>
      </c>
      <c r="L124" s="322">
        <v>0</v>
      </c>
      <c r="M124" s="323">
        <v>8</v>
      </c>
      <c r="N124" s="321">
        <v>0</v>
      </c>
      <c r="O124" s="322">
        <v>0</v>
      </c>
      <c r="P124" s="322">
        <v>0</v>
      </c>
      <c r="Q124" s="323">
        <v>0</v>
      </c>
      <c r="R124" s="331">
        <v>17</v>
      </c>
      <c r="S124" s="390" t="s">
        <v>433</v>
      </c>
      <c r="T124" s="321">
        <v>1</v>
      </c>
      <c r="U124" s="403">
        <v>5.8823529411764705E-2</v>
      </c>
      <c r="V124" s="321">
        <v>16</v>
      </c>
      <c r="W124" s="403">
        <v>0.94117647058823528</v>
      </c>
      <c r="X124" s="321">
        <v>9</v>
      </c>
      <c r="Y124" s="403">
        <v>0.52941176470588236</v>
      </c>
      <c r="Z124" s="321">
        <v>7</v>
      </c>
      <c r="AA124" s="403">
        <v>0.41176470588235292</v>
      </c>
      <c r="AB124" s="321">
        <v>1</v>
      </c>
      <c r="AC124" s="403">
        <v>5.8823529411764705E-2</v>
      </c>
      <c r="AD124" s="331">
        <v>17</v>
      </c>
      <c r="AE124" s="389"/>
      <c r="AF124" s="389"/>
      <c r="AG124" s="389"/>
    </row>
    <row r="125" spans="1:33" ht="12.75" customHeight="1" x14ac:dyDescent="0.15">
      <c r="A125" s="390" t="s">
        <v>434</v>
      </c>
      <c r="B125" s="321">
        <v>0</v>
      </c>
      <c r="C125" s="322">
        <v>2</v>
      </c>
      <c r="D125" s="322">
        <v>0</v>
      </c>
      <c r="E125" s="323">
        <v>2</v>
      </c>
      <c r="F125" s="321">
        <v>0</v>
      </c>
      <c r="G125" s="322">
        <v>0</v>
      </c>
      <c r="H125" s="322">
        <v>0</v>
      </c>
      <c r="I125" s="323">
        <v>0</v>
      </c>
      <c r="J125" s="321">
        <v>3</v>
      </c>
      <c r="K125" s="322">
        <v>2</v>
      </c>
      <c r="L125" s="322">
        <v>0</v>
      </c>
      <c r="M125" s="323">
        <v>5</v>
      </c>
      <c r="N125" s="321">
        <v>0</v>
      </c>
      <c r="O125" s="322">
        <v>0</v>
      </c>
      <c r="P125" s="322">
        <v>0</v>
      </c>
      <c r="Q125" s="323">
        <v>0</v>
      </c>
      <c r="R125" s="331">
        <v>7</v>
      </c>
      <c r="S125" s="390" t="s">
        <v>434</v>
      </c>
      <c r="T125" s="321">
        <v>1</v>
      </c>
      <c r="U125" s="403">
        <v>0.14285714285714285</v>
      </c>
      <c r="V125" s="321">
        <v>6</v>
      </c>
      <c r="W125" s="403">
        <v>0.8571428571428571</v>
      </c>
      <c r="X125" s="321">
        <v>0</v>
      </c>
      <c r="Y125" s="403">
        <v>0</v>
      </c>
      <c r="Z125" s="321">
        <v>6</v>
      </c>
      <c r="AA125" s="403">
        <v>0.8571428571428571</v>
      </c>
      <c r="AB125" s="321">
        <v>1</v>
      </c>
      <c r="AC125" s="403">
        <v>0.14285714285714285</v>
      </c>
      <c r="AD125" s="331">
        <v>7</v>
      </c>
      <c r="AE125" s="389"/>
      <c r="AF125" s="389"/>
      <c r="AG125" s="389"/>
    </row>
    <row r="126" spans="1:33" ht="12.75" customHeight="1" x14ac:dyDescent="0.15">
      <c r="A126" s="390" t="s">
        <v>435</v>
      </c>
      <c r="B126" s="321">
        <v>0</v>
      </c>
      <c r="C126" s="322">
        <v>0</v>
      </c>
      <c r="D126" s="322">
        <v>0</v>
      </c>
      <c r="E126" s="323">
        <v>0</v>
      </c>
      <c r="F126" s="321">
        <v>0</v>
      </c>
      <c r="G126" s="322">
        <v>0</v>
      </c>
      <c r="H126" s="322">
        <v>0</v>
      </c>
      <c r="I126" s="323">
        <v>0</v>
      </c>
      <c r="J126" s="321">
        <v>1</v>
      </c>
      <c r="K126" s="322">
        <v>3</v>
      </c>
      <c r="L126" s="322">
        <v>0</v>
      </c>
      <c r="M126" s="323">
        <v>4</v>
      </c>
      <c r="N126" s="321">
        <v>0</v>
      </c>
      <c r="O126" s="322">
        <v>0</v>
      </c>
      <c r="P126" s="322">
        <v>0</v>
      </c>
      <c r="Q126" s="323">
        <v>0</v>
      </c>
      <c r="R126" s="331">
        <v>4</v>
      </c>
      <c r="S126" s="390" t="s">
        <v>435</v>
      </c>
      <c r="T126" s="321">
        <v>1</v>
      </c>
      <c r="U126" s="403">
        <v>0.25</v>
      </c>
      <c r="V126" s="321">
        <v>3</v>
      </c>
      <c r="W126" s="403">
        <v>0.75</v>
      </c>
      <c r="X126" s="321">
        <v>0</v>
      </c>
      <c r="Y126" s="403">
        <v>0</v>
      </c>
      <c r="Z126" s="321">
        <v>3</v>
      </c>
      <c r="AA126" s="403">
        <v>0.75</v>
      </c>
      <c r="AB126" s="321">
        <v>1</v>
      </c>
      <c r="AC126" s="403">
        <v>0.25</v>
      </c>
      <c r="AD126" s="331">
        <v>4</v>
      </c>
      <c r="AE126" s="389"/>
      <c r="AF126" s="389"/>
      <c r="AG126" s="389"/>
    </row>
    <row r="127" spans="1:33" ht="12.75" customHeight="1" x14ac:dyDescent="0.15">
      <c r="A127" s="390" t="s">
        <v>436</v>
      </c>
      <c r="B127" s="321">
        <v>0</v>
      </c>
      <c r="C127" s="322">
        <v>0</v>
      </c>
      <c r="D127" s="322">
        <v>0</v>
      </c>
      <c r="E127" s="323">
        <v>0</v>
      </c>
      <c r="F127" s="321">
        <v>0</v>
      </c>
      <c r="G127" s="322">
        <v>0</v>
      </c>
      <c r="H127" s="322">
        <v>0</v>
      </c>
      <c r="I127" s="323">
        <v>0</v>
      </c>
      <c r="J127" s="321">
        <v>2</v>
      </c>
      <c r="K127" s="322">
        <v>5</v>
      </c>
      <c r="L127" s="322">
        <v>0</v>
      </c>
      <c r="M127" s="323">
        <v>7</v>
      </c>
      <c r="N127" s="321">
        <v>0</v>
      </c>
      <c r="O127" s="322">
        <v>0</v>
      </c>
      <c r="P127" s="322">
        <v>0</v>
      </c>
      <c r="Q127" s="323">
        <v>0</v>
      </c>
      <c r="R127" s="331">
        <v>7</v>
      </c>
      <c r="S127" s="390" t="s">
        <v>436</v>
      </c>
      <c r="T127" s="321">
        <v>1</v>
      </c>
      <c r="U127" s="403">
        <v>0.14285714285714285</v>
      </c>
      <c r="V127" s="321">
        <v>6</v>
      </c>
      <c r="W127" s="403">
        <v>0.8571428571428571</v>
      </c>
      <c r="X127" s="321">
        <v>0</v>
      </c>
      <c r="Y127" s="403">
        <v>0</v>
      </c>
      <c r="Z127" s="321">
        <v>6</v>
      </c>
      <c r="AA127" s="403">
        <v>0.8571428571428571</v>
      </c>
      <c r="AB127" s="321">
        <v>1</v>
      </c>
      <c r="AC127" s="403">
        <v>0.14285714285714285</v>
      </c>
      <c r="AD127" s="331">
        <v>7</v>
      </c>
      <c r="AE127" s="389"/>
      <c r="AF127" s="389"/>
      <c r="AG127" s="389"/>
    </row>
    <row r="128" spans="1:33" ht="12.75" customHeight="1" x14ac:dyDescent="0.15">
      <c r="A128" s="390" t="s">
        <v>437</v>
      </c>
      <c r="B128" s="321">
        <v>0</v>
      </c>
      <c r="C128" s="322">
        <v>1</v>
      </c>
      <c r="D128" s="322">
        <v>0</v>
      </c>
      <c r="E128" s="323">
        <v>1</v>
      </c>
      <c r="F128" s="321">
        <v>0</v>
      </c>
      <c r="G128" s="322">
        <v>0</v>
      </c>
      <c r="H128" s="322">
        <v>0</v>
      </c>
      <c r="I128" s="323">
        <v>0</v>
      </c>
      <c r="J128" s="321">
        <v>1</v>
      </c>
      <c r="K128" s="322">
        <v>6</v>
      </c>
      <c r="L128" s="322">
        <v>0</v>
      </c>
      <c r="M128" s="323">
        <v>7</v>
      </c>
      <c r="N128" s="321">
        <v>0</v>
      </c>
      <c r="O128" s="322">
        <v>2</v>
      </c>
      <c r="P128" s="322">
        <v>0</v>
      </c>
      <c r="Q128" s="323">
        <v>2</v>
      </c>
      <c r="R128" s="331">
        <v>10</v>
      </c>
      <c r="S128" s="390" t="s">
        <v>437</v>
      </c>
      <c r="T128" s="321">
        <v>1</v>
      </c>
      <c r="U128" s="403">
        <v>0.1</v>
      </c>
      <c r="V128" s="321">
        <v>9</v>
      </c>
      <c r="W128" s="403">
        <v>0.9</v>
      </c>
      <c r="X128" s="321">
        <v>0</v>
      </c>
      <c r="Y128" s="403">
        <v>0</v>
      </c>
      <c r="Z128" s="321">
        <v>10</v>
      </c>
      <c r="AA128" s="403">
        <v>1</v>
      </c>
      <c r="AB128" s="321">
        <v>0</v>
      </c>
      <c r="AC128" s="403">
        <v>0</v>
      </c>
      <c r="AD128" s="331">
        <v>10</v>
      </c>
      <c r="AE128" s="389"/>
      <c r="AF128" s="389"/>
      <c r="AG128" s="389"/>
    </row>
    <row r="129" spans="1:33" ht="12.75" customHeight="1" thickBot="1" x14ac:dyDescent="0.2">
      <c r="A129" s="317"/>
      <c r="B129" s="318"/>
      <c r="C129" s="319"/>
      <c r="D129" s="319"/>
      <c r="E129" s="320"/>
      <c r="F129" s="318"/>
      <c r="G129" s="319"/>
      <c r="H129" s="319"/>
      <c r="I129" s="320"/>
      <c r="J129" s="318"/>
      <c r="K129" s="319"/>
      <c r="L129" s="319"/>
      <c r="M129" s="320"/>
      <c r="N129" s="318"/>
      <c r="O129" s="319"/>
      <c r="P129" s="319"/>
      <c r="Q129" s="320"/>
      <c r="R129" s="317"/>
      <c r="S129" s="318"/>
      <c r="T129" s="318"/>
      <c r="U129" s="320"/>
      <c r="V129" s="318"/>
      <c r="W129" s="320"/>
      <c r="X129" s="318"/>
      <c r="Y129" s="320"/>
      <c r="Z129" s="318"/>
      <c r="AA129" s="320"/>
      <c r="AB129" s="318"/>
      <c r="AC129" s="320"/>
      <c r="AD129" s="317"/>
      <c r="AE129" s="386"/>
      <c r="AF129" s="386"/>
      <c r="AG129" s="386"/>
    </row>
    <row r="130" spans="1:33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70" t="s">
        <v>442</v>
      </c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</row>
    <row r="131" spans="1:33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</row>
    <row r="132" spans="1:33" ht="12.75" customHeight="1" x14ac:dyDescent="0.15">
      <c r="A132" s="286" t="s">
        <v>193</v>
      </c>
      <c r="B132" s="467" t="s">
        <v>369</v>
      </c>
      <c r="C132" s="468"/>
      <c r="D132" s="468"/>
      <c r="E132" s="469"/>
      <c r="F132" s="467" t="s">
        <v>370</v>
      </c>
      <c r="G132" s="468"/>
      <c r="H132" s="468"/>
      <c r="I132" s="469"/>
      <c r="J132" s="467" t="s">
        <v>371</v>
      </c>
      <c r="K132" s="468"/>
      <c r="L132" s="468"/>
      <c r="M132" s="469"/>
      <c r="N132" s="467" t="s">
        <v>372</v>
      </c>
      <c r="O132" s="468"/>
      <c r="P132" s="468"/>
      <c r="Q132" s="469"/>
      <c r="R132" s="458" t="s">
        <v>198</v>
      </c>
      <c r="S132" s="379" t="s">
        <v>62</v>
      </c>
      <c r="T132" s="471" t="s">
        <v>58</v>
      </c>
      <c r="U132" s="469"/>
      <c r="V132" s="471" t="s">
        <v>56</v>
      </c>
      <c r="W132" s="469"/>
      <c r="X132" s="471" t="s">
        <v>57</v>
      </c>
      <c r="Y132" s="469"/>
      <c r="Z132" s="471" t="s">
        <v>55</v>
      </c>
      <c r="AA132" s="469"/>
      <c r="AB132" s="471" t="s">
        <v>59</v>
      </c>
      <c r="AC132" s="469"/>
      <c r="AD132" s="472" t="s">
        <v>63</v>
      </c>
      <c r="AE132" s="380"/>
      <c r="AF132" s="380"/>
      <c r="AG132" s="380"/>
    </row>
    <row r="133" spans="1:33" ht="12.75" customHeight="1" thickBot="1" x14ac:dyDescent="0.2">
      <c r="A133" s="291" t="s">
        <v>199</v>
      </c>
      <c r="B133" s="292" t="s">
        <v>200</v>
      </c>
      <c r="C133" s="293" t="s">
        <v>201</v>
      </c>
      <c r="D133" s="293" t="s">
        <v>202</v>
      </c>
      <c r="E133" s="294" t="s">
        <v>156</v>
      </c>
      <c r="F133" s="292" t="s">
        <v>200</v>
      </c>
      <c r="G133" s="293" t="s">
        <v>201</v>
      </c>
      <c r="H133" s="293" t="s">
        <v>202</v>
      </c>
      <c r="I133" s="294" t="s">
        <v>156</v>
      </c>
      <c r="J133" s="292" t="s">
        <v>200</v>
      </c>
      <c r="K133" s="293" t="s">
        <v>201</v>
      </c>
      <c r="L133" s="293" t="s">
        <v>202</v>
      </c>
      <c r="M133" s="294" t="s">
        <v>156</v>
      </c>
      <c r="N133" s="292" t="s">
        <v>200</v>
      </c>
      <c r="O133" s="293" t="s">
        <v>201</v>
      </c>
      <c r="P133" s="293" t="s">
        <v>202</v>
      </c>
      <c r="Q133" s="294" t="s">
        <v>156</v>
      </c>
      <c r="R133" s="459"/>
      <c r="S133" s="381" t="s">
        <v>64</v>
      </c>
      <c r="T133" s="382" t="s">
        <v>65</v>
      </c>
      <c r="U133" s="383" t="s">
        <v>66</v>
      </c>
      <c r="V133" s="382" t="s">
        <v>65</v>
      </c>
      <c r="W133" s="383" t="s">
        <v>66</v>
      </c>
      <c r="X133" s="382" t="s">
        <v>65</v>
      </c>
      <c r="Y133" s="383" t="s">
        <v>66</v>
      </c>
      <c r="Z133" s="382" t="s">
        <v>65</v>
      </c>
      <c r="AA133" s="383" t="s">
        <v>66</v>
      </c>
      <c r="AB133" s="382" t="s">
        <v>65</v>
      </c>
      <c r="AC133" s="383" t="s">
        <v>66</v>
      </c>
      <c r="AD133" s="459"/>
      <c r="AE133" s="380"/>
      <c r="AF133" s="380"/>
      <c r="AG133" s="380"/>
    </row>
    <row r="134" spans="1:33" ht="12.75" customHeight="1" x14ac:dyDescent="0.15">
      <c r="A134" s="296"/>
      <c r="B134" s="297"/>
      <c r="C134" s="298"/>
      <c r="D134" s="298"/>
      <c r="E134" s="299"/>
      <c r="F134" s="297"/>
      <c r="G134" s="298"/>
      <c r="H134" s="298"/>
      <c r="I134" s="299"/>
      <c r="J134" s="297"/>
      <c r="K134" s="298"/>
      <c r="L134" s="298"/>
      <c r="M134" s="299"/>
      <c r="N134" s="297"/>
      <c r="O134" s="298"/>
      <c r="P134" s="298"/>
      <c r="Q134" s="299"/>
      <c r="R134" s="300"/>
      <c r="S134" s="296"/>
      <c r="T134" s="384"/>
      <c r="U134" s="385"/>
      <c r="V134" s="384"/>
      <c r="W134" s="385"/>
      <c r="X134" s="384"/>
      <c r="Y134" s="385"/>
      <c r="Z134" s="384"/>
      <c r="AA134" s="385"/>
      <c r="AB134" s="384"/>
      <c r="AC134" s="385"/>
      <c r="AD134" s="300"/>
      <c r="AE134" s="386"/>
      <c r="AF134" s="386"/>
      <c r="AG134" s="386"/>
    </row>
    <row r="135" spans="1:33" ht="12.75" customHeight="1" x14ac:dyDescent="0.15">
      <c r="A135" s="301" t="s">
        <v>79</v>
      </c>
      <c r="B135" s="322">
        <v>0</v>
      </c>
      <c r="C135" s="322">
        <v>0</v>
      </c>
      <c r="D135" s="322">
        <v>0</v>
      </c>
      <c r="E135" s="323">
        <v>0</v>
      </c>
      <c r="F135" s="322">
        <v>0</v>
      </c>
      <c r="G135" s="322">
        <v>0</v>
      </c>
      <c r="H135" s="322">
        <v>0</v>
      </c>
      <c r="I135" s="323">
        <v>0</v>
      </c>
      <c r="J135" s="322">
        <v>0</v>
      </c>
      <c r="K135" s="322">
        <v>0</v>
      </c>
      <c r="L135" s="322">
        <v>0</v>
      </c>
      <c r="M135" s="323">
        <v>0</v>
      </c>
      <c r="N135" s="322">
        <v>0</v>
      </c>
      <c r="O135" s="322">
        <v>0</v>
      </c>
      <c r="P135" s="322">
        <v>0</v>
      </c>
      <c r="Q135" s="323">
        <v>0</v>
      </c>
      <c r="R135" s="331">
        <v>0</v>
      </c>
      <c r="S135" s="301" t="s">
        <v>79</v>
      </c>
      <c r="T135" s="402">
        <v>0</v>
      </c>
      <c r="U135" s="285" t="s">
        <v>407</v>
      </c>
      <c r="V135" s="402">
        <v>0</v>
      </c>
      <c r="W135" s="285" t="s">
        <v>407</v>
      </c>
      <c r="X135" s="402">
        <v>0</v>
      </c>
      <c r="Y135" s="285" t="s">
        <v>407</v>
      </c>
      <c r="Z135" s="402">
        <v>0</v>
      </c>
      <c r="AA135" s="285" t="s">
        <v>407</v>
      </c>
      <c r="AB135" s="402">
        <v>0</v>
      </c>
      <c r="AC135" s="285" t="s">
        <v>407</v>
      </c>
      <c r="AD135" s="404">
        <v>0</v>
      </c>
      <c r="AE135" s="389"/>
      <c r="AF135" s="389"/>
      <c r="AG135" s="389"/>
    </row>
    <row r="136" spans="1:33" ht="12.75" customHeight="1" x14ac:dyDescent="0.15">
      <c r="A136" s="301" t="s">
        <v>80</v>
      </c>
      <c r="B136" s="322">
        <v>0</v>
      </c>
      <c r="C136" s="322">
        <v>0</v>
      </c>
      <c r="D136" s="322">
        <v>0</v>
      </c>
      <c r="E136" s="323">
        <v>0</v>
      </c>
      <c r="F136" s="322">
        <v>1</v>
      </c>
      <c r="G136" s="322">
        <v>1</v>
      </c>
      <c r="H136" s="322">
        <v>0</v>
      </c>
      <c r="I136" s="323">
        <v>2</v>
      </c>
      <c r="J136" s="322">
        <v>3</v>
      </c>
      <c r="K136" s="322">
        <v>3</v>
      </c>
      <c r="L136" s="322">
        <v>0</v>
      </c>
      <c r="M136" s="323">
        <v>6</v>
      </c>
      <c r="N136" s="322">
        <v>0</v>
      </c>
      <c r="O136" s="322">
        <v>0</v>
      </c>
      <c r="P136" s="322">
        <v>0</v>
      </c>
      <c r="Q136" s="323">
        <v>0</v>
      </c>
      <c r="R136" s="331">
        <v>8</v>
      </c>
      <c r="S136" s="301" t="s">
        <v>80</v>
      </c>
      <c r="T136" s="402">
        <v>0</v>
      </c>
      <c r="U136" s="403">
        <v>0</v>
      </c>
      <c r="V136" s="402">
        <v>8</v>
      </c>
      <c r="W136" s="403">
        <v>1</v>
      </c>
      <c r="X136" s="402">
        <v>1</v>
      </c>
      <c r="Y136" s="403">
        <v>0.125</v>
      </c>
      <c r="Z136" s="402">
        <v>7</v>
      </c>
      <c r="AA136" s="403">
        <v>0.875</v>
      </c>
      <c r="AB136" s="402">
        <v>0</v>
      </c>
      <c r="AC136" s="403">
        <v>0</v>
      </c>
      <c r="AD136" s="405">
        <v>8</v>
      </c>
      <c r="AE136" s="389"/>
      <c r="AF136" s="389"/>
      <c r="AG136" s="389"/>
    </row>
    <row r="137" spans="1:33" ht="12.75" customHeight="1" x14ac:dyDescent="0.15">
      <c r="A137" s="301" t="s">
        <v>81</v>
      </c>
      <c r="B137" s="322">
        <v>0</v>
      </c>
      <c r="C137" s="322">
        <v>2</v>
      </c>
      <c r="D137" s="322">
        <v>0</v>
      </c>
      <c r="E137" s="323">
        <v>2</v>
      </c>
      <c r="F137" s="322">
        <v>0</v>
      </c>
      <c r="G137" s="322">
        <v>0</v>
      </c>
      <c r="H137" s="322">
        <v>0</v>
      </c>
      <c r="I137" s="323">
        <v>0</v>
      </c>
      <c r="J137" s="322">
        <v>2</v>
      </c>
      <c r="K137" s="322">
        <v>1</v>
      </c>
      <c r="L137" s="322">
        <v>0</v>
      </c>
      <c r="M137" s="323">
        <v>3</v>
      </c>
      <c r="N137" s="322">
        <v>0</v>
      </c>
      <c r="O137" s="322">
        <v>1</v>
      </c>
      <c r="P137" s="322">
        <v>0</v>
      </c>
      <c r="Q137" s="323">
        <v>1</v>
      </c>
      <c r="R137" s="331">
        <v>6</v>
      </c>
      <c r="S137" s="301" t="s">
        <v>81</v>
      </c>
      <c r="T137" s="402">
        <v>0</v>
      </c>
      <c r="U137" s="403">
        <v>0</v>
      </c>
      <c r="V137" s="402">
        <v>6</v>
      </c>
      <c r="W137" s="403">
        <v>1</v>
      </c>
      <c r="X137" s="402">
        <v>1</v>
      </c>
      <c r="Y137" s="403">
        <v>0.16666666666666666</v>
      </c>
      <c r="Z137" s="402">
        <v>5</v>
      </c>
      <c r="AA137" s="403">
        <v>0.83333333333333337</v>
      </c>
      <c r="AB137" s="402">
        <v>0</v>
      </c>
      <c r="AC137" s="403">
        <v>0</v>
      </c>
      <c r="AD137" s="405">
        <v>6</v>
      </c>
      <c r="AE137" s="389"/>
      <c r="AF137" s="389"/>
      <c r="AG137" s="389"/>
    </row>
    <row r="138" spans="1:33" ht="12.75" customHeight="1" x14ac:dyDescent="0.15">
      <c r="A138" s="301" t="s">
        <v>428</v>
      </c>
      <c r="B138" s="322">
        <v>0</v>
      </c>
      <c r="C138" s="322">
        <v>0</v>
      </c>
      <c r="D138" s="322">
        <v>0</v>
      </c>
      <c r="E138" s="323">
        <v>0</v>
      </c>
      <c r="F138" s="322">
        <v>0</v>
      </c>
      <c r="G138" s="322">
        <v>0</v>
      </c>
      <c r="H138" s="322">
        <v>0</v>
      </c>
      <c r="I138" s="323">
        <v>0</v>
      </c>
      <c r="J138" s="322">
        <v>5</v>
      </c>
      <c r="K138" s="322">
        <v>7</v>
      </c>
      <c r="L138" s="322">
        <v>0</v>
      </c>
      <c r="M138" s="323">
        <v>12</v>
      </c>
      <c r="N138" s="322">
        <v>0</v>
      </c>
      <c r="O138" s="322">
        <v>0</v>
      </c>
      <c r="P138" s="322">
        <v>0</v>
      </c>
      <c r="Q138" s="323">
        <v>0</v>
      </c>
      <c r="R138" s="331">
        <v>12</v>
      </c>
      <c r="S138" s="301" t="s">
        <v>428</v>
      </c>
      <c r="T138" s="402">
        <v>2</v>
      </c>
      <c r="U138" s="403">
        <v>0.16666666666666666</v>
      </c>
      <c r="V138" s="402">
        <v>10</v>
      </c>
      <c r="W138" s="403">
        <v>0.83333333333333337</v>
      </c>
      <c r="X138" s="402">
        <v>0</v>
      </c>
      <c r="Y138" s="403">
        <v>0</v>
      </c>
      <c r="Z138" s="402">
        <v>12</v>
      </c>
      <c r="AA138" s="403">
        <v>1</v>
      </c>
      <c r="AB138" s="402">
        <v>0</v>
      </c>
      <c r="AC138" s="403">
        <v>0</v>
      </c>
      <c r="AD138" s="405">
        <v>12</v>
      </c>
      <c r="AE138" s="389"/>
      <c r="AF138" s="389"/>
      <c r="AG138" s="389"/>
    </row>
    <row r="139" spans="1:33" ht="12.75" customHeight="1" x14ac:dyDescent="0.15">
      <c r="A139" s="301" t="s">
        <v>429</v>
      </c>
      <c r="B139" s="322">
        <v>0</v>
      </c>
      <c r="C139" s="322">
        <v>2</v>
      </c>
      <c r="D139" s="322">
        <v>0</v>
      </c>
      <c r="E139" s="323">
        <v>2</v>
      </c>
      <c r="F139" s="322">
        <v>0</v>
      </c>
      <c r="G139" s="322">
        <v>0</v>
      </c>
      <c r="H139" s="322">
        <v>0</v>
      </c>
      <c r="I139" s="323">
        <v>0</v>
      </c>
      <c r="J139" s="322">
        <v>3</v>
      </c>
      <c r="K139" s="322">
        <v>2</v>
      </c>
      <c r="L139" s="322">
        <v>0</v>
      </c>
      <c r="M139" s="323">
        <v>5</v>
      </c>
      <c r="N139" s="322">
        <v>0</v>
      </c>
      <c r="O139" s="322">
        <v>0</v>
      </c>
      <c r="P139" s="322">
        <v>0</v>
      </c>
      <c r="Q139" s="323">
        <v>0</v>
      </c>
      <c r="R139" s="331">
        <v>7</v>
      </c>
      <c r="S139" s="301" t="s">
        <v>429</v>
      </c>
      <c r="T139" s="402">
        <v>2</v>
      </c>
      <c r="U139" s="403">
        <v>0.2857142857142857</v>
      </c>
      <c r="V139" s="402">
        <v>5</v>
      </c>
      <c r="W139" s="403">
        <v>0.7142857142857143</v>
      </c>
      <c r="X139" s="402">
        <v>0</v>
      </c>
      <c r="Y139" s="403">
        <v>0</v>
      </c>
      <c r="Z139" s="402">
        <v>7</v>
      </c>
      <c r="AA139" s="403">
        <v>1</v>
      </c>
      <c r="AB139" s="402">
        <v>0</v>
      </c>
      <c r="AC139" s="403">
        <v>0</v>
      </c>
      <c r="AD139" s="405">
        <v>7</v>
      </c>
      <c r="AE139" s="389"/>
      <c r="AF139" s="389"/>
      <c r="AG139" s="389"/>
    </row>
    <row r="140" spans="1:33" ht="12.75" customHeight="1" x14ac:dyDescent="0.15">
      <c r="A140" s="301" t="s">
        <v>430</v>
      </c>
      <c r="B140" s="322">
        <v>2</v>
      </c>
      <c r="C140" s="322">
        <v>0</v>
      </c>
      <c r="D140" s="322">
        <v>0</v>
      </c>
      <c r="E140" s="323">
        <v>2</v>
      </c>
      <c r="F140" s="322">
        <v>0</v>
      </c>
      <c r="G140" s="322">
        <v>0</v>
      </c>
      <c r="H140" s="322">
        <v>0</v>
      </c>
      <c r="I140" s="323">
        <v>0</v>
      </c>
      <c r="J140" s="322">
        <v>1</v>
      </c>
      <c r="K140" s="322">
        <v>1</v>
      </c>
      <c r="L140" s="322">
        <v>0</v>
      </c>
      <c r="M140" s="323">
        <v>2</v>
      </c>
      <c r="N140" s="322">
        <v>0</v>
      </c>
      <c r="O140" s="322">
        <v>0</v>
      </c>
      <c r="P140" s="322">
        <v>0</v>
      </c>
      <c r="Q140" s="323">
        <v>0</v>
      </c>
      <c r="R140" s="331">
        <v>4</v>
      </c>
      <c r="S140" s="301" t="s">
        <v>430</v>
      </c>
      <c r="T140" s="402">
        <v>2</v>
      </c>
      <c r="U140" s="403">
        <v>0.5</v>
      </c>
      <c r="V140" s="402">
        <v>2</v>
      </c>
      <c r="W140" s="403">
        <v>0.5</v>
      </c>
      <c r="X140" s="402">
        <v>0</v>
      </c>
      <c r="Y140" s="403">
        <v>0</v>
      </c>
      <c r="Z140" s="402">
        <v>4</v>
      </c>
      <c r="AA140" s="403">
        <v>1</v>
      </c>
      <c r="AB140" s="402">
        <v>0</v>
      </c>
      <c r="AC140" s="403">
        <v>0</v>
      </c>
      <c r="AD140" s="405">
        <v>4</v>
      </c>
      <c r="AE140" s="389"/>
      <c r="AF140" s="389"/>
      <c r="AG140" s="389"/>
    </row>
    <row r="141" spans="1:33" ht="12.75" customHeight="1" x14ac:dyDescent="0.15">
      <c r="A141" s="301" t="s">
        <v>431</v>
      </c>
      <c r="B141" s="322">
        <v>0</v>
      </c>
      <c r="C141" s="322">
        <v>0</v>
      </c>
      <c r="D141" s="322">
        <v>0</v>
      </c>
      <c r="E141" s="323">
        <v>0</v>
      </c>
      <c r="F141" s="322">
        <v>0</v>
      </c>
      <c r="G141" s="322">
        <v>0</v>
      </c>
      <c r="H141" s="322">
        <v>0</v>
      </c>
      <c r="I141" s="323">
        <v>0</v>
      </c>
      <c r="J141" s="322">
        <v>0</v>
      </c>
      <c r="K141" s="322">
        <v>0</v>
      </c>
      <c r="L141" s="322">
        <v>0</v>
      </c>
      <c r="M141" s="323">
        <v>0</v>
      </c>
      <c r="N141" s="322">
        <v>0</v>
      </c>
      <c r="O141" s="322">
        <v>0</v>
      </c>
      <c r="P141" s="322">
        <v>0</v>
      </c>
      <c r="Q141" s="323">
        <v>0</v>
      </c>
      <c r="R141" s="331">
        <v>0</v>
      </c>
      <c r="S141" s="301" t="s">
        <v>431</v>
      </c>
      <c r="T141" s="402">
        <v>0</v>
      </c>
      <c r="U141" s="285" t="s">
        <v>407</v>
      </c>
      <c r="V141" s="402">
        <v>0</v>
      </c>
      <c r="W141" s="285" t="s">
        <v>407</v>
      </c>
      <c r="X141" s="402">
        <v>0</v>
      </c>
      <c r="Y141" s="285" t="s">
        <v>407</v>
      </c>
      <c r="Z141" s="402">
        <v>0</v>
      </c>
      <c r="AA141" s="285" t="s">
        <v>407</v>
      </c>
      <c r="AB141" s="402">
        <v>0</v>
      </c>
      <c r="AC141" s="285" t="s">
        <v>407</v>
      </c>
      <c r="AD141" s="405">
        <v>0</v>
      </c>
      <c r="AE141" s="389"/>
      <c r="AF141" s="389"/>
      <c r="AG141" s="389"/>
    </row>
    <row r="142" spans="1:33" ht="12.75" customHeight="1" x14ac:dyDescent="0.15">
      <c r="A142" s="390" t="s">
        <v>432</v>
      </c>
      <c r="B142" s="322">
        <v>0</v>
      </c>
      <c r="C142" s="322">
        <v>3</v>
      </c>
      <c r="D142" s="322">
        <v>0</v>
      </c>
      <c r="E142" s="323">
        <v>3</v>
      </c>
      <c r="F142" s="322">
        <v>0</v>
      </c>
      <c r="G142" s="322">
        <v>0</v>
      </c>
      <c r="H142" s="322">
        <v>0</v>
      </c>
      <c r="I142" s="323">
        <v>0</v>
      </c>
      <c r="J142" s="322">
        <v>2</v>
      </c>
      <c r="K142" s="322">
        <v>1</v>
      </c>
      <c r="L142" s="322">
        <v>0</v>
      </c>
      <c r="M142" s="323">
        <v>3</v>
      </c>
      <c r="N142" s="322">
        <v>0</v>
      </c>
      <c r="O142" s="322">
        <v>0</v>
      </c>
      <c r="P142" s="322">
        <v>0</v>
      </c>
      <c r="Q142" s="323">
        <v>0</v>
      </c>
      <c r="R142" s="331">
        <v>6</v>
      </c>
      <c r="S142" s="390" t="s">
        <v>432</v>
      </c>
      <c r="T142" s="402">
        <v>1</v>
      </c>
      <c r="U142" s="403">
        <v>0.16666666666666666</v>
      </c>
      <c r="V142" s="402">
        <v>5</v>
      </c>
      <c r="W142" s="403">
        <v>0.83333333333333337</v>
      </c>
      <c r="X142" s="402">
        <v>1</v>
      </c>
      <c r="Y142" s="403">
        <v>0.16666666666666666</v>
      </c>
      <c r="Z142" s="402">
        <v>5</v>
      </c>
      <c r="AA142" s="403">
        <v>0.83333333333333337</v>
      </c>
      <c r="AB142" s="402">
        <v>0</v>
      </c>
      <c r="AC142" s="403">
        <v>0</v>
      </c>
      <c r="AD142" s="405">
        <v>6</v>
      </c>
      <c r="AE142" s="389"/>
      <c r="AF142" s="389"/>
      <c r="AG142" s="389"/>
    </row>
    <row r="143" spans="1:33" ht="12.75" customHeight="1" thickBot="1" x14ac:dyDescent="0.2">
      <c r="A143" s="307"/>
      <c r="B143" s="325"/>
      <c r="C143" s="326"/>
      <c r="D143" s="326"/>
      <c r="E143" s="327"/>
      <c r="F143" s="325"/>
      <c r="G143" s="326"/>
      <c r="H143" s="326"/>
      <c r="I143" s="327"/>
      <c r="J143" s="325"/>
      <c r="K143" s="326"/>
      <c r="L143" s="326"/>
      <c r="M143" s="327"/>
      <c r="N143" s="325"/>
      <c r="O143" s="326"/>
      <c r="P143" s="326"/>
      <c r="Q143" s="327"/>
      <c r="R143" s="317"/>
      <c r="S143" s="307"/>
      <c r="T143" s="297"/>
      <c r="U143" s="299"/>
      <c r="V143" s="325"/>
      <c r="W143" s="327"/>
      <c r="X143" s="325"/>
      <c r="Y143" s="327"/>
      <c r="Z143" s="325"/>
      <c r="AA143" s="327"/>
      <c r="AB143" s="325"/>
      <c r="AC143" s="327"/>
      <c r="AD143" s="327"/>
      <c r="AE143" s="386"/>
      <c r="AF143" s="386"/>
      <c r="AG143" s="386"/>
    </row>
    <row r="144" spans="1:33" ht="12.75" customHeight="1" x14ac:dyDescent="0.15">
      <c r="A144" s="384"/>
      <c r="B144" s="328"/>
      <c r="C144" s="329"/>
      <c r="D144" s="329"/>
      <c r="E144" s="330"/>
      <c r="F144" s="328"/>
      <c r="G144" s="329"/>
      <c r="H144" s="329"/>
      <c r="I144" s="330"/>
      <c r="J144" s="328"/>
      <c r="K144" s="329"/>
      <c r="L144" s="329"/>
      <c r="M144" s="330"/>
      <c r="N144" s="328"/>
      <c r="O144" s="329"/>
      <c r="P144" s="329"/>
      <c r="Q144" s="330"/>
      <c r="R144" s="312"/>
      <c r="S144" s="384"/>
      <c r="T144" s="391"/>
      <c r="U144" s="392"/>
      <c r="V144" s="391"/>
      <c r="W144" s="392"/>
      <c r="X144" s="391"/>
      <c r="Y144" s="392"/>
      <c r="Z144" s="391"/>
      <c r="AA144" s="392"/>
      <c r="AB144" s="391"/>
      <c r="AC144" s="392"/>
      <c r="AD144" s="393"/>
      <c r="AE144" s="386"/>
      <c r="AF144" s="386"/>
      <c r="AG144" s="386"/>
    </row>
    <row r="145" spans="1:33" ht="12.75" customHeight="1" x14ac:dyDescent="0.15">
      <c r="A145" s="390" t="s">
        <v>433</v>
      </c>
      <c r="B145" s="321">
        <v>0</v>
      </c>
      <c r="C145" s="322">
        <v>2</v>
      </c>
      <c r="D145" s="322">
        <v>0</v>
      </c>
      <c r="E145" s="323">
        <v>2</v>
      </c>
      <c r="F145" s="321">
        <v>1</v>
      </c>
      <c r="G145" s="322">
        <v>1</v>
      </c>
      <c r="H145" s="322">
        <v>0</v>
      </c>
      <c r="I145" s="323">
        <v>2</v>
      </c>
      <c r="J145" s="321">
        <v>10</v>
      </c>
      <c r="K145" s="322">
        <v>11</v>
      </c>
      <c r="L145" s="322">
        <v>0</v>
      </c>
      <c r="M145" s="323">
        <v>21</v>
      </c>
      <c r="N145" s="321">
        <v>0</v>
      </c>
      <c r="O145" s="322">
        <v>1</v>
      </c>
      <c r="P145" s="322">
        <v>0</v>
      </c>
      <c r="Q145" s="323">
        <v>1</v>
      </c>
      <c r="R145" s="331">
        <v>26</v>
      </c>
      <c r="S145" s="390" t="s">
        <v>433</v>
      </c>
      <c r="T145" s="321">
        <v>2</v>
      </c>
      <c r="U145" s="403">
        <v>7.6923076923076927E-2</v>
      </c>
      <c r="V145" s="321">
        <v>24</v>
      </c>
      <c r="W145" s="403">
        <v>0.92307692307692313</v>
      </c>
      <c r="X145" s="321">
        <v>2</v>
      </c>
      <c r="Y145" s="403">
        <v>7.6923076923076927E-2</v>
      </c>
      <c r="Z145" s="321">
        <v>24</v>
      </c>
      <c r="AA145" s="403">
        <v>0.92307692307692313</v>
      </c>
      <c r="AB145" s="321">
        <v>0</v>
      </c>
      <c r="AC145" s="403">
        <v>0</v>
      </c>
      <c r="AD145" s="331">
        <v>26</v>
      </c>
      <c r="AE145" s="389"/>
      <c r="AF145" s="389"/>
      <c r="AG145" s="389"/>
    </row>
    <row r="146" spans="1:33" ht="12.75" customHeight="1" x14ac:dyDescent="0.15">
      <c r="A146" s="390" t="s">
        <v>434</v>
      </c>
      <c r="B146" s="321">
        <v>0</v>
      </c>
      <c r="C146" s="322">
        <v>4</v>
      </c>
      <c r="D146" s="322">
        <v>0</v>
      </c>
      <c r="E146" s="323">
        <v>4</v>
      </c>
      <c r="F146" s="321">
        <v>1</v>
      </c>
      <c r="G146" s="322">
        <v>1</v>
      </c>
      <c r="H146" s="322">
        <v>0</v>
      </c>
      <c r="I146" s="323">
        <v>2</v>
      </c>
      <c r="J146" s="321">
        <v>13</v>
      </c>
      <c r="K146" s="322">
        <v>13</v>
      </c>
      <c r="L146" s="322">
        <v>0</v>
      </c>
      <c r="M146" s="323">
        <v>26</v>
      </c>
      <c r="N146" s="321">
        <v>0</v>
      </c>
      <c r="O146" s="322">
        <v>1</v>
      </c>
      <c r="P146" s="322">
        <v>0</v>
      </c>
      <c r="Q146" s="323">
        <v>1</v>
      </c>
      <c r="R146" s="331">
        <v>33</v>
      </c>
      <c r="S146" s="390" t="s">
        <v>434</v>
      </c>
      <c r="T146" s="321">
        <v>4</v>
      </c>
      <c r="U146" s="403">
        <v>0.12121212121212122</v>
      </c>
      <c r="V146" s="321">
        <v>29</v>
      </c>
      <c r="W146" s="403">
        <v>0.87878787878787878</v>
      </c>
      <c r="X146" s="321">
        <v>2</v>
      </c>
      <c r="Y146" s="403">
        <v>6.0606060606060608E-2</v>
      </c>
      <c r="Z146" s="321">
        <v>31</v>
      </c>
      <c r="AA146" s="403">
        <v>0.93939393939393945</v>
      </c>
      <c r="AB146" s="321">
        <v>0</v>
      </c>
      <c r="AC146" s="403">
        <v>0</v>
      </c>
      <c r="AD146" s="331">
        <v>33</v>
      </c>
      <c r="AE146" s="389"/>
      <c r="AF146" s="389"/>
      <c r="AG146" s="389"/>
    </row>
    <row r="147" spans="1:33" ht="12.75" customHeight="1" x14ac:dyDescent="0.15">
      <c r="A147" s="390" t="s">
        <v>435</v>
      </c>
      <c r="B147" s="321">
        <v>2</v>
      </c>
      <c r="C147" s="322">
        <v>4</v>
      </c>
      <c r="D147" s="322">
        <v>0</v>
      </c>
      <c r="E147" s="323">
        <v>6</v>
      </c>
      <c r="F147" s="321">
        <v>0</v>
      </c>
      <c r="G147" s="322">
        <v>0</v>
      </c>
      <c r="H147" s="322">
        <v>0</v>
      </c>
      <c r="I147" s="323">
        <v>0</v>
      </c>
      <c r="J147" s="321">
        <v>11</v>
      </c>
      <c r="K147" s="322">
        <v>11</v>
      </c>
      <c r="L147" s="322">
        <v>0</v>
      </c>
      <c r="M147" s="323">
        <v>22</v>
      </c>
      <c r="N147" s="321">
        <v>0</v>
      </c>
      <c r="O147" s="322">
        <v>1</v>
      </c>
      <c r="P147" s="322">
        <v>0</v>
      </c>
      <c r="Q147" s="323">
        <v>1</v>
      </c>
      <c r="R147" s="331">
        <v>29</v>
      </c>
      <c r="S147" s="390" t="s">
        <v>435</v>
      </c>
      <c r="T147" s="321">
        <v>6</v>
      </c>
      <c r="U147" s="403">
        <v>0.20689655172413793</v>
      </c>
      <c r="V147" s="321">
        <v>23</v>
      </c>
      <c r="W147" s="403">
        <v>0.7931034482758621</v>
      </c>
      <c r="X147" s="321">
        <v>1</v>
      </c>
      <c r="Y147" s="403">
        <v>3.4482758620689655E-2</v>
      </c>
      <c r="Z147" s="321">
        <v>28</v>
      </c>
      <c r="AA147" s="403">
        <v>0.96551724137931039</v>
      </c>
      <c r="AB147" s="321">
        <v>0</v>
      </c>
      <c r="AC147" s="403">
        <v>0</v>
      </c>
      <c r="AD147" s="331">
        <v>29</v>
      </c>
      <c r="AE147" s="389"/>
      <c r="AF147" s="389"/>
      <c r="AG147" s="389"/>
    </row>
    <row r="148" spans="1:33" ht="12.75" customHeight="1" x14ac:dyDescent="0.15">
      <c r="A148" s="390" t="s">
        <v>436</v>
      </c>
      <c r="B148" s="321">
        <v>2</v>
      </c>
      <c r="C148" s="322">
        <v>2</v>
      </c>
      <c r="D148" s="322">
        <v>0</v>
      </c>
      <c r="E148" s="323">
        <v>4</v>
      </c>
      <c r="F148" s="321">
        <v>0</v>
      </c>
      <c r="G148" s="322">
        <v>0</v>
      </c>
      <c r="H148" s="322">
        <v>0</v>
      </c>
      <c r="I148" s="323">
        <v>0</v>
      </c>
      <c r="J148" s="321">
        <v>9</v>
      </c>
      <c r="K148" s="322">
        <v>10</v>
      </c>
      <c r="L148" s="322">
        <v>0</v>
      </c>
      <c r="M148" s="323">
        <v>19</v>
      </c>
      <c r="N148" s="321">
        <v>0</v>
      </c>
      <c r="O148" s="322">
        <v>0</v>
      </c>
      <c r="P148" s="322">
        <v>0</v>
      </c>
      <c r="Q148" s="323">
        <v>0</v>
      </c>
      <c r="R148" s="331">
        <v>23</v>
      </c>
      <c r="S148" s="390" t="s">
        <v>436</v>
      </c>
      <c r="T148" s="321">
        <v>6</v>
      </c>
      <c r="U148" s="403">
        <v>0.2608695652173913</v>
      </c>
      <c r="V148" s="321">
        <v>17</v>
      </c>
      <c r="W148" s="403">
        <v>0.73913043478260865</v>
      </c>
      <c r="X148" s="321">
        <v>0</v>
      </c>
      <c r="Y148" s="403">
        <v>0</v>
      </c>
      <c r="Z148" s="321">
        <v>23</v>
      </c>
      <c r="AA148" s="403">
        <v>1</v>
      </c>
      <c r="AB148" s="321">
        <v>0</v>
      </c>
      <c r="AC148" s="403">
        <v>0</v>
      </c>
      <c r="AD148" s="331">
        <v>23</v>
      </c>
      <c r="AE148" s="389"/>
      <c r="AF148" s="389"/>
      <c r="AG148" s="389"/>
    </row>
    <row r="149" spans="1:33" ht="12.75" customHeight="1" x14ac:dyDescent="0.15">
      <c r="A149" s="390" t="s">
        <v>437</v>
      </c>
      <c r="B149" s="321">
        <v>2</v>
      </c>
      <c r="C149" s="322">
        <v>5</v>
      </c>
      <c r="D149" s="322">
        <v>0</v>
      </c>
      <c r="E149" s="323">
        <v>7</v>
      </c>
      <c r="F149" s="321">
        <v>0</v>
      </c>
      <c r="G149" s="322">
        <v>0</v>
      </c>
      <c r="H149" s="322">
        <v>0</v>
      </c>
      <c r="I149" s="323">
        <v>0</v>
      </c>
      <c r="J149" s="321">
        <v>6</v>
      </c>
      <c r="K149" s="322">
        <v>4</v>
      </c>
      <c r="L149" s="322">
        <v>0</v>
      </c>
      <c r="M149" s="323">
        <v>10</v>
      </c>
      <c r="N149" s="321">
        <v>0</v>
      </c>
      <c r="O149" s="322">
        <v>0</v>
      </c>
      <c r="P149" s="322">
        <v>0</v>
      </c>
      <c r="Q149" s="323">
        <v>0</v>
      </c>
      <c r="R149" s="331">
        <v>17</v>
      </c>
      <c r="S149" s="390" t="s">
        <v>437</v>
      </c>
      <c r="T149" s="321">
        <v>5</v>
      </c>
      <c r="U149" s="403">
        <v>0.29411764705882354</v>
      </c>
      <c r="V149" s="321">
        <v>12</v>
      </c>
      <c r="W149" s="403">
        <v>0.70588235294117652</v>
      </c>
      <c r="X149" s="321">
        <v>1</v>
      </c>
      <c r="Y149" s="403">
        <v>5.8823529411764705E-2</v>
      </c>
      <c r="Z149" s="321">
        <v>16</v>
      </c>
      <c r="AA149" s="403">
        <v>0.94117647058823528</v>
      </c>
      <c r="AB149" s="321">
        <v>0</v>
      </c>
      <c r="AC149" s="403">
        <v>0</v>
      </c>
      <c r="AD149" s="331">
        <v>17</v>
      </c>
      <c r="AE149" s="389"/>
      <c r="AF149" s="389"/>
      <c r="AG149" s="389"/>
    </row>
    <row r="150" spans="1:33" ht="12.75" customHeight="1" thickBot="1" x14ac:dyDescent="0.2">
      <c r="A150" s="317"/>
      <c r="B150" s="318"/>
      <c r="C150" s="319"/>
      <c r="D150" s="319"/>
      <c r="E150" s="320"/>
      <c r="F150" s="318"/>
      <c r="G150" s="319"/>
      <c r="H150" s="319"/>
      <c r="I150" s="320"/>
      <c r="J150" s="318"/>
      <c r="K150" s="319"/>
      <c r="L150" s="319"/>
      <c r="M150" s="320"/>
      <c r="N150" s="318"/>
      <c r="O150" s="319"/>
      <c r="P150" s="319"/>
      <c r="Q150" s="320"/>
      <c r="R150" s="317"/>
      <c r="S150" s="318"/>
      <c r="T150" s="318"/>
      <c r="U150" s="320"/>
      <c r="V150" s="318"/>
      <c r="W150" s="320"/>
      <c r="X150" s="318"/>
      <c r="Y150" s="320"/>
      <c r="Z150" s="318"/>
      <c r="AA150" s="320"/>
      <c r="AB150" s="318"/>
      <c r="AC150" s="320"/>
      <c r="AD150" s="317"/>
      <c r="AE150" s="386"/>
      <c r="AF150" s="386"/>
      <c r="AG150" s="386"/>
    </row>
    <row r="151" spans="1:33" ht="12.75" hidden="1" customHeight="1" x14ac:dyDescent="0.15">
      <c r="A151" s="464" t="s">
        <v>443</v>
      </c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  <c r="R151" s="465"/>
      <c r="S151" s="470" t="s">
        <v>447</v>
      </c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</row>
    <row r="152" spans="1:33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</row>
    <row r="153" spans="1:33" ht="12.75" hidden="1" customHeight="1" x14ac:dyDescent="0.15">
      <c r="A153" s="286" t="s">
        <v>193</v>
      </c>
      <c r="B153" s="467" t="s">
        <v>369</v>
      </c>
      <c r="C153" s="468"/>
      <c r="D153" s="468"/>
      <c r="E153" s="469"/>
      <c r="F153" s="467" t="s">
        <v>370</v>
      </c>
      <c r="G153" s="468"/>
      <c r="H153" s="468"/>
      <c r="I153" s="469"/>
      <c r="J153" s="467" t="s">
        <v>371</v>
      </c>
      <c r="K153" s="468"/>
      <c r="L153" s="468"/>
      <c r="M153" s="469"/>
      <c r="N153" s="467" t="s">
        <v>372</v>
      </c>
      <c r="O153" s="468"/>
      <c r="P153" s="468"/>
      <c r="Q153" s="469"/>
      <c r="R153" s="458" t="s">
        <v>198</v>
      </c>
      <c r="S153" s="379" t="s">
        <v>62</v>
      </c>
      <c r="T153" s="471" t="s">
        <v>58</v>
      </c>
      <c r="U153" s="469"/>
      <c r="V153" s="471" t="s">
        <v>56</v>
      </c>
      <c r="W153" s="469"/>
      <c r="X153" s="471" t="s">
        <v>57</v>
      </c>
      <c r="Y153" s="469"/>
      <c r="Z153" s="471" t="s">
        <v>55</v>
      </c>
      <c r="AA153" s="469"/>
      <c r="AB153" s="471" t="s">
        <v>59</v>
      </c>
      <c r="AC153" s="469"/>
      <c r="AD153" s="472" t="s">
        <v>63</v>
      </c>
      <c r="AE153" s="380"/>
      <c r="AF153" s="380"/>
      <c r="AG153" s="380"/>
    </row>
    <row r="154" spans="1:33" ht="12.75" hidden="1" customHeight="1" x14ac:dyDescent="0.15">
      <c r="A154" s="291" t="s">
        <v>199</v>
      </c>
      <c r="B154" s="292" t="s">
        <v>200</v>
      </c>
      <c r="C154" s="293" t="s">
        <v>201</v>
      </c>
      <c r="D154" s="293" t="s">
        <v>202</v>
      </c>
      <c r="E154" s="294" t="s">
        <v>156</v>
      </c>
      <c r="F154" s="292" t="s">
        <v>200</v>
      </c>
      <c r="G154" s="293" t="s">
        <v>201</v>
      </c>
      <c r="H154" s="293" t="s">
        <v>202</v>
      </c>
      <c r="I154" s="294" t="s">
        <v>156</v>
      </c>
      <c r="J154" s="292" t="s">
        <v>200</v>
      </c>
      <c r="K154" s="293" t="s">
        <v>201</v>
      </c>
      <c r="L154" s="293" t="s">
        <v>202</v>
      </c>
      <c r="M154" s="294" t="s">
        <v>156</v>
      </c>
      <c r="N154" s="292" t="s">
        <v>200</v>
      </c>
      <c r="O154" s="293" t="s">
        <v>201</v>
      </c>
      <c r="P154" s="293" t="s">
        <v>202</v>
      </c>
      <c r="Q154" s="294" t="s">
        <v>156</v>
      </c>
      <c r="R154" s="459"/>
      <c r="S154" s="381" t="s">
        <v>64</v>
      </c>
      <c r="T154" s="382" t="s">
        <v>65</v>
      </c>
      <c r="U154" s="383" t="s">
        <v>66</v>
      </c>
      <c r="V154" s="382" t="s">
        <v>65</v>
      </c>
      <c r="W154" s="383" t="s">
        <v>66</v>
      </c>
      <c r="X154" s="382" t="s">
        <v>65</v>
      </c>
      <c r="Y154" s="383" t="s">
        <v>66</v>
      </c>
      <c r="Z154" s="382" t="s">
        <v>65</v>
      </c>
      <c r="AA154" s="383" t="s">
        <v>66</v>
      </c>
      <c r="AB154" s="382" t="s">
        <v>65</v>
      </c>
      <c r="AC154" s="383" t="s">
        <v>66</v>
      </c>
      <c r="AD154" s="459"/>
      <c r="AE154" s="380"/>
      <c r="AF154" s="380"/>
      <c r="AG154" s="380"/>
    </row>
    <row r="155" spans="1:33" ht="12.75" hidden="1" customHeight="1" x14ac:dyDescent="0.15">
      <c r="A155" s="296"/>
      <c r="B155" s="297"/>
      <c r="C155" s="298"/>
      <c r="D155" s="298"/>
      <c r="E155" s="299"/>
      <c r="F155" s="297"/>
      <c r="G155" s="298"/>
      <c r="H155" s="298"/>
      <c r="I155" s="299"/>
      <c r="J155" s="297"/>
      <c r="K155" s="298"/>
      <c r="L155" s="298"/>
      <c r="M155" s="299"/>
      <c r="N155" s="297"/>
      <c r="O155" s="298"/>
      <c r="P155" s="298"/>
      <c r="Q155" s="299"/>
      <c r="R155" s="300"/>
      <c r="S155" s="296"/>
      <c r="T155" s="384"/>
      <c r="U155" s="385"/>
      <c r="V155" s="384"/>
      <c r="W155" s="385"/>
      <c r="X155" s="384"/>
      <c r="Y155" s="385"/>
      <c r="Z155" s="384"/>
      <c r="AA155" s="385"/>
      <c r="AB155" s="384"/>
      <c r="AC155" s="385"/>
      <c r="AD155" s="300"/>
      <c r="AE155" s="386"/>
      <c r="AF155" s="386"/>
      <c r="AG155" s="386"/>
    </row>
    <row r="156" spans="1:33" ht="12.75" hidden="1" customHeight="1" x14ac:dyDescent="0.15">
      <c r="A156" s="301" t="s">
        <v>79</v>
      </c>
      <c r="B156" s="303">
        <v>0.5</v>
      </c>
      <c r="C156" s="303">
        <v>0.5</v>
      </c>
      <c r="D156" s="303">
        <v>0.5</v>
      </c>
      <c r="E156" s="304">
        <v>1.5</v>
      </c>
      <c r="F156" s="303">
        <v>1</v>
      </c>
      <c r="G156" s="303">
        <v>0</v>
      </c>
      <c r="H156" s="303">
        <v>1</v>
      </c>
      <c r="I156" s="304">
        <v>2</v>
      </c>
      <c r="J156" s="303">
        <v>0</v>
      </c>
      <c r="K156" s="303">
        <v>2</v>
      </c>
      <c r="L156" s="303">
        <v>0</v>
      </c>
      <c r="M156" s="304">
        <v>2</v>
      </c>
      <c r="N156" s="303">
        <v>0</v>
      </c>
      <c r="O156" s="303">
        <v>0</v>
      </c>
      <c r="P156" s="303">
        <v>0</v>
      </c>
      <c r="Q156" s="304">
        <v>0</v>
      </c>
      <c r="R156" s="306">
        <v>5.5</v>
      </c>
      <c r="S156" s="301" t="s">
        <v>79</v>
      </c>
      <c r="T156" s="303">
        <v>0</v>
      </c>
      <c r="U156" s="403">
        <v>0</v>
      </c>
      <c r="V156" s="303">
        <v>5.5</v>
      </c>
      <c r="W156" s="403">
        <v>0.73333333333333328</v>
      </c>
      <c r="X156" s="303">
        <v>4.5</v>
      </c>
      <c r="Y156" s="403">
        <v>0.6</v>
      </c>
      <c r="Z156" s="303">
        <v>1</v>
      </c>
      <c r="AA156" s="403">
        <v>0.13333333333333333</v>
      </c>
      <c r="AB156" s="303">
        <v>0</v>
      </c>
      <c r="AC156" s="403">
        <v>0</v>
      </c>
      <c r="AD156" s="331">
        <v>7.5</v>
      </c>
      <c r="AE156" s="389"/>
      <c r="AF156" s="389"/>
      <c r="AG156" s="389"/>
    </row>
    <row r="157" spans="1:33" ht="12.75" hidden="1" customHeight="1" x14ac:dyDescent="0.15">
      <c r="A157" s="301" t="s">
        <v>80</v>
      </c>
      <c r="B157" s="303">
        <v>0</v>
      </c>
      <c r="C157" s="303">
        <v>1</v>
      </c>
      <c r="D157" s="303">
        <v>0</v>
      </c>
      <c r="E157" s="304">
        <v>1</v>
      </c>
      <c r="F157" s="303">
        <v>0.5</v>
      </c>
      <c r="G157" s="303">
        <v>0.5</v>
      </c>
      <c r="H157" s="303">
        <v>0</v>
      </c>
      <c r="I157" s="304">
        <v>1</v>
      </c>
      <c r="J157" s="303">
        <v>2.5</v>
      </c>
      <c r="K157" s="303">
        <v>1.5</v>
      </c>
      <c r="L157" s="303">
        <v>0</v>
      </c>
      <c r="M157" s="304">
        <v>4</v>
      </c>
      <c r="N157" s="303">
        <v>0</v>
      </c>
      <c r="O157" s="303">
        <v>0</v>
      </c>
      <c r="P157" s="303">
        <v>0</v>
      </c>
      <c r="Q157" s="304">
        <v>0</v>
      </c>
      <c r="R157" s="306">
        <v>6</v>
      </c>
      <c r="S157" s="301" t="s">
        <v>80</v>
      </c>
      <c r="T157" s="303">
        <v>0</v>
      </c>
      <c r="U157" s="403">
        <v>0</v>
      </c>
      <c r="V157" s="303">
        <v>6</v>
      </c>
      <c r="W157" s="403">
        <v>0.70588235294117652</v>
      </c>
      <c r="X157" s="303">
        <v>0.5</v>
      </c>
      <c r="Y157" s="403">
        <v>5.8823529411764705E-2</v>
      </c>
      <c r="Z157" s="303">
        <v>5.5</v>
      </c>
      <c r="AA157" s="403">
        <v>0.6470588235294118</v>
      </c>
      <c r="AB157" s="303">
        <v>0</v>
      </c>
      <c r="AC157" s="403">
        <v>0</v>
      </c>
      <c r="AD157" s="331">
        <v>8.5</v>
      </c>
      <c r="AE157" s="389"/>
      <c r="AF157" s="389"/>
      <c r="AG157" s="389"/>
    </row>
    <row r="158" spans="1:33" ht="12.75" hidden="1" customHeight="1" x14ac:dyDescent="0.15">
      <c r="A158" s="301" t="s">
        <v>81</v>
      </c>
      <c r="B158" s="303">
        <v>0</v>
      </c>
      <c r="C158" s="303">
        <v>1</v>
      </c>
      <c r="D158" s="303">
        <v>0</v>
      </c>
      <c r="E158" s="304">
        <v>1</v>
      </c>
      <c r="F158" s="303">
        <v>0</v>
      </c>
      <c r="G158" s="303">
        <v>0</v>
      </c>
      <c r="H158" s="303">
        <v>0</v>
      </c>
      <c r="I158" s="304">
        <v>0</v>
      </c>
      <c r="J158" s="303">
        <v>1</v>
      </c>
      <c r="K158" s="303">
        <v>0.5</v>
      </c>
      <c r="L158" s="303">
        <v>0</v>
      </c>
      <c r="M158" s="304">
        <v>1.5</v>
      </c>
      <c r="N158" s="303">
        <v>0</v>
      </c>
      <c r="O158" s="303">
        <v>0.5</v>
      </c>
      <c r="P158" s="303">
        <v>0</v>
      </c>
      <c r="Q158" s="304">
        <v>0.5</v>
      </c>
      <c r="R158" s="306">
        <v>3</v>
      </c>
      <c r="S158" s="301" t="s">
        <v>81</v>
      </c>
      <c r="T158" s="303">
        <v>0</v>
      </c>
      <c r="U158" s="403">
        <v>0</v>
      </c>
      <c r="V158" s="303">
        <v>3</v>
      </c>
      <c r="W158" s="403">
        <v>0.375</v>
      </c>
      <c r="X158" s="303">
        <v>0.5</v>
      </c>
      <c r="Y158" s="403">
        <v>6.25E-2</v>
      </c>
      <c r="Z158" s="303">
        <v>2.5</v>
      </c>
      <c r="AA158" s="403">
        <v>0.3125</v>
      </c>
      <c r="AB158" s="303">
        <v>0</v>
      </c>
      <c r="AC158" s="403">
        <v>0</v>
      </c>
      <c r="AD158" s="331">
        <v>8</v>
      </c>
      <c r="AE158" s="389"/>
      <c r="AF158" s="389"/>
      <c r="AG158" s="389"/>
    </row>
    <row r="159" spans="1:33" ht="12.75" hidden="1" customHeight="1" x14ac:dyDescent="0.15">
      <c r="A159" s="301" t="s">
        <v>428</v>
      </c>
      <c r="B159" s="303">
        <v>0</v>
      </c>
      <c r="C159" s="303">
        <v>0</v>
      </c>
      <c r="D159" s="303">
        <v>0</v>
      </c>
      <c r="E159" s="304">
        <v>0</v>
      </c>
      <c r="F159" s="303">
        <v>0</v>
      </c>
      <c r="G159" s="303">
        <v>0</v>
      </c>
      <c r="H159" s="303">
        <v>0</v>
      </c>
      <c r="I159" s="304">
        <v>0</v>
      </c>
      <c r="J159" s="303">
        <v>3</v>
      </c>
      <c r="K159" s="303">
        <v>4</v>
      </c>
      <c r="L159" s="303">
        <v>0</v>
      </c>
      <c r="M159" s="304">
        <v>7</v>
      </c>
      <c r="N159" s="303">
        <v>0</v>
      </c>
      <c r="O159" s="303">
        <v>0</v>
      </c>
      <c r="P159" s="303">
        <v>0</v>
      </c>
      <c r="Q159" s="304">
        <v>0</v>
      </c>
      <c r="R159" s="306">
        <v>7</v>
      </c>
      <c r="S159" s="301" t="s">
        <v>428</v>
      </c>
      <c r="T159" s="303">
        <v>1.5</v>
      </c>
      <c r="U159" s="403">
        <v>0.1875</v>
      </c>
      <c r="V159" s="303">
        <v>5.5</v>
      </c>
      <c r="W159" s="403">
        <v>0.6875</v>
      </c>
      <c r="X159" s="303">
        <v>0</v>
      </c>
      <c r="Y159" s="403">
        <v>0</v>
      </c>
      <c r="Z159" s="303">
        <v>6.5</v>
      </c>
      <c r="AA159" s="403">
        <v>0.8125</v>
      </c>
      <c r="AB159" s="303">
        <v>0.5</v>
      </c>
      <c r="AC159" s="403">
        <v>6.25E-2</v>
      </c>
      <c r="AD159" s="331">
        <v>8</v>
      </c>
      <c r="AE159" s="389"/>
      <c r="AF159" s="389"/>
      <c r="AG159" s="389"/>
    </row>
    <row r="160" spans="1:33" ht="12.75" hidden="1" customHeight="1" x14ac:dyDescent="0.15">
      <c r="A160" s="301" t="s">
        <v>429</v>
      </c>
      <c r="B160" s="303">
        <v>0</v>
      </c>
      <c r="C160" s="303">
        <v>1</v>
      </c>
      <c r="D160" s="303">
        <v>0</v>
      </c>
      <c r="E160" s="304">
        <v>1</v>
      </c>
      <c r="F160" s="303">
        <v>0</v>
      </c>
      <c r="G160" s="303">
        <v>0</v>
      </c>
      <c r="H160" s="303">
        <v>0</v>
      </c>
      <c r="I160" s="304">
        <v>0</v>
      </c>
      <c r="J160" s="303">
        <v>1.5</v>
      </c>
      <c r="K160" s="303">
        <v>1.5</v>
      </c>
      <c r="L160" s="303">
        <v>0</v>
      </c>
      <c r="M160" s="304">
        <v>3</v>
      </c>
      <c r="N160" s="303">
        <v>0</v>
      </c>
      <c r="O160" s="303">
        <v>0</v>
      </c>
      <c r="P160" s="303">
        <v>0</v>
      </c>
      <c r="Q160" s="304">
        <v>0</v>
      </c>
      <c r="R160" s="306">
        <v>4</v>
      </c>
      <c r="S160" s="301" t="s">
        <v>429</v>
      </c>
      <c r="T160" s="303">
        <v>1</v>
      </c>
      <c r="U160" s="403">
        <v>0.15384615384615385</v>
      </c>
      <c r="V160" s="303">
        <v>3</v>
      </c>
      <c r="W160" s="403">
        <v>0.46153846153846156</v>
      </c>
      <c r="X160" s="303">
        <v>0</v>
      </c>
      <c r="Y160" s="403">
        <v>0</v>
      </c>
      <c r="Z160" s="303">
        <v>4</v>
      </c>
      <c r="AA160" s="403">
        <v>0.61538461538461542</v>
      </c>
      <c r="AB160" s="303">
        <v>0</v>
      </c>
      <c r="AC160" s="403">
        <v>0</v>
      </c>
      <c r="AD160" s="331">
        <v>6.5</v>
      </c>
      <c r="AE160" s="389"/>
      <c r="AF160" s="389"/>
      <c r="AG160" s="389"/>
    </row>
    <row r="161" spans="1:33" ht="12.75" hidden="1" customHeight="1" x14ac:dyDescent="0.15">
      <c r="A161" s="301" t="s">
        <v>430</v>
      </c>
      <c r="B161" s="303">
        <v>1</v>
      </c>
      <c r="C161" s="303">
        <v>0</v>
      </c>
      <c r="D161" s="303">
        <v>0</v>
      </c>
      <c r="E161" s="304">
        <v>1</v>
      </c>
      <c r="F161" s="303">
        <v>0</v>
      </c>
      <c r="G161" s="303">
        <v>0</v>
      </c>
      <c r="H161" s="303">
        <v>0</v>
      </c>
      <c r="I161" s="304">
        <v>0</v>
      </c>
      <c r="J161" s="303">
        <v>0.5</v>
      </c>
      <c r="K161" s="303">
        <v>1</v>
      </c>
      <c r="L161" s="303">
        <v>0</v>
      </c>
      <c r="M161" s="304">
        <v>1.5</v>
      </c>
      <c r="N161" s="303">
        <v>0</v>
      </c>
      <c r="O161" s="303">
        <v>0</v>
      </c>
      <c r="P161" s="303">
        <v>0</v>
      </c>
      <c r="Q161" s="304">
        <v>0</v>
      </c>
      <c r="R161" s="306">
        <v>2.5</v>
      </c>
      <c r="S161" s="301" t="s">
        <v>430</v>
      </c>
      <c r="T161" s="303">
        <v>1</v>
      </c>
      <c r="U161" s="403">
        <v>0.25</v>
      </c>
      <c r="V161" s="303">
        <v>1.5</v>
      </c>
      <c r="W161" s="403">
        <v>0.375</v>
      </c>
      <c r="X161" s="303">
        <v>0</v>
      </c>
      <c r="Y161" s="403">
        <v>0</v>
      </c>
      <c r="Z161" s="303">
        <v>2.5</v>
      </c>
      <c r="AA161" s="403">
        <v>0.625</v>
      </c>
      <c r="AB161" s="303">
        <v>0</v>
      </c>
      <c r="AC161" s="403">
        <v>0</v>
      </c>
      <c r="AD161" s="331">
        <v>4</v>
      </c>
      <c r="AE161" s="389"/>
      <c r="AF161" s="389"/>
      <c r="AG161" s="389"/>
    </row>
    <row r="162" spans="1:33" ht="12.75" hidden="1" customHeight="1" x14ac:dyDescent="0.15">
      <c r="A162" s="301" t="s">
        <v>431</v>
      </c>
      <c r="B162" s="303">
        <v>0</v>
      </c>
      <c r="C162" s="303">
        <v>0</v>
      </c>
      <c r="D162" s="303">
        <v>0</v>
      </c>
      <c r="E162" s="304">
        <v>0</v>
      </c>
      <c r="F162" s="303">
        <v>0</v>
      </c>
      <c r="G162" s="303">
        <v>0</v>
      </c>
      <c r="H162" s="303">
        <v>0</v>
      </c>
      <c r="I162" s="304">
        <v>0</v>
      </c>
      <c r="J162" s="303">
        <v>0.5</v>
      </c>
      <c r="K162" s="303">
        <v>1</v>
      </c>
      <c r="L162" s="303">
        <v>0</v>
      </c>
      <c r="M162" s="304">
        <v>1.5</v>
      </c>
      <c r="N162" s="303">
        <v>0</v>
      </c>
      <c r="O162" s="303">
        <v>0</v>
      </c>
      <c r="P162" s="303">
        <v>0</v>
      </c>
      <c r="Q162" s="304">
        <v>0</v>
      </c>
      <c r="R162" s="306">
        <v>1.5</v>
      </c>
      <c r="S162" s="301" t="s">
        <v>431</v>
      </c>
      <c r="T162" s="303">
        <v>0</v>
      </c>
      <c r="U162" s="403">
        <v>0</v>
      </c>
      <c r="V162" s="303">
        <v>1.5</v>
      </c>
      <c r="W162" s="403">
        <v>0.33333333333333331</v>
      </c>
      <c r="X162" s="303">
        <v>0</v>
      </c>
      <c r="Y162" s="403">
        <v>0</v>
      </c>
      <c r="Z162" s="303">
        <v>1.5</v>
      </c>
      <c r="AA162" s="403">
        <v>0.33333333333333331</v>
      </c>
      <c r="AB162" s="303">
        <v>0</v>
      </c>
      <c r="AC162" s="403">
        <v>0</v>
      </c>
      <c r="AD162" s="331">
        <v>4.5</v>
      </c>
      <c r="AE162" s="389"/>
      <c r="AF162" s="389"/>
      <c r="AG162" s="389"/>
    </row>
    <row r="163" spans="1:33" ht="12.75" hidden="1" customHeight="1" x14ac:dyDescent="0.15">
      <c r="A163" s="301" t="s">
        <v>432</v>
      </c>
      <c r="B163" s="303">
        <v>0</v>
      </c>
      <c r="C163" s="303">
        <v>2</v>
      </c>
      <c r="D163" s="303">
        <v>0</v>
      </c>
      <c r="E163" s="304">
        <v>2</v>
      </c>
      <c r="F163" s="303">
        <v>0</v>
      </c>
      <c r="G163" s="303">
        <v>0</v>
      </c>
      <c r="H163" s="303">
        <v>0</v>
      </c>
      <c r="I163" s="304">
        <v>0</v>
      </c>
      <c r="J163" s="303">
        <v>1</v>
      </c>
      <c r="K163" s="303">
        <v>1.5</v>
      </c>
      <c r="L163" s="303">
        <v>0</v>
      </c>
      <c r="M163" s="304">
        <v>2.5</v>
      </c>
      <c r="N163" s="303">
        <v>0</v>
      </c>
      <c r="O163" s="303">
        <v>1</v>
      </c>
      <c r="P163" s="303">
        <v>0</v>
      </c>
      <c r="Q163" s="304">
        <v>1</v>
      </c>
      <c r="R163" s="306">
        <v>5.5</v>
      </c>
      <c r="S163" s="390" t="s">
        <v>432</v>
      </c>
      <c r="T163" s="303">
        <v>1</v>
      </c>
      <c r="U163" s="403">
        <v>0.2</v>
      </c>
      <c r="V163" s="303">
        <v>4.5</v>
      </c>
      <c r="W163" s="403">
        <v>0.9</v>
      </c>
      <c r="X163" s="303">
        <v>0.5</v>
      </c>
      <c r="Y163" s="403">
        <v>0.1</v>
      </c>
      <c r="Z163" s="303">
        <v>5</v>
      </c>
      <c r="AA163" s="403">
        <v>1</v>
      </c>
      <c r="AB163" s="303">
        <v>0</v>
      </c>
      <c r="AC163" s="403">
        <v>0</v>
      </c>
      <c r="AD163" s="331">
        <v>5</v>
      </c>
      <c r="AE163" s="389"/>
      <c r="AF163" s="389"/>
      <c r="AG163" s="389"/>
    </row>
    <row r="164" spans="1:33" ht="12.75" hidden="1" customHeight="1" thickBot="1" x14ac:dyDescent="0.2">
      <c r="A164" s="307"/>
      <c r="B164" s="308"/>
      <c r="C164" s="309"/>
      <c r="D164" s="309"/>
      <c r="E164" s="310"/>
      <c r="F164" s="308"/>
      <c r="G164" s="309"/>
      <c r="H164" s="309"/>
      <c r="I164" s="310"/>
      <c r="J164" s="308"/>
      <c r="K164" s="309"/>
      <c r="L164" s="309"/>
      <c r="M164" s="310"/>
      <c r="N164" s="308"/>
      <c r="O164" s="309"/>
      <c r="P164" s="309"/>
      <c r="Q164" s="310"/>
      <c r="R164" s="311"/>
      <c r="S164" s="307"/>
      <c r="T164" s="308"/>
      <c r="U164" s="299"/>
      <c r="V164" s="308"/>
      <c r="W164" s="327"/>
      <c r="X164" s="308"/>
      <c r="Y164" s="327"/>
      <c r="Z164" s="308"/>
      <c r="AA164" s="327"/>
      <c r="AB164" s="308"/>
      <c r="AC164" s="327"/>
      <c r="AD164" s="327"/>
      <c r="AE164" s="386"/>
      <c r="AF164" s="386"/>
      <c r="AG164" s="386"/>
    </row>
    <row r="165" spans="1:33" ht="12.75" hidden="1" customHeight="1" x14ac:dyDescent="0.15">
      <c r="A165" s="312"/>
      <c r="B165" s="313"/>
      <c r="C165" s="314"/>
      <c r="D165" s="314"/>
      <c r="E165" s="315"/>
      <c r="F165" s="313"/>
      <c r="G165" s="314"/>
      <c r="H165" s="314"/>
      <c r="I165" s="315"/>
      <c r="J165" s="313"/>
      <c r="K165" s="314"/>
      <c r="L165" s="314"/>
      <c r="M165" s="315"/>
      <c r="N165" s="313"/>
      <c r="O165" s="314"/>
      <c r="P165" s="314"/>
      <c r="Q165" s="315"/>
      <c r="R165" s="316"/>
      <c r="S165" s="384"/>
      <c r="T165" s="313"/>
      <c r="U165" s="392"/>
      <c r="V165" s="313"/>
      <c r="W165" s="392"/>
      <c r="X165" s="313"/>
      <c r="Y165" s="392"/>
      <c r="Z165" s="313"/>
      <c r="AA165" s="392"/>
      <c r="AB165" s="313"/>
      <c r="AC165" s="392"/>
      <c r="AD165" s="393"/>
      <c r="AE165" s="386"/>
      <c r="AF165" s="386"/>
      <c r="AG165" s="386"/>
    </row>
    <row r="166" spans="1:33" ht="12.75" hidden="1" customHeight="1" x14ac:dyDescent="0.15">
      <c r="A166" s="390" t="s">
        <v>433</v>
      </c>
      <c r="B166" s="302">
        <v>0.5</v>
      </c>
      <c r="C166" s="303">
        <v>2.5</v>
      </c>
      <c r="D166" s="303">
        <v>0.5</v>
      </c>
      <c r="E166" s="304">
        <v>3.5</v>
      </c>
      <c r="F166" s="302">
        <v>1.5</v>
      </c>
      <c r="G166" s="303">
        <v>0.5</v>
      </c>
      <c r="H166" s="303">
        <v>1</v>
      </c>
      <c r="I166" s="304">
        <v>3</v>
      </c>
      <c r="J166" s="302">
        <v>6.5</v>
      </c>
      <c r="K166" s="303">
        <v>8</v>
      </c>
      <c r="L166" s="303">
        <v>0</v>
      </c>
      <c r="M166" s="304">
        <v>14.5</v>
      </c>
      <c r="N166" s="302">
        <v>0</v>
      </c>
      <c r="O166" s="303">
        <v>0.5</v>
      </c>
      <c r="P166" s="303">
        <v>0</v>
      </c>
      <c r="Q166" s="304">
        <v>0.5</v>
      </c>
      <c r="R166" s="306">
        <v>21.5</v>
      </c>
      <c r="S166" s="390" t="s">
        <v>433</v>
      </c>
      <c r="T166" s="302">
        <v>1.5</v>
      </c>
      <c r="U166" s="403">
        <v>4.6875E-2</v>
      </c>
      <c r="V166" s="302">
        <v>20</v>
      </c>
      <c r="W166" s="403">
        <v>0.625</v>
      </c>
      <c r="X166" s="302">
        <v>5.5</v>
      </c>
      <c r="Y166" s="403">
        <v>0.171875</v>
      </c>
      <c r="Z166" s="302">
        <v>15.5</v>
      </c>
      <c r="AA166" s="403">
        <v>0.484375</v>
      </c>
      <c r="AB166" s="302">
        <v>0.5</v>
      </c>
      <c r="AC166" s="403">
        <v>1.5625E-2</v>
      </c>
      <c r="AD166" s="331">
        <v>32</v>
      </c>
      <c r="AE166" s="389"/>
      <c r="AF166" s="389"/>
      <c r="AG166" s="389"/>
    </row>
    <row r="167" spans="1:33" ht="12.75" hidden="1" customHeight="1" x14ac:dyDescent="0.15">
      <c r="A167" s="390" t="s">
        <v>434</v>
      </c>
      <c r="B167" s="302">
        <v>0</v>
      </c>
      <c r="C167" s="303">
        <v>3</v>
      </c>
      <c r="D167" s="303">
        <v>0</v>
      </c>
      <c r="E167" s="304">
        <v>3</v>
      </c>
      <c r="F167" s="302">
        <v>0.5</v>
      </c>
      <c r="G167" s="303">
        <v>0.5</v>
      </c>
      <c r="H167" s="303">
        <v>0</v>
      </c>
      <c r="I167" s="304">
        <v>1</v>
      </c>
      <c r="J167" s="302">
        <v>8</v>
      </c>
      <c r="K167" s="303">
        <v>7.5</v>
      </c>
      <c r="L167" s="303">
        <v>0</v>
      </c>
      <c r="M167" s="304">
        <v>15.5</v>
      </c>
      <c r="N167" s="302">
        <v>0</v>
      </c>
      <c r="O167" s="303">
        <v>0.5</v>
      </c>
      <c r="P167" s="303">
        <v>0</v>
      </c>
      <c r="Q167" s="304">
        <v>0.5</v>
      </c>
      <c r="R167" s="306">
        <v>20</v>
      </c>
      <c r="S167" s="390" t="s">
        <v>434</v>
      </c>
      <c r="T167" s="302">
        <v>2.5</v>
      </c>
      <c r="U167" s="403">
        <v>8.0645161290322578E-2</v>
      </c>
      <c r="V167" s="302">
        <v>17.5</v>
      </c>
      <c r="W167" s="403">
        <v>0.56451612903225812</v>
      </c>
      <c r="X167" s="302">
        <v>1</v>
      </c>
      <c r="Y167" s="403">
        <v>3.2258064516129031E-2</v>
      </c>
      <c r="Z167" s="302">
        <v>18.5</v>
      </c>
      <c r="AA167" s="403">
        <v>0.59677419354838712</v>
      </c>
      <c r="AB167" s="302">
        <v>0.5</v>
      </c>
      <c r="AC167" s="403">
        <v>1.6129032258064516E-2</v>
      </c>
      <c r="AD167" s="331">
        <v>31</v>
      </c>
      <c r="AE167" s="389"/>
      <c r="AF167" s="389"/>
      <c r="AG167" s="389"/>
    </row>
    <row r="168" spans="1:33" ht="12.75" hidden="1" customHeight="1" x14ac:dyDescent="0.15">
      <c r="A168" s="390" t="s">
        <v>435</v>
      </c>
      <c r="B168" s="302">
        <v>1</v>
      </c>
      <c r="C168" s="303">
        <v>2</v>
      </c>
      <c r="D168" s="303">
        <v>0</v>
      </c>
      <c r="E168" s="304">
        <v>3</v>
      </c>
      <c r="F168" s="302">
        <v>0</v>
      </c>
      <c r="G168" s="303">
        <v>0</v>
      </c>
      <c r="H168" s="303">
        <v>0</v>
      </c>
      <c r="I168" s="304">
        <v>0</v>
      </c>
      <c r="J168" s="302">
        <v>6</v>
      </c>
      <c r="K168" s="303">
        <v>7</v>
      </c>
      <c r="L168" s="303">
        <v>0</v>
      </c>
      <c r="M168" s="304">
        <v>13</v>
      </c>
      <c r="N168" s="302">
        <v>0</v>
      </c>
      <c r="O168" s="303">
        <v>0.5</v>
      </c>
      <c r="P168" s="303">
        <v>0</v>
      </c>
      <c r="Q168" s="304">
        <v>0.5</v>
      </c>
      <c r="R168" s="306">
        <v>16.5</v>
      </c>
      <c r="S168" s="390" t="s">
        <v>435</v>
      </c>
      <c r="T168" s="302">
        <v>3.5</v>
      </c>
      <c r="U168" s="403">
        <v>0.13207547169811321</v>
      </c>
      <c r="V168" s="302">
        <v>13</v>
      </c>
      <c r="W168" s="403">
        <v>0.49056603773584906</v>
      </c>
      <c r="X168" s="302">
        <v>0.5</v>
      </c>
      <c r="Y168" s="403">
        <v>1.8867924528301886E-2</v>
      </c>
      <c r="Z168" s="302">
        <v>15.5</v>
      </c>
      <c r="AA168" s="403">
        <v>0.58490566037735847</v>
      </c>
      <c r="AB168" s="302">
        <v>0.5</v>
      </c>
      <c r="AC168" s="403">
        <v>1.8867924528301886E-2</v>
      </c>
      <c r="AD168" s="331">
        <v>26.5</v>
      </c>
      <c r="AE168" s="389"/>
      <c r="AF168" s="389"/>
      <c r="AG168" s="389"/>
    </row>
    <row r="169" spans="1:33" ht="12.75" hidden="1" customHeight="1" x14ac:dyDescent="0.15">
      <c r="A169" s="390" t="s">
        <v>436</v>
      </c>
      <c r="B169" s="302">
        <v>1</v>
      </c>
      <c r="C169" s="303">
        <v>1</v>
      </c>
      <c r="D169" s="303">
        <v>0</v>
      </c>
      <c r="E169" s="304">
        <v>2</v>
      </c>
      <c r="F169" s="302">
        <v>0</v>
      </c>
      <c r="G169" s="303">
        <v>0</v>
      </c>
      <c r="H169" s="303">
        <v>0</v>
      </c>
      <c r="I169" s="304">
        <v>0</v>
      </c>
      <c r="J169" s="302">
        <v>5.5</v>
      </c>
      <c r="K169" s="303">
        <v>7.5</v>
      </c>
      <c r="L169" s="303">
        <v>0</v>
      </c>
      <c r="M169" s="304">
        <v>13</v>
      </c>
      <c r="N169" s="302">
        <v>0</v>
      </c>
      <c r="O169" s="303">
        <v>0</v>
      </c>
      <c r="P169" s="303">
        <v>0</v>
      </c>
      <c r="Q169" s="304">
        <v>0</v>
      </c>
      <c r="R169" s="306">
        <v>15</v>
      </c>
      <c r="S169" s="390" t="s">
        <v>436</v>
      </c>
      <c r="T169" s="302">
        <v>3.5</v>
      </c>
      <c r="U169" s="403">
        <v>0.15217391304347827</v>
      </c>
      <c r="V169" s="302">
        <v>11.5</v>
      </c>
      <c r="W169" s="403">
        <v>0.5</v>
      </c>
      <c r="X169" s="302">
        <v>0</v>
      </c>
      <c r="Y169" s="403">
        <v>0</v>
      </c>
      <c r="Z169" s="302">
        <v>14.5</v>
      </c>
      <c r="AA169" s="403">
        <v>0.63043478260869568</v>
      </c>
      <c r="AB169" s="302">
        <v>0.5</v>
      </c>
      <c r="AC169" s="403">
        <v>2.1739130434782608E-2</v>
      </c>
      <c r="AD169" s="331">
        <v>23</v>
      </c>
      <c r="AE169" s="389"/>
      <c r="AF169" s="389"/>
      <c r="AG169" s="389"/>
    </row>
    <row r="170" spans="1:33" ht="12.75" hidden="1" customHeight="1" x14ac:dyDescent="0.15">
      <c r="A170" s="390" t="s">
        <v>437</v>
      </c>
      <c r="B170" s="302">
        <v>1</v>
      </c>
      <c r="C170" s="303">
        <v>3</v>
      </c>
      <c r="D170" s="303">
        <v>0</v>
      </c>
      <c r="E170" s="304">
        <v>4</v>
      </c>
      <c r="F170" s="302">
        <v>0</v>
      </c>
      <c r="G170" s="303">
        <v>0</v>
      </c>
      <c r="H170" s="303">
        <v>0</v>
      </c>
      <c r="I170" s="304">
        <v>0</v>
      </c>
      <c r="J170" s="302">
        <v>3.5</v>
      </c>
      <c r="K170" s="303">
        <v>5</v>
      </c>
      <c r="L170" s="303">
        <v>0</v>
      </c>
      <c r="M170" s="304">
        <v>8.5</v>
      </c>
      <c r="N170" s="302">
        <v>0</v>
      </c>
      <c r="O170" s="303">
        <v>1</v>
      </c>
      <c r="P170" s="303">
        <v>0</v>
      </c>
      <c r="Q170" s="304">
        <v>1</v>
      </c>
      <c r="R170" s="306">
        <v>13.5</v>
      </c>
      <c r="S170" s="390" t="s">
        <v>437</v>
      </c>
      <c r="T170" s="302">
        <v>3</v>
      </c>
      <c r="U170" s="403">
        <v>0.15</v>
      </c>
      <c r="V170" s="302">
        <v>10.5</v>
      </c>
      <c r="W170" s="403">
        <v>0.52500000000000002</v>
      </c>
      <c r="X170" s="302">
        <v>0.5</v>
      </c>
      <c r="Y170" s="403">
        <v>2.5000000000000001E-2</v>
      </c>
      <c r="Z170" s="302">
        <v>13</v>
      </c>
      <c r="AA170" s="403">
        <v>0.65</v>
      </c>
      <c r="AB170" s="302">
        <v>0</v>
      </c>
      <c r="AC170" s="403">
        <v>0</v>
      </c>
      <c r="AD170" s="331">
        <v>20</v>
      </c>
      <c r="AE170" s="389"/>
      <c r="AF170" s="389"/>
      <c r="AG170" s="389"/>
    </row>
    <row r="171" spans="1:33" ht="12.75" hidden="1" customHeight="1" thickBot="1" x14ac:dyDescent="0.2">
      <c r="A171" s="317"/>
      <c r="B171" s="318"/>
      <c r="C171" s="319"/>
      <c r="D171" s="319"/>
      <c r="E171" s="320"/>
      <c r="F171" s="318"/>
      <c r="G171" s="319"/>
      <c r="H171" s="319"/>
      <c r="I171" s="320"/>
      <c r="J171" s="318"/>
      <c r="K171" s="319"/>
      <c r="L171" s="319"/>
      <c r="M171" s="320"/>
      <c r="N171" s="318"/>
      <c r="O171" s="319"/>
      <c r="P171" s="319"/>
      <c r="Q171" s="320"/>
      <c r="R171" s="317"/>
      <c r="S171" s="318"/>
      <c r="T171" s="318"/>
      <c r="U171" s="320"/>
      <c r="V171" s="318"/>
      <c r="W171" s="320"/>
      <c r="X171" s="318"/>
      <c r="Y171" s="320"/>
      <c r="Z171" s="318"/>
      <c r="AA171" s="320"/>
      <c r="AB171" s="318"/>
      <c r="AC171" s="320"/>
      <c r="AD171" s="317"/>
      <c r="AE171" s="386"/>
      <c r="AF171" s="386"/>
      <c r="AG171" s="386"/>
    </row>
    <row r="172" spans="1:33" ht="12.75" hidden="1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</row>
    <row r="173" spans="1:33" ht="12.75" hidden="1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</row>
    <row r="174" spans="1:33" ht="12.75" hidden="1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</row>
    <row r="175" spans="1:33" ht="12.75" hidden="1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</row>
    <row r="176" spans="1:33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</row>
    <row r="177" spans="1:33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</row>
    <row r="178" spans="1:33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</row>
    <row r="179" spans="1:33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</row>
    <row r="180" spans="1:33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</row>
    <row r="181" spans="1:33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</row>
    <row r="182" spans="1:33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</row>
    <row r="183" spans="1:33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</row>
    <row r="184" spans="1:33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</row>
    <row r="185" spans="1:33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</row>
    <row r="186" spans="1:33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</row>
    <row r="187" spans="1:33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</row>
    <row r="188" spans="1:33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</row>
    <row r="189" spans="1:33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</row>
    <row r="190" spans="1:33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</row>
    <row r="191" spans="1:33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</row>
    <row r="192" spans="1:33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</row>
    <row r="193" spans="1:33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</row>
    <row r="194" spans="1:33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</row>
    <row r="195" spans="1:33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</row>
    <row r="196" spans="1:33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</row>
    <row r="197" spans="1:33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</row>
    <row r="198" spans="1:33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</row>
    <row r="199" spans="1:33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</row>
    <row r="200" spans="1:33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</row>
    <row r="201" spans="1:33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</row>
    <row r="202" spans="1:33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</row>
    <row r="203" spans="1:33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</row>
    <row r="204" spans="1:33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</row>
    <row r="205" spans="1:33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</row>
    <row r="206" spans="1:33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</row>
    <row r="207" spans="1:33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</row>
    <row r="208" spans="1:33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</row>
    <row r="209" spans="1:33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</row>
    <row r="210" spans="1:33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</row>
    <row r="211" spans="1:33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</row>
    <row r="212" spans="1:33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</row>
    <row r="213" spans="1:33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</row>
    <row r="214" spans="1:33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</row>
    <row r="215" spans="1:33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</row>
    <row r="216" spans="1:33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</row>
    <row r="217" spans="1:33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</row>
    <row r="218" spans="1:33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</row>
    <row r="219" spans="1:33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</row>
    <row r="220" spans="1:33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</row>
    <row r="221" spans="1:33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</row>
    <row r="222" spans="1:33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</row>
    <row r="223" spans="1:33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</row>
    <row r="224" spans="1:33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</row>
    <row r="225" spans="1:33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</row>
    <row r="226" spans="1:33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</row>
    <row r="227" spans="1:33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</row>
    <row r="228" spans="1:33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</row>
    <row r="229" spans="1:33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</row>
    <row r="230" spans="1:33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</row>
    <row r="231" spans="1:33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</row>
    <row r="232" spans="1:33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</row>
    <row r="233" spans="1:33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</row>
    <row r="234" spans="1:33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</row>
    <row r="235" spans="1:33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</row>
    <row r="236" spans="1:33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</row>
    <row r="237" spans="1:33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</row>
    <row r="238" spans="1:33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</row>
    <row r="239" spans="1:33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</row>
    <row r="240" spans="1:33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</row>
    <row r="241" spans="1:33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</row>
    <row r="242" spans="1:33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</row>
    <row r="243" spans="1:33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</row>
    <row r="244" spans="1:33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</row>
    <row r="245" spans="1:33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</row>
    <row r="246" spans="1:33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</row>
    <row r="247" spans="1:33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</row>
    <row r="248" spans="1:33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</row>
    <row r="249" spans="1:33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</row>
    <row r="250" spans="1:33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</row>
    <row r="251" spans="1:33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</row>
    <row r="252" spans="1:33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</row>
    <row r="253" spans="1:33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</row>
    <row r="254" spans="1:33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</row>
    <row r="255" spans="1:33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</row>
    <row r="256" spans="1:33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</row>
    <row r="257" spans="1:33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</row>
    <row r="258" spans="1:33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</row>
    <row r="259" spans="1:33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</row>
    <row r="260" spans="1:33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</row>
    <row r="261" spans="1:33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</row>
    <row r="262" spans="1:33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</row>
    <row r="263" spans="1:33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</row>
    <row r="264" spans="1:33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</row>
    <row r="265" spans="1:33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</row>
    <row r="266" spans="1:33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</row>
    <row r="267" spans="1:33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</row>
    <row r="268" spans="1:33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</row>
    <row r="269" spans="1:33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</row>
    <row r="270" spans="1:33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</row>
    <row r="271" spans="1:33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</row>
    <row r="272" spans="1:33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</row>
    <row r="273" spans="1:33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</row>
    <row r="274" spans="1:33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</row>
    <row r="275" spans="1:33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</row>
    <row r="276" spans="1:33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</row>
    <row r="277" spans="1:33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</row>
    <row r="278" spans="1:33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</row>
    <row r="279" spans="1:33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</row>
    <row r="280" spans="1:33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</row>
    <row r="281" spans="1:33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</row>
    <row r="282" spans="1:33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</row>
    <row r="283" spans="1:33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</row>
    <row r="284" spans="1:33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</row>
    <row r="285" spans="1:33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</row>
    <row r="286" spans="1:33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</row>
    <row r="287" spans="1:33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</row>
    <row r="288" spans="1:33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</row>
    <row r="289" spans="1:33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</row>
    <row r="291" spans="1:33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</row>
    <row r="292" spans="1:33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</row>
    <row r="293" spans="1:33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</row>
    <row r="294" spans="1:33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</row>
    <row r="295" spans="1:33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</row>
    <row r="296" spans="1:33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</row>
    <row r="297" spans="1:33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</row>
    <row r="298" spans="1:33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</row>
    <row r="299" spans="1:33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</row>
    <row r="300" spans="1:33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</row>
    <row r="301" spans="1:33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</row>
    <row r="302" spans="1:33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</row>
    <row r="303" spans="1:33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</row>
    <row r="304" spans="1:33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</row>
    <row r="305" spans="1:33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</row>
    <row r="306" spans="1:33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</row>
    <row r="307" spans="1:33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</row>
    <row r="308" spans="1:33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</row>
    <row r="309" spans="1:33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</row>
    <row r="310" spans="1:33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</row>
    <row r="311" spans="1:33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</row>
    <row r="312" spans="1:33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</row>
    <row r="313" spans="1:33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</row>
    <row r="314" spans="1:33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</row>
    <row r="315" spans="1:33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</row>
    <row r="316" spans="1:33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</row>
    <row r="317" spans="1:33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</row>
    <row r="318" spans="1:33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</row>
    <row r="319" spans="1:33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</row>
    <row r="320" spans="1:33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</row>
    <row r="321" spans="1:33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</row>
    <row r="322" spans="1:33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</row>
    <row r="323" spans="1:33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</row>
    <row r="324" spans="1:33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</row>
    <row r="325" spans="1:33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</row>
    <row r="326" spans="1:33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</row>
    <row r="327" spans="1:33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</row>
    <row r="328" spans="1:33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</row>
    <row r="329" spans="1:33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</row>
    <row r="330" spans="1:33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</row>
    <row r="331" spans="1:33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</row>
    <row r="332" spans="1:33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</row>
    <row r="333" spans="1:33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</row>
    <row r="334" spans="1:33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</row>
    <row r="335" spans="1:33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</row>
    <row r="336" spans="1:33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</row>
    <row r="337" spans="1:33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</row>
    <row r="338" spans="1:33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</row>
    <row r="339" spans="1:33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</row>
    <row r="340" spans="1:33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</row>
    <row r="341" spans="1:33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</row>
    <row r="342" spans="1:33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</row>
    <row r="343" spans="1:33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</row>
    <row r="344" spans="1:33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</row>
    <row r="345" spans="1:33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</row>
    <row r="346" spans="1:33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</row>
    <row r="347" spans="1:33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</row>
    <row r="348" spans="1:33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</row>
    <row r="349" spans="1:33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</row>
    <row r="350" spans="1:33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</row>
    <row r="351" spans="1:33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</row>
    <row r="352" spans="1:33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</row>
    <row r="353" spans="1:33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</row>
    <row r="354" spans="1:33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</row>
    <row r="355" spans="1:33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</row>
    <row r="356" spans="1:33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</row>
    <row r="357" spans="1:33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</row>
    <row r="358" spans="1:33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</row>
    <row r="359" spans="1:33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</row>
    <row r="360" spans="1:33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</row>
    <row r="361" spans="1:33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</row>
    <row r="362" spans="1:33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</row>
    <row r="363" spans="1:33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</row>
    <row r="364" spans="1:33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</row>
    <row r="365" spans="1:33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</row>
    <row r="366" spans="1:33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</row>
    <row r="367" spans="1:33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</row>
    <row r="368" spans="1:33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</row>
    <row r="369" spans="1:33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</row>
    <row r="370" spans="1:33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</row>
    <row r="371" spans="1:33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</row>
    <row r="372" spans="1:33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</row>
    <row r="373" spans="1:33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</row>
    <row r="374" spans="1:33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</row>
    <row r="375" spans="1:33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</row>
    <row r="376" spans="1:33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</row>
    <row r="377" spans="1:33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</row>
    <row r="378" spans="1:33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</row>
    <row r="379" spans="1:33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</row>
    <row r="380" spans="1:33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</row>
    <row r="381" spans="1:33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</row>
    <row r="382" spans="1:33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</row>
    <row r="383" spans="1:33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</row>
    <row r="384" spans="1:33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</row>
    <row r="385" spans="1:33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</row>
    <row r="386" spans="1:33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</row>
    <row r="387" spans="1:33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</row>
    <row r="388" spans="1:33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</row>
    <row r="389" spans="1:33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</row>
    <row r="390" spans="1:33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</row>
    <row r="391" spans="1:33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</row>
    <row r="392" spans="1:33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</row>
    <row r="393" spans="1:33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</row>
    <row r="394" spans="1:33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</row>
    <row r="395" spans="1:33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</row>
    <row r="396" spans="1:33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</row>
    <row r="397" spans="1:33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</row>
    <row r="398" spans="1:33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</row>
    <row r="399" spans="1:33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</row>
    <row r="400" spans="1:33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</row>
    <row r="401" spans="1:33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</row>
    <row r="402" spans="1:33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</row>
    <row r="403" spans="1:33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</row>
    <row r="404" spans="1:33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</row>
    <row r="405" spans="1:33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</row>
    <row r="406" spans="1:33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</row>
    <row r="407" spans="1:33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</row>
    <row r="408" spans="1:33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</row>
    <row r="409" spans="1:33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</row>
    <row r="410" spans="1:33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1:33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1:33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1:33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</row>
    <row r="414" spans="1:33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</row>
    <row r="415" spans="1:33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</row>
    <row r="416" spans="1:33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</row>
    <row r="417" spans="1:33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</row>
    <row r="418" spans="1:33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</row>
    <row r="419" spans="1:33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</row>
    <row r="420" spans="1:33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</row>
    <row r="421" spans="1:33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</row>
    <row r="422" spans="1:33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</row>
    <row r="423" spans="1:33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</row>
    <row r="424" spans="1:33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</row>
    <row r="425" spans="1:33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</row>
    <row r="426" spans="1:33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</row>
    <row r="427" spans="1:33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</row>
    <row r="428" spans="1:33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</row>
    <row r="429" spans="1:33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</row>
    <row r="430" spans="1:33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</row>
    <row r="431" spans="1:33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</row>
    <row r="432" spans="1:33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</row>
    <row r="433" spans="1:33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</row>
    <row r="434" spans="1:33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</row>
    <row r="435" spans="1:33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</row>
    <row r="436" spans="1:33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</row>
    <row r="437" spans="1:33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</row>
    <row r="438" spans="1:33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</row>
    <row r="439" spans="1:33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</row>
    <row r="440" spans="1:33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</row>
    <row r="441" spans="1:33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</row>
    <row r="442" spans="1:33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</row>
    <row r="443" spans="1:33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</row>
    <row r="444" spans="1:33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</row>
    <row r="445" spans="1:33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</row>
    <row r="446" spans="1:33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</row>
    <row r="447" spans="1:33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</row>
    <row r="448" spans="1:33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</row>
    <row r="449" spans="1:33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</row>
    <row r="450" spans="1:33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</row>
    <row r="451" spans="1:33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</row>
    <row r="452" spans="1:33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</row>
    <row r="453" spans="1:33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</row>
    <row r="454" spans="1:33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</row>
    <row r="455" spans="1:33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</row>
    <row r="456" spans="1:33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</row>
    <row r="457" spans="1:33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</row>
    <row r="458" spans="1:33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</row>
    <row r="459" spans="1:33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</row>
    <row r="460" spans="1:33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</row>
    <row r="461" spans="1:33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</row>
    <row r="462" spans="1:33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</row>
    <row r="463" spans="1:33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</row>
    <row r="464" spans="1:33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</row>
    <row r="465" spans="1:33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</row>
    <row r="466" spans="1:33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</row>
    <row r="467" spans="1:33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</row>
    <row r="468" spans="1:33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</row>
    <row r="469" spans="1:33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</row>
    <row r="470" spans="1:33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</row>
    <row r="471" spans="1:33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</row>
    <row r="472" spans="1:33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</row>
    <row r="473" spans="1:33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</row>
    <row r="474" spans="1:33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</row>
    <row r="475" spans="1:33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</row>
    <row r="476" spans="1:33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</row>
    <row r="477" spans="1:33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</row>
    <row r="478" spans="1:33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</row>
    <row r="479" spans="1:33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</row>
    <row r="480" spans="1:33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</row>
    <row r="481" spans="1:33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</row>
    <row r="482" spans="1:33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</row>
    <row r="483" spans="1:33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</row>
    <row r="484" spans="1:33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</row>
    <row r="485" spans="1:33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</row>
    <row r="486" spans="1:33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</row>
    <row r="487" spans="1:33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</row>
    <row r="488" spans="1:33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</row>
    <row r="489" spans="1:33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</row>
    <row r="490" spans="1:33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</row>
    <row r="491" spans="1:33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</row>
    <row r="492" spans="1:33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</row>
    <row r="493" spans="1:33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</row>
    <row r="494" spans="1:33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</row>
    <row r="495" spans="1:33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</row>
    <row r="496" spans="1:33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</row>
    <row r="497" spans="1:33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</row>
    <row r="498" spans="1:33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</row>
    <row r="499" spans="1:33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</row>
    <row r="500" spans="1:33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</row>
    <row r="501" spans="1:33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</row>
    <row r="502" spans="1:33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</row>
    <row r="503" spans="1:33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</row>
    <row r="504" spans="1:33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</row>
    <row r="505" spans="1:33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</row>
    <row r="506" spans="1:33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</row>
    <row r="507" spans="1:33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</row>
    <row r="508" spans="1:33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</row>
    <row r="509" spans="1:33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</row>
    <row r="510" spans="1:33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</row>
    <row r="511" spans="1:33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</row>
    <row r="512" spans="1:33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</row>
    <row r="513" spans="1:33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</row>
    <row r="514" spans="1:33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</row>
    <row r="515" spans="1:33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</row>
    <row r="516" spans="1:33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</row>
    <row r="517" spans="1:33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</row>
    <row r="518" spans="1:33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</row>
    <row r="519" spans="1:33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</row>
    <row r="520" spans="1:33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</row>
    <row r="521" spans="1:33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</row>
    <row r="522" spans="1:33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</row>
    <row r="523" spans="1:33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</row>
    <row r="524" spans="1:33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</row>
    <row r="525" spans="1:33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</row>
    <row r="526" spans="1:33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</row>
    <row r="527" spans="1:33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</row>
    <row r="528" spans="1:33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</row>
    <row r="529" spans="1:33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</row>
    <row r="530" spans="1:33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</row>
    <row r="531" spans="1:33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</row>
    <row r="532" spans="1:33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</row>
    <row r="533" spans="1:33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</row>
    <row r="534" spans="1:33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</row>
    <row r="535" spans="1:33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</row>
    <row r="536" spans="1:33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</row>
    <row r="537" spans="1:33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</row>
    <row r="538" spans="1:33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</row>
    <row r="539" spans="1:33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</row>
    <row r="540" spans="1:33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</row>
    <row r="541" spans="1:33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</row>
    <row r="542" spans="1:33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</row>
    <row r="543" spans="1:33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</row>
    <row r="544" spans="1:33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</row>
    <row r="545" spans="1:33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</row>
    <row r="546" spans="1:33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</row>
    <row r="547" spans="1:33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</row>
    <row r="548" spans="1:33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</row>
    <row r="549" spans="1:33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</row>
    <row r="550" spans="1:33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</row>
    <row r="551" spans="1:33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</row>
    <row r="552" spans="1:33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</row>
    <row r="553" spans="1:33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</row>
    <row r="554" spans="1:33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</row>
    <row r="555" spans="1:33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</row>
    <row r="556" spans="1:33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</row>
    <row r="557" spans="1:33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</row>
    <row r="558" spans="1:33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</row>
    <row r="559" spans="1:33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</row>
    <row r="560" spans="1:33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</row>
    <row r="561" spans="1:33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</row>
    <row r="562" spans="1:33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</row>
    <row r="563" spans="1:33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</row>
    <row r="564" spans="1:33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</row>
    <row r="565" spans="1:33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</row>
    <row r="566" spans="1:33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</row>
    <row r="567" spans="1:33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</row>
    <row r="568" spans="1:33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</row>
    <row r="569" spans="1:33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</row>
    <row r="570" spans="1:33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</row>
    <row r="571" spans="1:33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</row>
    <row r="572" spans="1:33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</row>
    <row r="573" spans="1:33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</row>
    <row r="574" spans="1:33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</row>
    <row r="575" spans="1:33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</row>
    <row r="576" spans="1:33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</row>
    <row r="577" spans="1:33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</row>
    <row r="578" spans="1:33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</row>
    <row r="579" spans="1:33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</row>
    <row r="580" spans="1:33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</row>
    <row r="581" spans="1:33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</row>
    <row r="582" spans="1:33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</row>
    <row r="583" spans="1:33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</row>
    <row r="584" spans="1:33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</row>
    <row r="585" spans="1:33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3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3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3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3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3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3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3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</row>
    <row r="792" spans="1:33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</row>
    <row r="793" spans="1:33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</row>
    <row r="794" spans="1:33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</row>
    <row r="795" spans="1:33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</row>
    <row r="796" spans="1:33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</row>
    <row r="797" spans="1:33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</row>
    <row r="798" spans="1:33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</row>
    <row r="799" spans="1:33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</row>
    <row r="800" spans="1:33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</row>
    <row r="801" spans="1:33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</row>
    <row r="802" spans="1:33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</row>
    <row r="803" spans="1:33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</row>
    <row r="804" spans="1:33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</row>
    <row r="805" spans="1:33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</row>
    <row r="806" spans="1:33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</row>
    <row r="807" spans="1:33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</row>
    <row r="808" spans="1:33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</row>
    <row r="809" spans="1:33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</row>
    <row r="810" spans="1:33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</row>
    <row r="811" spans="1:33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</row>
    <row r="812" spans="1:33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</row>
    <row r="813" spans="1:33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</row>
    <row r="814" spans="1:33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</row>
    <row r="815" spans="1:33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</row>
    <row r="816" spans="1:33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</row>
    <row r="817" spans="1:33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</row>
    <row r="818" spans="1:33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</row>
    <row r="819" spans="1:33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</row>
    <row r="820" spans="1:33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</row>
    <row r="821" spans="1:33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</row>
    <row r="822" spans="1:33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</row>
    <row r="823" spans="1:33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</row>
    <row r="824" spans="1:33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</row>
    <row r="825" spans="1:33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</row>
    <row r="826" spans="1:33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</row>
    <row r="827" spans="1:33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</row>
    <row r="828" spans="1:33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</row>
    <row r="829" spans="1:33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</row>
    <row r="830" spans="1:33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</row>
    <row r="831" spans="1:33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</row>
    <row r="832" spans="1:33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</row>
    <row r="833" spans="1:33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</row>
    <row r="834" spans="1:33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</row>
    <row r="835" spans="1:33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</row>
    <row r="836" spans="1:33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</row>
    <row r="837" spans="1:33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</row>
    <row r="838" spans="1:33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</row>
    <row r="839" spans="1:33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</row>
    <row r="840" spans="1:33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</row>
    <row r="841" spans="1:33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</row>
    <row r="842" spans="1:33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</row>
    <row r="843" spans="1:33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</row>
    <row r="844" spans="1:33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</row>
    <row r="845" spans="1:33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</row>
    <row r="846" spans="1:33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</row>
    <row r="847" spans="1:33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</row>
    <row r="848" spans="1:33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</row>
    <row r="849" spans="1:33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</row>
    <row r="850" spans="1:33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</row>
    <row r="851" spans="1:33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</row>
    <row r="852" spans="1:33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</row>
    <row r="853" spans="1:33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</row>
    <row r="854" spans="1:33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</row>
    <row r="855" spans="1:33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</row>
    <row r="856" spans="1:33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</row>
    <row r="857" spans="1:33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</row>
    <row r="858" spans="1:33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</row>
    <row r="859" spans="1:33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</row>
    <row r="860" spans="1:33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</row>
    <row r="861" spans="1:33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</row>
    <row r="862" spans="1:33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</row>
    <row r="863" spans="1:33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</row>
    <row r="864" spans="1:33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</row>
    <row r="865" spans="1:33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</row>
    <row r="866" spans="1:33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</row>
    <row r="867" spans="1:33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</row>
    <row r="868" spans="1:33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</row>
    <row r="869" spans="1:33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</row>
    <row r="870" spans="1:33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</row>
    <row r="871" spans="1:33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</row>
    <row r="872" spans="1:33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</row>
    <row r="873" spans="1:33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</row>
    <row r="874" spans="1:33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</row>
    <row r="875" spans="1:33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</row>
    <row r="876" spans="1:33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</row>
    <row r="877" spans="1:33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</row>
    <row r="878" spans="1:33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</row>
    <row r="879" spans="1:33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</row>
    <row r="880" spans="1:33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</row>
    <row r="881" spans="1:33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</row>
    <row r="882" spans="1:33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</row>
    <row r="883" spans="1:33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</row>
    <row r="884" spans="1:33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</row>
    <row r="885" spans="1:33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</row>
    <row r="886" spans="1:33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</row>
    <row r="887" spans="1:33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</row>
    <row r="888" spans="1:33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</row>
    <row r="889" spans="1:33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</row>
    <row r="890" spans="1:33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</row>
    <row r="891" spans="1:33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</row>
    <row r="892" spans="1:33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</row>
    <row r="893" spans="1:33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</row>
    <row r="894" spans="1:33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</row>
    <row r="895" spans="1:33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</row>
    <row r="896" spans="1:33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</row>
    <row r="897" spans="1:33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</row>
    <row r="898" spans="1:33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</row>
    <row r="899" spans="1:33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</row>
    <row r="900" spans="1:33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</row>
    <row r="901" spans="1:33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</row>
    <row r="902" spans="1:33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</row>
    <row r="903" spans="1:33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</row>
    <row r="904" spans="1:33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</row>
    <row r="905" spans="1:33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</row>
    <row r="906" spans="1:33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</row>
    <row r="907" spans="1:33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</row>
    <row r="908" spans="1:33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</row>
    <row r="909" spans="1:33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</row>
    <row r="910" spans="1:33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</row>
    <row r="911" spans="1:33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</row>
    <row r="912" spans="1:33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</row>
    <row r="913" spans="1:33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</row>
    <row r="914" spans="1:33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</row>
    <row r="915" spans="1:33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</row>
    <row r="916" spans="1:33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</row>
    <row r="917" spans="1:33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</row>
    <row r="918" spans="1:33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</row>
    <row r="919" spans="1:33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</row>
    <row r="920" spans="1:33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</row>
    <row r="921" spans="1:33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</row>
    <row r="922" spans="1:33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</row>
    <row r="923" spans="1:33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</row>
    <row r="924" spans="1:33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</row>
    <row r="925" spans="1:33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</row>
    <row r="926" spans="1:33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</row>
    <row r="927" spans="1:33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</row>
    <row r="928" spans="1:33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</row>
    <row r="929" spans="1:33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</row>
    <row r="930" spans="1:33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</row>
    <row r="931" spans="1:33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</row>
    <row r="932" spans="1:33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</row>
    <row r="933" spans="1:33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</row>
    <row r="934" spans="1:33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</row>
    <row r="935" spans="1:33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</row>
    <row r="936" spans="1:33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</row>
    <row r="937" spans="1:33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</row>
    <row r="938" spans="1:33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</row>
    <row r="939" spans="1:33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</row>
    <row r="940" spans="1:33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</row>
    <row r="941" spans="1:33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</row>
    <row r="942" spans="1:33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</row>
    <row r="943" spans="1:33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</row>
    <row r="944" spans="1:33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</row>
    <row r="945" spans="1:33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</row>
    <row r="946" spans="1:33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</row>
    <row r="947" spans="1:33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</row>
    <row r="948" spans="1:33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</row>
    <row r="949" spans="1:33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</row>
    <row r="950" spans="1:33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</row>
    <row r="951" spans="1:33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</row>
    <row r="952" spans="1:33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</row>
    <row r="953" spans="1:33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</row>
    <row r="954" spans="1:33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</row>
    <row r="955" spans="1:33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</row>
    <row r="956" spans="1:33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</row>
    <row r="957" spans="1:33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</row>
    <row r="958" spans="1:33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</row>
    <row r="959" spans="1:33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</row>
    <row r="960" spans="1:33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</row>
    <row r="961" spans="1:33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</row>
    <row r="962" spans="1:33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</row>
    <row r="963" spans="1:33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</row>
    <row r="964" spans="1:33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</row>
    <row r="965" spans="1:33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</row>
    <row r="966" spans="1:33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</row>
    <row r="967" spans="1:33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</row>
    <row r="968" spans="1:33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</row>
    <row r="969" spans="1:33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</row>
    <row r="970" spans="1:33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</row>
    <row r="971" spans="1:33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</row>
    <row r="972" spans="1:33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</row>
    <row r="973" spans="1:33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</row>
    <row r="974" spans="1:33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</row>
    <row r="975" spans="1:33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</row>
    <row r="976" spans="1:33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</row>
    <row r="977" spans="1:33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</row>
    <row r="978" spans="1:33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</row>
  </sheetData>
  <mergeCells count="110">
    <mergeCell ref="V153:W153"/>
    <mergeCell ref="X153:Y153"/>
    <mergeCell ref="Z153:AA153"/>
    <mergeCell ref="AB153:AC153"/>
    <mergeCell ref="AD153:AD154"/>
    <mergeCell ref="B153:E153"/>
    <mergeCell ref="F153:I153"/>
    <mergeCell ref="J153:M153"/>
    <mergeCell ref="N153:Q153"/>
    <mergeCell ref="R153:R154"/>
    <mergeCell ref="T153:U153"/>
    <mergeCell ref="F89:I89"/>
    <mergeCell ref="J89:M89"/>
    <mergeCell ref="V132:W132"/>
    <mergeCell ref="X132:Y132"/>
    <mergeCell ref="Z132:AA132"/>
    <mergeCell ref="AB132:AC132"/>
    <mergeCell ref="AD132:AD133"/>
    <mergeCell ref="A151:R152"/>
    <mergeCell ref="S151:AG152"/>
    <mergeCell ref="B132:E132"/>
    <mergeCell ref="F132:I132"/>
    <mergeCell ref="J132:M132"/>
    <mergeCell ref="N132:Q132"/>
    <mergeCell ref="R132:R133"/>
    <mergeCell ref="T132:U132"/>
    <mergeCell ref="V111:W111"/>
    <mergeCell ref="X111:Y111"/>
    <mergeCell ref="Z111:AA111"/>
    <mergeCell ref="AB111:AC111"/>
    <mergeCell ref="AD111:AD112"/>
    <mergeCell ref="A130:R131"/>
    <mergeCell ref="S130:AG131"/>
    <mergeCell ref="A108:R108"/>
    <mergeCell ref="S108:AG108"/>
    <mergeCell ref="A109:R110"/>
    <mergeCell ref="S109:AG110"/>
    <mergeCell ref="B111:E111"/>
    <mergeCell ref="F111:I111"/>
    <mergeCell ref="J111:M111"/>
    <mergeCell ref="N111:Q111"/>
    <mergeCell ref="R111:R112"/>
    <mergeCell ref="T111:U111"/>
    <mergeCell ref="N89:Q89"/>
    <mergeCell ref="R89:R90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T89:U89"/>
    <mergeCell ref="V89:W89"/>
    <mergeCell ref="X89:Y89"/>
    <mergeCell ref="Z89:AA89"/>
    <mergeCell ref="AB89:AC89"/>
    <mergeCell ref="AD89:AD90"/>
    <mergeCell ref="Z68:AA68"/>
    <mergeCell ref="AB68:AC68"/>
    <mergeCell ref="AD68:AD69"/>
    <mergeCell ref="A87:R88"/>
    <mergeCell ref="S87:AG88"/>
    <mergeCell ref="B89:E89"/>
    <mergeCell ref="V46:W46"/>
    <mergeCell ref="X46:Y46"/>
    <mergeCell ref="Z46:AA46"/>
    <mergeCell ref="AB46:AC46"/>
    <mergeCell ref="AD46:AD47"/>
    <mergeCell ref="A65:R65"/>
    <mergeCell ref="S65:AG65"/>
    <mergeCell ref="B46:E46"/>
    <mergeCell ref="F46:I46"/>
    <mergeCell ref="J46:M46"/>
    <mergeCell ref="N46:Q46"/>
    <mergeCell ref="R46:R47"/>
    <mergeCell ref="T46:U46"/>
    <mergeCell ref="V25:W25"/>
    <mergeCell ref="X25:Y25"/>
    <mergeCell ref="Z25:AA25"/>
    <mergeCell ref="AB25:AC25"/>
    <mergeCell ref="AD25:AD26"/>
    <mergeCell ref="A44:R45"/>
    <mergeCell ref="S44:AG45"/>
    <mergeCell ref="B25:E25"/>
    <mergeCell ref="F25:I25"/>
    <mergeCell ref="J25:M25"/>
    <mergeCell ref="N25:Q25"/>
    <mergeCell ref="R25:R26"/>
    <mergeCell ref="T25:U25"/>
    <mergeCell ref="V4:W4"/>
    <mergeCell ref="X4:Y4"/>
    <mergeCell ref="Z4:AA4"/>
    <mergeCell ref="AB4:AC4"/>
    <mergeCell ref="AD4:AD5"/>
    <mergeCell ref="A23:R24"/>
    <mergeCell ref="S23:AG24"/>
    <mergeCell ref="A1:R1"/>
    <mergeCell ref="S1:AC1"/>
    <mergeCell ref="A2:R3"/>
    <mergeCell ref="S2:AG3"/>
    <mergeCell ref="B4:E4"/>
    <mergeCell ref="F4:I4"/>
    <mergeCell ref="J4:M4"/>
    <mergeCell ref="N4:Q4"/>
    <mergeCell ref="R4:R5"/>
    <mergeCell ref="T4:U4"/>
  </mergeCells>
  <pageMargins left="0.23622047244094491" right="0.23622047244094491" top="0.74803149606299213" bottom="0.74803149606299213" header="0" footer="0"/>
  <pageSetup paperSize="9" scale="68" orientation="landscape" r:id="rId1"/>
  <rowBreaks count="2" manualBreakCount="2">
    <brk id="64" max="16383" man="1"/>
    <brk id="107" max="16383" man="1"/>
  </rowBreaks>
  <colBreaks count="1" manualBreakCount="1">
    <brk id="3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94"/>
  <sheetViews>
    <sheetView zoomScale="106" zoomScaleNormal="106" workbookViewId="0">
      <selection activeCell="B8" sqref="B8:AE124"/>
    </sheetView>
  </sheetViews>
  <sheetFormatPr baseColWidth="10" defaultColWidth="9.1640625" defaultRowHeight="13" x14ac:dyDescent="0.15"/>
  <cols>
    <col min="1" max="1" width="13.5" style="6" customWidth="1"/>
    <col min="2" max="3" width="5.6640625" style="13" customWidth="1"/>
    <col min="4" max="4" width="5.83203125" style="6" hidden="1" customWidth="1"/>
    <col min="5" max="5" width="5.6640625" style="6" customWidth="1"/>
    <col min="6" max="10" width="5.6640625" style="6" hidden="1" customWidth="1"/>
    <col min="11" max="12" width="5.6640625" style="13" customWidth="1"/>
    <col min="13" max="13" width="5.6640625" style="6" customWidth="1"/>
    <col min="14" max="14" width="5.6640625" style="13" customWidth="1"/>
    <col min="15" max="15" width="5.6640625" style="6" hidden="1" customWidth="1"/>
    <col min="16" max="16" width="5.6640625" style="13" customWidth="1"/>
    <col min="17" max="17" width="5.6640625" style="6" customWidth="1"/>
    <col min="18" max="18" width="9.1640625" style="6"/>
    <col min="19" max="19" width="0" style="13" hidden="1" customWidth="1"/>
    <col min="20" max="20" width="18" style="6" customWidth="1"/>
    <col min="21" max="16384" width="9.1640625" style="6"/>
  </cols>
  <sheetData>
    <row r="1" spans="1:34" x14ac:dyDescent="0.15">
      <c r="A1" s="14" t="s">
        <v>34</v>
      </c>
      <c r="B1" s="14"/>
      <c r="C1" s="15"/>
      <c r="D1" s="2"/>
      <c r="J1" s="1" t="s">
        <v>0</v>
      </c>
      <c r="M1" s="3" t="s">
        <v>20</v>
      </c>
    </row>
    <row r="2" spans="1:34" x14ac:dyDescent="0.15">
      <c r="A2" s="1"/>
      <c r="B2" s="14"/>
      <c r="C2" s="15"/>
      <c r="D2" s="2"/>
      <c r="F2" s="1"/>
      <c r="I2" s="3"/>
      <c r="M2" s="13"/>
    </row>
    <row r="3" spans="1:34" ht="14" thickBot="1" x14ac:dyDescent="0.2">
      <c r="A3" s="1"/>
      <c r="B3" s="14" t="s">
        <v>96</v>
      </c>
      <c r="D3" s="2"/>
      <c r="M3" s="13"/>
    </row>
    <row r="4" spans="1:34" ht="12.75" customHeight="1" x14ac:dyDescent="0.15">
      <c r="A4" s="22"/>
      <c r="B4" s="80" t="s">
        <v>2</v>
      </c>
      <c r="C4" s="81"/>
      <c r="D4" s="81"/>
      <c r="E4" s="83"/>
      <c r="F4" s="80" t="s">
        <v>3</v>
      </c>
      <c r="G4" s="81"/>
      <c r="H4" s="81"/>
      <c r="I4" s="83"/>
      <c r="J4" s="80" t="s">
        <v>4</v>
      </c>
      <c r="K4" s="81"/>
      <c r="L4" s="81"/>
      <c r="M4" s="83"/>
      <c r="N4" s="80" t="s">
        <v>5</v>
      </c>
      <c r="O4" s="81"/>
      <c r="P4" s="81"/>
      <c r="Q4" s="83"/>
      <c r="R4" s="105" t="s">
        <v>32</v>
      </c>
      <c r="T4" s="85" t="s">
        <v>62</v>
      </c>
      <c r="U4" s="441" t="s">
        <v>58</v>
      </c>
      <c r="V4" s="442"/>
      <c r="W4" s="441" t="s">
        <v>56</v>
      </c>
      <c r="X4" s="442"/>
      <c r="Y4" s="441" t="s">
        <v>57</v>
      </c>
      <c r="Z4" s="442"/>
      <c r="AA4" s="441" t="s">
        <v>55</v>
      </c>
      <c r="AB4" s="442"/>
      <c r="AC4" s="441" t="s">
        <v>59</v>
      </c>
      <c r="AD4" s="442"/>
      <c r="AE4" s="438" t="s">
        <v>63</v>
      </c>
      <c r="AF4" s="86"/>
      <c r="AG4" s="87"/>
      <c r="AH4" s="87"/>
    </row>
    <row r="5" spans="1:34" ht="14" thickBot="1" x14ac:dyDescent="0.2">
      <c r="A5" s="23"/>
      <c r="B5" s="16"/>
      <c r="C5" s="17" t="s">
        <v>17</v>
      </c>
      <c r="D5" s="20"/>
      <c r="E5" s="24"/>
      <c r="F5" s="16"/>
      <c r="G5" s="17" t="s">
        <v>1</v>
      </c>
      <c r="H5" s="20"/>
      <c r="I5" s="24"/>
      <c r="J5" s="16"/>
      <c r="K5" s="17" t="s">
        <v>18</v>
      </c>
      <c r="L5" s="20"/>
      <c r="M5" s="24"/>
      <c r="N5" s="16" t="s">
        <v>31</v>
      </c>
      <c r="O5" s="17" t="s">
        <v>19</v>
      </c>
      <c r="P5" s="20"/>
      <c r="Q5" s="24"/>
      <c r="R5" s="35"/>
      <c r="T5" s="88"/>
      <c r="U5" s="89"/>
      <c r="V5" s="90"/>
      <c r="W5" s="89"/>
      <c r="X5" s="90"/>
      <c r="Y5" s="89"/>
      <c r="Z5" s="90"/>
      <c r="AA5" s="89"/>
      <c r="AB5" s="90"/>
      <c r="AC5" s="89"/>
      <c r="AD5" s="90"/>
      <c r="AE5" s="439"/>
      <c r="AF5" s="87"/>
      <c r="AG5" s="87"/>
      <c r="AH5" s="87"/>
    </row>
    <row r="6" spans="1:34" s="7" customFormat="1" ht="15" thickBot="1" x14ac:dyDescent="0.2">
      <c r="A6" s="26"/>
      <c r="B6" s="18" t="s">
        <v>6</v>
      </c>
      <c r="C6" s="19" t="s">
        <v>7</v>
      </c>
      <c r="D6" s="19" t="s">
        <v>8</v>
      </c>
      <c r="E6" s="27" t="s">
        <v>9</v>
      </c>
      <c r="F6" s="18" t="s">
        <v>6</v>
      </c>
      <c r="G6" s="19" t="s">
        <v>7</v>
      </c>
      <c r="H6" s="19" t="s">
        <v>8</v>
      </c>
      <c r="I6" s="27" t="s">
        <v>9</v>
      </c>
      <c r="J6" s="18" t="s">
        <v>6</v>
      </c>
      <c r="K6" s="19" t="s">
        <v>7</v>
      </c>
      <c r="L6" s="19" t="s">
        <v>8</v>
      </c>
      <c r="M6" s="27" t="s">
        <v>9</v>
      </c>
      <c r="N6" s="18" t="s">
        <v>6</v>
      </c>
      <c r="O6" s="19" t="s">
        <v>7</v>
      </c>
      <c r="P6" s="19" t="s">
        <v>7</v>
      </c>
      <c r="Q6" s="27" t="s">
        <v>9</v>
      </c>
      <c r="R6" s="28"/>
      <c r="S6" s="29"/>
      <c r="T6" s="91" t="s">
        <v>64</v>
      </c>
      <c r="U6" s="92" t="s">
        <v>65</v>
      </c>
      <c r="V6" s="93" t="s">
        <v>66</v>
      </c>
      <c r="W6" s="92" t="s">
        <v>65</v>
      </c>
      <c r="X6" s="93" t="s">
        <v>66</v>
      </c>
      <c r="Y6" s="92" t="s">
        <v>65</v>
      </c>
      <c r="Z6" s="93" t="s">
        <v>66</v>
      </c>
      <c r="AA6" s="92" t="s">
        <v>65</v>
      </c>
      <c r="AB6" s="93" t="s">
        <v>66</v>
      </c>
      <c r="AC6" s="92" t="s">
        <v>65</v>
      </c>
      <c r="AD6" s="93" t="s">
        <v>66</v>
      </c>
      <c r="AE6" s="440"/>
      <c r="AF6" s="87"/>
      <c r="AG6" s="87"/>
      <c r="AH6" s="87"/>
    </row>
    <row r="7" spans="1:34" ht="12.75" hidden="1" customHeight="1" x14ac:dyDescent="0.15">
      <c r="A7" s="23">
        <v>119</v>
      </c>
      <c r="B7" s="10">
        <v>6</v>
      </c>
      <c r="C7" s="11">
        <v>5</v>
      </c>
      <c r="D7" s="11"/>
      <c r="E7" s="30"/>
      <c r="F7" s="10"/>
      <c r="G7" s="11"/>
      <c r="H7" s="11"/>
      <c r="I7" s="30"/>
      <c r="J7" s="10"/>
      <c r="K7" s="11">
        <v>4</v>
      </c>
      <c r="L7" s="11">
        <v>3</v>
      </c>
      <c r="M7" s="30"/>
      <c r="N7" s="10">
        <v>2</v>
      </c>
      <c r="O7" s="11"/>
      <c r="P7" s="11">
        <v>1</v>
      </c>
      <c r="Q7" s="31"/>
      <c r="R7" s="25"/>
      <c r="T7" s="73"/>
      <c r="U7" s="71"/>
      <c r="V7" s="72"/>
      <c r="W7" s="71"/>
      <c r="X7" s="72"/>
      <c r="Y7" s="71"/>
      <c r="Z7" s="72"/>
      <c r="AA7" s="71"/>
      <c r="AB7" s="72"/>
      <c r="AC7" s="71"/>
      <c r="AD7" s="72"/>
      <c r="AE7" s="73"/>
      <c r="AF7" s="74"/>
      <c r="AG7" s="74"/>
      <c r="AH7" s="74"/>
    </row>
    <row r="8" spans="1:34" x14ac:dyDescent="0.15">
      <c r="A8" s="36" t="s">
        <v>67</v>
      </c>
      <c r="B8" s="41">
        <v>0.5</v>
      </c>
      <c r="C8" s="63">
        <v>3.5</v>
      </c>
      <c r="D8" s="63"/>
      <c r="E8" s="64">
        <v>4</v>
      </c>
      <c r="F8" s="41" t="e">
        <v>#REF!</v>
      </c>
      <c r="G8" s="63" t="e">
        <v>#REF!</v>
      </c>
      <c r="H8" s="63" t="e">
        <v>#REF!</v>
      </c>
      <c r="I8" s="64" t="e">
        <v>#REF!</v>
      </c>
      <c r="J8" s="41"/>
      <c r="K8" s="63">
        <v>1</v>
      </c>
      <c r="L8" s="63">
        <v>0</v>
      </c>
      <c r="M8" s="64">
        <v>1</v>
      </c>
      <c r="N8" s="41">
        <v>0</v>
      </c>
      <c r="O8" s="63"/>
      <c r="P8" s="63">
        <v>10.5</v>
      </c>
      <c r="Q8" s="64">
        <v>10.5</v>
      </c>
      <c r="R8" s="42">
        <v>15.5</v>
      </c>
      <c r="T8" s="94" t="s">
        <v>67</v>
      </c>
      <c r="U8" s="107">
        <v>3</v>
      </c>
      <c r="V8" s="95">
        <v>0.19354838709677419</v>
      </c>
      <c r="W8" s="107">
        <v>12.5</v>
      </c>
      <c r="X8" s="95">
        <v>0.80645161290322576</v>
      </c>
      <c r="Y8" s="107">
        <v>0</v>
      </c>
      <c r="Z8" s="95">
        <v>0</v>
      </c>
      <c r="AA8" s="107">
        <v>15.5</v>
      </c>
      <c r="AB8" s="95">
        <v>1</v>
      </c>
      <c r="AC8" s="107">
        <v>0</v>
      </c>
      <c r="AD8" s="95">
        <v>0</v>
      </c>
      <c r="AE8" s="96">
        <v>15.5</v>
      </c>
      <c r="AF8" s="97"/>
      <c r="AG8" s="97"/>
      <c r="AH8" s="97"/>
    </row>
    <row r="9" spans="1:34" x14ac:dyDescent="0.15">
      <c r="A9" s="36" t="s">
        <v>68</v>
      </c>
      <c r="B9" s="43">
        <v>0.5</v>
      </c>
      <c r="C9" s="53">
        <v>9</v>
      </c>
      <c r="D9" s="53"/>
      <c r="E9" s="54">
        <v>9.5</v>
      </c>
      <c r="F9" s="43" t="e">
        <v>#REF!</v>
      </c>
      <c r="G9" s="53" t="e">
        <v>#REF!</v>
      </c>
      <c r="H9" s="53" t="e">
        <v>#REF!</v>
      </c>
      <c r="I9" s="54" t="e">
        <v>#REF!</v>
      </c>
      <c r="J9" s="43"/>
      <c r="K9" s="53">
        <v>2</v>
      </c>
      <c r="L9" s="53">
        <v>0.5</v>
      </c>
      <c r="M9" s="54">
        <v>2.5</v>
      </c>
      <c r="N9" s="43">
        <v>0</v>
      </c>
      <c r="O9" s="53"/>
      <c r="P9" s="53">
        <v>3</v>
      </c>
      <c r="Q9" s="54">
        <v>3</v>
      </c>
      <c r="R9" s="44">
        <v>15</v>
      </c>
      <c r="T9" s="94" t="s">
        <v>68</v>
      </c>
      <c r="U9" s="107">
        <v>3.5</v>
      </c>
      <c r="V9" s="95">
        <v>0.23333333333333334</v>
      </c>
      <c r="W9" s="107">
        <v>11.5</v>
      </c>
      <c r="X9" s="95">
        <v>0.76666666666666672</v>
      </c>
      <c r="Y9" s="107">
        <v>0</v>
      </c>
      <c r="Z9" s="95">
        <v>0</v>
      </c>
      <c r="AA9" s="107">
        <v>15</v>
      </c>
      <c r="AB9" s="95">
        <v>1</v>
      </c>
      <c r="AC9" s="107">
        <v>0</v>
      </c>
      <c r="AD9" s="95">
        <v>0</v>
      </c>
      <c r="AE9" s="96">
        <v>15</v>
      </c>
      <c r="AF9" s="97"/>
      <c r="AG9" s="97"/>
      <c r="AH9" s="97"/>
    </row>
    <row r="10" spans="1:34" x14ac:dyDescent="0.15">
      <c r="A10" s="36" t="s">
        <v>69</v>
      </c>
      <c r="B10" s="43">
        <v>1</v>
      </c>
      <c r="C10" s="53">
        <v>5</v>
      </c>
      <c r="D10" s="53"/>
      <c r="E10" s="54">
        <v>6</v>
      </c>
      <c r="F10" s="43" t="e">
        <v>#REF!</v>
      </c>
      <c r="G10" s="53" t="e">
        <v>#REF!</v>
      </c>
      <c r="H10" s="53" t="e">
        <v>#REF!</v>
      </c>
      <c r="I10" s="54" t="e">
        <v>#REF!</v>
      </c>
      <c r="J10" s="43"/>
      <c r="K10" s="53">
        <v>0.5</v>
      </c>
      <c r="L10" s="53">
        <v>0.5</v>
      </c>
      <c r="M10" s="54">
        <v>1</v>
      </c>
      <c r="N10" s="43">
        <v>0</v>
      </c>
      <c r="O10" s="53"/>
      <c r="P10" s="53">
        <v>3.5</v>
      </c>
      <c r="Q10" s="54">
        <v>3.5</v>
      </c>
      <c r="R10" s="44">
        <v>10.5</v>
      </c>
      <c r="T10" s="94" t="s">
        <v>69</v>
      </c>
      <c r="U10" s="107">
        <v>1.5</v>
      </c>
      <c r="V10" s="95">
        <v>0.14285714285714285</v>
      </c>
      <c r="W10" s="107">
        <v>9</v>
      </c>
      <c r="X10" s="95">
        <v>0.8571428571428571</v>
      </c>
      <c r="Y10" s="107">
        <v>0.5</v>
      </c>
      <c r="Z10" s="95">
        <v>4.7619047619047616E-2</v>
      </c>
      <c r="AA10" s="107">
        <v>9</v>
      </c>
      <c r="AB10" s="95">
        <v>0.8571428571428571</v>
      </c>
      <c r="AC10" s="107">
        <v>1</v>
      </c>
      <c r="AD10" s="95">
        <v>9.5238095238095233E-2</v>
      </c>
      <c r="AE10" s="96">
        <v>10.5</v>
      </c>
      <c r="AF10" s="97"/>
      <c r="AG10" s="97"/>
      <c r="AH10" s="97"/>
    </row>
    <row r="11" spans="1:34" x14ac:dyDescent="0.15">
      <c r="A11" s="36" t="s">
        <v>70</v>
      </c>
      <c r="B11" s="43">
        <v>0</v>
      </c>
      <c r="C11" s="53">
        <v>12</v>
      </c>
      <c r="D11" s="53"/>
      <c r="E11" s="54">
        <v>12</v>
      </c>
      <c r="F11" s="43" t="e">
        <v>#REF!</v>
      </c>
      <c r="G11" s="53" t="e">
        <v>#REF!</v>
      </c>
      <c r="H11" s="53" t="e">
        <v>#REF!</v>
      </c>
      <c r="I11" s="54" t="e">
        <v>#REF!</v>
      </c>
      <c r="J11" s="43"/>
      <c r="K11" s="53">
        <v>0</v>
      </c>
      <c r="L11" s="53">
        <v>0.5</v>
      </c>
      <c r="M11" s="54">
        <v>0.5</v>
      </c>
      <c r="N11" s="43">
        <v>0</v>
      </c>
      <c r="O11" s="53"/>
      <c r="P11" s="53">
        <v>4.5</v>
      </c>
      <c r="Q11" s="54">
        <v>4.5</v>
      </c>
      <c r="R11" s="44">
        <v>17</v>
      </c>
      <c r="T11" s="94" t="s">
        <v>70</v>
      </c>
      <c r="U11" s="107">
        <v>3</v>
      </c>
      <c r="V11" s="95">
        <v>0.17647058823529413</v>
      </c>
      <c r="W11" s="107">
        <v>14</v>
      </c>
      <c r="X11" s="95">
        <v>0.82352941176470584</v>
      </c>
      <c r="Y11" s="107">
        <v>1.5</v>
      </c>
      <c r="Z11" s="95">
        <v>8.8235294117647065E-2</v>
      </c>
      <c r="AA11" s="107">
        <v>14.5</v>
      </c>
      <c r="AB11" s="95">
        <v>0.8529411764705882</v>
      </c>
      <c r="AC11" s="107">
        <v>1</v>
      </c>
      <c r="AD11" s="95">
        <v>5.8823529411764705E-2</v>
      </c>
      <c r="AE11" s="96">
        <v>17</v>
      </c>
      <c r="AF11" s="97"/>
      <c r="AG11" s="97"/>
      <c r="AH11" s="97"/>
    </row>
    <row r="12" spans="1:34" x14ac:dyDescent="0.15">
      <c r="A12" s="36" t="s">
        <v>71</v>
      </c>
      <c r="B12" s="43">
        <v>0.5</v>
      </c>
      <c r="C12" s="53">
        <v>9.5</v>
      </c>
      <c r="D12" s="53"/>
      <c r="E12" s="54">
        <v>10</v>
      </c>
      <c r="F12" s="43" t="e">
        <v>#REF!</v>
      </c>
      <c r="G12" s="53" t="e">
        <v>#REF!</v>
      </c>
      <c r="H12" s="53" t="e">
        <v>#REF!</v>
      </c>
      <c r="I12" s="54" t="e">
        <v>#REF!</v>
      </c>
      <c r="J12" s="43"/>
      <c r="K12" s="53">
        <v>2</v>
      </c>
      <c r="L12" s="53">
        <v>0</v>
      </c>
      <c r="M12" s="54">
        <v>2</v>
      </c>
      <c r="N12" s="43">
        <v>0</v>
      </c>
      <c r="O12" s="53"/>
      <c r="P12" s="53">
        <v>6</v>
      </c>
      <c r="Q12" s="54">
        <v>6</v>
      </c>
      <c r="R12" s="44">
        <v>18</v>
      </c>
      <c r="T12" s="94" t="s">
        <v>71</v>
      </c>
      <c r="U12" s="107">
        <v>5.5</v>
      </c>
      <c r="V12" s="95">
        <v>0.30555555555555558</v>
      </c>
      <c r="W12" s="107">
        <v>12.5</v>
      </c>
      <c r="X12" s="95">
        <v>0.69444444444444442</v>
      </c>
      <c r="Y12" s="107">
        <v>0.5</v>
      </c>
      <c r="Z12" s="95">
        <v>2.7777777777777776E-2</v>
      </c>
      <c r="AA12" s="107">
        <v>16</v>
      </c>
      <c r="AB12" s="95">
        <v>0.88888888888888884</v>
      </c>
      <c r="AC12" s="107">
        <v>1.5</v>
      </c>
      <c r="AD12" s="95">
        <v>8.3333333333333329E-2</v>
      </c>
      <c r="AE12" s="96">
        <v>18</v>
      </c>
      <c r="AF12" s="97"/>
      <c r="AG12" s="97"/>
      <c r="AH12" s="97"/>
    </row>
    <row r="13" spans="1:34" x14ac:dyDescent="0.15">
      <c r="A13" s="36" t="s">
        <v>72</v>
      </c>
      <c r="B13" s="43">
        <v>0</v>
      </c>
      <c r="C13" s="53">
        <v>8</v>
      </c>
      <c r="D13" s="53"/>
      <c r="E13" s="54">
        <v>8</v>
      </c>
      <c r="F13" s="43" t="e">
        <v>#REF!</v>
      </c>
      <c r="G13" s="53" t="e">
        <v>#REF!</v>
      </c>
      <c r="H13" s="53" t="e">
        <v>#REF!</v>
      </c>
      <c r="I13" s="54" t="e">
        <v>#REF!</v>
      </c>
      <c r="J13" s="43"/>
      <c r="K13" s="53">
        <v>1</v>
      </c>
      <c r="L13" s="53">
        <v>0</v>
      </c>
      <c r="M13" s="54">
        <v>1</v>
      </c>
      <c r="N13" s="43">
        <v>0</v>
      </c>
      <c r="O13" s="53"/>
      <c r="P13" s="53">
        <v>4</v>
      </c>
      <c r="Q13" s="54">
        <v>4</v>
      </c>
      <c r="R13" s="44">
        <v>13</v>
      </c>
      <c r="T13" s="94" t="s">
        <v>72</v>
      </c>
      <c r="U13" s="107">
        <v>3.5</v>
      </c>
      <c r="V13" s="95">
        <v>0.26923076923076922</v>
      </c>
      <c r="W13" s="107">
        <v>9.5</v>
      </c>
      <c r="X13" s="95">
        <v>0.73076923076923073</v>
      </c>
      <c r="Y13" s="107">
        <v>1</v>
      </c>
      <c r="Z13" s="95">
        <v>7.6923076923076927E-2</v>
      </c>
      <c r="AA13" s="107">
        <v>11</v>
      </c>
      <c r="AB13" s="95">
        <v>0.84615384615384615</v>
      </c>
      <c r="AC13" s="107">
        <v>1</v>
      </c>
      <c r="AD13" s="95">
        <v>7.6923076923076927E-2</v>
      </c>
      <c r="AE13" s="96">
        <v>13</v>
      </c>
      <c r="AF13" s="97"/>
      <c r="AG13" s="97"/>
      <c r="AH13" s="97"/>
    </row>
    <row r="14" spans="1:34" x14ac:dyDescent="0.15">
      <c r="A14" s="36" t="s">
        <v>73</v>
      </c>
      <c r="B14" s="43">
        <v>3</v>
      </c>
      <c r="C14" s="53">
        <v>21</v>
      </c>
      <c r="D14" s="53"/>
      <c r="E14" s="54">
        <v>24</v>
      </c>
      <c r="F14" s="43" t="e">
        <v>#REF!</v>
      </c>
      <c r="G14" s="53" t="e">
        <v>#REF!</v>
      </c>
      <c r="H14" s="53" t="e">
        <v>#REF!</v>
      </c>
      <c r="I14" s="54" t="e">
        <v>#REF!</v>
      </c>
      <c r="J14" s="43"/>
      <c r="K14" s="53">
        <v>1.5</v>
      </c>
      <c r="L14" s="53">
        <v>0</v>
      </c>
      <c r="M14" s="54">
        <v>1.5</v>
      </c>
      <c r="N14" s="43">
        <v>0</v>
      </c>
      <c r="O14" s="53"/>
      <c r="P14" s="53">
        <v>4</v>
      </c>
      <c r="Q14" s="54">
        <v>4</v>
      </c>
      <c r="R14" s="44">
        <v>29.5</v>
      </c>
      <c r="T14" s="94" t="s">
        <v>73</v>
      </c>
      <c r="U14" s="107">
        <v>5</v>
      </c>
      <c r="V14" s="95">
        <v>0.16949152542372881</v>
      </c>
      <c r="W14" s="107">
        <v>24.5</v>
      </c>
      <c r="X14" s="95">
        <v>0.83050847457627119</v>
      </c>
      <c r="Y14" s="107">
        <v>3.5</v>
      </c>
      <c r="Z14" s="95">
        <v>0.11864406779661017</v>
      </c>
      <c r="AA14" s="107">
        <v>25</v>
      </c>
      <c r="AB14" s="95">
        <v>0.84745762711864403</v>
      </c>
      <c r="AC14" s="107">
        <v>1</v>
      </c>
      <c r="AD14" s="95">
        <v>3.3898305084745763E-2</v>
      </c>
      <c r="AE14" s="96">
        <v>29.5</v>
      </c>
      <c r="AF14" s="97"/>
      <c r="AG14" s="97"/>
      <c r="AH14" s="97"/>
    </row>
    <row r="15" spans="1:34" x14ac:dyDescent="0.15">
      <c r="A15" s="36" t="s">
        <v>74</v>
      </c>
      <c r="B15" s="43">
        <v>1</v>
      </c>
      <c r="C15" s="53">
        <v>11</v>
      </c>
      <c r="D15" s="53"/>
      <c r="E15" s="54">
        <v>12</v>
      </c>
      <c r="F15" s="43" t="e">
        <v>#REF!</v>
      </c>
      <c r="G15" s="53" t="e">
        <v>#REF!</v>
      </c>
      <c r="H15" s="53" t="e">
        <v>#REF!</v>
      </c>
      <c r="I15" s="54" t="e">
        <v>#REF!</v>
      </c>
      <c r="J15" s="43"/>
      <c r="K15" s="53">
        <v>1</v>
      </c>
      <c r="L15" s="53">
        <v>0</v>
      </c>
      <c r="M15" s="54">
        <v>1</v>
      </c>
      <c r="N15" s="43">
        <v>0.5</v>
      </c>
      <c r="O15" s="53"/>
      <c r="P15" s="53">
        <v>9</v>
      </c>
      <c r="Q15" s="54">
        <v>9.5</v>
      </c>
      <c r="R15" s="44">
        <v>22.5</v>
      </c>
      <c r="T15" s="94" t="s">
        <v>74</v>
      </c>
      <c r="U15" s="107">
        <v>3.5</v>
      </c>
      <c r="V15" s="95">
        <v>0.15555555555555556</v>
      </c>
      <c r="W15" s="107">
        <v>19</v>
      </c>
      <c r="X15" s="95">
        <v>0.84444444444444444</v>
      </c>
      <c r="Y15" s="107">
        <v>0.5</v>
      </c>
      <c r="Z15" s="95">
        <v>2.2222222222222223E-2</v>
      </c>
      <c r="AA15" s="107">
        <v>20</v>
      </c>
      <c r="AB15" s="95">
        <v>0.88888888888888884</v>
      </c>
      <c r="AC15" s="107">
        <v>2</v>
      </c>
      <c r="AD15" s="95">
        <v>8.8888888888888892E-2</v>
      </c>
      <c r="AE15" s="96">
        <v>22.5</v>
      </c>
      <c r="AF15" s="97"/>
      <c r="AG15" s="97"/>
      <c r="AH15" s="97"/>
    </row>
    <row r="16" spans="1:34" x14ac:dyDescent="0.15">
      <c r="A16" s="37" t="s">
        <v>75</v>
      </c>
      <c r="B16" s="43">
        <v>0</v>
      </c>
      <c r="C16" s="53">
        <v>8</v>
      </c>
      <c r="D16" s="53"/>
      <c r="E16" s="54">
        <v>8</v>
      </c>
      <c r="F16" s="43" t="e">
        <v>#REF!</v>
      </c>
      <c r="G16" s="53" t="e">
        <v>#REF!</v>
      </c>
      <c r="H16" s="53" t="e">
        <v>#REF!</v>
      </c>
      <c r="I16" s="54" t="e">
        <v>#REF!</v>
      </c>
      <c r="J16" s="43"/>
      <c r="K16" s="53">
        <v>0</v>
      </c>
      <c r="L16" s="53">
        <v>0</v>
      </c>
      <c r="M16" s="54">
        <v>0</v>
      </c>
      <c r="N16" s="43">
        <v>0</v>
      </c>
      <c r="O16" s="53"/>
      <c r="P16" s="53">
        <v>7.5</v>
      </c>
      <c r="Q16" s="54">
        <v>7.5</v>
      </c>
      <c r="R16" s="44">
        <v>15.5</v>
      </c>
      <c r="T16" s="94" t="s">
        <v>75</v>
      </c>
      <c r="U16" s="107">
        <v>1.5</v>
      </c>
      <c r="V16" s="95">
        <v>9.6774193548387094E-2</v>
      </c>
      <c r="W16" s="107">
        <v>14</v>
      </c>
      <c r="X16" s="95">
        <v>0.90322580645161288</v>
      </c>
      <c r="Y16" s="107">
        <v>0</v>
      </c>
      <c r="Z16" s="95">
        <v>0</v>
      </c>
      <c r="AA16" s="107">
        <v>14.5</v>
      </c>
      <c r="AB16" s="95">
        <v>0.93548387096774188</v>
      </c>
      <c r="AC16" s="107">
        <v>1</v>
      </c>
      <c r="AD16" s="95">
        <v>6.4516129032258063E-2</v>
      </c>
      <c r="AE16" s="96">
        <v>15.5</v>
      </c>
      <c r="AF16" s="74"/>
      <c r="AG16" s="74"/>
      <c r="AH16" s="74"/>
    </row>
    <row r="17" spans="1:52" x14ac:dyDescent="0.15">
      <c r="A17" s="37" t="s">
        <v>76</v>
      </c>
      <c r="B17" s="43">
        <v>0.5</v>
      </c>
      <c r="C17" s="53">
        <v>6.5</v>
      </c>
      <c r="D17" s="53"/>
      <c r="E17" s="54">
        <v>7</v>
      </c>
      <c r="F17" s="43" t="e">
        <v>#REF!</v>
      </c>
      <c r="G17" s="53" t="e">
        <v>#REF!</v>
      </c>
      <c r="H17" s="53" t="e">
        <v>#REF!</v>
      </c>
      <c r="I17" s="54" t="e">
        <v>#REF!</v>
      </c>
      <c r="J17" s="43"/>
      <c r="K17" s="53">
        <v>1</v>
      </c>
      <c r="L17" s="53">
        <v>0</v>
      </c>
      <c r="M17" s="54">
        <v>1</v>
      </c>
      <c r="N17" s="43">
        <v>0</v>
      </c>
      <c r="O17" s="53"/>
      <c r="P17" s="53">
        <v>11</v>
      </c>
      <c r="Q17" s="54">
        <v>11</v>
      </c>
      <c r="R17" s="44">
        <v>19</v>
      </c>
      <c r="T17" s="94" t="s">
        <v>76</v>
      </c>
      <c r="U17" s="107">
        <v>4</v>
      </c>
      <c r="V17" s="95">
        <v>0.21052631578947367</v>
      </c>
      <c r="W17" s="107">
        <v>15</v>
      </c>
      <c r="X17" s="95">
        <v>0.78947368421052633</v>
      </c>
      <c r="Y17" s="107">
        <v>0.5</v>
      </c>
      <c r="Z17" s="95">
        <v>2.6315789473684209E-2</v>
      </c>
      <c r="AA17" s="107">
        <v>17.5</v>
      </c>
      <c r="AB17" s="95">
        <v>0.92105263157894735</v>
      </c>
      <c r="AC17" s="107">
        <v>1</v>
      </c>
      <c r="AD17" s="95">
        <v>5.2631578947368418E-2</v>
      </c>
      <c r="AE17" s="96">
        <v>19</v>
      </c>
      <c r="AF17" s="74"/>
      <c r="AG17" s="74"/>
      <c r="AH17" s="74"/>
    </row>
    <row r="18" spans="1:52" x14ac:dyDescent="0.15">
      <c r="A18" s="37" t="s">
        <v>77</v>
      </c>
      <c r="B18" s="43">
        <v>1.5</v>
      </c>
      <c r="C18" s="53">
        <v>1.5</v>
      </c>
      <c r="D18" s="53"/>
      <c r="E18" s="54">
        <v>3</v>
      </c>
      <c r="F18" s="43" t="e">
        <v>#REF!</v>
      </c>
      <c r="G18" s="53" t="e">
        <v>#REF!</v>
      </c>
      <c r="H18" s="53" t="e">
        <v>#REF!</v>
      </c>
      <c r="I18" s="54" t="e">
        <v>#REF!</v>
      </c>
      <c r="J18" s="43"/>
      <c r="K18" s="53">
        <v>1.5</v>
      </c>
      <c r="L18" s="53">
        <v>0.5</v>
      </c>
      <c r="M18" s="54">
        <v>2</v>
      </c>
      <c r="N18" s="43">
        <v>2.5</v>
      </c>
      <c r="O18" s="53"/>
      <c r="P18" s="53">
        <v>3</v>
      </c>
      <c r="Q18" s="54">
        <v>5.5</v>
      </c>
      <c r="R18" s="44">
        <v>10.5</v>
      </c>
      <c r="T18" s="94" t="s">
        <v>77</v>
      </c>
      <c r="U18" s="107">
        <v>2</v>
      </c>
      <c r="V18" s="95">
        <v>0.19047619047619047</v>
      </c>
      <c r="W18" s="107">
        <v>8.5</v>
      </c>
      <c r="X18" s="95">
        <v>0.80952380952380953</v>
      </c>
      <c r="Y18" s="107">
        <v>0</v>
      </c>
      <c r="Z18" s="95">
        <v>0</v>
      </c>
      <c r="AA18" s="107">
        <v>10</v>
      </c>
      <c r="AB18" s="95">
        <v>0.95238095238095233</v>
      </c>
      <c r="AC18" s="107">
        <v>0.5</v>
      </c>
      <c r="AD18" s="95">
        <v>4.7619047619047616E-2</v>
      </c>
      <c r="AE18" s="96">
        <v>10.5</v>
      </c>
    </row>
    <row r="19" spans="1:52" x14ac:dyDescent="0.15">
      <c r="A19" s="37" t="s">
        <v>78</v>
      </c>
      <c r="B19" s="43">
        <v>0</v>
      </c>
      <c r="C19" s="53">
        <v>2.5</v>
      </c>
      <c r="D19" s="53"/>
      <c r="E19" s="54">
        <v>2.5</v>
      </c>
      <c r="F19" s="43" t="e">
        <v>#REF!</v>
      </c>
      <c r="G19" s="53" t="e">
        <v>#REF!</v>
      </c>
      <c r="H19" s="53" t="e">
        <v>#REF!</v>
      </c>
      <c r="I19" s="54" t="e">
        <v>#REF!</v>
      </c>
      <c r="J19" s="43"/>
      <c r="K19" s="53">
        <v>1</v>
      </c>
      <c r="L19" s="53">
        <v>0</v>
      </c>
      <c r="M19" s="54">
        <v>1</v>
      </c>
      <c r="N19" s="43">
        <v>0</v>
      </c>
      <c r="O19" s="53"/>
      <c r="P19" s="53">
        <v>2</v>
      </c>
      <c r="Q19" s="54">
        <v>2</v>
      </c>
      <c r="R19" s="44">
        <v>5.5</v>
      </c>
      <c r="T19" s="94" t="s">
        <v>78</v>
      </c>
      <c r="U19" s="107">
        <v>1</v>
      </c>
      <c r="V19" s="95">
        <v>0.18181818181818182</v>
      </c>
      <c r="W19" s="107">
        <v>4.5</v>
      </c>
      <c r="X19" s="95">
        <v>0.81818181818181823</v>
      </c>
      <c r="Y19" s="107">
        <v>0</v>
      </c>
      <c r="Z19" s="95">
        <v>0</v>
      </c>
      <c r="AA19" s="107">
        <v>5</v>
      </c>
      <c r="AB19" s="95">
        <v>0.90909090909090906</v>
      </c>
      <c r="AC19" s="107">
        <v>0.5</v>
      </c>
      <c r="AD19" s="95">
        <v>9.0909090909090912E-2</v>
      </c>
      <c r="AE19" s="96">
        <v>5.5</v>
      </c>
    </row>
    <row r="20" spans="1:52" x14ac:dyDescent="0.15">
      <c r="A20" s="37" t="s">
        <v>79</v>
      </c>
      <c r="B20" s="43">
        <v>1.5</v>
      </c>
      <c r="C20" s="53">
        <v>4</v>
      </c>
      <c r="D20" s="53"/>
      <c r="E20" s="54">
        <v>5.5</v>
      </c>
      <c r="F20" s="43" t="e">
        <v>#REF!</v>
      </c>
      <c r="G20" s="53" t="e">
        <v>#REF!</v>
      </c>
      <c r="H20" s="53" t="e">
        <v>#REF!</v>
      </c>
      <c r="I20" s="54" t="e">
        <v>#REF!</v>
      </c>
      <c r="J20" s="43"/>
      <c r="K20" s="53">
        <v>1</v>
      </c>
      <c r="L20" s="53">
        <v>0</v>
      </c>
      <c r="M20" s="54">
        <v>1</v>
      </c>
      <c r="N20" s="43">
        <v>0</v>
      </c>
      <c r="O20" s="53"/>
      <c r="P20" s="53">
        <v>1.5</v>
      </c>
      <c r="Q20" s="54">
        <v>1.5</v>
      </c>
      <c r="R20" s="44">
        <v>8</v>
      </c>
      <c r="T20" s="94" t="s">
        <v>79</v>
      </c>
      <c r="U20" s="107">
        <v>2</v>
      </c>
      <c r="V20" s="95">
        <v>0.25</v>
      </c>
      <c r="W20" s="107">
        <v>6</v>
      </c>
      <c r="X20" s="95">
        <v>0.75</v>
      </c>
      <c r="Y20" s="107">
        <v>1.5</v>
      </c>
      <c r="Z20" s="95">
        <v>0.1875</v>
      </c>
      <c r="AA20" s="107">
        <v>5.5</v>
      </c>
      <c r="AB20" s="95">
        <v>0.6875</v>
      </c>
      <c r="AC20" s="107">
        <v>1</v>
      </c>
      <c r="AD20" s="95">
        <v>0.125</v>
      </c>
      <c r="AE20" s="96">
        <v>8</v>
      </c>
    </row>
    <row r="21" spans="1:52" x14ac:dyDescent="0.15">
      <c r="A21" s="37" t="s">
        <v>80</v>
      </c>
      <c r="B21" s="43">
        <v>0</v>
      </c>
      <c r="C21" s="53">
        <v>3.5</v>
      </c>
      <c r="D21" s="53"/>
      <c r="E21" s="54">
        <v>3.5</v>
      </c>
      <c r="F21" s="43" t="e">
        <v>#REF!</v>
      </c>
      <c r="G21" s="53" t="e">
        <v>#REF!</v>
      </c>
      <c r="H21" s="53" t="e">
        <v>#REF!</v>
      </c>
      <c r="I21" s="54" t="e">
        <v>#REF!</v>
      </c>
      <c r="J21" s="43"/>
      <c r="K21" s="53">
        <v>0.5</v>
      </c>
      <c r="L21" s="53">
        <v>0</v>
      </c>
      <c r="M21" s="54">
        <v>0.5</v>
      </c>
      <c r="N21" s="43">
        <v>0.5</v>
      </c>
      <c r="O21" s="53"/>
      <c r="P21" s="53">
        <v>2</v>
      </c>
      <c r="Q21" s="54">
        <v>2.5</v>
      </c>
      <c r="R21" s="44">
        <v>6.5</v>
      </c>
      <c r="T21" s="94" t="s">
        <v>80</v>
      </c>
      <c r="U21" s="107">
        <v>1</v>
      </c>
      <c r="V21" s="95">
        <v>0.15384615384615385</v>
      </c>
      <c r="W21" s="107">
        <v>5.5</v>
      </c>
      <c r="X21" s="95">
        <v>0.84615384615384615</v>
      </c>
      <c r="Y21" s="107">
        <v>0</v>
      </c>
      <c r="Z21" s="95">
        <v>0</v>
      </c>
      <c r="AA21" s="107">
        <v>6.5</v>
      </c>
      <c r="AB21" s="95">
        <v>1</v>
      </c>
      <c r="AC21" s="107">
        <v>0</v>
      </c>
      <c r="AD21" s="95">
        <v>0</v>
      </c>
      <c r="AE21" s="96">
        <v>6.5</v>
      </c>
    </row>
    <row r="22" spans="1:52" x14ac:dyDescent="0.15">
      <c r="A22" s="38" t="s">
        <v>81</v>
      </c>
      <c r="B22" s="43">
        <v>0.5</v>
      </c>
      <c r="C22" s="53">
        <v>4</v>
      </c>
      <c r="D22" s="53"/>
      <c r="E22" s="54">
        <v>4.5</v>
      </c>
      <c r="F22" s="43" t="e">
        <v>#REF!</v>
      </c>
      <c r="G22" s="53" t="e">
        <v>#REF!</v>
      </c>
      <c r="H22" s="53" t="e">
        <v>#REF!</v>
      </c>
      <c r="I22" s="54" t="e">
        <v>#REF!</v>
      </c>
      <c r="J22" s="43"/>
      <c r="K22" s="53">
        <v>0</v>
      </c>
      <c r="L22" s="53">
        <v>0</v>
      </c>
      <c r="M22" s="54">
        <v>0</v>
      </c>
      <c r="N22" s="43">
        <v>0</v>
      </c>
      <c r="O22" s="53"/>
      <c r="P22" s="53">
        <v>1</v>
      </c>
      <c r="Q22" s="54">
        <v>1</v>
      </c>
      <c r="R22" s="44">
        <v>5.5</v>
      </c>
      <c r="T22" s="94" t="s">
        <v>81</v>
      </c>
      <c r="U22" s="107">
        <v>1</v>
      </c>
      <c r="V22" s="95">
        <v>0.18181818181818182</v>
      </c>
      <c r="W22" s="107">
        <v>4.5</v>
      </c>
      <c r="X22" s="95">
        <v>0.81818181818181823</v>
      </c>
      <c r="Y22" s="107">
        <v>1.5</v>
      </c>
      <c r="Z22" s="95">
        <v>0.27272727272727271</v>
      </c>
      <c r="AA22" s="107">
        <v>3.5</v>
      </c>
      <c r="AB22" s="95">
        <v>0.63636363636363635</v>
      </c>
      <c r="AC22" s="107">
        <v>0.5</v>
      </c>
      <c r="AD22" s="95">
        <v>9.0909090909090912E-2</v>
      </c>
      <c r="AE22" s="96">
        <v>5.5</v>
      </c>
    </row>
    <row r="23" spans="1:52" ht="14" thickBot="1" x14ac:dyDescent="0.2">
      <c r="A23" s="37" t="s">
        <v>82</v>
      </c>
      <c r="B23" s="55">
        <v>0.5</v>
      </c>
      <c r="C23" s="56">
        <v>9</v>
      </c>
      <c r="D23" s="56"/>
      <c r="E23" s="57">
        <v>9.5</v>
      </c>
      <c r="F23" s="55" t="e">
        <v>#REF!</v>
      </c>
      <c r="G23" s="56" t="e">
        <v>#REF!</v>
      </c>
      <c r="H23" s="56" t="e">
        <v>#REF!</v>
      </c>
      <c r="I23" s="57" t="e">
        <v>#REF!</v>
      </c>
      <c r="J23" s="55"/>
      <c r="K23" s="56">
        <v>1</v>
      </c>
      <c r="L23" s="56">
        <v>0</v>
      </c>
      <c r="M23" s="57">
        <v>1</v>
      </c>
      <c r="N23" s="55">
        <v>0</v>
      </c>
      <c r="O23" s="56"/>
      <c r="P23" s="56">
        <v>2.5</v>
      </c>
      <c r="Q23" s="57">
        <v>2.5</v>
      </c>
      <c r="R23" s="45">
        <v>13</v>
      </c>
      <c r="T23" s="94" t="s">
        <v>82</v>
      </c>
      <c r="U23" s="107">
        <v>4.5</v>
      </c>
      <c r="V23" s="95">
        <v>0.34615384615384615</v>
      </c>
      <c r="W23" s="107">
        <v>8.5</v>
      </c>
      <c r="X23" s="95">
        <v>0.65384615384615385</v>
      </c>
      <c r="Y23" s="107">
        <v>0</v>
      </c>
      <c r="Z23" s="95">
        <v>0</v>
      </c>
      <c r="AA23" s="107">
        <v>11.5</v>
      </c>
      <c r="AB23" s="95">
        <v>0.88461538461538458</v>
      </c>
      <c r="AC23" s="107">
        <v>1.5</v>
      </c>
      <c r="AD23" s="95">
        <v>0.11538461538461539</v>
      </c>
      <c r="AE23" s="96">
        <v>13</v>
      </c>
    </row>
    <row r="24" spans="1:52" ht="14" thickBot="1" x14ac:dyDescent="0.2">
      <c r="A24" s="40"/>
      <c r="B24" s="58"/>
      <c r="C24" s="59"/>
      <c r="D24" s="59"/>
      <c r="E24" s="60"/>
      <c r="F24" s="46"/>
      <c r="G24" s="47"/>
      <c r="H24" s="47"/>
      <c r="I24" s="48"/>
      <c r="J24" s="46"/>
      <c r="K24" s="47"/>
      <c r="L24" s="47"/>
      <c r="M24" s="48"/>
      <c r="N24" s="46"/>
      <c r="O24" s="47"/>
      <c r="P24" s="47"/>
      <c r="Q24" s="48"/>
      <c r="R24" s="49"/>
      <c r="T24" s="49"/>
      <c r="U24" s="106"/>
      <c r="V24" s="47"/>
      <c r="W24" s="47"/>
      <c r="X24" s="47"/>
      <c r="Y24" s="47"/>
      <c r="Z24" s="47"/>
      <c r="AA24" s="47"/>
      <c r="AB24" s="47"/>
      <c r="AC24" s="47"/>
      <c r="AD24" s="47"/>
      <c r="AE24" s="48"/>
    </row>
    <row r="25" spans="1:52" x14ac:dyDescent="0.15">
      <c r="A25" s="39" t="s">
        <v>40</v>
      </c>
      <c r="B25" s="41">
        <v>2</v>
      </c>
      <c r="C25" s="63">
        <v>29.5</v>
      </c>
      <c r="D25" s="63"/>
      <c r="E25" s="64">
        <v>31.5</v>
      </c>
      <c r="F25" s="41" t="e">
        <v>#REF!</v>
      </c>
      <c r="G25" s="63" t="e">
        <v>#REF!</v>
      </c>
      <c r="H25" s="63" t="e">
        <v>#REF!</v>
      </c>
      <c r="I25" s="64" t="e">
        <v>#REF!</v>
      </c>
      <c r="J25" s="41"/>
      <c r="K25" s="63">
        <v>3.5</v>
      </c>
      <c r="L25" s="63">
        <v>1.5</v>
      </c>
      <c r="M25" s="64">
        <v>5</v>
      </c>
      <c r="N25" s="41">
        <v>0</v>
      </c>
      <c r="O25" s="63"/>
      <c r="P25" s="63">
        <v>21.5</v>
      </c>
      <c r="Q25" s="64">
        <v>21.5</v>
      </c>
      <c r="R25" s="50">
        <v>58</v>
      </c>
      <c r="T25" s="94" t="s">
        <v>40</v>
      </c>
      <c r="U25" s="107">
        <v>11</v>
      </c>
      <c r="V25" s="95">
        <v>0.18965517241379309</v>
      </c>
      <c r="W25" s="107">
        <v>47</v>
      </c>
      <c r="X25" s="95">
        <v>0.81034482758620685</v>
      </c>
      <c r="Y25" s="107">
        <v>2</v>
      </c>
      <c r="Z25" s="95">
        <v>3.4482758620689655E-2</v>
      </c>
      <c r="AA25" s="107">
        <v>54</v>
      </c>
      <c r="AB25" s="95">
        <v>0.93103448275862066</v>
      </c>
      <c r="AC25" s="107">
        <v>2</v>
      </c>
      <c r="AD25" s="95">
        <v>3.4482758620689655E-2</v>
      </c>
      <c r="AE25" s="96">
        <v>58</v>
      </c>
    </row>
    <row r="26" spans="1:52" x14ac:dyDescent="0.15">
      <c r="A26" s="36" t="s">
        <v>43</v>
      </c>
      <c r="B26" s="43">
        <v>2</v>
      </c>
      <c r="C26" s="53">
        <v>35.5</v>
      </c>
      <c r="D26" s="53"/>
      <c r="E26" s="54">
        <v>37.5</v>
      </c>
      <c r="F26" s="43" t="e">
        <v>#REF!</v>
      </c>
      <c r="G26" s="53" t="e">
        <v>#REF!</v>
      </c>
      <c r="H26" s="53" t="e">
        <v>#REF!</v>
      </c>
      <c r="I26" s="54" t="e">
        <v>#REF!</v>
      </c>
      <c r="J26" s="43"/>
      <c r="K26" s="53">
        <v>4.5</v>
      </c>
      <c r="L26" s="53">
        <v>1.5</v>
      </c>
      <c r="M26" s="54">
        <v>6</v>
      </c>
      <c r="N26" s="43">
        <v>0</v>
      </c>
      <c r="O26" s="53"/>
      <c r="P26" s="53">
        <v>17</v>
      </c>
      <c r="Q26" s="54">
        <v>17</v>
      </c>
      <c r="R26" s="44">
        <v>45.5</v>
      </c>
      <c r="T26" s="94" t="s">
        <v>43</v>
      </c>
      <c r="U26" s="107">
        <v>13.5</v>
      </c>
      <c r="V26" s="95">
        <v>0.2967032967032967</v>
      </c>
      <c r="W26" s="107">
        <v>47</v>
      </c>
      <c r="X26" s="95">
        <v>1.0329670329670331</v>
      </c>
      <c r="Y26" s="107">
        <v>2.5</v>
      </c>
      <c r="Z26" s="95">
        <v>5.4945054945054944E-2</v>
      </c>
      <c r="AA26" s="107">
        <v>54.5</v>
      </c>
      <c r="AB26" s="95">
        <v>1.1978021978021978</v>
      </c>
      <c r="AC26" s="107">
        <v>3.5</v>
      </c>
      <c r="AD26" s="95">
        <v>7.6923076923076927E-2</v>
      </c>
      <c r="AE26" s="96">
        <v>45.5</v>
      </c>
    </row>
    <row r="27" spans="1:52" s="13" customFormat="1" x14ac:dyDescent="0.15">
      <c r="A27" s="36" t="s">
        <v>44</v>
      </c>
      <c r="B27" s="43">
        <v>1.5</v>
      </c>
      <c r="C27" s="53">
        <v>34.5</v>
      </c>
      <c r="D27" s="53"/>
      <c r="E27" s="54">
        <v>36</v>
      </c>
      <c r="F27" s="43" t="e">
        <v>#REF!</v>
      </c>
      <c r="G27" s="53" t="e">
        <v>#REF!</v>
      </c>
      <c r="H27" s="53" t="e">
        <v>#REF!</v>
      </c>
      <c r="I27" s="54" t="e">
        <v>#REF!</v>
      </c>
      <c r="J27" s="43"/>
      <c r="K27" s="53">
        <v>3.5</v>
      </c>
      <c r="L27" s="53">
        <v>1</v>
      </c>
      <c r="M27" s="54">
        <v>4.5</v>
      </c>
      <c r="N27" s="43">
        <v>0</v>
      </c>
      <c r="O27" s="53"/>
      <c r="P27" s="53">
        <v>18</v>
      </c>
      <c r="Q27" s="54">
        <v>18</v>
      </c>
      <c r="R27" s="44">
        <v>58.5</v>
      </c>
      <c r="T27" s="94" t="s">
        <v>44</v>
      </c>
      <c r="U27" s="107">
        <v>13.5</v>
      </c>
      <c r="V27" s="95">
        <v>0.23076923076923078</v>
      </c>
      <c r="W27" s="107">
        <v>45</v>
      </c>
      <c r="X27" s="95">
        <v>0.76923076923076927</v>
      </c>
      <c r="Y27" s="107">
        <v>3.5</v>
      </c>
      <c r="Z27" s="95">
        <v>5.9829059829059832E-2</v>
      </c>
      <c r="AA27" s="107">
        <v>50.5</v>
      </c>
      <c r="AB27" s="95">
        <v>0.86324786324786329</v>
      </c>
      <c r="AC27" s="107">
        <v>4.5</v>
      </c>
      <c r="AD27" s="95">
        <v>7.6923076923076927E-2</v>
      </c>
      <c r="AE27" s="96">
        <v>58.5</v>
      </c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</row>
    <row r="28" spans="1:52" x14ac:dyDescent="0.15">
      <c r="A28" s="36" t="s">
        <v>45</v>
      </c>
      <c r="B28" s="43">
        <v>3.5</v>
      </c>
      <c r="C28" s="53">
        <v>50.5</v>
      </c>
      <c r="D28" s="53"/>
      <c r="E28" s="54">
        <v>54</v>
      </c>
      <c r="F28" s="43" t="e">
        <v>#REF!</v>
      </c>
      <c r="G28" s="53" t="e">
        <v>#REF!</v>
      </c>
      <c r="H28" s="53" t="e">
        <v>#REF!</v>
      </c>
      <c r="I28" s="54" t="e">
        <v>#REF!</v>
      </c>
      <c r="J28" s="43"/>
      <c r="K28" s="53">
        <v>4.5</v>
      </c>
      <c r="L28" s="53">
        <v>0.5</v>
      </c>
      <c r="M28" s="54">
        <v>5</v>
      </c>
      <c r="N28" s="43">
        <v>0</v>
      </c>
      <c r="O28" s="53"/>
      <c r="P28" s="53">
        <v>18.5</v>
      </c>
      <c r="Q28" s="54">
        <v>18.5</v>
      </c>
      <c r="R28" s="44">
        <v>77.5</v>
      </c>
      <c r="T28" s="94" t="s">
        <v>45</v>
      </c>
      <c r="U28" s="107">
        <v>17</v>
      </c>
      <c r="V28" s="95">
        <v>0.21935483870967742</v>
      </c>
      <c r="W28" s="107">
        <v>60.5</v>
      </c>
      <c r="X28" s="95">
        <v>0.78064516129032258</v>
      </c>
      <c r="Y28" s="107">
        <v>6.5</v>
      </c>
      <c r="Z28" s="95">
        <v>8.387096774193549E-2</v>
      </c>
      <c r="AA28" s="107">
        <v>66.5</v>
      </c>
      <c r="AB28" s="95">
        <v>0.85806451612903223</v>
      </c>
      <c r="AC28" s="107">
        <v>4.5</v>
      </c>
      <c r="AD28" s="95">
        <v>5.8064516129032261E-2</v>
      </c>
      <c r="AE28" s="96">
        <v>77.5</v>
      </c>
    </row>
    <row r="29" spans="1:52" x14ac:dyDescent="0.15">
      <c r="A29" s="36" t="s">
        <v>46</v>
      </c>
      <c r="B29" s="43">
        <v>4.5</v>
      </c>
      <c r="C29" s="53">
        <v>49.5</v>
      </c>
      <c r="D29" s="53"/>
      <c r="E29" s="54">
        <v>54</v>
      </c>
      <c r="F29" s="43" t="e">
        <v>#REF!</v>
      </c>
      <c r="G29" s="53" t="e">
        <v>#REF!</v>
      </c>
      <c r="H29" s="53" t="e">
        <v>#REF!</v>
      </c>
      <c r="I29" s="54" t="e">
        <v>#REF!</v>
      </c>
      <c r="J29" s="43"/>
      <c r="K29" s="53">
        <v>5.5</v>
      </c>
      <c r="L29" s="53">
        <v>0</v>
      </c>
      <c r="M29" s="54">
        <v>5.5</v>
      </c>
      <c r="N29" s="43">
        <v>0.5</v>
      </c>
      <c r="O29" s="53"/>
      <c r="P29" s="53">
        <v>23</v>
      </c>
      <c r="Q29" s="54">
        <v>23.5</v>
      </c>
      <c r="R29" s="44">
        <v>83</v>
      </c>
      <c r="T29" s="94" t="s">
        <v>46</v>
      </c>
      <c r="U29" s="107">
        <v>17.5</v>
      </c>
      <c r="V29" s="95">
        <v>0.21084337349397592</v>
      </c>
      <c r="W29" s="107">
        <v>65.5</v>
      </c>
      <c r="X29" s="95">
        <v>0.78915662650602414</v>
      </c>
      <c r="Y29" s="107">
        <v>5.5</v>
      </c>
      <c r="Z29" s="95">
        <v>6.6265060240963861E-2</v>
      </c>
      <c r="AA29" s="107">
        <v>72</v>
      </c>
      <c r="AB29" s="95">
        <v>0.86746987951807231</v>
      </c>
      <c r="AC29" s="107">
        <v>5.5</v>
      </c>
      <c r="AD29" s="95">
        <v>6.6265060240963861E-2</v>
      </c>
      <c r="AE29" s="96">
        <v>83</v>
      </c>
    </row>
    <row r="30" spans="1:52" x14ac:dyDescent="0.15">
      <c r="A30" s="36" t="s">
        <v>47</v>
      </c>
      <c r="B30" s="43">
        <v>4</v>
      </c>
      <c r="C30" s="53">
        <v>48</v>
      </c>
      <c r="D30" s="53"/>
      <c r="E30" s="54">
        <v>52</v>
      </c>
      <c r="F30" s="43"/>
      <c r="G30" s="53"/>
      <c r="H30" s="53"/>
      <c r="I30" s="54"/>
      <c r="J30" s="43"/>
      <c r="K30" s="53">
        <v>3.5</v>
      </c>
      <c r="L30" s="53">
        <v>0</v>
      </c>
      <c r="M30" s="54">
        <v>3.5</v>
      </c>
      <c r="N30" s="43">
        <v>0.5</v>
      </c>
      <c r="O30" s="53"/>
      <c r="P30" s="53">
        <v>24.5</v>
      </c>
      <c r="Q30" s="54">
        <v>25</v>
      </c>
      <c r="R30" s="44">
        <v>80.5</v>
      </c>
      <c r="T30" s="94" t="s">
        <v>47</v>
      </c>
      <c r="U30" s="107">
        <v>13.5</v>
      </c>
      <c r="V30" s="95">
        <v>0.16770186335403728</v>
      </c>
      <c r="W30" s="107">
        <v>67</v>
      </c>
      <c r="X30" s="95">
        <v>0.83229813664596275</v>
      </c>
      <c r="Y30" s="107">
        <v>5</v>
      </c>
      <c r="Z30" s="95">
        <v>6.2111801242236024E-2</v>
      </c>
      <c r="AA30" s="107">
        <v>70.5</v>
      </c>
      <c r="AB30" s="95">
        <v>0.87577639751552794</v>
      </c>
      <c r="AC30" s="107">
        <v>5</v>
      </c>
      <c r="AD30" s="95">
        <v>6.2111801242236024E-2</v>
      </c>
      <c r="AE30" s="96">
        <v>80.5</v>
      </c>
    </row>
    <row r="31" spans="1:52" x14ac:dyDescent="0.15">
      <c r="A31" s="36" t="s">
        <v>48</v>
      </c>
      <c r="B31" s="43">
        <v>4.5</v>
      </c>
      <c r="C31" s="53">
        <v>46.5</v>
      </c>
      <c r="D31" s="53"/>
      <c r="E31" s="54">
        <v>51</v>
      </c>
      <c r="F31" s="43"/>
      <c r="G31" s="53"/>
      <c r="H31" s="53"/>
      <c r="I31" s="54"/>
      <c r="J31" s="43"/>
      <c r="K31" s="53">
        <v>3.5</v>
      </c>
      <c r="L31" s="53">
        <v>0</v>
      </c>
      <c r="M31" s="54">
        <v>3.5</v>
      </c>
      <c r="N31" s="43">
        <v>0.5</v>
      </c>
      <c r="O31" s="53"/>
      <c r="P31" s="53">
        <v>31.5</v>
      </c>
      <c r="Q31" s="54">
        <v>32</v>
      </c>
      <c r="R31" s="44">
        <v>86.5</v>
      </c>
      <c r="T31" s="94" t="s">
        <v>48</v>
      </c>
      <c r="U31" s="107">
        <v>14</v>
      </c>
      <c r="V31" s="95">
        <v>0.16184971098265896</v>
      </c>
      <c r="W31" s="107">
        <v>72.5</v>
      </c>
      <c r="X31" s="95">
        <v>0.83815028901734101</v>
      </c>
      <c r="Y31" s="107">
        <v>4.5</v>
      </c>
      <c r="Z31" s="95">
        <v>5.2023121387283239E-2</v>
      </c>
      <c r="AA31" s="107">
        <v>77</v>
      </c>
      <c r="AB31" s="95">
        <v>0.89017341040462428</v>
      </c>
      <c r="AC31" s="107">
        <v>5</v>
      </c>
      <c r="AD31" s="95">
        <v>5.7803468208092484E-2</v>
      </c>
      <c r="AE31" s="96">
        <v>86.5</v>
      </c>
    </row>
    <row r="32" spans="1:52" x14ac:dyDescent="0.15">
      <c r="A32" s="36" t="s">
        <v>49</v>
      </c>
      <c r="B32" s="43">
        <v>3</v>
      </c>
      <c r="C32" s="53">
        <v>27</v>
      </c>
      <c r="D32" s="53"/>
      <c r="E32" s="54">
        <v>30</v>
      </c>
      <c r="F32" s="43"/>
      <c r="G32" s="53"/>
      <c r="H32" s="53"/>
      <c r="I32" s="54"/>
      <c r="J32" s="43"/>
      <c r="K32" s="53">
        <v>3.5</v>
      </c>
      <c r="L32" s="53">
        <v>0.5</v>
      </c>
      <c r="M32" s="54">
        <v>4</v>
      </c>
      <c r="N32" s="43">
        <v>3</v>
      </c>
      <c r="O32" s="53"/>
      <c r="P32" s="53">
        <v>30.5</v>
      </c>
      <c r="Q32" s="54">
        <v>33.5</v>
      </c>
      <c r="R32" s="44">
        <v>67.5</v>
      </c>
      <c r="T32" s="94" t="s">
        <v>49</v>
      </c>
      <c r="U32" s="107">
        <v>11</v>
      </c>
      <c r="V32" s="95">
        <v>0.16296296296296298</v>
      </c>
      <c r="W32" s="107">
        <v>56.5</v>
      </c>
      <c r="X32" s="95">
        <v>0.83703703703703702</v>
      </c>
      <c r="Y32" s="107">
        <v>1</v>
      </c>
      <c r="Z32" s="95">
        <v>1.4814814814814815E-2</v>
      </c>
      <c r="AA32" s="107">
        <v>62</v>
      </c>
      <c r="AB32" s="95">
        <v>0.91851851851851851</v>
      </c>
      <c r="AC32" s="107">
        <v>4.5</v>
      </c>
      <c r="AD32" s="95">
        <v>6.6666666666666666E-2</v>
      </c>
      <c r="AE32" s="96">
        <v>67.5</v>
      </c>
    </row>
    <row r="33" spans="1:31" x14ac:dyDescent="0.15">
      <c r="A33" s="37" t="s">
        <v>41</v>
      </c>
      <c r="B33" s="43">
        <v>2</v>
      </c>
      <c r="C33" s="53">
        <v>18.5</v>
      </c>
      <c r="D33" s="53"/>
      <c r="E33" s="54">
        <v>20.5</v>
      </c>
      <c r="F33" s="43"/>
      <c r="G33" s="53"/>
      <c r="H33" s="53"/>
      <c r="I33" s="54"/>
      <c r="J33" s="43"/>
      <c r="K33" s="53">
        <v>3.5</v>
      </c>
      <c r="L33" s="53">
        <v>0.5</v>
      </c>
      <c r="M33" s="54">
        <v>4</v>
      </c>
      <c r="N33" s="43">
        <v>2.5</v>
      </c>
      <c r="O33" s="53"/>
      <c r="P33" s="53">
        <v>23.5</v>
      </c>
      <c r="Q33" s="54">
        <v>26</v>
      </c>
      <c r="R33" s="44">
        <v>50.5</v>
      </c>
      <c r="T33" s="94" t="s">
        <v>41</v>
      </c>
      <c r="U33" s="107">
        <v>8.5</v>
      </c>
      <c r="V33" s="95">
        <v>0.16831683168316833</v>
      </c>
      <c r="W33" s="107">
        <v>42</v>
      </c>
      <c r="X33" s="95">
        <v>0.83168316831683164</v>
      </c>
      <c r="Y33" s="107">
        <v>0.5</v>
      </c>
      <c r="Z33" s="95">
        <v>9.9009900990099011E-3</v>
      </c>
      <c r="AA33" s="107">
        <v>47</v>
      </c>
      <c r="AB33" s="95">
        <v>0.93069306930693074</v>
      </c>
      <c r="AC33" s="107">
        <v>3</v>
      </c>
      <c r="AD33" s="95">
        <v>5.9405940594059403E-2</v>
      </c>
      <c r="AE33" s="96">
        <v>50.5</v>
      </c>
    </row>
    <row r="34" spans="1:31" x14ac:dyDescent="0.15">
      <c r="A34" s="37" t="s">
        <v>50</v>
      </c>
      <c r="B34" s="43">
        <v>3.5</v>
      </c>
      <c r="C34" s="53">
        <v>14.5</v>
      </c>
      <c r="D34" s="53"/>
      <c r="E34" s="54">
        <v>18</v>
      </c>
      <c r="F34" s="43"/>
      <c r="G34" s="53"/>
      <c r="H34" s="53"/>
      <c r="I34" s="54"/>
      <c r="J34" s="43"/>
      <c r="K34" s="53">
        <v>4.5</v>
      </c>
      <c r="L34" s="53">
        <v>0.5</v>
      </c>
      <c r="M34" s="54">
        <v>5</v>
      </c>
      <c r="N34" s="43">
        <v>2.5</v>
      </c>
      <c r="O34" s="53"/>
      <c r="P34" s="53">
        <v>17.5</v>
      </c>
      <c r="Q34" s="54">
        <v>20</v>
      </c>
      <c r="R34" s="44">
        <v>43</v>
      </c>
      <c r="T34" s="94" t="s">
        <v>50</v>
      </c>
      <c r="U34" s="107">
        <v>9</v>
      </c>
      <c r="V34" s="95">
        <v>0.20930232558139536</v>
      </c>
      <c r="W34" s="107">
        <v>34</v>
      </c>
      <c r="X34" s="95">
        <v>0.79069767441860461</v>
      </c>
      <c r="Y34" s="107">
        <v>2</v>
      </c>
      <c r="Z34" s="95">
        <v>4.6511627906976744E-2</v>
      </c>
      <c r="AA34" s="107">
        <v>38</v>
      </c>
      <c r="AB34" s="95">
        <v>0.88372093023255816</v>
      </c>
      <c r="AC34" s="107">
        <v>3</v>
      </c>
      <c r="AD34" s="95">
        <v>6.9767441860465115E-2</v>
      </c>
      <c r="AE34" s="96">
        <v>43</v>
      </c>
    </row>
    <row r="35" spans="1:31" x14ac:dyDescent="0.15">
      <c r="A35" s="37" t="s">
        <v>51</v>
      </c>
      <c r="B35" s="43">
        <v>3</v>
      </c>
      <c r="C35" s="53">
        <v>11.5</v>
      </c>
      <c r="D35" s="53"/>
      <c r="E35" s="54">
        <v>14.5</v>
      </c>
      <c r="F35" s="43"/>
      <c r="G35" s="53"/>
      <c r="H35" s="53"/>
      <c r="I35" s="54"/>
      <c r="J35" s="43"/>
      <c r="K35" s="53">
        <v>4</v>
      </c>
      <c r="L35" s="53">
        <v>0.5</v>
      </c>
      <c r="M35" s="54">
        <v>4.5</v>
      </c>
      <c r="N35" s="43">
        <v>3</v>
      </c>
      <c r="O35" s="53"/>
      <c r="P35" s="53">
        <v>8.5</v>
      </c>
      <c r="Q35" s="54">
        <v>11.5</v>
      </c>
      <c r="R35" s="44">
        <v>30.5</v>
      </c>
      <c r="T35" s="94" t="s">
        <v>51</v>
      </c>
      <c r="U35" s="107">
        <v>6</v>
      </c>
      <c r="V35" s="95">
        <v>0.19672131147540983</v>
      </c>
      <c r="W35" s="107">
        <v>24.5</v>
      </c>
      <c r="X35" s="95">
        <v>0.80327868852459017</v>
      </c>
      <c r="Y35" s="107">
        <v>1.5</v>
      </c>
      <c r="Z35" s="95">
        <v>4.9180327868852458E-2</v>
      </c>
      <c r="AA35" s="107">
        <v>27</v>
      </c>
      <c r="AB35" s="95">
        <v>0.88524590163934425</v>
      </c>
      <c r="AC35" s="107">
        <v>2</v>
      </c>
      <c r="AD35" s="95">
        <v>6.5573770491803282E-2</v>
      </c>
      <c r="AE35" s="96">
        <v>30.5</v>
      </c>
    </row>
    <row r="36" spans="1:31" x14ac:dyDescent="0.15">
      <c r="A36" s="37" t="s">
        <v>52</v>
      </c>
      <c r="B36" s="43">
        <v>2</v>
      </c>
      <c r="C36" s="53">
        <v>14</v>
      </c>
      <c r="D36" s="53"/>
      <c r="E36" s="54">
        <v>16</v>
      </c>
      <c r="F36" s="43"/>
      <c r="G36" s="53"/>
      <c r="H36" s="53"/>
      <c r="I36" s="54"/>
      <c r="J36" s="43"/>
      <c r="K36" s="53">
        <v>2.5</v>
      </c>
      <c r="L36" s="53">
        <v>0</v>
      </c>
      <c r="M36" s="54">
        <v>2.5</v>
      </c>
      <c r="N36" s="43">
        <v>0.5</v>
      </c>
      <c r="O36" s="53"/>
      <c r="P36" s="53">
        <v>6.5</v>
      </c>
      <c r="Q36" s="54">
        <v>7</v>
      </c>
      <c r="R36" s="44">
        <v>25.5</v>
      </c>
      <c r="T36" s="94" t="s">
        <v>52</v>
      </c>
      <c r="U36" s="107">
        <v>5</v>
      </c>
      <c r="V36" s="95">
        <v>0.19607843137254902</v>
      </c>
      <c r="W36" s="107">
        <v>20.5</v>
      </c>
      <c r="X36" s="95">
        <v>0.80392156862745101</v>
      </c>
      <c r="Y36" s="107">
        <v>3</v>
      </c>
      <c r="Z36" s="95">
        <v>0.11764705882352941</v>
      </c>
      <c r="AA36" s="107">
        <v>20.5</v>
      </c>
      <c r="AB36" s="95">
        <v>0.80392156862745101</v>
      </c>
      <c r="AC36" s="107">
        <v>2</v>
      </c>
      <c r="AD36" s="95">
        <v>7.8431372549019607E-2</v>
      </c>
      <c r="AE36" s="96">
        <v>25.5</v>
      </c>
    </row>
    <row r="37" spans="1:31" ht="14" thickBot="1" x14ac:dyDescent="0.2">
      <c r="A37" s="38" t="s">
        <v>42</v>
      </c>
      <c r="B37" s="55">
        <v>2.5</v>
      </c>
      <c r="C37" s="56">
        <v>20.5</v>
      </c>
      <c r="D37" s="56"/>
      <c r="E37" s="57">
        <v>23</v>
      </c>
      <c r="F37" s="55"/>
      <c r="G37" s="56"/>
      <c r="H37" s="56"/>
      <c r="I37" s="57"/>
      <c r="J37" s="55"/>
      <c r="K37" s="56">
        <v>2.5</v>
      </c>
      <c r="L37" s="56">
        <v>0</v>
      </c>
      <c r="M37" s="57">
        <v>2.5</v>
      </c>
      <c r="N37" s="55">
        <v>0.5</v>
      </c>
      <c r="O37" s="56"/>
      <c r="P37" s="56">
        <v>7</v>
      </c>
      <c r="Q37" s="57">
        <v>7.5</v>
      </c>
      <c r="R37" s="44">
        <v>33</v>
      </c>
      <c r="T37" s="98" t="s">
        <v>42</v>
      </c>
      <c r="U37" s="108">
        <v>8.5</v>
      </c>
      <c r="V37" s="99">
        <v>0.25757575757575757</v>
      </c>
      <c r="W37" s="108">
        <v>24.5</v>
      </c>
      <c r="X37" s="99">
        <v>0.74242424242424243</v>
      </c>
      <c r="Y37" s="108">
        <v>3</v>
      </c>
      <c r="Z37" s="99">
        <v>9.0909090909090912E-2</v>
      </c>
      <c r="AA37" s="108">
        <v>27</v>
      </c>
      <c r="AB37" s="99">
        <v>0.81818181818181823</v>
      </c>
      <c r="AC37" s="108">
        <v>3</v>
      </c>
      <c r="AD37" s="99">
        <v>9.0909090909090912E-2</v>
      </c>
      <c r="AE37" s="100">
        <v>33</v>
      </c>
    </row>
    <row r="38" spans="1:31" x14ac:dyDescent="0.15">
      <c r="A38" s="32"/>
      <c r="B38" s="65"/>
      <c r="C38" s="66"/>
      <c r="D38" s="66"/>
      <c r="E38" s="67"/>
      <c r="F38" s="65"/>
      <c r="G38" s="66"/>
      <c r="H38" s="66"/>
      <c r="I38" s="67"/>
      <c r="J38" s="65"/>
      <c r="K38" s="66"/>
      <c r="L38" s="66"/>
      <c r="M38" s="67"/>
      <c r="N38" s="65"/>
      <c r="O38" s="66"/>
      <c r="P38" s="66"/>
      <c r="Q38" s="67"/>
      <c r="R38" s="32"/>
      <c r="T38" s="84"/>
      <c r="U38" s="104"/>
      <c r="V38" s="82"/>
      <c r="W38" s="104"/>
      <c r="X38" s="82"/>
      <c r="Y38" s="104"/>
      <c r="Z38" s="82"/>
      <c r="AA38" s="104"/>
      <c r="AB38" s="82"/>
      <c r="AC38" s="104"/>
      <c r="AD38" s="82"/>
      <c r="AE38" s="84"/>
    </row>
    <row r="39" spans="1:31" x14ac:dyDescent="0.15">
      <c r="A39" s="12" t="s">
        <v>53</v>
      </c>
      <c r="B39" s="76">
        <v>11</v>
      </c>
      <c r="C39" s="75">
        <v>118</v>
      </c>
      <c r="D39" s="75"/>
      <c r="E39" s="77">
        <v>129</v>
      </c>
      <c r="F39" s="76" t="e">
        <v>#REF!</v>
      </c>
      <c r="G39" s="75" t="e">
        <v>#REF!</v>
      </c>
      <c r="H39" s="75" t="e">
        <v>#REF!</v>
      </c>
      <c r="I39" s="77" t="e">
        <v>#REF!</v>
      </c>
      <c r="J39" s="76"/>
      <c r="K39" s="75">
        <v>15</v>
      </c>
      <c r="L39" s="75">
        <v>2</v>
      </c>
      <c r="M39" s="77">
        <v>17</v>
      </c>
      <c r="N39" s="76">
        <v>3.5</v>
      </c>
      <c r="O39" s="75"/>
      <c r="P39" s="75">
        <v>75</v>
      </c>
      <c r="Q39" s="77">
        <v>78.5</v>
      </c>
      <c r="R39" s="78">
        <v>224.5</v>
      </c>
      <c r="S39" s="79"/>
      <c r="T39" s="94" t="s">
        <v>53</v>
      </c>
      <c r="U39" s="107">
        <v>45.5</v>
      </c>
      <c r="V39" s="95">
        <v>0.20267260579064589</v>
      </c>
      <c r="W39" s="107">
        <v>179</v>
      </c>
      <c r="X39" s="95">
        <v>0.79732739420935417</v>
      </c>
      <c r="Y39" s="107">
        <v>11</v>
      </c>
      <c r="Z39" s="95">
        <v>4.8997772828507792E-2</v>
      </c>
      <c r="AA39" s="107">
        <v>200</v>
      </c>
      <c r="AB39" s="95">
        <v>0.89086859688195996</v>
      </c>
      <c r="AC39" s="107">
        <v>13.5</v>
      </c>
      <c r="AD39" s="95">
        <v>6.0133630289532294E-2</v>
      </c>
      <c r="AE39" s="96">
        <v>224.5</v>
      </c>
    </row>
    <row r="40" spans="1:31" x14ac:dyDescent="0.15">
      <c r="A40" s="12" t="s">
        <v>10</v>
      </c>
      <c r="B40" s="76">
        <v>4.5</v>
      </c>
      <c r="C40" s="75">
        <v>50.5</v>
      </c>
      <c r="D40" s="75"/>
      <c r="E40" s="77">
        <v>54</v>
      </c>
      <c r="F40" s="76" t="e">
        <v>#REF!</v>
      </c>
      <c r="G40" s="75" t="e">
        <v>#REF!</v>
      </c>
      <c r="H40" s="75" t="e">
        <v>#REF!</v>
      </c>
      <c r="I40" s="77" t="e">
        <v>#REF!</v>
      </c>
      <c r="J40" s="76"/>
      <c r="K40" s="75">
        <v>5.5</v>
      </c>
      <c r="L40" s="75">
        <v>1.5</v>
      </c>
      <c r="M40" s="77">
        <v>6</v>
      </c>
      <c r="N40" s="76">
        <v>3</v>
      </c>
      <c r="O40" s="75"/>
      <c r="P40" s="75">
        <v>31.5</v>
      </c>
      <c r="Q40" s="77">
        <v>33.5</v>
      </c>
      <c r="R40" s="78">
        <v>86.5</v>
      </c>
      <c r="S40" s="79"/>
      <c r="T40" s="94" t="s">
        <v>10</v>
      </c>
      <c r="U40" s="107">
        <v>17.5</v>
      </c>
      <c r="V40" s="95">
        <v>0.20231213872832371</v>
      </c>
      <c r="W40" s="107">
        <v>72.5</v>
      </c>
      <c r="X40" s="95">
        <v>0.83815028901734101</v>
      </c>
      <c r="Y40" s="107">
        <v>6.5</v>
      </c>
      <c r="Z40" s="95">
        <v>7.5144508670520235E-2</v>
      </c>
      <c r="AA40" s="107">
        <v>77</v>
      </c>
      <c r="AB40" s="95">
        <v>0.89017341040462428</v>
      </c>
      <c r="AC40" s="107">
        <v>5.5</v>
      </c>
      <c r="AD40" s="95">
        <v>6.358381502890173E-2</v>
      </c>
      <c r="AE40" s="96">
        <v>86.5</v>
      </c>
    </row>
    <row r="41" spans="1:31" x14ac:dyDescent="0.15">
      <c r="A41" s="12" t="s">
        <v>11</v>
      </c>
      <c r="B41" s="76">
        <v>2.75</v>
      </c>
      <c r="C41" s="75">
        <v>29.5</v>
      </c>
      <c r="D41" s="75"/>
      <c r="E41" s="77">
        <v>32.25</v>
      </c>
      <c r="F41" s="76" t="e">
        <v>#REF!</v>
      </c>
      <c r="G41" s="75" t="e">
        <v>#REF!</v>
      </c>
      <c r="H41" s="75" t="e">
        <v>#REF!</v>
      </c>
      <c r="I41" s="77" t="e">
        <v>#REF!</v>
      </c>
      <c r="J41" s="76"/>
      <c r="K41" s="75">
        <v>3.75</v>
      </c>
      <c r="L41" s="75">
        <v>0.5</v>
      </c>
      <c r="M41" s="77">
        <v>4.25</v>
      </c>
      <c r="N41" s="76">
        <v>0.875</v>
      </c>
      <c r="O41" s="75"/>
      <c r="P41" s="75">
        <v>18.75</v>
      </c>
      <c r="Q41" s="77">
        <v>19.625</v>
      </c>
      <c r="R41" s="78">
        <v>56.125</v>
      </c>
      <c r="S41" s="79"/>
      <c r="T41" s="94" t="s">
        <v>11</v>
      </c>
      <c r="U41" s="107">
        <v>11.375</v>
      </c>
      <c r="V41" s="95">
        <v>0.20267260579064589</v>
      </c>
      <c r="W41" s="107">
        <v>44.75</v>
      </c>
      <c r="X41" s="95">
        <v>0.79732739420935417</v>
      </c>
      <c r="Y41" s="107">
        <v>2.75</v>
      </c>
      <c r="Z41" s="95">
        <v>4.8997772828507792E-2</v>
      </c>
      <c r="AA41" s="107">
        <v>50</v>
      </c>
      <c r="AB41" s="95">
        <v>0.89086859688195996</v>
      </c>
      <c r="AC41" s="107">
        <v>3.375</v>
      </c>
      <c r="AD41" s="95">
        <v>6.0133630289532294E-2</v>
      </c>
      <c r="AE41" s="96">
        <v>56.125</v>
      </c>
    </row>
    <row r="42" spans="1:31" ht="14" thickBot="1" x14ac:dyDescent="0.2">
      <c r="A42" s="33"/>
      <c r="B42" s="68"/>
      <c r="C42" s="69"/>
      <c r="D42" s="69"/>
      <c r="E42" s="70"/>
      <c r="F42" s="68"/>
      <c r="G42" s="69"/>
      <c r="H42" s="69"/>
      <c r="I42" s="70"/>
      <c r="J42" s="68"/>
      <c r="K42" s="69"/>
      <c r="L42" s="69"/>
      <c r="M42" s="70"/>
      <c r="N42" s="68"/>
      <c r="O42" s="69"/>
      <c r="P42" s="69"/>
      <c r="Q42" s="70"/>
      <c r="R42" s="33"/>
      <c r="T42" s="9"/>
      <c r="U42" s="4"/>
      <c r="V42" s="5"/>
      <c r="W42" s="4"/>
      <c r="X42" s="5"/>
      <c r="Y42" s="4"/>
      <c r="Z42" s="5"/>
      <c r="AA42" s="4"/>
      <c r="AB42" s="5"/>
      <c r="AC42" s="4"/>
      <c r="AD42" s="5"/>
      <c r="AE42" s="9"/>
    </row>
    <row r="43" spans="1:31" x14ac:dyDescent="0.15">
      <c r="A43" s="8"/>
      <c r="B43" s="101"/>
      <c r="C43" s="101"/>
      <c r="D43" s="102"/>
      <c r="E43" s="102"/>
      <c r="F43" s="102"/>
      <c r="G43" s="102"/>
      <c r="H43" s="102"/>
      <c r="I43" s="102"/>
      <c r="J43" s="102"/>
      <c r="K43" s="101"/>
      <c r="L43" s="101"/>
      <c r="M43" s="102"/>
      <c r="N43" s="101"/>
      <c r="O43" s="102"/>
      <c r="P43" s="101"/>
      <c r="Q43" s="102"/>
      <c r="R43" s="103"/>
    </row>
    <row r="44" spans="1:31" ht="14" thickBot="1" x14ac:dyDescent="0.2">
      <c r="A44" s="1"/>
      <c r="B44" s="443">
        <v>43540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61" t="s">
        <v>39</v>
      </c>
      <c r="N44" s="51"/>
      <c r="O44" s="103"/>
      <c r="P44" s="51"/>
      <c r="Q44" s="103"/>
      <c r="R44" s="103"/>
    </row>
    <row r="45" spans="1:31" ht="12.75" customHeight="1" x14ac:dyDescent="0.15">
      <c r="A45" s="22"/>
      <c r="B45" s="80" t="s">
        <v>2</v>
      </c>
      <c r="C45" s="81"/>
      <c r="D45" s="81"/>
      <c r="E45" s="83"/>
      <c r="F45" s="80" t="s">
        <v>3</v>
      </c>
      <c r="G45" s="81"/>
      <c r="H45" s="81"/>
      <c r="I45" s="83"/>
      <c r="J45" s="80" t="s">
        <v>4</v>
      </c>
      <c r="K45" s="81"/>
      <c r="L45" s="81"/>
      <c r="M45" s="83"/>
      <c r="N45" s="80" t="s">
        <v>5</v>
      </c>
      <c r="O45" s="81"/>
      <c r="P45" s="81"/>
      <c r="Q45" s="83"/>
      <c r="R45" s="105" t="s">
        <v>32</v>
      </c>
      <c r="T45" s="85"/>
      <c r="U45" s="441"/>
      <c r="V45" s="442"/>
      <c r="W45" s="441"/>
      <c r="X45" s="442"/>
      <c r="Y45" s="441"/>
      <c r="Z45" s="442"/>
      <c r="AA45" s="441"/>
      <c r="AB45" s="442"/>
      <c r="AC45" s="441"/>
      <c r="AD45" s="442"/>
      <c r="AE45" s="438"/>
    </row>
    <row r="46" spans="1:31" ht="13.5" customHeight="1" thickBot="1" x14ac:dyDescent="0.2">
      <c r="A46" s="23"/>
      <c r="B46" s="16"/>
      <c r="C46" s="17" t="s">
        <v>17</v>
      </c>
      <c r="D46" s="20"/>
      <c r="E46" s="24"/>
      <c r="F46" s="16"/>
      <c r="G46" s="17" t="s">
        <v>1</v>
      </c>
      <c r="H46" s="20"/>
      <c r="I46" s="24"/>
      <c r="J46" s="16"/>
      <c r="K46" s="17" t="s">
        <v>18</v>
      </c>
      <c r="L46" s="20"/>
      <c r="M46" s="24"/>
      <c r="N46" s="16"/>
      <c r="O46" s="17" t="s">
        <v>19</v>
      </c>
      <c r="P46" s="20"/>
      <c r="Q46" s="24"/>
      <c r="R46" s="35"/>
      <c r="T46" s="88" t="s">
        <v>62</v>
      </c>
      <c r="U46" s="444" t="s">
        <v>58</v>
      </c>
      <c r="V46" s="445"/>
      <c r="W46" s="444" t="s">
        <v>56</v>
      </c>
      <c r="X46" s="445"/>
      <c r="Y46" s="444" t="s">
        <v>57</v>
      </c>
      <c r="Z46" s="445"/>
      <c r="AA46" s="444" t="s">
        <v>55</v>
      </c>
      <c r="AB46" s="445"/>
      <c r="AC46" s="444" t="s">
        <v>59</v>
      </c>
      <c r="AD46" s="445"/>
      <c r="AE46" s="439" t="s">
        <v>63</v>
      </c>
    </row>
    <row r="47" spans="1:31" s="7" customFormat="1" ht="15" thickBot="1" x14ac:dyDescent="0.2">
      <c r="A47" s="26"/>
      <c r="B47" s="18" t="s">
        <v>6</v>
      </c>
      <c r="C47" s="19" t="s">
        <v>7</v>
      </c>
      <c r="D47" s="19" t="s">
        <v>8</v>
      </c>
      <c r="E47" s="27" t="s">
        <v>9</v>
      </c>
      <c r="F47" s="18" t="s">
        <v>6</v>
      </c>
      <c r="G47" s="19" t="s">
        <v>7</v>
      </c>
      <c r="H47" s="19" t="s">
        <v>8</v>
      </c>
      <c r="I47" s="27" t="s">
        <v>9</v>
      </c>
      <c r="J47" s="18" t="s">
        <v>6</v>
      </c>
      <c r="K47" s="19" t="s">
        <v>7</v>
      </c>
      <c r="L47" s="19" t="s">
        <v>8</v>
      </c>
      <c r="M47" s="27" t="s">
        <v>9</v>
      </c>
      <c r="N47" s="18" t="s">
        <v>6</v>
      </c>
      <c r="O47" s="19" t="s">
        <v>7</v>
      </c>
      <c r="P47" s="19" t="s">
        <v>8</v>
      </c>
      <c r="Q47" s="27" t="s">
        <v>9</v>
      </c>
      <c r="R47" s="28"/>
      <c r="S47" s="29"/>
      <c r="T47" s="91" t="s">
        <v>64</v>
      </c>
      <c r="U47" s="92" t="s">
        <v>65</v>
      </c>
      <c r="V47" s="93" t="s">
        <v>66</v>
      </c>
      <c r="W47" s="92" t="s">
        <v>65</v>
      </c>
      <c r="X47" s="93" t="s">
        <v>66</v>
      </c>
      <c r="Y47" s="92" t="s">
        <v>65</v>
      </c>
      <c r="Z47" s="93" t="s">
        <v>66</v>
      </c>
      <c r="AA47" s="92" t="s">
        <v>65</v>
      </c>
      <c r="AB47" s="93" t="s">
        <v>66</v>
      </c>
      <c r="AC47" s="92" t="s">
        <v>65</v>
      </c>
      <c r="AD47" s="93" t="s">
        <v>66</v>
      </c>
      <c r="AE47" s="440"/>
    </row>
    <row r="48" spans="1:31" ht="14" thickBot="1" x14ac:dyDescent="0.2">
      <c r="A48" s="23"/>
      <c r="B48" s="10"/>
      <c r="C48" s="11"/>
      <c r="D48" s="11"/>
      <c r="E48" s="30"/>
      <c r="F48" s="10"/>
      <c r="G48" s="11"/>
      <c r="H48" s="11"/>
      <c r="I48" s="30"/>
      <c r="J48" s="10"/>
      <c r="K48" s="11"/>
      <c r="L48" s="11"/>
      <c r="M48" s="30"/>
      <c r="N48" s="10"/>
      <c r="O48" s="11"/>
      <c r="P48" s="11"/>
      <c r="Q48" s="31"/>
      <c r="R48" s="25"/>
      <c r="T48" s="73"/>
      <c r="U48" s="71"/>
      <c r="V48" s="72"/>
      <c r="W48" s="71"/>
      <c r="X48" s="72"/>
      <c r="Y48" s="71"/>
      <c r="Z48" s="72"/>
      <c r="AA48" s="71"/>
      <c r="AB48" s="72"/>
      <c r="AC48" s="71"/>
      <c r="AD48" s="72"/>
      <c r="AE48" s="73"/>
    </row>
    <row r="49" spans="1:31" x14ac:dyDescent="0.15">
      <c r="A49" s="36" t="s">
        <v>67</v>
      </c>
      <c r="B49" s="41">
        <v>1</v>
      </c>
      <c r="C49" s="63">
        <v>2</v>
      </c>
      <c r="D49" s="63"/>
      <c r="E49" s="64">
        <v>3</v>
      </c>
      <c r="F49" s="41"/>
      <c r="G49" s="63"/>
      <c r="H49" s="63"/>
      <c r="I49" s="64">
        <v>0</v>
      </c>
      <c r="J49" s="41"/>
      <c r="K49" s="63">
        <v>1</v>
      </c>
      <c r="L49" s="63">
        <v>0</v>
      </c>
      <c r="M49" s="64">
        <v>1</v>
      </c>
      <c r="N49" s="41">
        <v>0</v>
      </c>
      <c r="O49" s="63">
        <v>0</v>
      </c>
      <c r="P49" s="63">
        <v>16</v>
      </c>
      <c r="Q49" s="64">
        <v>16</v>
      </c>
      <c r="R49" s="42">
        <v>20</v>
      </c>
      <c r="S49" s="13">
        <v>6</v>
      </c>
      <c r="T49" s="94" t="s">
        <v>67</v>
      </c>
      <c r="U49" s="107">
        <v>5</v>
      </c>
      <c r="V49" s="95">
        <v>0.25</v>
      </c>
      <c r="W49" s="107">
        <v>15</v>
      </c>
      <c r="X49" s="95">
        <v>0.75</v>
      </c>
      <c r="Y49" s="107">
        <v>0</v>
      </c>
      <c r="Z49" s="95">
        <v>0</v>
      </c>
      <c r="AA49" s="107">
        <v>20</v>
      </c>
      <c r="AB49" s="95">
        <v>1</v>
      </c>
      <c r="AC49" s="107">
        <v>0</v>
      </c>
      <c r="AD49" s="95">
        <v>0</v>
      </c>
      <c r="AE49" s="96">
        <v>20</v>
      </c>
    </row>
    <row r="50" spans="1:31" x14ac:dyDescent="0.15">
      <c r="A50" s="36" t="s">
        <v>68</v>
      </c>
      <c r="B50" s="43">
        <v>0</v>
      </c>
      <c r="C50" s="53">
        <v>9</v>
      </c>
      <c r="D50" s="53"/>
      <c r="E50" s="54">
        <v>9</v>
      </c>
      <c r="F50" s="43"/>
      <c r="G50" s="53"/>
      <c r="H50" s="53"/>
      <c r="I50" s="54">
        <v>0</v>
      </c>
      <c r="J50" s="43"/>
      <c r="K50" s="53">
        <v>0</v>
      </c>
      <c r="L50" s="53">
        <v>1</v>
      </c>
      <c r="M50" s="54">
        <v>1</v>
      </c>
      <c r="N50" s="43">
        <v>0</v>
      </c>
      <c r="O50" s="53">
        <v>0</v>
      </c>
      <c r="P50" s="53">
        <v>4</v>
      </c>
      <c r="Q50" s="54">
        <v>4</v>
      </c>
      <c r="R50" s="44">
        <v>14</v>
      </c>
      <c r="S50" s="13">
        <v>7</v>
      </c>
      <c r="T50" s="94" t="s">
        <v>68</v>
      </c>
      <c r="U50" s="107">
        <v>3</v>
      </c>
      <c r="V50" s="95">
        <v>0.21428571428571427</v>
      </c>
      <c r="W50" s="107">
        <v>11</v>
      </c>
      <c r="X50" s="95">
        <v>0.7857142857142857</v>
      </c>
      <c r="Y50" s="107">
        <v>0</v>
      </c>
      <c r="Z50" s="95">
        <v>0</v>
      </c>
      <c r="AA50" s="107">
        <v>14</v>
      </c>
      <c r="AB50" s="95">
        <v>1</v>
      </c>
      <c r="AC50" s="107">
        <v>0</v>
      </c>
      <c r="AD50" s="95">
        <v>0</v>
      </c>
      <c r="AE50" s="96">
        <v>14</v>
      </c>
    </row>
    <row r="51" spans="1:31" x14ac:dyDescent="0.15">
      <c r="A51" s="36" t="s">
        <v>69</v>
      </c>
      <c r="B51" s="43">
        <v>0</v>
      </c>
      <c r="C51" s="53">
        <v>6</v>
      </c>
      <c r="D51" s="53"/>
      <c r="E51" s="54">
        <v>6</v>
      </c>
      <c r="F51" s="43"/>
      <c r="G51" s="53"/>
      <c r="H51" s="53"/>
      <c r="I51" s="54">
        <v>0</v>
      </c>
      <c r="J51" s="43"/>
      <c r="K51" s="53">
        <v>1</v>
      </c>
      <c r="L51" s="53">
        <v>1</v>
      </c>
      <c r="M51" s="54">
        <v>2</v>
      </c>
      <c r="N51" s="43">
        <v>0</v>
      </c>
      <c r="O51" s="53">
        <v>0</v>
      </c>
      <c r="P51" s="53">
        <v>7</v>
      </c>
      <c r="Q51" s="54">
        <v>7</v>
      </c>
      <c r="R51" s="44">
        <v>15</v>
      </c>
      <c r="S51" s="13">
        <v>6</v>
      </c>
      <c r="T51" s="94" t="s">
        <v>69</v>
      </c>
      <c r="U51" s="107">
        <v>1</v>
      </c>
      <c r="V51" s="95">
        <v>6.6666666666666666E-2</v>
      </c>
      <c r="W51" s="107">
        <v>14</v>
      </c>
      <c r="X51" s="95">
        <v>0.93333333333333335</v>
      </c>
      <c r="Y51" s="107">
        <v>1</v>
      </c>
      <c r="Z51" s="95">
        <v>6.6666666666666666E-2</v>
      </c>
      <c r="AA51" s="107">
        <v>12</v>
      </c>
      <c r="AB51" s="95">
        <v>0.8</v>
      </c>
      <c r="AC51" s="107">
        <v>2</v>
      </c>
      <c r="AD51" s="95">
        <v>0.13333333333333333</v>
      </c>
      <c r="AE51" s="96">
        <v>15</v>
      </c>
    </row>
    <row r="52" spans="1:31" x14ac:dyDescent="0.15">
      <c r="A52" s="36" t="s">
        <v>70</v>
      </c>
      <c r="B52" s="43">
        <v>0</v>
      </c>
      <c r="C52" s="53">
        <v>8</v>
      </c>
      <c r="D52" s="53"/>
      <c r="E52" s="54">
        <v>8</v>
      </c>
      <c r="F52" s="43"/>
      <c r="G52" s="53"/>
      <c r="H52" s="53"/>
      <c r="I52" s="54">
        <v>0</v>
      </c>
      <c r="J52" s="43"/>
      <c r="K52" s="53">
        <v>0</v>
      </c>
      <c r="L52" s="53">
        <v>0</v>
      </c>
      <c r="M52" s="54">
        <v>0</v>
      </c>
      <c r="N52" s="43">
        <v>0</v>
      </c>
      <c r="O52" s="53">
        <v>0</v>
      </c>
      <c r="P52" s="53">
        <v>6</v>
      </c>
      <c r="Q52" s="54">
        <v>6</v>
      </c>
      <c r="R52" s="44">
        <v>14</v>
      </c>
      <c r="S52" s="13">
        <v>6</v>
      </c>
      <c r="T52" s="94" t="s">
        <v>70</v>
      </c>
      <c r="U52" s="107">
        <v>2</v>
      </c>
      <c r="V52" s="95">
        <v>0.14285714285714285</v>
      </c>
      <c r="W52" s="107">
        <v>12</v>
      </c>
      <c r="X52" s="95">
        <v>0.8571428571428571</v>
      </c>
      <c r="Y52" s="107">
        <v>1</v>
      </c>
      <c r="Z52" s="95">
        <v>7.1428571428571425E-2</v>
      </c>
      <c r="AA52" s="107">
        <v>11</v>
      </c>
      <c r="AB52" s="95">
        <v>0.7857142857142857</v>
      </c>
      <c r="AC52" s="107">
        <v>2</v>
      </c>
      <c r="AD52" s="95">
        <v>0.14285714285714285</v>
      </c>
      <c r="AE52" s="96">
        <v>14</v>
      </c>
    </row>
    <row r="53" spans="1:31" x14ac:dyDescent="0.15">
      <c r="A53" s="36" t="s">
        <v>71</v>
      </c>
      <c r="B53" s="43">
        <v>0</v>
      </c>
      <c r="C53" s="53">
        <v>10</v>
      </c>
      <c r="D53" s="53"/>
      <c r="E53" s="54">
        <v>10</v>
      </c>
      <c r="F53" s="43"/>
      <c r="G53" s="53"/>
      <c r="H53" s="53"/>
      <c r="I53" s="54">
        <v>0</v>
      </c>
      <c r="J53" s="43"/>
      <c r="K53" s="53">
        <v>2</v>
      </c>
      <c r="L53" s="53">
        <v>0</v>
      </c>
      <c r="M53" s="54">
        <v>2</v>
      </c>
      <c r="N53" s="43">
        <v>0</v>
      </c>
      <c r="O53" s="53">
        <v>0</v>
      </c>
      <c r="P53" s="53">
        <v>3</v>
      </c>
      <c r="Q53" s="54">
        <v>3</v>
      </c>
      <c r="R53" s="44">
        <v>15</v>
      </c>
      <c r="S53" s="13">
        <v>6</v>
      </c>
      <c r="T53" s="94" t="s">
        <v>71</v>
      </c>
      <c r="U53" s="107">
        <v>4</v>
      </c>
      <c r="V53" s="95">
        <v>0.26666666666666666</v>
      </c>
      <c r="W53" s="107">
        <v>11</v>
      </c>
      <c r="X53" s="95">
        <v>0.73333333333333328</v>
      </c>
      <c r="Y53" s="107">
        <v>0</v>
      </c>
      <c r="Z53" s="95">
        <v>0</v>
      </c>
      <c r="AA53" s="107">
        <v>15</v>
      </c>
      <c r="AB53" s="95">
        <v>1</v>
      </c>
      <c r="AC53" s="107">
        <v>0</v>
      </c>
      <c r="AD53" s="95">
        <v>0</v>
      </c>
      <c r="AE53" s="96">
        <v>15</v>
      </c>
    </row>
    <row r="54" spans="1:31" x14ac:dyDescent="0.15">
      <c r="A54" s="36" t="s">
        <v>72</v>
      </c>
      <c r="B54" s="43">
        <v>0</v>
      </c>
      <c r="C54" s="53">
        <v>7</v>
      </c>
      <c r="D54" s="53"/>
      <c r="E54" s="54">
        <v>7</v>
      </c>
      <c r="F54" s="43"/>
      <c r="G54" s="53"/>
      <c r="H54" s="53"/>
      <c r="I54" s="54">
        <v>0</v>
      </c>
      <c r="J54" s="43"/>
      <c r="K54" s="53">
        <v>2</v>
      </c>
      <c r="L54" s="53">
        <v>0</v>
      </c>
      <c r="M54" s="54">
        <v>2</v>
      </c>
      <c r="N54" s="43">
        <v>0</v>
      </c>
      <c r="O54" s="53">
        <v>0</v>
      </c>
      <c r="P54" s="53">
        <v>4</v>
      </c>
      <c r="Q54" s="54">
        <v>4</v>
      </c>
      <c r="R54" s="44">
        <v>13</v>
      </c>
      <c r="S54" s="13">
        <v>6</v>
      </c>
      <c r="T54" s="94" t="s">
        <v>72</v>
      </c>
      <c r="U54" s="107">
        <v>4</v>
      </c>
      <c r="V54" s="95">
        <v>0.30769230769230771</v>
      </c>
      <c r="W54" s="107">
        <v>9</v>
      </c>
      <c r="X54" s="95">
        <v>0.69230769230769229</v>
      </c>
      <c r="Y54" s="107">
        <v>1</v>
      </c>
      <c r="Z54" s="95">
        <v>7.6923076923076927E-2</v>
      </c>
      <c r="AA54" s="107">
        <v>11</v>
      </c>
      <c r="AB54" s="95">
        <v>0.84615384615384615</v>
      </c>
      <c r="AC54" s="107">
        <v>1</v>
      </c>
      <c r="AD54" s="95">
        <v>7.6923076923076927E-2</v>
      </c>
      <c r="AE54" s="96">
        <v>13</v>
      </c>
    </row>
    <row r="55" spans="1:31" ht="15" customHeight="1" x14ac:dyDescent="0.15">
      <c r="A55" s="36" t="s">
        <v>73</v>
      </c>
      <c r="B55" s="43">
        <v>3</v>
      </c>
      <c r="C55" s="53">
        <v>27</v>
      </c>
      <c r="D55" s="53"/>
      <c r="E55" s="54">
        <v>30</v>
      </c>
      <c r="F55" s="43"/>
      <c r="G55" s="53"/>
      <c r="H55" s="53"/>
      <c r="I55" s="54">
        <v>0</v>
      </c>
      <c r="J55" s="43"/>
      <c r="K55" s="53">
        <v>3</v>
      </c>
      <c r="L55" s="53">
        <v>0</v>
      </c>
      <c r="M55" s="54">
        <v>3</v>
      </c>
      <c r="N55" s="43">
        <v>0</v>
      </c>
      <c r="O55" s="53">
        <v>0</v>
      </c>
      <c r="P55" s="53">
        <v>6</v>
      </c>
      <c r="Q55" s="54">
        <v>6</v>
      </c>
      <c r="R55" s="44">
        <v>39</v>
      </c>
      <c r="S55" s="13">
        <v>6</v>
      </c>
      <c r="T55" s="94" t="s">
        <v>73</v>
      </c>
      <c r="U55" s="107">
        <v>7</v>
      </c>
      <c r="V55" s="95">
        <v>0.17948717948717949</v>
      </c>
      <c r="W55" s="107">
        <v>32</v>
      </c>
      <c r="X55" s="95">
        <v>0.82051282051282048</v>
      </c>
      <c r="Y55" s="107">
        <v>4</v>
      </c>
      <c r="Z55" s="95">
        <v>0.10256410256410256</v>
      </c>
      <c r="AA55" s="107">
        <v>33</v>
      </c>
      <c r="AB55" s="95">
        <v>0.84615384615384615</v>
      </c>
      <c r="AC55" s="107">
        <v>2</v>
      </c>
      <c r="AD55" s="95">
        <v>5.128205128205128E-2</v>
      </c>
      <c r="AE55" s="96">
        <v>39</v>
      </c>
    </row>
    <row r="56" spans="1:31" ht="14.25" customHeight="1" x14ac:dyDescent="0.15">
      <c r="A56" s="36" t="s">
        <v>74</v>
      </c>
      <c r="B56" s="43">
        <v>2</v>
      </c>
      <c r="C56" s="53">
        <v>15</v>
      </c>
      <c r="D56" s="53"/>
      <c r="E56" s="54">
        <v>17</v>
      </c>
      <c r="F56" s="43"/>
      <c r="G56" s="53"/>
      <c r="H56" s="53"/>
      <c r="I56" s="54">
        <v>0</v>
      </c>
      <c r="J56" s="43"/>
      <c r="K56" s="53">
        <v>0</v>
      </c>
      <c r="L56" s="53">
        <v>0</v>
      </c>
      <c r="M56" s="54">
        <v>0</v>
      </c>
      <c r="N56" s="43">
        <v>0</v>
      </c>
      <c r="O56" s="53">
        <v>0</v>
      </c>
      <c r="P56" s="53">
        <v>13</v>
      </c>
      <c r="Q56" s="54">
        <v>13</v>
      </c>
      <c r="R56" s="44">
        <v>30</v>
      </c>
      <c r="S56" s="13">
        <v>6</v>
      </c>
      <c r="T56" s="94" t="s">
        <v>74</v>
      </c>
      <c r="U56" s="107">
        <v>4</v>
      </c>
      <c r="V56" s="95">
        <v>0.13333333333333333</v>
      </c>
      <c r="W56" s="107">
        <v>26</v>
      </c>
      <c r="X56" s="95">
        <v>0.8666666666666667</v>
      </c>
      <c r="Y56" s="107">
        <v>1</v>
      </c>
      <c r="Z56" s="95">
        <v>3.3333333333333333E-2</v>
      </c>
      <c r="AA56" s="107">
        <v>27</v>
      </c>
      <c r="AB56" s="95">
        <v>0.9</v>
      </c>
      <c r="AC56" s="107">
        <v>2</v>
      </c>
      <c r="AD56" s="95">
        <v>6.6666666666666666E-2</v>
      </c>
      <c r="AE56" s="96">
        <v>30</v>
      </c>
    </row>
    <row r="57" spans="1:31" ht="14.25" customHeight="1" x14ac:dyDescent="0.15">
      <c r="A57" s="37" t="s">
        <v>75</v>
      </c>
      <c r="B57" s="43">
        <v>0</v>
      </c>
      <c r="C57" s="53">
        <v>8</v>
      </c>
      <c r="D57" s="53"/>
      <c r="E57" s="54">
        <v>8</v>
      </c>
      <c r="F57" s="43"/>
      <c r="G57" s="53"/>
      <c r="H57" s="53"/>
      <c r="I57" s="54"/>
      <c r="J57" s="43"/>
      <c r="K57" s="53">
        <v>0</v>
      </c>
      <c r="L57" s="53">
        <v>0</v>
      </c>
      <c r="M57" s="54">
        <v>0</v>
      </c>
      <c r="N57" s="43">
        <v>0</v>
      </c>
      <c r="O57" s="53">
        <v>0</v>
      </c>
      <c r="P57" s="53">
        <v>13</v>
      </c>
      <c r="Q57" s="54">
        <v>13</v>
      </c>
      <c r="R57" s="44">
        <v>21</v>
      </c>
      <c r="S57" s="13">
        <v>6</v>
      </c>
      <c r="T57" s="94" t="s">
        <v>75</v>
      </c>
      <c r="U57" s="107">
        <v>2</v>
      </c>
      <c r="V57" s="95">
        <v>9.5238095238095233E-2</v>
      </c>
      <c r="W57" s="107">
        <v>19</v>
      </c>
      <c r="X57" s="95">
        <v>0.90476190476190477</v>
      </c>
      <c r="Y57" s="107">
        <v>0</v>
      </c>
      <c r="Z57" s="95">
        <v>0</v>
      </c>
      <c r="AA57" s="107">
        <v>20</v>
      </c>
      <c r="AB57" s="95">
        <v>0.95238095238095233</v>
      </c>
      <c r="AC57" s="107">
        <v>1</v>
      </c>
      <c r="AD57" s="95">
        <v>4.7619047619047616E-2</v>
      </c>
      <c r="AE57" s="96">
        <v>21</v>
      </c>
    </row>
    <row r="58" spans="1:31" ht="14.25" customHeight="1" x14ac:dyDescent="0.15">
      <c r="A58" s="37" t="s">
        <v>76</v>
      </c>
      <c r="B58" s="43">
        <v>0</v>
      </c>
      <c r="C58" s="53">
        <v>11</v>
      </c>
      <c r="D58" s="53"/>
      <c r="E58" s="54">
        <v>11</v>
      </c>
      <c r="F58" s="43"/>
      <c r="G58" s="53"/>
      <c r="H58" s="53"/>
      <c r="I58" s="54"/>
      <c r="J58" s="43"/>
      <c r="K58" s="53">
        <v>2</v>
      </c>
      <c r="L58" s="53">
        <v>0</v>
      </c>
      <c r="M58" s="54">
        <v>2</v>
      </c>
      <c r="N58" s="43">
        <v>0</v>
      </c>
      <c r="O58" s="53">
        <v>0</v>
      </c>
      <c r="P58" s="53">
        <v>8</v>
      </c>
      <c r="Q58" s="54">
        <v>8</v>
      </c>
      <c r="R58" s="44">
        <v>21</v>
      </c>
      <c r="S58" s="13">
        <v>6</v>
      </c>
      <c r="T58" s="94" t="s">
        <v>76</v>
      </c>
      <c r="U58" s="107">
        <v>4</v>
      </c>
      <c r="V58" s="95">
        <v>0.19047619047619047</v>
      </c>
      <c r="W58" s="107">
        <v>17</v>
      </c>
      <c r="X58" s="95">
        <v>0.80952380952380953</v>
      </c>
      <c r="Y58" s="107">
        <v>0</v>
      </c>
      <c r="Z58" s="95">
        <v>0</v>
      </c>
      <c r="AA58" s="107">
        <v>20</v>
      </c>
      <c r="AB58" s="95">
        <v>0.95238095238095233</v>
      </c>
      <c r="AC58" s="107">
        <v>1</v>
      </c>
      <c r="AD58" s="95">
        <v>4.7619047619047616E-2</v>
      </c>
      <c r="AE58" s="96">
        <v>21</v>
      </c>
    </row>
    <row r="59" spans="1:31" ht="14.25" customHeight="1" x14ac:dyDescent="0.15">
      <c r="A59" s="37" t="s">
        <v>77</v>
      </c>
      <c r="B59" s="43">
        <v>3</v>
      </c>
      <c r="C59" s="53">
        <v>3</v>
      </c>
      <c r="D59" s="53"/>
      <c r="E59" s="54">
        <v>6</v>
      </c>
      <c r="F59" s="43"/>
      <c r="G59" s="53"/>
      <c r="H59" s="53"/>
      <c r="I59" s="54"/>
      <c r="J59" s="43"/>
      <c r="K59" s="53">
        <v>2</v>
      </c>
      <c r="L59" s="53">
        <v>0</v>
      </c>
      <c r="M59" s="54">
        <v>2</v>
      </c>
      <c r="N59" s="43">
        <v>1</v>
      </c>
      <c r="O59" s="53">
        <v>0</v>
      </c>
      <c r="P59" s="53">
        <v>5</v>
      </c>
      <c r="Q59" s="54">
        <v>6</v>
      </c>
      <c r="R59" s="44">
        <v>14</v>
      </c>
      <c r="S59" s="13">
        <v>6</v>
      </c>
      <c r="T59" s="94" t="s">
        <v>77</v>
      </c>
      <c r="U59" s="107">
        <v>4</v>
      </c>
      <c r="V59" s="95">
        <v>0.2857142857142857</v>
      </c>
      <c r="W59" s="107">
        <v>10</v>
      </c>
      <c r="X59" s="95">
        <v>0.7142857142857143</v>
      </c>
      <c r="Y59" s="107">
        <v>0</v>
      </c>
      <c r="Z59" s="95">
        <v>0</v>
      </c>
      <c r="AA59" s="107">
        <v>14</v>
      </c>
      <c r="AB59" s="95">
        <v>1</v>
      </c>
      <c r="AC59" s="107">
        <v>0</v>
      </c>
      <c r="AD59" s="95">
        <v>0</v>
      </c>
      <c r="AE59" s="96">
        <v>14</v>
      </c>
    </row>
    <row r="60" spans="1:31" ht="14.25" customHeight="1" x14ac:dyDescent="0.15">
      <c r="A60" s="37" t="s">
        <v>78</v>
      </c>
      <c r="B60" s="43">
        <v>0</v>
      </c>
      <c r="C60" s="53">
        <v>4</v>
      </c>
      <c r="D60" s="53"/>
      <c r="E60" s="54">
        <v>4</v>
      </c>
      <c r="F60" s="43"/>
      <c r="G60" s="53"/>
      <c r="H60" s="53"/>
      <c r="I60" s="54"/>
      <c r="J60" s="43"/>
      <c r="K60" s="53">
        <v>0</v>
      </c>
      <c r="L60" s="53">
        <v>0</v>
      </c>
      <c r="M60" s="54">
        <v>0</v>
      </c>
      <c r="N60" s="43">
        <v>0</v>
      </c>
      <c r="O60" s="53">
        <v>0</v>
      </c>
      <c r="P60" s="53">
        <v>2</v>
      </c>
      <c r="Q60" s="54">
        <v>2</v>
      </c>
      <c r="R60" s="44">
        <v>6</v>
      </c>
      <c r="S60" s="13">
        <v>6</v>
      </c>
      <c r="T60" s="94" t="s">
        <v>78</v>
      </c>
      <c r="U60" s="107">
        <v>1</v>
      </c>
      <c r="V60" s="95">
        <v>0.16666666666666666</v>
      </c>
      <c r="W60" s="107">
        <v>5</v>
      </c>
      <c r="X60" s="95">
        <v>0.83333333333333337</v>
      </c>
      <c r="Y60" s="107">
        <v>0</v>
      </c>
      <c r="Z60" s="95">
        <v>0</v>
      </c>
      <c r="AA60" s="107">
        <v>5</v>
      </c>
      <c r="AB60" s="95">
        <v>0.83333333333333337</v>
      </c>
      <c r="AC60" s="107">
        <v>1</v>
      </c>
      <c r="AD60" s="95">
        <v>0.16666666666666666</v>
      </c>
      <c r="AE60" s="96">
        <v>6</v>
      </c>
    </row>
    <row r="61" spans="1:31" ht="14.25" customHeight="1" x14ac:dyDescent="0.15">
      <c r="A61" s="37" t="s">
        <v>79</v>
      </c>
      <c r="B61" s="43">
        <v>2</v>
      </c>
      <c r="C61" s="53">
        <v>2</v>
      </c>
      <c r="D61" s="53"/>
      <c r="E61" s="54">
        <v>4</v>
      </c>
      <c r="F61" s="43"/>
      <c r="G61" s="53"/>
      <c r="H61" s="53"/>
      <c r="I61" s="54"/>
      <c r="J61" s="43"/>
      <c r="K61" s="53">
        <v>0</v>
      </c>
      <c r="L61" s="53">
        <v>0</v>
      </c>
      <c r="M61" s="54">
        <v>0</v>
      </c>
      <c r="N61" s="43">
        <v>0</v>
      </c>
      <c r="O61" s="53">
        <v>0</v>
      </c>
      <c r="P61" s="53">
        <v>1</v>
      </c>
      <c r="Q61" s="54">
        <v>1</v>
      </c>
      <c r="R61" s="44">
        <v>5</v>
      </c>
      <c r="S61" s="13">
        <v>6</v>
      </c>
      <c r="T61" s="94" t="s">
        <v>79</v>
      </c>
      <c r="U61" s="107">
        <v>1</v>
      </c>
      <c r="V61" s="95">
        <v>0.2</v>
      </c>
      <c r="W61" s="107">
        <v>4</v>
      </c>
      <c r="X61" s="95">
        <v>0.8</v>
      </c>
      <c r="Y61" s="107">
        <v>1</v>
      </c>
      <c r="Z61" s="95">
        <v>0.2</v>
      </c>
      <c r="AA61" s="107">
        <v>4</v>
      </c>
      <c r="AB61" s="95">
        <v>0.8</v>
      </c>
      <c r="AC61" s="107">
        <v>0</v>
      </c>
      <c r="AD61" s="95">
        <v>0</v>
      </c>
      <c r="AE61" s="96">
        <v>5</v>
      </c>
    </row>
    <row r="62" spans="1:31" ht="14.25" customHeight="1" x14ac:dyDescent="0.15">
      <c r="A62" s="37" t="s">
        <v>80</v>
      </c>
      <c r="B62" s="43">
        <v>0</v>
      </c>
      <c r="C62" s="53">
        <v>5</v>
      </c>
      <c r="D62" s="53"/>
      <c r="E62" s="54">
        <v>5</v>
      </c>
      <c r="F62" s="43"/>
      <c r="G62" s="53"/>
      <c r="H62" s="53"/>
      <c r="I62" s="54"/>
      <c r="J62" s="43"/>
      <c r="K62" s="53">
        <v>0</v>
      </c>
      <c r="L62" s="53">
        <v>0</v>
      </c>
      <c r="M62" s="54">
        <v>0</v>
      </c>
      <c r="N62" s="43">
        <v>1</v>
      </c>
      <c r="O62" s="53">
        <v>0</v>
      </c>
      <c r="P62" s="53">
        <v>3</v>
      </c>
      <c r="Q62" s="54">
        <v>4</v>
      </c>
      <c r="R62" s="44">
        <v>9</v>
      </c>
      <c r="S62" s="13">
        <v>6</v>
      </c>
      <c r="T62" s="94" t="s">
        <v>80</v>
      </c>
      <c r="U62" s="107">
        <v>1</v>
      </c>
      <c r="V62" s="95">
        <v>0.1111111111111111</v>
      </c>
      <c r="W62" s="107">
        <v>8</v>
      </c>
      <c r="X62" s="95">
        <v>0.88888888888888884</v>
      </c>
      <c r="Y62" s="107">
        <v>0</v>
      </c>
      <c r="Z62" s="95">
        <v>0</v>
      </c>
      <c r="AA62" s="107">
        <v>9</v>
      </c>
      <c r="AB62" s="95">
        <v>1</v>
      </c>
      <c r="AC62" s="107">
        <v>0</v>
      </c>
      <c r="AD62" s="95">
        <v>0</v>
      </c>
      <c r="AE62" s="96">
        <v>9</v>
      </c>
    </row>
    <row r="63" spans="1:31" ht="14.25" customHeight="1" x14ac:dyDescent="0.15">
      <c r="A63" s="38" t="s">
        <v>81</v>
      </c>
      <c r="B63" s="43">
        <v>0</v>
      </c>
      <c r="C63" s="53">
        <v>5</v>
      </c>
      <c r="D63" s="53"/>
      <c r="E63" s="54">
        <v>5</v>
      </c>
      <c r="F63" s="43"/>
      <c r="G63" s="53"/>
      <c r="H63" s="53"/>
      <c r="I63" s="54"/>
      <c r="J63" s="43"/>
      <c r="K63" s="53">
        <v>0</v>
      </c>
      <c r="L63" s="53">
        <v>0</v>
      </c>
      <c r="M63" s="54">
        <v>0</v>
      </c>
      <c r="N63" s="43">
        <v>0</v>
      </c>
      <c r="O63" s="53">
        <v>0</v>
      </c>
      <c r="P63" s="53">
        <v>2</v>
      </c>
      <c r="Q63" s="54">
        <v>2</v>
      </c>
      <c r="R63" s="44">
        <v>7</v>
      </c>
      <c r="S63" s="13">
        <v>6</v>
      </c>
      <c r="T63" s="94" t="s">
        <v>81</v>
      </c>
      <c r="U63" s="107">
        <v>2</v>
      </c>
      <c r="V63" s="95">
        <v>0.2857142857142857</v>
      </c>
      <c r="W63" s="107">
        <v>5</v>
      </c>
      <c r="X63" s="95">
        <v>0.7142857142857143</v>
      </c>
      <c r="Y63" s="107">
        <v>2</v>
      </c>
      <c r="Z63" s="95">
        <v>0.2857142857142857</v>
      </c>
      <c r="AA63" s="107">
        <v>4</v>
      </c>
      <c r="AB63" s="95">
        <v>0.5714285714285714</v>
      </c>
      <c r="AC63" s="107">
        <v>1</v>
      </c>
      <c r="AD63" s="95">
        <v>0.14285714285714285</v>
      </c>
      <c r="AE63" s="96">
        <v>7</v>
      </c>
    </row>
    <row r="64" spans="1:31" ht="14" thickBot="1" x14ac:dyDescent="0.2">
      <c r="A64" s="37" t="s">
        <v>82</v>
      </c>
      <c r="B64" s="55">
        <v>1</v>
      </c>
      <c r="C64" s="56">
        <v>12</v>
      </c>
      <c r="D64" s="56"/>
      <c r="E64" s="57">
        <v>13</v>
      </c>
      <c r="F64" s="55"/>
      <c r="G64" s="56"/>
      <c r="H64" s="56"/>
      <c r="I64" s="57"/>
      <c r="J64" s="55"/>
      <c r="K64" s="56">
        <v>1</v>
      </c>
      <c r="L64" s="56">
        <v>0</v>
      </c>
      <c r="M64" s="57">
        <v>1</v>
      </c>
      <c r="N64" s="55">
        <v>0</v>
      </c>
      <c r="O64" s="56">
        <v>0</v>
      </c>
      <c r="P64" s="56">
        <v>3</v>
      </c>
      <c r="Q64" s="57">
        <v>3</v>
      </c>
      <c r="R64" s="45">
        <v>17</v>
      </c>
      <c r="S64" s="13">
        <v>6</v>
      </c>
      <c r="T64" s="94" t="s">
        <v>82</v>
      </c>
      <c r="U64" s="107">
        <v>4</v>
      </c>
      <c r="V64" s="95">
        <v>0.23529411764705882</v>
      </c>
      <c r="W64" s="107">
        <v>13</v>
      </c>
      <c r="X64" s="95">
        <v>0.76470588235294112</v>
      </c>
      <c r="Y64" s="107">
        <v>0</v>
      </c>
      <c r="Z64" s="95">
        <v>0</v>
      </c>
      <c r="AA64" s="107">
        <v>14</v>
      </c>
      <c r="AB64" s="95">
        <v>0.82352941176470584</v>
      </c>
      <c r="AC64" s="107">
        <v>3</v>
      </c>
      <c r="AD64" s="95">
        <v>0.17647058823529413</v>
      </c>
      <c r="AE64" s="96">
        <v>17</v>
      </c>
    </row>
    <row r="65" spans="1:31" ht="14" thickBot="1" x14ac:dyDescent="0.2">
      <c r="A65" s="40"/>
      <c r="B65" s="58"/>
      <c r="C65" s="59"/>
      <c r="D65" s="59"/>
      <c r="E65" s="60"/>
      <c r="F65" s="46"/>
      <c r="G65" s="47"/>
      <c r="H65" s="47"/>
      <c r="I65" s="48"/>
      <c r="J65" s="46"/>
      <c r="K65" s="47"/>
      <c r="L65" s="47"/>
      <c r="M65" s="48"/>
      <c r="N65" s="46"/>
      <c r="O65" s="47"/>
      <c r="P65" s="47"/>
      <c r="Q65" s="48"/>
      <c r="R65" s="49"/>
      <c r="T65" s="49"/>
      <c r="U65" s="106"/>
      <c r="V65" s="47"/>
      <c r="W65" s="47"/>
      <c r="X65" s="47"/>
      <c r="Y65" s="47"/>
      <c r="Z65" s="47"/>
      <c r="AA65" s="47"/>
      <c r="AB65" s="47"/>
      <c r="AC65" s="47"/>
      <c r="AD65" s="47"/>
      <c r="AE65" s="48"/>
    </row>
    <row r="66" spans="1:31" x14ac:dyDescent="0.15">
      <c r="A66" s="39" t="s">
        <v>40</v>
      </c>
      <c r="B66" s="41">
        <v>1</v>
      </c>
      <c r="C66" s="63">
        <v>25</v>
      </c>
      <c r="D66" s="63">
        <v>0</v>
      </c>
      <c r="E66" s="64">
        <v>26</v>
      </c>
      <c r="F66" s="41">
        <v>0</v>
      </c>
      <c r="G66" s="63">
        <v>0</v>
      </c>
      <c r="H66" s="63">
        <v>0</v>
      </c>
      <c r="I66" s="64">
        <v>0</v>
      </c>
      <c r="J66" s="41">
        <v>0</v>
      </c>
      <c r="K66" s="63">
        <v>2</v>
      </c>
      <c r="L66" s="63">
        <v>2</v>
      </c>
      <c r="M66" s="64">
        <v>4</v>
      </c>
      <c r="N66" s="41">
        <v>0</v>
      </c>
      <c r="O66" s="63">
        <v>0</v>
      </c>
      <c r="P66" s="63">
        <v>33</v>
      </c>
      <c r="Q66" s="64">
        <v>33</v>
      </c>
      <c r="R66" s="50">
        <v>63</v>
      </c>
      <c r="T66" s="94" t="s">
        <v>40</v>
      </c>
      <c r="U66" s="107">
        <v>11</v>
      </c>
      <c r="V66" s="95">
        <v>0.17460317460317459</v>
      </c>
      <c r="W66" s="107">
        <v>52</v>
      </c>
      <c r="X66" s="95">
        <v>0.82539682539682535</v>
      </c>
      <c r="Y66" s="107">
        <v>2</v>
      </c>
      <c r="Z66" s="95">
        <v>3.1746031746031744E-2</v>
      </c>
      <c r="AA66" s="107">
        <v>57</v>
      </c>
      <c r="AB66" s="95">
        <v>0.90476190476190477</v>
      </c>
      <c r="AC66" s="107">
        <v>4</v>
      </c>
      <c r="AD66" s="95">
        <v>6.3492063492063489E-2</v>
      </c>
      <c r="AE66" s="96">
        <v>63</v>
      </c>
    </row>
    <row r="67" spans="1:31" x14ac:dyDescent="0.15">
      <c r="A67" s="36" t="s">
        <v>43</v>
      </c>
      <c r="B67" s="43">
        <v>0</v>
      </c>
      <c r="C67" s="53">
        <v>24</v>
      </c>
      <c r="D67" s="53"/>
      <c r="E67" s="54">
        <v>24</v>
      </c>
      <c r="F67" s="43">
        <v>0</v>
      </c>
      <c r="G67" s="53">
        <v>0</v>
      </c>
      <c r="H67" s="53">
        <v>0</v>
      </c>
      <c r="I67" s="54">
        <v>0</v>
      </c>
      <c r="J67" s="43"/>
      <c r="K67" s="53">
        <v>3</v>
      </c>
      <c r="L67" s="53">
        <v>1</v>
      </c>
      <c r="M67" s="54">
        <v>4</v>
      </c>
      <c r="N67" s="43">
        <v>0</v>
      </c>
      <c r="O67" s="53"/>
      <c r="P67" s="53">
        <v>16</v>
      </c>
      <c r="Q67" s="54">
        <v>16</v>
      </c>
      <c r="R67" s="44">
        <v>44</v>
      </c>
      <c r="T67" s="94" t="s">
        <v>43</v>
      </c>
      <c r="U67" s="107">
        <v>10</v>
      </c>
      <c r="V67" s="95">
        <v>0.22727272727272727</v>
      </c>
      <c r="W67" s="107">
        <v>48</v>
      </c>
      <c r="X67" s="95">
        <v>1.0909090909090908</v>
      </c>
      <c r="Y67" s="107">
        <v>2</v>
      </c>
      <c r="Z67" s="95">
        <v>4.5454545454545456E-2</v>
      </c>
      <c r="AA67" s="107">
        <v>52</v>
      </c>
      <c r="AB67" s="95">
        <v>1.1818181818181819</v>
      </c>
      <c r="AC67" s="107">
        <v>4</v>
      </c>
      <c r="AD67" s="95">
        <v>9.0909090909090912E-2</v>
      </c>
      <c r="AE67" s="96">
        <v>44</v>
      </c>
    </row>
    <row r="68" spans="1:31" x14ac:dyDescent="0.15">
      <c r="A68" s="36" t="s">
        <v>44</v>
      </c>
      <c r="B68" s="43">
        <v>0</v>
      </c>
      <c r="C68" s="53">
        <v>31</v>
      </c>
      <c r="D68" s="53"/>
      <c r="E68" s="54">
        <v>31</v>
      </c>
      <c r="F68" s="43">
        <v>0</v>
      </c>
      <c r="G68" s="53">
        <v>0</v>
      </c>
      <c r="H68" s="53">
        <v>0</v>
      </c>
      <c r="I68" s="54">
        <v>0</v>
      </c>
      <c r="J68" s="43"/>
      <c r="K68" s="53">
        <v>5</v>
      </c>
      <c r="L68" s="53">
        <v>1</v>
      </c>
      <c r="M68" s="54">
        <v>6</v>
      </c>
      <c r="N68" s="43">
        <v>0</v>
      </c>
      <c r="O68" s="53"/>
      <c r="P68" s="53">
        <v>20</v>
      </c>
      <c r="Q68" s="54">
        <v>20</v>
      </c>
      <c r="R68" s="44">
        <v>57</v>
      </c>
      <c r="T68" s="94" t="s">
        <v>44</v>
      </c>
      <c r="U68" s="107">
        <v>11</v>
      </c>
      <c r="V68" s="95">
        <v>0.19298245614035087</v>
      </c>
      <c r="W68" s="107">
        <v>46</v>
      </c>
      <c r="X68" s="95">
        <v>0.80701754385964908</v>
      </c>
      <c r="Y68" s="107">
        <v>3</v>
      </c>
      <c r="Z68" s="95">
        <v>5.2631578947368418E-2</v>
      </c>
      <c r="AA68" s="107">
        <v>49</v>
      </c>
      <c r="AB68" s="95">
        <v>0.85964912280701755</v>
      </c>
      <c r="AC68" s="107">
        <v>5</v>
      </c>
      <c r="AD68" s="95">
        <v>8.771929824561403E-2</v>
      </c>
      <c r="AE68" s="96">
        <v>57</v>
      </c>
    </row>
    <row r="69" spans="1:31" x14ac:dyDescent="0.15">
      <c r="A69" s="36" t="s">
        <v>45</v>
      </c>
      <c r="B69" s="43">
        <v>3</v>
      </c>
      <c r="C69" s="53">
        <v>52</v>
      </c>
      <c r="D69" s="53"/>
      <c r="E69" s="54">
        <v>55</v>
      </c>
      <c r="F69" s="43">
        <v>0</v>
      </c>
      <c r="G69" s="53">
        <v>0</v>
      </c>
      <c r="H69" s="53">
        <v>0</v>
      </c>
      <c r="I69" s="54">
        <v>0</v>
      </c>
      <c r="J69" s="43"/>
      <c r="K69" s="53">
        <v>7</v>
      </c>
      <c r="L69" s="53">
        <v>0</v>
      </c>
      <c r="M69" s="54">
        <v>7</v>
      </c>
      <c r="N69" s="43">
        <v>0</v>
      </c>
      <c r="O69" s="53"/>
      <c r="P69" s="53">
        <v>19</v>
      </c>
      <c r="Q69" s="54">
        <v>19</v>
      </c>
      <c r="R69" s="44">
        <v>81</v>
      </c>
      <c r="T69" s="94" t="s">
        <v>45</v>
      </c>
      <c r="U69" s="107">
        <v>17</v>
      </c>
      <c r="V69" s="95">
        <v>0.20987654320987653</v>
      </c>
      <c r="W69" s="107">
        <v>64</v>
      </c>
      <c r="X69" s="95">
        <v>0.79012345679012341</v>
      </c>
      <c r="Y69" s="107">
        <v>6</v>
      </c>
      <c r="Z69" s="95">
        <v>7.407407407407407E-2</v>
      </c>
      <c r="AA69" s="107">
        <v>70</v>
      </c>
      <c r="AB69" s="95">
        <v>0.86419753086419748</v>
      </c>
      <c r="AC69" s="107">
        <v>5</v>
      </c>
      <c r="AD69" s="95">
        <v>6.1728395061728392E-2</v>
      </c>
      <c r="AE69" s="96">
        <v>81</v>
      </c>
    </row>
    <row r="70" spans="1:31" x14ac:dyDescent="0.15">
      <c r="A70" s="36" t="s">
        <v>46</v>
      </c>
      <c r="B70" s="43">
        <v>5</v>
      </c>
      <c r="C70" s="53">
        <v>59</v>
      </c>
      <c r="D70" s="53"/>
      <c r="E70" s="54">
        <v>64</v>
      </c>
      <c r="F70" s="43">
        <v>0</v>
      </c>
      <c r="G70" s="53">
        <v>0</v>
      </c>
      <c r="H70" s="53">
        <v>0</v>
      </c>
      <c r="I70" s="54">
        <v>0</v>
      </c>
      <c r="J70" s="43"/>
      <c r="K70" s="53">
        <v>7</v>
      </c>
      <c r="L70" s="53">
        <v>0</v>
      </c>
      <c r="M70" s="54">
        <v>7</v>
      </c>
      <c r="N70" s="43">
        <v>0</v>
      </c>
      <c r="O70" s="53"/>
      <c r="P70" s="53">
        <v>26</v>
      </c>
      <c r="Q70" s="54">
        <v>26</v>
      </c>
      <c r="R70" s="44">
        <v>97</v>
      </c>
      <c r="T70" s="94" t="s">
        <v>46</v>
      </c>
      <c r="U70" s="107">
        <v>19</v>
      </c>
      <c r="V70" s="95">
        <v>0.19587628865979381</v>
      </c>
      <c r="W70" s="107">
        <v>78</v>
      </c>
      <c r="X70" s="95">
        <v>0.80412371134020622</v>
      </c>
      <c r="Y70" s="107">
        <v>6</v>
      </c>
      <c r="Z70" s="95">
        <v>6.1855670103092786E-2</v>
      </c>
      <c r="AA70" s="107">
        <v>86</v>
      </c>
      <c r="AB70" s="95">
        <v>0.88659793814432986</v>
      </c>
      <c r="AC70" s="107">
        <v>5</v>
      </c>
      <c r="AD70" s="95">
        <v>5.1546391752577317E-2</v>
      </c>
      <c r="AE70" s="96">
        <v>97</v>
      </c>
    </row>
    <row r="71" spans="1:31" x14ac:dyDescent="0.15">
      <c r="A71" s="36" t="s">
        <v>47</v>
      </c>
      <c r="B71" s="43">
        <v>5</v>
      </c>
      <c r="C71" s="53">
        <v>57</v>
      </c>
      <c r="D71" s="53"/>
      <c r="E71" s="54">
        <v>62</v>
      </c>
      <c r="F71" s="43">
        <v>0</v>
      </c>
      <c r="G71" s="53">
        <v>0</v>
      </c>
      <c r="H71" s="53">
        <v>0</v>
      </c>
      <c r="I71" s="54">
        <v>0</v>
      </c>
      <c r="J71" s="43"/>
      <c r="K71" s="53">
        <v>5</v>
      </c>
      <c r="L71" s="53">
        <v>0</v>
      </c>
      <c r="M71" s="54">
        <v>5</v>
      </c>
      <c r="N71" s="43">
        <v>0</v>
      </c>
      <c r="O71" s="53"/>
      <c r="P71" s="53">
        <v>36</v>
      </c>
      <c r="Q71" s="54">
        <v>36</v>
      </c>
      <c r="R71" s="44">
        <v>103</v>
      </c>
      <c r="T71" s="94" t="s">
        <v>47</v>
      </c>
      <c r="U71" s="107">
        <v>17</v>
      </c>
      <c r="V71" s="95">
        <v>0.1650485436893204</v>
      </c>
      <c r="W71" s="107">
        <v>86</v>
      </c>
      <c r="X71" s="95">
        <v>0.83495145631067957</v>
      </c>
      <c r="Y71" s="107">
        <v>6</v>
      </c>
      <c r="Z71" s="95">
        <v>5.8252427184466021E-2</v>
      </c>
      <c r="AA71" s="107">
        <v>91</v>
      </c>
      <c r="AB71" s="95">
        <v>0.88349514563106801</v>
      </c>
      <c r="AC71" s="107">
        <v>6</v>
      </c>
      <c r="AD71" s="95">
        <v>5.8252427184466021E-2</v>
      </c>
      <c r="AE71" s="96">
        <v>103</v>
      </c>
    </row>
    <row r="72" spans="1:31" x14ac:dyDescent="0.15">
      <c r="A72" s="36" t="s">
        <v>48</v>
      </c>
      <c r="B72" s="43">
        <v>5</v>
      </c>
      <c r="C72" s="53">
        <v>61</v>
      </c>
      <c r="D72" s="53"/>
      <c r="E72" s="54">
        <v>66</v>
      </c>
      <c r="F72" s="43">
        <v>0</v>
      </c>
      <c r="G72" s="53">
        <v>0</v>
      </c>
      <c r="H72" s="53">
        <v>0</v>
      </c>
      <c r="I72" s="54">
        <v>0</v>
      </c>
      <c r="J72" s="43"/>
      <c r="K72" s="53">
        <v>5</v>
      </c>
      <c r="L72" s="53">
        <v>0</v>
      </c>
      <c r="M72" s="54">
        <v>5</v>
      </c>
      <c r="N72" s="43">
        <v>0</v>
      </c>
      <c r="O72" s="53"/>
      <c r="P72" s="53">
        <v>40</v>
      </c>
      <c r="Q72" s="54">
        <v>40</v>
      </c>
      <c r="R72" s="44">
        <v>111</v>
      </c>
      <c r="T72" s="94" t="s">
        <v>48</v>
      </c>
      <c r="U72" s="107">
        <v>17</v>
      </c>
      <c r="V72" s="95">
        <v>0.15315315315315314</v>
      </c>
      <c r="W72" s="107">
        <v>94</v>
      </c>
      <c r="X72" s="95">
        <v>0.84684684684684686</v>
      </c>
      <c r="Y72" s="107">
        <v>5</v>
      </c>
      <c r="Z72" s="95">
        <v>4.5045045045045043E-2</v>
      </c>
      <c r="AA72" s="107">
        <v>100</v>
      </c>
      <c r="AB72" s="95">
        <v>0.90090090090090091</v>
      </c>
      <c r="AC72" s="107">
        <v>6</v>
      </c>
      <c r="AD72" s="95">
        <v>5.4054054054054057E-2</v>
      </c>
      <c r="AE72" s="96">
        <v>111</v>
      </c>
    </row>
    <row r="73" spans="1:31" x14ac:dyDescent="0.15">
      <c r="A73" s="36" t="s">
        <v>49</v>
      </c>
      <c r="B73" s="43">
        <v>5</v>
      </c>
      <c r="C73" s="53">
        <v>37</v>
      </c>
      <c r="D73" s="53"/>
      <c r="E73" s="54">
        <v>42</v>
      </c>
      <c r="F73" s="43">
        <v>0</v>
      </c>
      <c r="G73" s="53">
        <v>0</v>
      </c>
      <c r="H73" s="53">
        <v>0</v>
      </c>
      <c r="I73" s="54">
        <v>0</v>
      </c>
      <c r="J73" s="43"/>
      <c r="K73" s="53">
        <v>4</v>
      </c>
      <c r="L73" s="53">
        <v>0</v>
      </c>
      <c r="M73" s="54">
        <v>4</v>
      </c>
      <c r="N73" s="43">
        <v>1</v>
      </c>
      <c r="O73" s="53"/>
      <c r="P73" s="53">
        <v>39</v>
      </c>
      <c r="Q73" s="54">
        <v>40</v>
      </c>
      <c r="R73" s="44">
        <v>86</v>
      </c>
      <c r="T73" s="94" t="s">
        <v>49</v>
      </c>
      <c r="U73" s="107">
        <v>14</v>
      </c>
      <c r="V73" s="95">
        <v>0.16279069767441862</v>
      </c>
      <c r="W73" s="107">
        <v>72</v>
      </c>
      <c r="X73" s="95">
        <v>0.83720930232558144</v>
      </c>
      <c r="Y73" s="107">
        <v>1</v>
      </c>
      <c r="Z73" s="95">
        <v>1.1627906976744186E-2</v>
      </c>
      <c r="AA73" s="107">
        <v>81</v>
      </c>
      <c r="AB73" s="95">
        <v>0.94186046511627908</v>
      </c>
      <c r="AC73" s="107">
        <v>4</v>
      </c>
      <c r="AD73" s="95">
        <v>4.6511627906976744E-2</v>
      </c>
      <c r="AE73" s="96">
        <v>86</v>
      </c>
    </row>
    <row r="74" spans="1:31" x14ac:dyDescent="0.15">
      <c r="A74" s="37" t="s">
        <v>41</v>
      </c>
      <c r="B74" s="43">
        <v>3</v>
      </c>
      <c r="C74" s="53">
        <v>26</v>
      </c>
      <c r="D74" s="53"/>
      <c r="E74" s="54">
        <v>29</v>
      </c>
      <c r="F74" s="43">
        <v>0</v>
      </c>
      <c r="G74" s="53">
        <v>0</v>
      </c>
      <c r="H74" s="53">
        <v>0</v>
      </c>
      <c r="I74" s="54">
        <v>0</v>
      </c>
      <c r="J74" s="43"/>
      <c r="K74" s="53">
        <v>4</v>
      </c>
      <c r="L74" s="53">
        <v>0</v>
      </c>
      <c r="M74" s="54">
        <v>4</v>
      </c>
      <c r="N74" s="43">
        <v>1</v>
      </c>
      <c r="O74" s="53"/>
      <c r="P74" s="53">
        <v>28</v>
      </c>
      <c r="Q74" s="54">
        <v>29</v>
      </c>
      <c r="R74" s="44">
        <v>62</v>
      </c>
      <c r="T74" s="94" t="s">
        <v>41</v>
      </c>
      <c r="U74" s="107">
        <v>11</v>
      </c>
      <c r="V74" s="95">
        <v>0.17741935483870969</v>
      </c>
      <c r="W74" s="107">
        <v>51</v>
      </c>
      <c r="X74" s="95">
        <v>0.82258064516129037</v>
      </c>
      <c r="Y74" s="107">
        <v>0</v>
      </c>
      <c r="Z74" s="95">
        <v>0</v>
      </c>
      <c r="AA74" s="107">
        <v>59</v>
      </c>
      <c r="AB74" s="95">
        <v>0.95161290322580649</v>
      </c>
      <c r="AC74" s="107">
        <v>3</v>
      </c>
      <c r="AD74" s="95">
        <v>4.8387096774193547E-2</v>
      </c>
      <c r="AE74" s="96">
        <v>62</v>
      </c>
    </row>
    <row r="75" spans="1:31" x14ac:dyDescent="0.15">
      <c r="A75" s="37" t="s">
        <v>50</v>
      </c>
      <c r="B75" s="43">
        <v>5</v>
      </c>
      <c r="C75" s="53">
        <v>20</v>
      </c>
      <c r="D75" s="53"/>
      <c r="E75" s="54">
        <v>25</v>
      </c>
      <c r="F75" s="43">
        <v>0</v>
      </c>
      <c r="G75" s="53">
        <v>0</v>
      </c>
      <c r="H75" s="53">
        <v>0</v>
      </c>
      <c r="I75" s="54">
        <v>0</v>
      </c>
      <c r="J75" s="43"/>
      <c r="K75" s="53">
        <v>4</v>
      </c>
      <c r="L75" s="53">
        <v>0</v>
      </c>
      <c r="M75" s="54">
        <v>4</v>
      </c>
      <c r="N75" s="43">
        <v>1</v>
      </c>
      <c r="O75" s="53"/>
      <c r="P75" s="53">
        <v>16</v>
      </c>
      <c r="Q75" s="54">
        <v>17</v>
      </c>
      <c r="R75" s="44">
        <v>46</v>
      </c>
      <c r="T75" s="94" t="s">
        <v>50</v>
      </c>
      <c r="U75" s="107">
        <v>10</v>
      </c>
      <c r="V75" s="95">
        <v>0.21739130434782608</v>
      </c>
      <c r="W75" s="107">
        <v>36</v>
      </c>
      <c r="X75" s="95">
        <v>0.78260869565217395</v>
      </c>
      <c r="Y75" s="107">
        <v>1</v>
      </c>
      <c r="Z75" s="95">
        <v>2.1739130434782608E-2</v>
      </c>
      <c r="AA75" s="107">
        <v>43</v>
      </c>
      <c r="AB75" s="95">
        <v>0.93478260869565222</v>
      </c>
      <c r="AC75" s="107">
        <v>2</v>
      </c>
      <c r="AD75" s="95">
        <v>4.3478260869565216E-2</v>
      </c>
      <c r="AE75" s="96">
        <v>46</v>
      </c>
    </row>
    <row r="76" spans="1:31" x14ac:dyDescent="0.15">
      <c r="A76" s="37" t="s">
        <v>51</v>
      </c>
      <c r="B76" s="43">
        <v>5</v>
      </c>
      <c r="C76" s="53">
        <v>14</v>
      </c>
      <c r="D76" s="53"/>
      <c r="E76" s="54">
        <v>19</v>
      </c>
      <c r="F76" s="43">
        <v>0</v>
      </c>
      <c r="G76" s="53">
        <v>0</v>
      </c>
      <c r="H76" s="53">
        <v>0</v>
      </c>
      <c r="I76" s="54">
        <v>0</v>
      </c>
      <c r="J76" s="43"/>
      <c r="K76" s="53">
        <v>2</v>
      </c>
      <c r="L76" s="53">
        <v>0</v>
      </c>
      <c r="M76" s="54">
        <v>2</v>
      </c>
      <c r="N76" s="43">
        <v>2</v>
      </c>
      <c r="O76" s="53"/>
      <c r="P76" s="53">
        <v>11</v>
      </c>
      <c r="Q76" s="54">
        <v>13</v>
      </c>
      <c r="R76" s="44">
        <v>34</v>
      </c>
      <c r="T76" s="94" t="s">
        <v>51</v>
      </c>
      <c r="U76" s="107">
        <v>7</v>
      </c>
      <c r="V76" s="95">
        <v>0.20588235294117646</v>
      </c>
      <c r="W76" s="107">
        <v>27</v>
      </c>
      <c r="X76" s="95">
        <v>0.79411764705882348</v>
      </c>
      <c r="Y76" s="107">
        <v>1</v>
      </c>
      <c r="Z76" s="95">
        <v>2.9411764705882353E-2</v>
      </c>
      <c r="AA76" s="107">
        <v>32</v>
      </c>
      <c r="AB76" s="95">
        <v>0.94117647058823528</v>
      </c>
      <c r="AC76" s="107">
        <v>1</v>
      </c>
      <c r="AD76" s="95">
        <v>2.9411764705882353E-2</v>
      </c>
      <c r="AE76" s="96">
        <v>34</v>
      </c>
    </row>
    <row r="77" spans="1:31" x14ac:dyDescent="0.15">
      <c r="A77" s="37" t="s">
        <v>52</v>
      </c>
      <c r="B77" s="43">
        <v>2</v>
      </c>
      <c r="C77" s="53">
        <v>16</v>
      </c>
      <c r="D77" s="53"/>
      <c r="E77" s="54">
        <v>18</v>
      </c>
      <c r="F77" s="43">
        <v>0</v>
      </c>
      <c r="G77" s="53">
        <v>0</v>
      </c>
      <c r="H77" s="53">
        <v>0</v>
      </c>
      <c r="I77" s="54">
        <v>0</v>
      </c>
      <c r="J77" s="43"/>
      <c r="K77" s="53">
        <v>0</v>
      </c>
      <c r="L77" s="53">
        <v>0</v>
      </c>
      <c r="M77" s="54">
        <v>0</v>
      </c>
      <c r="N77" s="43">
        <v>1</v>
      </c>
      <c r="O77" s="53"/>
      <c r="P77" s="53">
        <v>8</v>
      </c>
      <c r="Q77" s="54">
        <v>9</v>
      </c>
      <c r="R77" s="44">
        <v>27</v>
      </c>
      <c r="T77" s="94" t="s">
        <v>52</v>
      </c>
      <c r="U77" s="107">
        <v>5</v>
      </c>
      <c r="V77" s="95">
        <v>0.18518518518518517</v>
      </c>
      <c r="W77" s="107">
        <v>22</v>
      </c>
      <c r="X77" s="95">
        <v>0.81481481481481477</v>
      </c>
      <c r="Y77" s="107">
        <v>3</v>
      </c>
      <c r="Z77" s="95">
        <v>0.1111111111111111</v>
      </c>
      <c r="AA77" s="107">
        <v>22</v>
      </c>
      <c r="AB77" s="95">
        <v>0.81481481481481477</v>
      </c>
      <c r="AC77" s="107">
        <v>2</v>
      </c>
      <c r="AD77" s="95">
        <v>7.407407407407407E-2</v>
      </c>
      <c r="AE77" s="96">
        <v>27</v>
      </c>
    </row>
    <row r="78" spans="1:31" ht="14" thickBot="1" x14ac:dyDescent="0.2">
      <c r="A78" s="38" t="s">
        <v>42</v>
      </c>
      <c r="B78" s="55">
        <v>3</v>
      </c>
      <c r="C78" s="56">
        <v>24</v>
      </c>
      <c r="D78" s="56"/>
      <c r="E78" s="57">
        <v>27</v>
      </c>
      <c r="F78" s="55">
        <v>0</v>
      </c>
      <c r="G78" s="56">
        <v>0</v>
      </c>
      <c r="H78" s="56">
        <v>0</v>
      </c>
      <c r="I78" s="57">
        <v>0</v>
      </c>
      <c r="J78" s="55"/>
      <c r="K78" s="56">
        <v>1</v>
      </c>
      <c r="L78" s="56">
        <v>0</v>
      </c>
      <c r="M78" s="57">
        <v>1</v>
      </c>
      <c r="N78" s="55">
        <v>1</v>
      </c>
      <c r="O78" s="56"/>
      <c r="P78" s="56">
        <v>9</v>
      </c>
      <c r="Q78" s="57">
        <v>10</v>
      </c>
      <c r="R78" s="44">
        <v>38</v>
      </c>
      <c r="T78" s="98" t="s">
        <v>42</v>
      </c>
      <c r="U78" s="108">
        <v>8</v>
      </c>
      <c r="V78" s="99">
        <v>0.21052631578947367</v>
      </c>
      <c r="W78" s="108">
        <v>30</v>
      </c>
      <c r="X78" s="99">
        <v>0.78947368421052633</v>
      </c>
      <c r="Y78" s="108">
        <v>3</v>
      </c>
      <c r="Z78" s="99">
        <v>7.8947368421052627E-2</v>
      </c>
      <c r="AA78" s="108">
        <v>31</v>
      </c>
      <c r="AB78" s="99">
        <v>0.81578947368421051</v>
      </c>
      <c r="AC78" s="108">
        <v>4</v>
      </c>
      <c r="AD78" s="99">
        <v>0.10526315789473684</v>
      </c>
      <c r="AE78" s="100">
        <v>38</v>
      </c>
    </row>
    <row r="79" spans="1:31" ht="20.25" customHeight="1" x14ac:dyDescent="0.15">
      <c r="A79" s="32"/>
      <c r="B79" s="65"/>
      <c r="C79" s="66"/>
      <c r="D79" s="66"/>
      <c r="E79" s="67"/>
      <c r="F79" s="65"/>
      <c r="G79" s="66"/>
      <c r="H79" s="66"/>
      <c r="I79" s="67"/>
      <c r="J79" s="65"/>
      <c r="K79" s="66"/>
      <c r="L79" s="66"/>
      <c r="M79" s="67"/>
      <c r="N79" s="65"/>
      <c r="O79" s="66"/>
      <c r="P79" s="66"/>
      <c r="Q79" s="67"/>
      <c r="R79" s="32"/>
      <c r="T79" s="84"/>
      <c r="U79" s="104"/>
      <c r="V79" s="82"/>
      <c r="W79" s="104"/>
      <c r="X79" s="82"/>
      <c r="Y79" s="104"/>
      <c r="Z79" s="82"/>
      <c r="AA79" s="104"/>
      <c r="AB79" s="82"/>
      <c r="AC79" s="104"/>
      <c r="AD79" s="82"/>
      <c r="AE79" s="84"/>
    </row>
    <row r="80" spans="1:31" x14ac:dyDescent="0.15">
      <c r="A80" s="12" t="s">
        <v>53</v>
      </c>
      <c r="B80" s="76">
        <v>12</v>
      </c>
      <c r="C80" s="75">
        <v>134</v>
      </c>
      <c r="D80" s="75">
        <v>0</v>
      </c>
      <c r="E80" s="77">
        <v>146</v>
      </c>
      <c r="F80" s="76">
        <v>0</v>
      </c>
      <c r="G80" s="75">
        <v>0</v>
      </c>
      <c r="H80" s="75">
        <v>0</v>
      </c>
      <c r="I80" s="77">
        <v>0</v>
      </c>
      <c r="J80" s="76">
        <v>0</v>
      </c>
      <c r="K80" s="75">
        <v>14</v>
      </c>
      <c r="L80" s="75">
        <v>2</v>
      </c>
      <c r="M80" s="77">
        <v>16</v>
      </c>
      <c r="N80" s="76">
        <v>2</v>
      </c>
      <c r="O80" s="75">
        <v>0</v>
      </c>
      <c r="P80" s="75">
        <v>96</v>
      </c>
      <c r="Q80" s="77">
        <v>98</v>
      </c>
      <c r="R80" s="78">
        <v>260</v>
      </c>
      <c r="S80" s="79"/>
      <c r="T80" s="94" t="s">
        <v>53</v>
      </c>
      <c r="U80" s="107">
        <v>49</v>
      </c>
      <c r="V80" s="95">
        <v>0.18846153846153846</v>
      </c>
      <c r="W80" s="107">
        <v>211</v>
      </c>
      <c r="X80" s="95">
        <v>0.81153846153846154</v>
      </c>
      <c r="Y80" s="107">
        <v>11</v>
      </c>
      <c r="Z80" s="95">
        <v>4.230769230769231E-2</v>
      </c>
      <c r="AA80" s="107">
        <v>233</v>
      </c>
      <c r="AB80" s="95">
        <v>0.89615384615384619</v>
      </c>
      <c r="AC80" s="107">
        <v>16</v>
      </c>
      <c r="AD80" s="95">
        <v>6.1538461538461542E-2</v>
      </c>
      <c r="AE80" s="96">
        <v>260</v>
      </c>
    </row>
    <row r="81" spans="1:31" ht="14.25" customHeight="1" x14ac:dyDescent="0.15">
      <c r="A81" s="12" t="s">
        <v>10</v>
      </c>
      <c r="B81" s="76">
        <v>5</v>
      </c>
      <c r="C81" s="75">
        <v>61</v>
      </c>
      <c r="D81" s="75">
        <v>0</v>
      </c>
      <c r="E81" s="77">
        <v>66</v>
      </c>
      <c r="F81" s="76">
        <v>0</v>
      </c>
      <c r="G81" s="75">
        <v>0</v>
      </c>
      <c r="H81" s="75">
        <v>0</v>
      </c>
      <c r="I81" s="77">
        <v>0</v>
      </c>
      <c r="J81" s="76">
        <v>0</v>
      </c>
      <c r="K81" s="75">
        <v>7</v>
      </c>
      <c r="L81" s="75">
        <v>2</v>
      </c>
      <c r="M81" s="77">
        <v>7</v>
      </c>
      <c r="N81" s="76">
        <v>2</v>
      </c>
      <c r="O81" s="75">
        <v>0</v>
      </c>
      <c r="P81" s="75">
        <v>40</v>
      </c>
      <c r="Q81" s="77">
        <v>40</v>
      </c>
      <c r="R81" s="78">
        <v>111</v>
      </c>
      <c r="S81" s="79"/>
      <c r="T81" s="94" t="s">
        <v>10</v>
      </c>
      <c r="U81" s="107">
        <v>19</v>
      </c>
      <c r="V81" s="95">
        <v>0.17117117117117117</v>
      </c>
      <c r="W81" s="107">
        <v>94</v>
      </c>
      <c r="X81" s="95">
        <v>0.84684684684684686</v>
      </c>
      <c r="Y81" s="107">
        <v>6</v>
      </c>
      <c r="Z81" s="95">
        <v>5.4054054054054057E-2</v>
      </c>
      <c r="AA81" s="107">
        <v>100</v>
      </c>
      <c r="AB81" s="95">
        <v>0.90090090090090091</v>
      </c>
      <c r="AC81" s="107">
        <v>6</v>
      </c>
      <c r="AD81" s="95">
        <v>5.4054054054054057E-2</v>
      </c>
      <c r="AE81" s="96">
        <v>111</v>
      </c>
    </row>
    <row r="82" spans="1:31" x14ac:dyDescent="0.15">
      <c r="A82" s="12" t="s">
        <v>11</v>
      </c>
      <c r="B82" s="76">
        <v>3</v>
      </c>
      <c r="C82" s="75">
        <v>33.5</v>
      </c>
      <c r="D82" s="75">
        <v>0</v>
      </c>
      <c r="E82" s="77">
        <v>36.5</v>
      </c>
      <c r="F82" s="76">
        <v>0</v>
      </c>
      <c r="G82" s="75">
        <v>0</v>
      </c>
      <c r="H82" s="75">
        <v>0</v>
      </c>
      <c r="I82" s="77">
        <v>0</v>
      </c>
      <c r="J82" s="76">
        <v>0</v>
      </c>
      <c r="K82" s="75">
        <v>3.5</v>
      </c>
      <c r="L82" s="75">
        <v>0.5</v>
      </c>
      <c r="M82" s="77">
        <v>4</v>
      </c>
      <c r="N82" s="76">
        <v>0.5</v>
      </c>
      <c r="O82" s="75">
        <v>0</v>
      </c>
      <c r="P82" s="75">
        <v>24</v>
      </c>
      <c r="Q82" s="77">
        <v>24.5</v>
      </c>
      <c r="R82" s="78">
        <v>65</v>
      </c>
      <c r="S82" s="79"/>
      <c r="T82" s="94" t="s">
        <v>11</v>
      </c>
      <c r="U82" s="107">
        <v>10.25</v>
      </c>
      <c r="V82" s="95">
        <v>0.18141592920353983</v>
      </c>
      <c r="W82" s="107">
        <v>46.25</v>
      </c>
      <c r="X82" s="95">
        <v>0.81858407079646023</v>
      </c>
      <c r="Y82" s="107">
        <v>2.75</v>
      </c>
      <c r="Z82" s="95">
        <v>4.8672566371681415E-2</v>
      </c>
      <c r="AA82" s="107">
        <v>49.75</v>
      </c>
      <c r="AB82" s="95">
        <v>0.88053097345132747</v>
      </c>
      <c r="AC82" s="107">
        <v>4</v>
      </c>
      <c r="AD82" s="95">
        <v>7.0796460176991149E-2</v>
      </c>
      <c r="AE82" s="96">
        <v>56.5</v>
      </c>
    </row>
    <row r="83" spans="1:31" ht="14" thickBot="1" x14ac:dyDescent="0.2">
      <c r="A83" s="33"/>
      <c r="B83" s="68"/>
      <c r="C83" s="69"/>
      <c r="D83" s="69"/>
      <c r="E83" s="70"/>
      <c r="F83" s="68"/>
      <c r="G83" s="69"/>
      <c r="H83" s="69"/>
      <c r="I83" s="70"/>
      <c r="J83" s="68"/>
      <c r="K83" s="69"/>
      <c r="L83" s="69"/>
      <c r="M83" s="70"/>
      <c r="N83" s="68"/>
      <c r="O83" s="69"/>
      <c r="P83" s="69"/>
      <c r="Q83" s="70"/>
      <c r="R83" s="33"/>
      <c r="T83" s="9"/>
      <c r="U83" s="4"/>
      <c r="V83" s="5"/>
      <c r="W83" s="4"/>
      <c r="X83" s="5"/>
      <c r="Y83" s="4"/>
      <c r="Z83" s="5"/>
      <c r="AA83" s="4"/>
      <c r="AB83" s="5"/>
      <c r="AC83" s="4"/>
      <c r="AD83" s="5"/>
      <c r="AE83" s="9"/>
    </row>
    <row r="84" spans="1:31" x14ac:dyDescent="0.15">
      <c r="A84" s="8"/>
      <c r="B84" s="101"/>
      <c r="C84" s="101"/>
      <c r="D84" s="102"/>
      <c r="E84" s="102"/>
      <c r="F84" s="102"/>
      <c r="G84" s="102"/>
      <c r="H84" s="102"/>
      <c r="I84" s="102"/>
      <c r="J84" s="102"/>
      <c r="K84" s="101"/>
      <c r="L84" s="101"/>
      <c r="M84" s="102"/>
      <c r="N84" s="101"/>
      <c r="O84" s="102"/>
      <c r="P84" s="101"/>
      <c r="Q84" s="101"/>
      <c r="R84" s="103"/>
    </row>
    <row r="85" spans="1:31" ht="14" thickBot="1" x14ac:dyDescent="0.2">
      <c r="A85" s="1"/>
      <c r="B85" s="443">
        <v>43541</v>
      </c>
      <c r="C85" s="443"/>
      <c r="D85" s="443"/>
      <c r="E85" s="443"/>
      <c r="F85" s="443"/>
      <c r="G85" s="443"/>
      <c r="H85" s="443"/>
      <c r="I85" s="443"/>
      <c r="J85" s="443"/>
      <c r="K85" s="443"/>
      <c r="L85" s="443"/>
      <c r="M85" s="61" t="s">
        <v>39</v>
      </c>
      <c r="N85" s="51"/>
      <c r="O85" s="103"/>
      <c r="P85" s="51"/>
      <c r="Q85" s="51"/>
      <c r="R85" s="103"/>
    </row>
    <row r="86" spans="1:31" x14ac:dyDescent="0.15">
      <c r="A86" s="22"/>
      <c r="B86" s="80" t="s">
        <v>2</v>
      </c>
      <c r="C86" s="81"/>
      <c r="D86" s="81"/>
      <c r="E86" s="83"/>
      <c r="F86" s="80" t="s">
        <v>3</v>
      </c>
      <c r="G86" s="81"/>
      <c r="H86" s="81"/>
      <c r="I86" s="83"/>
      <c r="J86" s="80" t="s">
        <v>4</v>
      </c>
      <c r="K86" s="81"/>
      <c r="L86" s="81"/>
      <c r="M86" s="83"/>
      <c r="N86" s="80" t="s">
        <v>5</v>
      </c>
      <c r="O86" s="81"/>
      <c r="P86" s="81"/>
      <c r="Q86" s="83"/>
      <c r="R86" s="105" t="s">
        <v>32</v>
      </c>
      <c r="T86" s="85"/>
      <c r="U86" s="441"/>
      <c r="V86" s="442"/>
      <c r="W86" s="441"/>
      <c r="X86" s="442"/>
      <c r="Y86" s="441"/>
      <c r="Z86" s="442"/>
      <c r="AA86" s="441"/>
      <c r="AB86" s="442"/>
      <c r="AC86" s="441"/>
      <c r="AD86" s="442"/>
      <c r="AE86" s="438"/>
    </row>
    <row r="87" spans="1:31" ht="13.5" customHeight="1" thickBot="1" x14ac:dyDescent="0.2">
      <c r="A87" s="23"/>
      <c r="B87" s="16"/>
      <c r="C87" s="17" t="s">
        <v>17</v>
      </c>
      <c r="D87" s="20"/>
      <c r="E87" s="24"/>
      <c r="F87" s="16"/>
      <c r="G87" s="17" t="s">
        <v>1</v>
      </c>
      <c r="H87" s="20"/>
      <c r="I87" s="24"/>
      <c r="J87" s="16"/>
      <c r="K87" s="17" t="s">
        <v>18</v>
      </c>
      <c r="L87" s="20"/>
      <c r="M87" s="24"/>
      <c r="N87" s="16"/>
      <c r="O87" s="17" t="s">
        <v>19</v>
      </c>
      <c r="P87" s="20"/>
      <c r="Q87" s="24"/>
      <c r="R87" s="35"/>
      <c r="T87" s="88" t="s">
        <v>62</v>
      </c>
      <c r="U87" s="444" t="s">
        <v>58</v>
      </c>
      <c r="V87" s="445"/>
      <c r="W87" s="444" t="s">
        <v>56</v>
      </c>
      <c r="X87" s="445"/>
      <c r="Y87" s="444" t="s">
        <v>57</v>
      </c>
      <c r="Z87" s="445"/>
      <c r="AA87" s="444" t="s">
        <v>55</v>
      </c>
      <c r="AB87" s="445"/>
      <c r="AC87" s="444" t="s">
        <v>59</v>
      </c>
      <c r="AD87" s="445"/>
      <c r="AE87" s="439" t="s">
        <v>63</v>
      </c>
    </row>
    <row r="88" spans="1:31" s="7" customFormat="1" ht="15" thickBot="1" x14ac:dyDescent="0.2">
      <c r="A88" s="26"/>
      <c r="B88" s="18" t="s">
        <v>6</v>
      </c>
      <c r="C88" s="19" t="s">
        <v>7</v>
      </c>
      <c r="D88" s="19" t="s">
        <v>8</v>
      </c>
      <c r="E88" s="27" t="s">
        <v>9</v>
      </c>
      <c r="F88" s="18" t="s">
        <v>6</v>
      </c>
      <c r="G88" s="19" t="s">
        <v>7</v>
      </c>
      <c r="H88" s="19" t="s">
        <v>8</v>
      </c>
      <c r="I88" s="27" t="s">
        <v>9</v>
      </c>
      <c r="J88" s="18" t="s">
        <v>6</v>
      </c>
      <c r="K88" s="19" t="s">
        <v>7</v>
      </c>
      <c r="L88" s="19" t="s">
        <v>8</v>
      </c>
      <c r="M88" s="27" t="s">
        <v>9</v>
      </c>
      <c r="N88" s="18" t="s">
        <v>6</v>
      </c>
      <c r="O88" s="19" t="s">
        <v>7</v>
      </c>
      <c r="P88" s="19" t="s">
        <v>8</v>
      </c>
      <c r="Q88" s="27" t="s">
        <v>9</v>
      </c>
      <c r="R88" s="28"/>
      <c r="S88" s="29"/>
      <c r="T88" s="91" t="s">
        <v>64</v>
      </c>
      <c r="U88" s="92" t="s">
        <v>65</v>
      </c>
      <c r="V88" s="93" t="s">
        <v>66</v>
      </c>
      <c r="W88" s="92" t="s">
        <v>65</v>
      </c>
      <c r="X88" s="93" t="s">
        <v>66</v>
      </c>
      <c r="Y88" s="92" t="s">
        <v>65</v>
      </c>
      <c r="Z88" s="93" t="s">
        <v>66</v>
      </c>
      <c r="AA88" s="92" t="s">
        <v>65</v>
      </c>
      <c r="AB88" s="93" t="s">
        <v>66</v>
      </c>
      <c r="AC88" s="92" t="s">
        <v>65</v>
      </c>
      <c r="AD88" s="93" t="s">
        <v>66</v>
      </c>
      <c r="AE88" s="440"/>
    </row>
    <row r="89" spans="1:31" ht="14" thickBot="1" x14ac:dyDescent="0.2">
      <c r="A89" s="23"/>
      <c r="B89" s="10"/>
      <c r="C89" s="11"/>
      <c r="D89" s="11"/>
      <c r="E89" s="30"/>
      <c r="F89" s="10"/>
      <c r="G89" s="11"/>
      <c r="H89" s="11"/>
      <c r="I89" s="30"/>
      <c r="J89" s="10"/>
      <c r="K89" s="11"/>
      <c r="L89" s="11"/>
      <c r="M89" s="30"/>
      <c r="N89" s="10"/>
      <c r="O89" s="11"/>
      <c r="P89" s="11"/>
      <c r="Q89" s="31"/>
      <c r="R89" s="25"/>
      <c r="T89" s="73"/>
      <c r="U89" s="71"/>
      <c r="V89" s="72"/>
      <c r="W89" s="71"/>
      <c r="X89" s="72"/>
      <c r="Y89" s="71"/>
      <c r="Z89" s="72"/>
      <c r="AA89" s="71"/>
      <c r="AB89" s="72"/>
      <c r="AC89" s="71"/>
      <c r="AD89" s="72"/>
      <c r="AE89" s="73"/>
    </row>
    <row r="90" spans="1:31" x14ac:dyDescent="0.15">
      <c r="A90" s="36" t="s">
        <v>67</v>
      </c>
      <c r="B90" s="41">
        <v>0</v>
      </c>
      <c r="C90" s="63">
        <v>5</v>
      </c>
      <c r="D90" s="63"/>
      <c r="E90" s="64">
        <v>5</v>
      </c>
      <c r="F90" s="41"/>
      <c r="G90" s="63"/>
      <c r="H90" s="63"/>
      <c r="I90" s="64">
        <v>0</v>
      </c>
      <c r="J90" s="41"/>
      <c r="K90" s="63">
        <v>1</v>
      </c>
      <c r="L90" s="63">
        <v>0</v>
      </c>
      <c r="M90" s="64">
        <v>1</v>
      </c>
      <c r="N90" s="41">
        <v>0</v>
      </c>
      <c r="O90" s="63">
        <v>0</v>
      </c>
      <c r="P90" s="63">
        <v>5</v>
      </c>
      <c r="Q90" s="64">
        <v>5</v>
      </c>
      <c r="R90" s="42">
        <v>11</v>
      </c>
      <c r="S90" s="13">
        <v>6</v>
      </c>
      <c r="T90" s="94" t="s">
        <v>67</v>
      </c>
      <c r="U90" s="107">
        <v>1</v>
      </c>
      <c r="V90" s="95">
        <v>9.0909090909090912E-2</v>
      </c>
      <c r="W90" s="107">
        <v>10</v>
      </c>
      <c r="X90" s="95">
        <v>0.90909090909090906</v>
      </c>
      <c r="Y90" s="107">
        <v>0</v>
      </c>
      <c r="Z90" s="95">
        <v>0</v>
      </c>
      <c r="AA90" s="107">
        <v>11</v>
      </c>
      <c r="AB90" s="95">
        <v>1</v>
      </c>
      <c r="AC90" s="107">
        <v>0</v>
      </c>
      <c r="AD90" s="95">
        <v>0</v>
      </c>
      <c r="AE90" s="96">
        <v>11</v>
      </c>
    </row>
    <row r="91" spans="1:31" x14ac:dyDescent="0.15">
      <c r="A91" s="36" t="s">
        <v>68</v>
      </c>
      <c r="B91" s="43">
        <v>1</v>
      </c>
      <c r="C91" s="53">
        <v>9</v>
      </c>
      <c r="D91" s="53"/>
      <c r="E91" s="54">
        <v>10</v>
      </c>
      <c r="F91" s="43"/>
      <c r="G91" s="53"/>
      <c r="H91" s="53"/>
      <c r="I91" s="54">
        <v>0</v>
      </c>
      <c r="J91" s="43"/>
      <c r="K91" s="53">
        <v>4</v>
      </c>
      <c r="L91" s="53">
        <v>0</v>
      </c>
      <c r="M91" s="54">
        <v>4</v>
      </c>
      <c r="N91" s="43">
        <v>0</v>
      </c>
      <c r="O91" s="53">
        <v>0</v>
      </c>
      <c r="P91" s="53">
        <v>2</v>
      </c>
      <c r="Q91" s="54">
        <v>2</v>
      </c>
      <c r="R91" s="44">
        <v>16</v>
      </c>
      <c r="S91" s="13">
        <v>7</v>
      </c>
      <c r="T91" s="94" t="s">
        <v>68</v>
      </c>
      <c r="U91" s="107">
        <v>4</v>
      </c>
      <c r="V91" s="95">
        <v>0.25</v>
      </c>
      <c r="W91" s="107">
        <v>12</v>
      </c>
      <c r="X91" s="95">
        <v>0.75</v>
      </c>
      <c r="Y91" s="107">
        <v>0</v>
      </c>
      <c r="Z91" s="95">
        <v>0</v>
      </c>
      <c r="AA91" s="107">
        <v>16</v>
      </c>
      <c r="AB91" s="95">
        <v>1</v>
      </c>
      <c r="AC91" s="107">
        <v>0</v>
      </c>
      <c r="AD91" s="95">
        <v>0</v>
      </c>
      <c r="AE91" s="96">
        <v>16</v>
      </c>
    </row>
    <row r="92" spans="1:31" x14ac:dyDescent="0.15">
      <c r="A92" s="36" t="s">
        <v>69</v>
      </c>
      <c r="B92" s="43">
        <v>2</v>
      </c>
      <c r="C92" s="53">
        <v>4</v>
      </c>
      <c r="D92" s="53"/>
      <c r="E92" s="54">
        <v>6</v>
      </c>
      <c r="F92" s="43"/>
      <c r="G92" s="53"/>
      <c r="H92" s="53"/>
      <c r="I92" s="54">
        <v>0</v>
      </c>
      <c r="J92" s="43"/>
      <c r="K92" s="53">
        <v>0</v>
      </c>
      <c r="L92" s="53">
        <v>0</v>
      </c>
      <c r="M92" s="54">
        <v>0</v>
      </c>
      <c r="N92" s="43">
        <v>0</v>
      </c>
      <c r="O92" s="53">
        <v>0</v>
      </c>
      <c r="P92" s="53">
        <v>0</v>
      </c>
      <c r="Q92" s="54">
        <v>0</v>
      </c>
      <c r="R92" s="44">
        <v>6</v>
      </c>
      <c r="S92" s="13">
        <v>6</v>
      </c>
      <c r="T92" s="94" t="s">
        <v>69</v>
      </c>
      <c r="U92" s="107">
        <v>2</v>
      </c>
      <c r="V92" s="95">
        <v>0.33333333333333331</v>
      </c>
      <c r="W92" s="107">
        <v>4</v>
      </c>
      <c r="X92" s="95">
        <v>0.66666666666666663</v>
      </c>
      <c r="Y92" s="107">
        <v>0</v>
      </c>
      <c r="Z92" s="95">
        <v>0</v>
      </c>
      <c r="AA92" s="107">
        <v>6</v>
      </c>
      <c r="AB92" s="95">
        <v>1</v>
      </c>
      <c r="AC92" s="107">
        <v>0</v>
      </c>
      <c r="AD92" s="95">
        <v>0</v>
      </c>
      <c r="AE92" s="96">
        <v>6</v>
      </c>
    </row>
    <row r="93" spans="1:31" x14ac:dyDescent="0.15">
      <c r="A93" s="36" t="s">
        <v>70</v>
      </c>
      <c r="B93" s="43">
        <v>0</v>
      </c>
      <c r="C93" s="53">
        <v>16</v>
      </c>
      <c r="D93" s="53"/>
      <c r="E93" s="54">
        <v>16</v>
      </c>
      <c r="F93" s="43"/>
      <c r="G93" s="53"/>
      <c r="H93" s="53"/>
      <c r="I93" s="54">
        <v>0</v>
      </c>
      <c r="J93" s="43"/>
      <c r="K93" s="53">
        <v>0</v>
      </c>
      <c r="L93" s="53">
        <v>1</v>
      </c>
      <c r="M93" s="54">
        <v>1</v>
      </c>
      <c r="N93" s="43">
        <v>0</v>
      </c>
      <c r="O93" s="53">
        <v>0</v>
      </c>
      <c r="P93" s="53">
        <v>3</v>
      </c>
      <c r="Q93" s="54">
        <v>3</v>
      </c>
      <c r="R93" s="44">
        <v>20</v>
      </c>
      <c r="S93" s="13">
        <v>6</v>
      </c>
      <c r="T93" s="94" t="s">
        <v>70</v>
      </c>
      <c r="U93" s="107">
        <v>4</v>
      </c>
      <c r="V93" s="95">
        <v>0.2</v>
      </c>
      <c r="W93" s="107">
        <v>16</v>
      </c>
      <c r="X93" s="95">
        <v>0.8</v>
      </c>
      <c r="Y93" s="107">
        <v>2</v>
      </c>
      <c r="Z93" s="95">
        <v>0.1</v>
      </c>
      <c r="AA93" s="107">
        <v>18</v>
      </c>
      <c r="AB93" s="95">
        <v>0.9</v>
      </c>
      <c r="AC93" s="107">
        <v>0</v>
      </c>
      <c r="AD93" s="95">
        <v>0</v>
      </c>
      <c r="AE93" s="96">
        <v>20</v>
      </c>
    </row>
    <row r="94" spans="1:31" x14ac:dyDescent="0.15">
      <c r="A94" s="36" t="s">
        <v>71</v>
      </c>
      <c r="B94" s="43">
        <v>1</v>
      </c>
      <c r="C94" s="53">
        <v>9</v>
      </c>
      <c r="D94" s="53"/>
      <c r="E94" s="54">
        <v>10</v>
      </c>
      <c r="F94" s="43"/>
      <c r="G94" s="53"/>
      <c r="H94" s="53"/>
      <c r="I94" s="54">
        <v>0</v>
      </c>
      <c r="J94" s="43"/>
      <c r="K94" s="53">
        <v>2</v>
      </c>
      <c r="L94" s="53">
        <v>0</v>
      </c>
      <c r="M94" s="54">
        <v>2</v>
      </c>
      <c r="N94" s="43">
        <v>0</v>
      </c>
      <c r="O94" s="53">
        <v>0</v>
      </c>
      <c r="P94" s="53">
        <v>9</v>
      </c>
      <c r="Q94" s="54">
        <v>9</v>
      </c>
      <c r="R94" s="44">
        <v>21</v>
      </c>
      <c r="S94" s="13">
        <v>6</v>
      </c>
      <c r="T94" s="94" t="s">
        <v>71</v>
      </c>
      <c r="U94" s="107">
        <v>7</v>
      </c>
      <c r="V94" s="95">
        <v>0.33333333333333331</v>
      </c>
      <c r="W94" s="107">
        <v>14</v>
      </c>
      <c r="X94" s="95">
        <v>0.66666666666666663</v>
      </c>
      <c r="Y94" s="107">
        <v>1</v>
      </c>
      <c r="Z94" s="95">
        <v>4.7619047619047616E-2</v>
      </c>
      <c r="AA94" s="107">
        <v>17</v>
      </c>
      <c r="AB94" s="95">
        <v>0.80952380952380953</v>
      </c>
      <c r="AC94" s="107">
        <v>3</v>
      </c>
      <c r="AD94" s="95">
        <v>0.14285714285714285</v>
      </c>
      <c r="AE94" s="96">
        <v>21</v>
      </c>
    </row>
    <row r="95" spans="1:31" x14ac:dyDescent="0.15">
      <c r="A95" s="36" t="s">
        <v>72</v>
      </c>
      <c r="B95" s="43">
        <v>0</v>
      </c>
      <c r="C95" s="53">
        <v>9</v>
      </c>
      <c r="D95" s="53"/>
      <c r="E95" s="54">
        <v>9</v>
      </c>
      <c r="F95" s="43"/>
      <c r="G95" s="53"/>
      <c r="H95" s="53"/>
      <c r="I95" s="54">
        <v>0</v>
      </c>
      <c r="J95" s="43"/>
      <c r="K95" s="53">
        <v>0</v>
      </c>
      <c r="L95" s="53">
        <v>0</v>
      </c>
      <c r="M95" s="54">
        <v>0</v>
      </c>
      <c r="N95" s="43">
        <v>0</v>
      </c>
      <c r="O95" s="53">
        <v>0</v>
      </c>
      <c r="P95" s="53">
        <v>4</v>
      </c>
      <c r="Q95" s="54">
        <v>4</v>
      </c>
      <c r="R95" s="44">
        <v>13</v>
      </c>
      <c r="S95" s="13">
        <v>6</v>
      </c>
      <c r="T95" s="94" t="s">
        <v>72</v>
      </c>
      <c r="U95" s="107">
        <v>3</v>
      </c>
      <c r="V95" s="95">
        <v>0.23076923076923078</v>
      </c>
      <c r="W95" s="107">
        <v>10</v>
      </c>
      <c r="X95" s="95">
        <v>0.76923076923076927</v>
      </c>
      <c r="Y95" s="107">
        <v>1</v>
      </c>
      <c r="Z95" s="95">
        <v>7.6923076923076927E-2</v>
      </c>
      <c r="AA95" s="107">
        <v>11</v>
      </c>
      <c r="AB95" s="95">
        <v>0.84615384615384615</v>
      </c>
      <c r="AC95" s="107">
        <v>1</v>
      </c>
      <c r="AD95" s="95">
        <v>7.6923076923076927E-2</v>
      </c>
      <c r="AE95" s="96">
        <v>13</v>
      </c>
    </row>
    <row r="96" spans="1:31" x14ac:dyDescent="0.15">
      <c r="A96" s="36" t="s">
        <v>73</v>
      </c>
      <c r="B96" s="43">
        <v>3</v>
      </c>
      <c r="C96" s="53">
        <v>15</v>
      </c>
      <c r="D96" s="53"/>
      <c r="E96" s="54">
        <v>18</v>
      </c>
      <c r="F96" s="43"/>
      <c r="G96" s="53"/>
      <c r="H96" s="53"/>
      <c r="I96" s="54">
        <v>0</v>
      </c>
      <c r="J96" s="43"/>
      <c r="K96" s="53">
        <v>0</v>
      </c>
      <c r="L96" s="53">
        <v>0</v>
      </c>
      <c r="M96" s="54">
        <v>0</v>
      </c>
      <c r="N96" s="43">
        <v>0</v>
      </c>
      <c r="O96" s="53">
        <v>0</v>
      </c>
      <c r="P96" s="53">
        <v>2</v>
      </c>
      <c r="Q96" s="54">
        <v>2</v>
      </c>
      <c r="R96" s="44">
        <v>20</v>
      </c>
      <c r="S96" s="13">
        <v>6</v>
      </c>
      <c r="T96" s="94" t="s">
        <v>73</v>
      </c>
      <c r="U96" s="107">
        <v>3</v>
      </c>
      <c r="V96" s="95">
        <v>0.15</v>
      </c>
      <c r="W96" s="107">
        <v>17</v>
      </c>
      <c r="X96" s="95">
        <v>0.85</v>
      </c>
      <c r="Y96" s="107">
        <v>3</v>
      </c>
      <c r="Z96" s="95">
        <v>0.15</v>
      </c>
      <c r="AA96" s="107">
        <v>17</v>
      </c>
      <c r="AB96" s="95">
        <v>0.85</v>
      </c>
      <c r="AC96" s="107">
        <v>0</v>
      </c>
      <c r="AD96" s="95">
        <v>0</v>
      </c>
      <c r="AE96" s="96">
        <v>20</v>
      </c>
    </row>
    <row r="97" spans="1:31" x14ac:dyDescent="0.15">
      <c r="A97" s="36" t="s">
        <v>74</v>
      </c>
      <c r="B97" s="43">
        <v>0</v>
      </c>
      <c r="C97" s="53">
        <v>7</v>
      </c>
      <c r="D97" s="53"/>
      <c r="E97" s="54">
        <v>7</v>
      </c>
      <c r="F97" s="43"/>
      <c r="G97" s="53"/>
      <c r="H97" s="53"/>
      <c r="I97" s="54">
        <v>0</v>
      </c>
      <c r="J97" s="43"/>
      <c r="K97" s="53">
        <v>2</v>
      </c>
      <c r="L97" s="53">
        <v>0</v>
      </c>
      <c r="M97" s="54">
        <v>2</v>
      </c>
      <c r="N97" s="43">
        <v>1</v>
      </c>
      <c r="O97" s="53">
        <v>0</v>
      </c>
      <c r="P97" s="53">
        <v>5</v>
      </c>
      <c r="Q97" s="54">
        <v>6</v>
      </c>
      <c r="R97" s="44">
        <v>15</v>
      </c>
      <c r="S97" s="13">
        <v>6</v>
      </c>
      <c r="T97" s="94" t="s">
        <v>74</v>
      </c>
      <c r="U97" s="107">
        <v>3</v>
      </c>
      <c r="V97" s="95">
        <v>0.2</v>
      </c>
      <c r="W97" s="107">
        <v>12</v>
      </c>
      <c r="X97" s="95">
        <v>0.8</v>
      </c>
      <c r="Y97" s="107">
        <v>0</v>
      </c>
      <c r="Z97" s="95">
        <v>0</v>
      </c>
      <c r="AA97" s="107">
        <v>13</v>
      </c>
      <c r="AB97" s="95">
        <v>0.8666666666666667</v>
      </c>
      <c r="AC97" s="107">
        <v>2</v>
      </c>
      <c r="AD97" s="95">
        <v>0.13333333333333333</v>
      </c>
      <c r="AE97" s="96">
        <v>15</v>
      </c>
    </row>
    <row r="98" spans="1:31" x14ac:dyDescent="0.15">
      <c r="A98" s="37" t="s">
        <v>75</v>
      </c>
      <c r="B98" s="43">
        <v>0</v>
      </c>
      <c r="C98" s="53">
        <v>8</v>
      </c>
      <c r="D98" s="53"/>
      <c r="E98" s="54">
        <v>8</v>
      </c>
      <c r="F98" s="43"/>
      <c r="G98" s="53"/>
      <c r="H98" s="53"/>
      <c r="I98" s="54"/>
      <c r="J98" s="43"/>
      <c r="K98" s="53">
        <v>0</v>
      </c>
      <c r="L98" s="53">
        <v>0</v>
      </c>
      <c r="M98" s="54">
        <v>0</v>
      </c>
      <c r="N98" s="43">
        <v>0</v>
      </c>
      <c r="O98" s="53">
        <v>0</v>
      </c>
      <c r="P98" s="53">
        <v>2</v>
      </c>
      <c r="Q98" s="54">
        <v>2</v>
      </c>
      <c r="R98" s="44">
        <v>10</v>
      </c>
      <c r="S98" s="13">
        <v>6</v>
      </c>
      <c r="T98" s="94" t="s">
        <v>75</v>
      </c>
      <c r="U98" s="107">
        <v>1</v>
      </c>
      <c r="V98" s="95">
        <v>0.1</v>
      </c>
      <c r="W98" s="107">
        <v>9</v>
      </c>
      <c r="X98" s="95">
        <v>0.9</v>
      </c>
      <c r="Y98" s="107">
        <v>0</v>
      </c>
      <c r="Z98" s="95">
        <v>0</v>
      </c>
      <c r="AA98" s="107">
        <v>9</v>
      </c>
      <c r="AB98" s="95">
        <v>0.9</v>
      </c>
      <c r="AC98" s="107">
        <v>1</v>
      </c>
      <c r="AD98" s="95">
        <v>0.1</v>
      </c>
      <c r="AE98" s="96">
        <v>10</v>
      </c>
    </row>
    <row r="99" spans="1:31" x14ac:dyDescent="0.15">
      <c r="A99" s="37" t="s">
        <v>76</v>
      </c>
      <c r="B99" s="43">
        <v>1</v>
      </c>
      <c r="C99" s="53">
        <v>2</v>
      </c>
      <c r="D99" s="53"/>
      <c r="E99" s="54">
        <v>3</v>
      </c>
      <c r="F99" s="43"/>
      <c r="G99" s="53"/>
      <c r="H99" s="53"/>
      <c r="I99" s="54"/>
      <c r="J99" s="43"/>
      <c r="K99" s="53">
        <v>0</v>
      </c>
      <c r="L99" s="53">
        <v>0</v>
      </c>
      <c r="M99" s="54">
        <v>0</v>
      </c>
      <c r="N99" s="43">
        <v>0</v>
      </c>
      <c r="O99" s="53">
        <v>0</v>
      </c>
      <c r="P99" s="53">
        <v>14</v>
      </c>
      <c r="Q99" s="54">
        <v>14</v>
      </c>
      <c r="R99" s="44">
        <v>17</v>
      </c>
      <c r="S99" s="13">
        <v>6</v>
      </c>
      <c r="T99" s="94" t="s">
        <v>76</v>
      </c>
      <c r="U99" s="107">
        <v>4</v>
      </c>
      <c r="V99" s="95">
        <v>0.23529411764705882</v>
      </c>
      <c r="W99" s="107">
        <v>13</v>
      </c>
      <c r="X99" s="95">
        <v>0.76470588235294112</v>
      </c>
      <c r="Y99" s="107">
        <v>1</v>
      </c>
      <c r="Z99" s="95">
        <v>5.8823529411764705E-2</v>
      </c>
      <c r="AA99" s="107">
        <v>15</v>
      </c>
      <c r="AB99" s="95">
        <v>0.88235294117647056</v>
      </c>
      <c r="AC99" s="107">
        <v>1</v>
      </c>
      <c r="AD99" s="95">
        <v>5.8823529411764705E-2</v>
      </c>
      <c r="AE99" s="96">
        <v>17</v>
      </c>
    </row>
    <row r="100" spans="1:31" x14ac:dyDescent="0.15">
      <c r="A100" s="37" t="s">
        <v>77</v>
      </c>
      <c r="B100" s="43">
        <v>0</v>
      </c>
      <c r="C100" s="53">
        <v>0</v>
      </c>
      <c r="D100" s="53"/>
      <c r="E100" s="54">
        <v>0</v>
      </c>
      <c r="F100" s="43"/>
      <c r="G100" s="53"/>
      <c r="H100" s="53"/>
      <c r="I100" s="54"/>
      <c r="J100" s="43"/>
      <c r="K100" s="53">
        <v>1</v>
      </c>
      <c r="L100" s="53">
        <v>1</v>
      </c>
      <c r="M100" s="54">
        <v>2</v>
      </c>
      <c r="N100" s="43">
        <v>4</v>
      </c>
      <c r="O100" s="53">
        <v>0</v>
      </c>
      <c r="P100" s="53">
        <v>1</v>
      </c>
      <c r="Q100" s="54">
        <v>5</v>
      </c>
      <c r="R100" s="44">
        <v>7</v>
      </c>
      <c r="S100" s="13">
        <v>6</v>
      </c>
      <c r="T100" s="94" t="s">
        <v>77</v>
      </c>
      <c r="U100" s="107">
        <v>0</v>
      </c>
      <c r="V100" s="95">
        <v>0</v>
      </c>
      <c r="W100" s="107">
        <v>7</v>
      </c>
      <c r="X100" s="95">
        <v>1</v>
      </c>
      <c r="Y100" s="107">
        <v>0</v>
      </c>
      <c r="Z100" s="95">
        <v>0</v>
      </c>
      <c r="AA100" s="107">
        <v>6</v>
      </c>
      <c r="AB100" s="95">
        <v>0.8571428571428571</v>
      </c>
      <c r="AC100" s="107">
        <v>1</v>
      </c>
      <c r="AD100" s="95">
        <v>0.14285714285714285</v>
      </c>
      <c r="AE100" s="96">
        <v>7</v>
      </c>
    </row>
    <row r="101" spans="1:31" x14ac:dyDescent="0.15">
      <c r="A101" s="37" t="s">
        <v>78</v>
      </c>
      <c r="B101" s="43">
        <v>0</v>
      </c>
      <c r="C101" s="53">
        <v>1</v>
      </c>
      <c r="D101" s="53"/>
      <c r="E101" s="54">
        <v>1</v>
      </c>
      <c r="F101" s="43"/>
      <c r="G101" s="53"/>
      <c r="H101" s="53"/>
      <c r="I101" s="54"/>
      <c r="J101" s="43"/>
      <c r="K101" s="53">
        <v>2</v>
      </c>
      <c r="L101" s="53">
        <v>0</v>
      </c>
      <c r="M101" s="54">
        <v>2</v>
      </c>
      <c r="N101" s="43">
        <v>0</v>
      </c>
      <c r="O101" s="53">
        <v>0</v>
      </c>
      <c r="P101" s="53">
        <v>2</v>
      </c>
      <c r="Q101" s="54">
        <v>2</v>
      </c>
      <c r="R101" s="44">
        <v>5</v>
      </c>
      <c r="S101" s="13">
        <v>6</v>
      </c>
      <c r="T101" s="94" t="s">
        <v>78</v>
      </c>
      <c r="U101" s="107">
        <v>1</v>
      </c>
      <c r="V101" s="95">
        <v>0.2</v>
      </c>
      <c r="W101" s="107">
        <v>4</v>
      </c>
      <c r="X101" s="95">
        <v>0.8</v>
      </c>
      <c r="Y101" s="107">
        <v>0</v>
      </c>
      <c r="Z101" s="95">
        <v>0</v>
      </c>
      <c r="AA101" s="107">
        <v>5</v>
      </c>
      <c r="AB101" s="95">
        <v>1</v>
      </c>
      <c r="AC101" s="107">
        <v>0</v>
      </c>
      <c r="AD101" s="95">
        <v>0</v>
      </c>
      <c r="AE101" s="96">
        <v>5</v>
      </c>
    </row>
    <row r="102" spans="1:31" x14ac:dyDescent="0.15">
      <c r="A102" s="37" t="s">
        <v>79</v>
      </c>
      <c r="B102" s="43">
        <v>1</v>
      </c>
      <c r="C102" s="53">
        <v>6</v>
      </c>
      <c r="D102" s="53"/>
      <c r="E102" s="54">
        <v>7</v>
      </c>
      <c r="F102" s="43"/>
      <c r="G102" s="53"/>
      <c r="H102" s="53"/>
      <c r="I102" s="54"/>
      <c r="J102" s="43"/>
      <c r="K102" s="53">
        <v>2</v>
      </c>
      <c r="L102" s="53">
        <v>0</v>
      </c>
      <c r="M102" s="54">
        <v>2</v>
      </c>
      <c r="N102" s="43">
        <v>0</v>
      </c>
      <c r="O102" s="53">
        <v>0</v>
      </c>
      <c r="P102" s="53">
        <v>2</v>
      </c>
      <c r="Q102" s="54">
        <v>2</v>
      </c>
      <c r="R102" s="44">
        <v>11</v>
      </c>
      <c r="S102" s="13">
        <v>6</v>
      </c>
      <c r="T102" s="94" t="s">
        <v>79</v>
      </c>
      <c r="U102" s="107">
        <v>3</v>
      </c>
      <c r="V102" s="95">
        <v>0.27272727272727271</v>
      </c>
      <c r="W102" s="107">
        <v>8</v>
      </c>
      <c r="X102" s="95">
        <v>0.72727272727272729</v>
      </c>
      <c r="Y102" s="107">
        <v>2</v>
      </c>
      <c r="Z102" s="95">
        <v>0.18181818181818182</v>
      </c>
      <c r="AA102" s="107">
        <v>7</v>
      </c>
      <c r="AB102" s="95">
        <v>0.63636363636363635</v>
      </c>
      <c r="AC102" s="107">
        <v>2</v>
      </c>
      <c r="AD102" s="95">
        <v>0.18181818181818182</v>
      </c>
      <c r="AE102" s="96">
        <v>11</v>
      </c>
    </row>
    <row r="103" spans="1:31" x14ac:dyDescent="0.15">
      <c r="A103" s="37" t="s">
        <v>80</v>
      </c>
      <c r="B103" s="43">
        <v>0</v>
      </c>
      <c r="C103" s="53">
        <v>2</v>
      </c>
      <c r="D103" s="53"/>
      <c r="E103" s="54">
        <v>2</v>
      </c>
      <c r="F103" s="43"/>
      <c r="G103" s="53"/>
      <c r="H103" s="53"/>
      <c r="I103" s="54"/>
      <c r="J103" s="43"/>
      <c r="K103" s="53">
        <v>1</v>
      </c>
      <c r="L103" s="53">
        <v>0</v>
      </c>
      <c r="M103" s="54">
        <v>1</v>
      </c>
      <c r="N103" s="43">
        <v>0</v>
      </c>
      <c r="O103" s="53">
        <v>0</v>
      </c>
      <c r="P103" s="53">
        <v>1</v>
      </c>
      <c r="Q103" s="54">
        <v>1</v>
      </c>
      <c r="R103" s="44">
        <v>4</v>
      </c>
      <c r="S103" s="13">
        <v>6</v>
      </c>
      <c r="T103" s="94" t="s">
        <v>80</v>
      </c>
      <c r="U103" s="107">
        <v>1</v>
      </c>
      <c r="V103" s="95">
        <v>0.25</v>
      </c>
      <c r="W103" s="107">
        <v>3</v>
      </c>
      <c r="X103" s="95">
        <v>0.75</v>
      </c>
      <c r="Y103" s="107">
        <v>0</v>
      </c>
      <c r="Z103" s="95">
        <v>0</v>
      </c>
      <c r="AA103" s="107">
        <v>4</v>
      </c>
      <c r="AB103" s="95">
        <v>1</v>
      </c>
      <c r="AC103" s="107">
        <v>0</v>
      </c>
      <c r="AD103" s="95">
        <v>0</v>
      </c>
      <c r="AE103" s="96">
        <v>4</v>
      </c>
    </row>
    <row r="104" spans="1:31" x14ac:dyDescent="0.15">
      <c r="A104" s="38" t="s">
        <v>81</v>
      </c>
      <c r="B104" s="43">
        <v>1</v>
      </c>
      <c r="C104" s="53">
        <v>3</v>
      </c>
      <c r="D104" s="53"/>
      <c r="E104" s="54">
        <v>4</v>
      </c>
      <c r="F104" s="43"/>
      <c r="G104" s="53"/>
      <c r="H104" s="53"/>
      <c r="I104" s="54"/>
      <c r="J104" s="43"/>
      <c r="K104" s="53">
        <v>0</v>
      </c>
      <c r="L104" s="53">
        <v>0</v>
      </c>
      <c r="M104" s="54">
        <v>0</v>
      </c>
      <c r="N104" s="43">
        <v>0</v>
      </c>
      <c r="O104" s="53">
        <v>0</v>
      </c>
      <c r="P104" s="53">
        <v>0</v>
      </c>
      <c r="Q104" s="54">
        <v>0</v>
      </c>
      <c r="R104" s="44">
        <v>4</v>
      </c>
      <c r="S104" s="13">
        <v>6</v>
      </c>
      <c r="T104" s="94" t="s">
        <v>81</v>
      </c>
      <c r="U104" s="107">
        <v>0</v>
      </c>
      <c r="V104" s="95">
        <v>0</v>
      </c>
      <c r="W104" s="107">
        <v>4</v>
      </c>
      <c r="X104" s="95">
        <v>1</v>
      </c>
      <c r="Y104" s="107">
        <v>1</v>
      </c>
      <c r="Z104" s="95">
        <v>0.25</v>
      </c>
      <c r="AA104" s="107">
        <v>3</v>
      </c>
      <c r="AB104" s="95">
        <v>0.75</v>
      </c>
      <c r="AC104" s="107">
        <v>0</v>
      </c>
      <c r="AD104" s="95">
        <v>0</v>
      </c>
      <c r="AE104" s="96">
        <v>4</v>
      </c>
    </row>
    <row r="105" spans="1:31" ht="14" thickBot="1" x14ac:dyDescent="0.2">
      <c r="A105" s="37" t="s">
        <v>82</v>
      </c>
      <c r="B105" s="55">
        <v>0</v>
      </c>
      <c r="C105" s="56">
        <v>6</v>
      </c>
      <c r="D105" s="56"/>
      <c r="E105" s="57">
        <v>6</v>
      </c>
      <c r="F105" s="55"/>
      <c r="G105" s="56"/>
      <c r="H105" s="56"/>
      <c r="I105" s="57"/>
      <c r="J105" s="55"/>
      <c r="K105" s="56">
        <v>1</v>
      </c>
      <c r="L105" s="56">
        <v>0</v>
      </c>
      <c r="M105" s="57">
        <v>1</v>
      </c>
      <c r="N105" s="55">
        <v>0</v>
      </c>
      <c r="O105" s="56">
        <v>0</v>
      </c>
      <c r="P105" s="56">
        <v>2</v>
      </c>
      <c r="Q105" s="57">
        <v>2</v>
      </c>
      <c r="R105" s="45">
        <v>9</v>
      </c>
      <c r="S105" s="13">
        <v>6</v>
      </c>
      <c r="T105" s="94" t="s">
        <v>82</v>
      </c>
      <c r="U105" s="107">
        <v>5</v>
      </c>
      <c r="V105" s="95">
        <v>0.55555555555555558</v>
      </c>
      <c r="W105" s="107">
        <v>4</v>
      </c>
      <c r="X105" s="95">
        <v>0.44444444444444442</v>
      </c>
      <c r="Y105" s="107">
        <v>0</v>
      </c>
      <c r="Z105" s="95">
        <v>0</v>
      </c>
      <c r="AA105" s="107">
        <v>9</v>
      </c>
      <c r="AB105" s="95">
        <v>1</v>
      </c>
      <c r="AC105" s="107">
        <v>0</v>
      </c>
      <c r="AD105" s="95">
        <v>0</v>
      </c>
      <c r="AE105" s="96">
        <v>9</v>
      </c>
    </row>
    <row r="106" spans="1:31" ht="14" thickBot="1" x14ac:dyDescent="0.2">
      <c r="A106" s="40"/>
      <c r="B106" s="58"/>
      <c r="C106" s="59"/>
      <c r="D106" s="59"/>
      <c r="E106" s="60"/>
      <c r="F106" s="46"/>
      <c r="G106" s="47"/>
      <c r="H106" s="47"/>
      <c r="I106" s="48"/>
      <c r="J106" s="46"/>
      <c r="K106" s="47"/>
      <c r="L106" s="47"/>
      <c r="M106" s="48"/>
      <c r="N106" s="46"/>
      <c r="O106" s="47"/>
      <c r="P106" s="47"/>
      <c r="Q106" s="48"/>
      <c r="R106" s="49"/>
      <c r="T106" s="49"/>
      <c r="U106" s="106"/>
      <c r="V106" s="47"/>
      <c r="W106" s="47"/>
      <c r="X106" s="47"/>
      <c r="Y106" s="47"/>
      <c r="Z106" s="47"/>
      <c r="AA106" s="47"/>
      <c r="AB106" s="47"/>
      <c r="AC106" s="47"/>
      <c r="AD106" s="47"/>
      <c r="AE106" s="48"/>
    </row>
    <row r="107" spans="1:31" x14ac:dyDescent="0.15">
      <c r="A107" s="39" t="s">
        <v>40</v>
      </c>
      <c r="B107" s="41">
        <v>3</v>
      </c>
      <c r="C107" s="63">
        <v>34</v>
      </c>
      <c r="D107" s="63">
        <v>0</v>
      </c>
      <c r="E107" s="64">
        <v>37</v>
      </c>
      <c r="F107" s="41">
        <v>0</v>
      </c>
      <c r="G107" s="63">
        <v>0</v>
      </c>
      <c r="H107" s="63">
        <v>0</v>
      </c>
      <c r="I107" s="64">
        <v>0</v>
      </c>
      <c r="J107" s="41">
        <v>0</v>
      </c>
      <c r="K107" s="63">
        <v>5</v>
      </c>
      <c r="L107" s="63">
        <v>1</v>
      </c>
      <c r="M107" s="64">
        <v>6</v>
      </c>
      <c r="N107" s="41">
        <v>0</v>
      </c>
      <c r="O107" s="63">
        <v>0</v>
      </c>
      <c r="P107" s="63">
        <v>10</v>
      </c>
      <c r="Q107" s="64">
        <v>10</v>
      </c>
      <c r="R107" s="50">
        <v>53</v>
      </c>
      <c r="T107" s="94" t="s">
        <v>40</v>
      </c>
      <c r="U107" s="107">
        <v>11</v>
      </c>
      <c r="V107" s="95">
        <v>0.20754716981132076</v>
      </c>
      <c r="W107" s="107">
        <v>42</v>
      </c>
      <c r="X107" s="95">
        <v>0.79245283018867929</v>
      </c>
      <c r="Y107" s="107">
        <v>2</v>
      </c>
      <c r="Z107" s="95">
        <v>3.7735849056603772E-2</v>
      </c>
      <c r="AA107" s="107">
        <v>51</v>
      </c>
      <c r="AB107" s="95">
        <v>0.96226415094339623</v>
      </c>
      <c r="AC107" s="107">
        <v>0</v>
      </c>
      <c r="AD107" s="95">
        <v>0</v>
      </c>
      <c r="AE107" s="96">
        <v>53</v>
      </c>
    </row>
    <row r="108" spans="1:31" x14ac:dyDescent="0.15">
      <c r="A108" s="36" t="s">
        <v>43</v>
      </c>
      <c r="B108" s="43">
        <v>4</v>
      </c>
      <c r="C108" s="53">
        <v>29</v>
      </c>
      <c r="D108" s="53"/>
      <c r="E108" s="54">
        <v>32</v>
      </c>
      <c r="F108" s="43">
        <v>0</v>
      </c>
      <c r="G108" s="53">
        <v>0</v>
      </c>
      <c r="H108" s="53">
        <v>0</v>
      </c>
      <c r="I108" s="54">
        <v>0</v>
      </c>
      <c r="J108" s="43"/>
      <c r="K108" s="53">
        <v>2</v>
      </c>
      <c r="L108" s="53">
        <v>1</v>
      </c>
      <c r="M108" s="54">
        <v>3</v>
      </c>
      <c r="N108" s="43">
        <v>0</v>
      </c>
      <c r="O108" s="53"/>
      <c r="P108" s="53">
        <v>12</v>
      </c>
      <c r="Q108" s="54">
        <v>12</v>
      </c>
      <c r="R108" s="44">
        <v>47</v>
      </c>
      <c r="T108" s="94" t="s">
        <v>43</v>
      </c>
      <c r="U108" s="107">
        <v>17</v>
      </c>
      <c r="V108" s="95">
        <v>0.36170212765957449</v>
      </c>
      <c r="W108" s="107">
        <v>46</v>
      </c>
      <c r="X108" s="95">
        <v>0.97872340425531912</v>
      </c>
      <c r="Y108" s="107">
        <v>3</v>
      </c>
      <c r="Z108" s="95">
        <v>6.3829787234042548E-2</v>
      </c>
      <c r="AA108" s="107">
        <v>57</v>
      </c>
      <c r="AB108" s="95">
        <v>1.2127659574468086</v>
      </c>
      <c r="AC108" s="107">
        <v>3</v>
      </c>
      <c r="AD108" s="95">
        <v>6.3829787234042548E-2</v>
      </c>
      <c r="AE108" s="96">
        <v>47</v>
      </c>
    </row>
    <row r="109" spans="1:31" x14ac:dyDescent="0.15">
      <c r="A109" s="36" t="s">
        <v>44</v>
      </c>
      <c r="B109" s="43">
        <v>3</v>
      </c>
      <c r="C109" s="53">
        <v>38</v>
      </c>
      <c r="D109" s="53"/>
      <c r="E109" s="54">
        <v>41</v>
      </c>
      <c r="F109" s="43">
        <v>0</v>
      </c>
      <c r="G109" s="53">
        <v>0</v>
      </c>
      <c r="H109" s="53">
        <v>0</v>
      </c>
      <c r="I109" s="54">
        <v>0</v>
      </c>
      <c r="J109" s="43"/>
      <c r="K109" s="53">
        <v>2</v>
      </c>
      <c r="L109" s="53">
        <v>1</v>
      </c>
      <c r="M109" s="54">
        <v>3</v>
      </c>
      <c r="N109" s="43">
        <v>0</v>
      </c>
      <c r="O109" s="53"/>
      <c r="P109" s="53">
        <v>16</v>
      </c>
      <c r="Q109" s="54">
        <v>16</v>
      </c>
      <c r="R109" s="44">
        <v>60</v>
      </c>
      <c r="T109" s="94" t="s">
        <v>44</v>
      </c>
      <c r="U109" s="107">
        <v>16</v>
      </c>
      <c r="V109" s="95">
        <v>0.26666666666666666</v>
      </c>
      <c r="W109" s="107">
        <v>44</v>
      </c>
      <c r="X109" s="95">
        <v>0.73333333333333328</v>
      </c>
      <c r="Y109" s="107">
        <v>4</v>
      </c>
      <c r="Z109" s="95">
        <v>6.6666666666666666E-2</v>
      </c>
      <c r="AA109" s="107">
        <v>52</v>
      </c>
      <c r="AB109" s="95">
        <v>0.8666666666666667</v>
      </c>
      <c r="AC109" s="107">
        <v>4</v>
      </c>
      <c r="AD109" s="95">
        <v>6.6666666666666666E-2</v>
      </c>
      <c r="AE109" s="96">
        <v>60</v>
      </c>
    </row>
    <row r="110" spans="1:31" x14ac:dyDescent="0.15">
      <c r="A110" s="36" t="s">
        <v>45</v>
      </c>
      <c r="B110" s="43">
        <v>4</v>
      </c>
      <c r="C110" s="53">
        <v>49</v>
      </c>
      <c r="D110" s="53"/>
      <c r="E110" s="54">
        <v>53</v>
      </c>
      <c r="F110" s="43">
        <v>0</v>
      </c>
      <c r="G110" s="53">
        <v>0</v>
      </c>
      <c r="H110" s="53">
        <v>0</v>
      </c>
      <c r="I110" s="54">
        <v>0</v>
      </c>
      <c r="J110" s="43"/>
      <c r="K110" s="53">
        <v>2</v>
      </c>
      <c r="L110" s="53">
        <v>1</v>
      </c>
      <c r="M110" s="54">
        <v>3</v>
      </c>
      <c r="N110" s="43">
        <v>0</v>
      </c>
      <c r="O110" s="53"/>
      <c r="P110" s="53">
        <v>18</v>
      </c>
      <c r="Q110" s="54">
        <v>18</v>
      </c>
      <c r="R110" s="44">
        <v>74</v>
      </c>
      <c r="T110" s="94" t="s">
        <v>45</v>
      </c>
      <c r="U110" s="107">
        <v>17</v>
      </c>
      <c r="V110" s="95">
        <v>0.22972972972972974</v>
      </c>
      <c r="W110" s="107">
        <v>57</v>
      </c>
      <c r="X110" s="95">
        <v>0.77027027027027029</v>
      </c>
      <c r="Y110" s="107">
        <v>7</v>
      </c>
      <c r="Z110" s="95">
        <v>9.45945945945946E-2</v>
      </c>
      <c r="AA110" s="107">
        <v>63</v>
      </c>
      <c r="AB110" s="95">
        <v>0.85135135135135132</v>
      </c>
      <c r="AC110" s="107">
        <v>4</v>
      </c>
      <c r="AD110" s="95">
        <v>5.4054054054054057E-2</v>
      </c>
      <c r="AE110" s="96">
        <v>74</v>
      </c>
    </row>
    <row r="111" spans="1:31" x14ac:dyDescent="0.15">
      <c r="A111" s="36" t="s">
        <v>46</v>
      </c>
      <c r="B111" s="43">
        <v>4</v>
      </c>
      <c r="C111" s="53">
        <v>40</v>
      </c>
      <c r="D111" s="53"/>
      <c r="E111" s="54">
        <v>44</v>
      </c>
      <c r="F111" s="43">
        <v>0</v>
      </c>
      <c r="G111" s="53">
        <v>0</v>
      </c>
      <c r="H111" s="53">
        <v>0</v>
      </c>
      <c r="I111" s="54">
        <v>0</v>
      </c>
      <c r="J111" s="43"/>
      <c r="K111" s="53">
        <v>4</v>
      </c>
      <c r="L111" s="53">
        <v>0</v>
      </c>
      <c r="M111" s="54">
        <v>4</v>
      </c>
      <c r="N111" s="43">
        <v>1</v>
      </c>
      <c r="O111" s="53"/>
      <c r="P111" s="53">
        <v>20</v>
      </c>
      <c r="Q111" s="54">
        <v>21</v>
      </c>
      <c r="R111" s="44">
        <v>69</v>
      </c>
      <c r="T111" s="94" t="s">
        <v>46</v>
      </c>
      <c r="U111" s="107">
        <v>16</v>
      </c>
      <c r="V111" s="95">
        <v>0.2318840579710145</v>
      </c>
      <c r="W111" s="107">
        <v>53</v>
      </c>
      <c r="X111" s="95">
        <v>0.76811594202898548</v>
      </c>
      <c r="Y111" s="107">
        <v>5</v>
      </c>
      <c r="Z111" s="95">
        <v>7.2463768115942032E-2</v>
      </c>
      <c r="AA111" s="107">
        <v>58</v>
      </c>
      <c r="AB111" s="95">
        <v>0.84057971014492749</v>
      </c>
      <c r="AC111" s="107">
        <v>6</v>
      </c>
      <c r="AD111" s="95">
        <v>8.6956521739130432E-2</v>
      </c>
      <c r="AE111" s="96">
        <v>69</v>
      </c>
    </row>
    <row r="112" spans="1:31" x14ac:dyDescent="0.15">
      <c r="A112" s="36" t="s">
        <v>47</v>
      </c>
      <c r="B112" s="43">
        <v>3</v>
      </c>
      <c r="C112" s="53">
        <v>39</v>
      </c>
      <c r="D112" s="53"/>
      <c r="E112" s="54">
        <v>42</v>
      </c>
      <c r="F112" s="43">
        <v>0</v>
      </c>
      <c r="G112" s="53">
        <v>0</v>
      </c>
      <c r="H112" s="53">
        <v>0</v>
      </c>
      <c r="I112" s="54">
        <v>0</v>
      </c>
      <c r="J112" s="43"/>
      <c r="K112" s="53">
        <v>2</v>
      </c>
      <c r="L112" s="53">
        <v>0</v>
      </c>
      <c r="M112" s="54">
        <v>2</v>
      </c>
      <c r="N112" s="43">
        <v>1</v>
      </c>
      <c r="O112" s="53"/>
      <c r="P112" s="53">
        <v>13</v>
      </c>
      <c r="Q112" s="54">
        <v>14</v>
      </c>
      <c r="R112" s="44">
        <v>58</v>
      </c>
      <c r="T112" s="94" t="s">
        <v>47</v>
      </c>
      <c r="U112" s="107">
        <v>10</v>
      </c>
      <c r="V112" s="95">
        <v>0.17241379310344829</v>
      </c>
      <c r="W112" s="107">
        <v>48</v>
      </c>
      <c r="X112" s="95">
        <v>0.82758620689655171</v>
      </c>
      <c r="Y112" s="107">
        <v>4</v>
      </c>
      <c r="Z112" s="95">
        <v>6.8965517241379309E-2</v>
      </c>
      <c r="AA112" s="107">
        <v>50</v>
      </c>
      <c r="AB112" s="95">
        <v>0.86206896551724133</v>
      </c>
      <c r="AC112" s="107">
        <v>4</v>
      </c>
      <c r="AD112" s="95">
        <v>6.8965517241379309E-2</v>
      </c>
      <c r="AE112" s="96">
        <v>58</v>
      </c>
    </row>
    <row r="113" spans="1:31" x14ac:dyDescent="0.15">
      <c r="A113" s="36" t="s">
        <v>48</v>
      </c>
      <c r="B113" s="43">
        <v>4</v>
      </c>
      <c r="C113" s="53">
        <v>32</v>
      </c>
      <c r="D113" s="53"/>
      <c r="E113" s="54">
        <v>36</v>
      </c>
      <c r="F113" s="43">
        <v>0</v>
      </c>
      <c r="G113" s="53">
        <v>0</v>
      </c>
      <c r="H113" s="53">
        <v>0</v>
      </c>
      <c r="I113" s="54">
        <v>0</v>
      </c>
      <c r="J113" s="43"/>
      <c r="K113" s="53">
        <v>2</v>
      </c>
      <c r="L113" s="53">
        <v>0</v>
      </c>
      <c r="M113" s="54">
        <v>2</v>
      </c>
      <c r="N113" s="43">
        <v>1</v>
      </c>
      <c r="O113" s="53"/>
      <c r="P113" s="53">
        <v>23</v>
      </c>
      <c r="Q113" s="54">
        <v>24</v>
      </c>
      <c r="R113" s="44">
        <v>62</v>
      </c>
      <c r="T113" s="94" t="s">
        <v>48</v>
      </c>
      <c r="U113" s="107">
        <v>11</v>
      </c>
      <c r="V113" s="95">
        <v>0.17741935483870969</v>
      </c>
      <c r="W113" s="107">
        <v>51</v>
      </c>
      <c r="X113" s="95">
        <v>0.82258064516129037</v>
      </c>
      <c r="Y113" s="107">
        <v>4</v>
      </c>
      <c r="Z113" s="95">
        <v>6.4516129032258063E-2</v>
      </c>
      <c r="AA113" s="107">
        <v>54</v>
      </c>
      <c r="AB113" s="95">
        <v>0.87096774193548387</v>
      </c>
      <c r="AC113" s="107">
        <v>4</v>
      </c>
      <c r="AD113" s="95">
        <v>6.4516129032258063E-2</v>
      </c>
      <c r="AE113" s="96">
        <v>62</v>
      </c>
    </row>
    <row r="114" spans="1:31" x14ac:dyDescent="0.15">
      <c r="A114" s="36" t="s">
        <v>49</v>
      </c>
      <c r="B114" s="43">
        <v>1</v>
      </c>
      <c r="C114" s="53">
        <v>17</v>
      </c>
      <c r="D114" s="53"/>
      <c r="E114" s="54">
        <v>18</v>
      </c>
      <c r="F114" s="43">
        <v>0</v>
      </c>
      <c r="G114" s="53">
        <v>0</v>
      </c>
      <c r="H114" s="53">
        <v>0</v>
      </c>
      <c r="I114" s="54">
        <v>0</v>
      </c>
      <c r="J114" s="43"/>
      <c r="K114" s="53">
        <v>3</v>
      </c>
      <c r="L114" s="53">
        <v>1</v>
      </c>
      <c r="M114" s="54">
        <v>4</v>
      </c>
      <c r="N114" s="43">
        <v>5</v>
      </c>
      <c r="O114" s="53"/>
      <c r="P114" s="53">
        <v>22</v>
      </c>
      <c r="Q114" s="54">
        <v>27</v>
      </c>
      <c r="R114" s="44">
        <v>49</v>
      </c>
      <c r="T114" s="94" t="s">
        <v>49</v>
      </c>
      <c r="U114" s="107">
        <v>8</v>
      </c>
      <c r="V114" s="95">
        <v>0.16326530612244897</v>
      </c>
      <c r="W114" s="107">
        <v>41</v>
      </c>
      <c r="X114" s="95">
        <v>0.83673469387755106</v>
      </c>
      <c r="Y114" s="107">
        <v>1</v>
      </c>
      <c r="Z114" s="95">
        <v>2.0408163265306121E-2</v>
      </c>
      <c r="AA114" s="107">
        <v>43</v>
      </c>
      <c r="AB114" s="95">
        <v>0.87755102040816324</v>
      </c>
      <c r="AC114" s="107">
        <v>5</v>
      </c>
      <c r="AD114" s="95">
        <v>0.10204081632653061</v>
      </c>
      <c r="AE114" s="96">
        <v>49</v>
      </c>
    </row>
    <row r="115" spans="1:31" x14ac:dyDescent="0.15">
      <c r="A115" s="37" t="s">
        <v>41</v>
      </c>
      <c r="B115" s="43">
        <v>1</v>
      </c>
      <c r="C115" s="53">
        <v>11</v>
      </c>
      <c r="D115" s="53"/>
      <c r="E115" s="54">
        <v>12</v>
      </c>
      <c r="F115" s="43">
        <v>0</v>
      </c>
      <c r="G115" s="53">
        <v>0</v>
      </c>
      <c r="H115" s="53">
        <v>0</v>
      </c>
      <c r="I115" s="54">
        <v>0</v>
      </c>
      <c r="J115" s="43"/>
      <c r="K115" s="53">
        <v>3</v>
      </c>
      <c r="L115" s="53">
        <v>1</v>
      </c>
      <c r="M115" s="54">
        <v>4</v>
      </c>
      <c r="N115" s="43">
        <v>4</v>
      </c>
      <c r="O115" s="53"/>
      <c r="P115" s="53">
        <v>19</v>
      </c>
      <c r="Q115" s="54">
        <v>23</v>
      </c>
      <c r="R115" s="44">
        <v>39</v>
      </c>
      <c r="T115" s="94" t="s">
        <v>41</v>
      </c>
      <c r="U115" s="107">
        <v>6</v>
      </c>
      <c r="V115" s="95">
        <v>0.15384615384615385</v>
      </c>
      <c r="W115" s="107">
        <v>33</v>
      </c>
      <c r="X115" s="95">
        <v>0.84615384615384615</v>
      </c>
      <c r="Y115" s="107">
        <v>1</v>
      </c>
      <c r="Z115" s="95">
        <v>2.564102564102564E-2</v>
      </c>
      <c r="AA115" s="107">
        <v>35</v>
      </c>
      <c r="AB115" s="95">
        <v>0.89743589743589747</v>
      </c>
      <c r="AC115" s="107">
        <v>3</v>
      </c>
      <c r="AD115" s="95">
        <v>7.6923076923076927E-2</v>
      </c>
      <c r="AE115" s="96">
        <v>39</v>
      </c>
    </row>
    <row r="116" spans="1:31" x14ac:dyDescent="0.15">
      <c r="A116" s="37" t="s">
        <v>50</v>
      </c>
      <c r="B116" s="43">
        <v>2</v>
      </c>
      <c r="C116" s="53">
        <v>9</v>
      </c>
      <c r="D116" s="53"/>
      <c r="E116" s="54">
        <v>11</v>
      </c>
      <c r="F116" s="43">
        <v>0</v>
      </c>
      <c r="G116" s="53">
        <v>0</v>
      </c>
      <c r="H116" s="53">
        <v>0</v>
      </c>
      <c r="I116" s="54">
        <v>0</v>
      </c>
      <c r="J116" s="43"/>
      <c r="K116" s="53">
        <v>5</v>
      </c>
      <c r="L116" s="53">
        <v>1</v>
      </c>
      <c r="M116" s="54">
        <v>6</v>
      </c>
      <c r="N116" s="43">
        <v>4</v>
      </c>
      <c r="O116" s="53"/>
      <c r="P116" s="53">
        <v>19</v>
      </c>
      <c r="Q116" s="54">
        <v>23</v>
      </c>
      <c r="R116" s="44">
        <v>40</v>
      </c>
      <c r="T116" s="94" t="s">
        <v>50</v>
      </c>
      <c r="U116" s="107">
        <v>8</v>
      </c>
      <c r="V116" s="95">
        <v>0.2</v>
      </c>
      <c r="W116" s="107">
        <v>32</v>
      </c>
      <c r="X116" s="95">
        <v>0.8</v>
      </c>
      <c r="Y116" s="107">
        <v>3</v>
      </c>
      <c r="Z116" s="95">
        <v>7.4999999999999997E-2</v>
      </c>
      <c r="AA116" s="107">
        <v>33</v>
      </c>
      <c r="AB116" s="95">
        <v>0.82499999999999996</v>
      </c>
      <c r="AC116" s="107">
        <v>4</v>
      </c>
      <c r="AD116" s="95">
        <v>0.1</v>
      </c>
      <c r="AE116" s="96">
        <v>40</v>
      </c>
    </row>
    <row r="117" spans="1:31" x14ac:dyDescent="0.15">
      <c r="A117" s="37" t="s">
        <v>51</v>
      </c>
      <c r="B117" s="43">
        <v>1</v>
      </c>
      <c r="C117" s="53">
        <v>9</v>
      </c>
      <c r="D117" s="53"/>
      <c r="E117" s="54">
        <v>10</v>
      </c>
      <c r="F117" s="43">
        <v>0</v>
      </c>
      <c r="G117" s="53">
        <v>0</v>
      </c>
      <c r="H117" s="53">
        <v>0</v>
      </c>
      <c r="I117" s="54">
        <v>0</v>
      </c>
      <c r="J117" s="43"/>
      <c r="K117" s="53">
        <v>6</v>
      </c>
      <c r="L117" s="53">
        <v>1</v>
      </c>
      <c r="M117" s="54">
        <v>7</v>
      </c>
      <c r="N117" s="43">
        <v>4</v>
      </c>
      <c r="O117" s="53"/>
      <c r="P117" s="53">
        <v>6</v>
      </c>
      <c r="Q117" s="54">
        <v>10</v>
      </c>
      <c r="R117" s="44">
        <v>27</v>
      </c>
      <c r="T117" s="94" t="s">
        <v>51</v>
      </c>
      <c r="U117" s="107">
        <v>5</v>
      </c>
      <c r="V117" s="95">
        <v>0.18518518518518517</v>
      </c>
      <c r="W117" s="107">
        <v>22</v>
      </c>
      <c r="X117" s="95">
        <v>0.81481481481481477</v>
      </c>
      <c r="Y117" s="107">
        <v>2</v>
      </c>
      <c r="Z117" s="95">
        <v>7.407407407407407E-2</v>
      </c>
      <c r="AA117" s="107">
        <v>22</v>
      </c>
      <c r="AB117" s="95">
        <v>0.81481481481481477</v>
      </c>
      <c r="AC117" s="107">
        <v>3</v>
      </c>
      <c r="AD117" s="95">
        <v>0.1111111111111111</v>
      </c>
      <c r="AE117" s="96">
        <v>27</v>
      </c>
    </row>
    <row r="118" spans="1:31" x14ac:dyDescent="0.15">
      <c r="A118" s="37" t="s">
        <v>52</v>
      </c>
      <c r="B118" s="43">
        <v>2</v>
      </c>
      <c r="C118" s="53">
        <v>12</v>
      </c>
      <c r="D118" s="53"/>
      <c r="E118" s="54">
        <v>14</v>
      </c>
      <c r="F118" s="43">
        <v>0</v>
      </c>
      <c r="G118" s="53">
        <v>0</v>
      </c>
      <c r="H118" s="53">
        <v>0</v>
      </c>
      <c r="I118" s="54">
        <v>0</v>
      </c>
      <c r="J118" s="43"/>
      <c r="K118" s="53">
        <v>5</v>
      </c>
      <c r="L118" s="53">
        <v>0</v>
      </c>
      <c r="M118" s="54">
        <v>5</v>
      </c>
      <c r="N118" s="43">
        <v>0</v>
      </c>
      <c r="O118" s="53"/>
      <c r="P118" s="53">
        <v>5</v>
      </c>
      <c r="Q118" s="54">
        <v>5</v>
      </c>
      <c r="R118" s="44">
        <v>24</v>
      </c>
      <c r="T118" s="94" t="s">
        <v>52</v>
      </c>
      <c r="U118" s="107">
        <v>5</v>
      </c>
      <c r="V118" s="95">
        <v>0.20833333333333334</v>
      </c>
      <c r="W118" s="107">
        <v>19</v>
      </c>
      <c r="X118" s="95">
        <v>0.79166666666666663</v>
      </c>
      <c r="Y118" s="107">
        <v>3</v>
      </c>
      <c r="Z118" s="95">
        <v>0.125</v>
      </c>
      <c r="AA118" s="107">
        <v>19</v>
      </c>
      <c r="AB118" s="95">
        <v>0.79166666666666663</v>
      </c>
      <c r="AC118" s="107">
        <v>2</v>
      </c>
      <c r="AD118" s="95">
        <v>8.3333333333333329E-2</v>
      </c>
      <c r="AE118" s="96">
        <v>24</v>
      </c>
    </row>
    <row r="119" spans="1:31" ht="14" thickBot="1" x14ac:dyDescent="0.2">
      <c r="A119" s="38" t="s">
        <v>42</v>
      </c>
      <c r="B119" s="55">
        <v>2</v>
      </c>
      <c r="C119" s="56">
        <v>17</v>
      </c>
      <c r="D119" s="56"/>
      <c r="E119" s="57">
        <v>19</v>
      </c>
      <c r="F119" s="55">
        <v>0</v>
      </c>
      <c r="G119" s="56">
        <v>0</v>
      </c>
      <c r="H119" s="56">
        <v>0</v>
      </c>
      <c r="I119" s="57">
        <v>0</v>
      </c>
      <c r="J119" s="55"/>
      <c r="K119" s="56">
        <v>4</v>
      </c>
      <c r="L119" s="56">
        <v>0</v>
      </c>
      <c r="M119" s="57">
        <v>4</v>
      </c>
      <c r="N119" s="55">
        <v>0</v>
      </c>
      <c r="O119" s="56"/>
      <c r="P119" s="56">
        <v>5</v>
      </c>
      <c r="Q119" s="57">
        <v>5</v>
      </c>
      <c r="R119" s="44">
        <v>28</v>
      </c>
      <c r="T119" s="98" t="s">
        <v>42</v>
      </c>
      <c r="U119" s="108">
        <v>9</v>
      </c>
      <c r="V119" s="99">
        <v>0.32142857142857145</v>
      </c>
      <c r="W119" s="108">
        <v>19</v>
      </c>
      <c r="X119" s="99">
        <v>0.6785714285714286</v>
      </c>
      <c r="Y119" s="108">
        <v>3</v>
      </c>
      <c r="Z119" s="99">
        <v>0.10714285714285714</v>
      </c>
      <c r="AA119" s="108">
        <v>23</v>
      </c>
      <c r="AB119" s="99">
        <v>0.8214285714285714</v>
      </c>
      <c r="AC119" s="108">
        <v>2</v>
      </c>
      <c r="AD119" s="99">
        <v>7.1428571428571425E-2</v>
      </c>
      <c r="AE119" s="100">
        <v>28</v>
      </c>
    </row>
    <row r="120" spans="1:31" x14ac:dyDescent="0.15">
      <c r="A120" s="32"/>
      <c r="B120" s="65"/>
      <c r="C120" s="66"/>
      <c r="D120" s="66"/>
      <c r="E120" s="67"/>
      <c r="F120" s="65"/>
      <c r="G120" s="66"/>
      <c r="H120" s="66"/>
      <c r="I120" s="67"/>
      <c r="J120" s="65"/>
      <c r="K120" s="66"/>
      <c r="L120" s="66"/>
      <c r="M120" s="67"/>
      <c r="N120" s="65"/>
      <c r="O120" s="66"/>
      <c r="P120" s="66"/>
      <c r="Q120" s="67"/>
      <c r="R120" s="32"/>
      <c r="T120" s="84"/>
      <c r="U120" s="104"/>
      <c r="V120" s="82"/>
      <c r="W120" s="104"/>
      <c r="X120" s="82"/>
      <c r="Y120" s="104"/>
      <c r="Z120" s="82"/>
      <c r="AA120" s="104"/>
      <c r="AB120" s="82"/>
      <c r="AC120" s="104"/>
      <c r="AD120" s="82"/>
      <c r="AE120" s="84"/>
    </row>
    <row r="121" spans="1:31" x14ac:dyDescent="0.15">
      <c r="A121" s="12" t="s">
        <v>53</v>
      </c>
      <c r="B121" s="76">
        <v>10</v>
      </c>
      <c r="C121" s="75">
        <v>102</v>
      </c>
      <c r="D121" s="75">
        <v>0</v>
      </c>
      <c r="E121" s="77">
        <v>112</v>
      </c>
      <c r="F121" s="76">
        <v>0</v>
      </c>
      <c r="G121" s="75">
        <v>0</v>
      </c>
      <c r="H121" s="75">
        <v>0</v>
      </c>
      <c r="I121" s="77">
        <v>0</v>
      </c>
      <c r="J121" s="76">
        <v>0</v>
      </c>
      <c r="K121" s="75">
        <v>16</v>
      </c>
      <c r="L121" s="75">
        <v>2</v>
      </c>
      <c r="M121" s="77">
        <v>18</v>
      </c>
      <c r="N121" s="76">
        <v>5</v>
      </c>
      <c r="O121" s="75">
        <v>0</v>
      </c>
      <c r="P121" s="75">
        <v>54</v>
      </c>
      <c r="Q121" s="77">
        <v>59</v>
      </c>
      <c r="R121" s="78">
        <v>189</v>
      </c>
      <c r="S121" s="79"/>
      <c r="T121" s="94" t="s">
        <v>53</v>
      </c>
      <c r="U121" s="107">
        <v>42</v>
      </c>
      <c r="V121" s="95">
        <v>0.22222222222222221</v>
      </c>
      <c r="W121" s="107">
        <v>147</v>
      </c>
      <c r="X121" s="95">
        <v>0.77777777777777779</v>
      </c>
      <c r="Y121" s="107">
        <v>11</v>
      </c>
      <c r="Z121" s="95">
        <v>5.8201058201058198E-2</v>
      </c>
      <c r="AA121" s="107">
        <v>167</v>
      </c>
      <c r="AB121" s="95">
        <v>0.8835978835978836</v>
      </c>
      <c r="AC121" s="107">
        <v>11</v>
      </c>
      <c r="AD121" s="95">
        <v>5.8201058201058198E-2</v>
      </c>
      <c r="AE121" s="96">
        <v>189</v>
      </c>
    </row>
    <row r="122" spans="1:31" x14ac:dyDescent="0.15">
      <c r="A122" s="12" t="s">
        <v>10</v>
      </c>
      <c r="B122" s="76">
        <v>4</v>
      </c>
      <c r="C122" s="75">
        <v>49</v>
      </c>
      <c r="D122" s="75">
        <v>0</v>
      </c>
      <c r="E122" s="77">
        <v>53</v>
      </c>
      <c r="F122" s="76">
        <v>0</v>
      </c>
      <c r="G122" s="75">
        <v>0</v>
      </c>
      <c r="H122" s="75">
        <v>0</v>
      </c>
      <c r="I122" s="77">
        <v>0</v>
      </c>
      <c r="J122" s="76">
        <v>0</v>
      </c>
      <c r="K122" s="75">
        <v>6</v>
      </c>
      <c r="L122" s="75">
        <v>1</v>
      </c>
      <c r="M122" s="77">
        <v>7</v>
      </c>
      <c r="N122" s="76">
        <v>5</v>
      </c>
      <c r="O122" s="75">
        <v>0</v>
      </c>
      <c r="P122" s="75">
        <v>23</v>
      </c>
      <c r="Q122" s="77">
        <v>27</v>
      </c>
      <c r="R122" s="78">
        <v>74</v>
      </c>
      <c r="S122" s="79"/>
      <c r="T122" s="94" t="s">
        <v>10</v>
      </c>
      <c r="U122" s="107">
        <v>17</v>
      </c>
      <c r="V122" s="95">
        <v>0.22972972972972974</v>
      </c>
      <c r="W122" s="107">
        <v>57</v>
      </c>
      <c r="X122" s="95">
        <v>0.77027027027027029</v>
      </c>
      <c r="Y122" s="107">
        <v>7</v>
      </c>
      <c r="Z122" s="95">
        <v>9.45945945945946E-2</v>
      </c>
      <c r="AA122" s="107">
        <v>63</v>
      </c>
      <c r="AB122" s="95">
        <v>0.85135135135135132</v>
      </c>
      <c r="AC122" s="107">
        <v>6</v>
      </c>
      <c r="AD122" s="95">
        <v>8.1081081081081086E-2</v>
      </c>
      <c r="AE122" s="96">
        <v>74</v>
      </c>
    </row>
    <row r="123" spans="1:31" x14ac:dyDescent="0.15">
      <c r="A123" s="12" t="s">
        <v>11</v>
      </c>
      <c r="B123" s="76">
        <v>2.5</v>
      </c>
      <c r="C123" s="75">
        <v>25.5</v>
      </c>
      <c r="D123" s="75">
        <v>0</v>
      </c>
      <c r="E123" s="77">
        <v>28</v>
      </c>
      <c r="F123" s="76">
        <v>0</v>
      </c>
      <c r="G123" s="75">
        <v>0</v>
      </c>
      <c r="H123" s="75">
        <v>0</v>
      </c>
      <c r="I123" s="77">
        <v>0</v>
      </c>
      <c r="J123" s="76">
        <v>0</v>
      </c>
      <c r="K123" s="75">
        <v>4</v>
      </c>
      <c r="L123" s="75">
        <v>0.5</v>
      </c>
      <c r="M123" s="77">
        <v>4.5</v>
      </c>
      <c r="N123" s="76">
        <v>1.25</v>
      </c>
      <c r="O123" s="75">
        <v>0</v>
      </c>
      <c r="P123" s="75">
        <v>13.5</v>
      </c>
      <c r="Q123" s="77">
        <v>14.75</v>
      </c>
      <c r="R123" s="78">
        <v>47.25</v>
      </c>
      <c r="S123" s="79"/>
      <c r="T123" s="94" t="s">
        <v>11</v>
      </c>
      <c r="U123" s="107">
        <v>10.5</v>
      </c>
      <c r="V123" s="95">
        <v>0.22222222222222221</v>
      </c>
      <c r="W123" s="107">
        <v>36.75</v>
      </c>
      <c r="X123" s="95">
        <v>0.77777777777777779</v>
      </c>
      <c r="Y123" s="107">
        <v>2.75</v>
      </c>
      <c r="Z123" s="95">
        <v>5.8201058201058198E-2</v>
      </c>
      <c r="AA123" s="107">
        <v>41.75</v>
      </c>
      <c r="AB123" s="95">
        <v>0.8835978835978836</v>
      </c>
      <c r="AC123" s="107">
        <v>2.75</v>
      </c>
      <c r="AD123" s="95">
        <v>5.8201058201058198E-2</v>
      </c>
      <c r="AE123" s="96">
        <v>47.25</v>
      </c>
    </row>
    <row r="124" spans="1:31" ht="14" thickBot="1" x14ac:dyDescent="0.2">
      <c r="A124" s="33"/>
      <c r="B124" s="68"/>
      <c r="C124" s="69"/>
      <c r="D124" s="69"/>
      <c r="E124" s="70"/>
      <c r="F124" s="68"/>
      <c r="G124" s="69"/>
      <c r="H124" s="69"/>
      <c r="I124" s="70"/>
      <c r="J124" s="68"/>
      <c r="K124" s="69"/>
      <c r="L124" s="69"/>
      <c r="M124" s="70"/>
      <c r="N124" s="68"/>
      <c r="O124" s="69"/>
      <c r="P124" s="69"/>
      <c r="Q124" s="70"/>
      <c r="R124" s="33"/>
      <c r="T124" s="9"/>
      <c r="U124" s="4"/>
      <c r="V124" s="5"/>
      <c r="W124" s="4"/>
      <c r="X124" s="5"/>
      <c r="Y124" s="4"/>
      <c r="Z124" s="5"/>
      <c r="AA124" s="4"/>
      <c r="AB124" s="5"/>
      <c r="AC124" s="4"/>
      <c r="AD124" s="5"/>
      <c r="AE124" s="9"/>
    </row>
    <row r="125" spans="1:31" x14ac:dyDescent="0.15">
      <c r="A125" s="8"/>
      <c r="B125" s="101"/>
      <c r="C125" s="101"/>
      <c r="D125" s="102"/>
      <c r="E125" s="102"/>
      <c r="F125" s="102"/>
      <c r="G125" s="102"/>
      <c r="H125" s="102"/>
      <c r="I125" s="102"/>
      <c r="J125" s="102"/>
      <c r="K125" s="101"/>
      <c r="L125" s="101"/>
      <c r="M125" s="102"/>
      <c r="N125" s="101"/>
      <c r="O125" s="102"/>
      <c r="P125" s="101"/>
      <c r="Q125" s="101"/>
      <c r="R125" s="103"/>
    </row>
    <row r="126" spans="1:31" x14ac:dyDescent="0.15">
      <c r="B126" s="51"/>
      <c r="C126" s="51"/>
      <c r="D126" s="103"/>
      <c r="E126" s="103"/>
      <c r="F126" s="103"/>
      <c r="G126" s="103"/>
      <c r="H126" s="103"/>
      <c r="I126" s="103"/>
      <c r="J126" s="103"/>
      <c r="K126" s="51"/>
      <c r="L126" s="51"/>
      <c r="M126" s="103"/>
      <c r="N126" s="51"/>
      <c r="O126" s="103"/>
      <c r="P126" s="51"/>
      <c r="Q126" s="51"/>
      <c r="R126" s="103"/>
    </row>
    <row r="127" spans="1:31" x14ac:dyDescent="0.15">
      <c r="B127" s="51"/>
      <c r="C127" s="51"/>
      <c r="D127" s="103"/>
      <c r="E127" s="103"/>
      <c r="F127" s="103"/>
      <c r="G127" s="103"/>
      <c r="H127" s="103"/>
      <c r="I127" s="103"/>
      <c r="J127" s="103"/>
      <c r="K127" s="51"/>
      <c r="L127" s="51"/>
      <c r="M127" s="103"/>
      <c r="N127" s="51"/>
      <c r="O127" s="103"/>
      <c r="P127" s="51"/>
      <c r="Q127" s="51"/>
      <c r="R127" s="103"/>
    </row>
    <row r="128" spans="1:31" x14ac:dyDescent="0.15">
      <c r="B128" s="51"/>
      <c r="C128" s="51"/>
      <c r="D128" s="103"/>
      <c r="E128" s="103"/>
      <c r="F128" s="103"/>
      <c r="G128" s="103"/>
      <c r="H128" s="103"/>
      <c r="I128" s="103"/>
      <c r="J128" s="103"/>
      <c r="K128" s="51"/>
      <c r="L128" s="51"/>
      <c r="M128" s="103"/>
      <c r="N128" s="51"/>
      <c r="O128" s="103"/>
      <c r="P128" s="51"/>
      <c r="Q128" s="51"/>
      <c r="R128" s="103"/>
    </row>
    <row r="129" spans="1:19" s="7" customFormat="1" x14ac:dyDescent="0.15">
      <c r="A129" s="6"/>
      <c r="B129" s="51"/>
      <c r="C129" s="51"/>
      <c r="D129" s="103"/>
      <c r="E129" s="103"/>
      <c r="F129" s="103"/>
      <c r="G129" s="103"/>
      <c r="H129" s="103"/>
      <c r="I129" s="103"/>
      <c r="J129" s="103"/>
      <c r="K129" s="51"/>
      <c r="L129" s="51"/>
      <c r="M129" s="103"/>
      <c r="N129" s="51"/>
      <c r="O129" s="103"/>
      <c r="P129" s="51"/>
      <c r="Q129" s="51"/>
      <c r="R129" s="103"/>
      <c r="S129" s="13"/>
    </row>
    <row r="130" spans="1:19" x14ac:dyDescent="0.15">
      <c r="B130" s="51"/>
      <c r="C130" s="51"/>
      <c r="D130" s="103"/>
      <c r="E130" s="103"/>
      <c r="F130" s="103"/>
      <c r="G130" s="103"/>
      <c r="H130" s="103"/>
      <c r="I130" s="103"/>
      <c r="J130" s="103"/>
      <c r="K130" s="51"/>
      <c r="L130" s="51"/>
      <c r="M130" s="103"/>
      <c r="N130" s="51"/>
      <c r="O130" s="103"/>
      <c r="P130" s="51"/>
      <c r="Q130" s="51"/>
      <c r="R130" s="103"/>
    </row>
    <row r="131" spans="1:19" x14ac:dyDescent="0.15">
      <c r="B131" s="51"/>
      <c r="C131" s="51"/>
      <c r="D131" s="103"/>
      <c r="E131" s="103"/>
      <c r="F131" s="103"/>
      <c r="G131" s="103"/>
      <c r="H131" s="103"/>
      <c r="I131" s="103"/>
      <c r="J131" s="103"/>
      <c r="K131" s="51"/>
      <c r="L131" s="51"/>
      <c r="M131" s="103"/>
      <c r="N131" s="51"/>
      <c r="O131" s="103"/>
      <c r="P131" s="51"/>
      <c r="Q131" s="51"/>
      <c r="R131" s="103"/>
    </row>
    <row r="132" spans="1:19" x14ac:dyDescent="0.15">
      <c r="B132" s="51"/>
      <c r="C132" s="51"/>
      <c r="D132" s="103"/>
      <c r="E132" s="103"/>
      <c r="F132" s="103"/>
      <c r="G132" s="103"/>
      <c r="H132" s="103"/>
      <c r="I132" s="103"/>
      <c r="J132" s="103"/>
      <c r="K132" s="51"/>
      <c r="L132" s="51"/>
      <c r="M132" s="103"/>
      <c r="N132" s="51"/>
      <c r="O132" s="103"/>
      <c r="P132" s="51"/>
      <c r="Q132" s="51"/>
      <c r="R132" s="103"/>
    </row>
    <row r="133" spans="1:19" x14ac:dyDescent="0.15">
      <c r="B133" s="51"/>
      <c r="C133" s="51"/>
      <c r="D133" s="103"/>
      <c r="E133" s="103"/>
      <c r="F133" s="103"/>
      <c r="G133" s="103"/>
      <c r="H133" s="103"/>
      <c r="I133" s="103"/>
      <c r="J133" s="103"/>
      <c r="K133" s="51"/>
      <c r="L133" s="51"/>
      <c r="M133" s="103"/>
      <c r="N133" s="51"/>
      <c r="O133" s="103"/>
      <c r="P133" s="51"/>
      <c r="Q133" s="51"/>
      <c r="R133" s="103"/>
    </row>
    <row r="134" spans="1:19" x14ac:dyDescent="0.15">
      <c r="B134" s="51"/>
      <c r="C134" s="51"/>
      <c r="D134" s="103"/>
      <c r="E134" s="103"/>
      <c r="F134" s="103"/>
      <c r="G134" s="103"/>
      <c r="H134" s="103"/>
      <c r="I134" s="103"/>
      <c r="J134" s="103"/>
      <c r="K134" s="51"/>
      <c r="L134" s="51"/>
      <c r="M134" s="103"/>
      <c r="N134" s="51"/>
      <c r="O134" s="103"/>
      <c r="P134" s="51"/>
      <c r="Q134" s="51"/>
      <c r="R134" s="103"/>
    </row>
    <row r="135" spans="1:19" x14ac:dyDescent="0.15">
      <c r="B135" s="51"/>
      <c r="C135" s="51"/>
      <c r="D135" s="103"/>
      <c r="E135" s="103"/>
      <c r="F135" s="103"/>
      <c r="G135" s="103"/>
      <c r="H135" s="103"/>
      <c r="I135" s="103"/>
      <c r="J135" s="103"/>
      <c r="K135" s="51"/>
      <c r="L135" s="51"/>
      <c r="M135" s="103"/>
      <c r="N135" s="51"/>
      <c r="O135" s="103"/>
      <c r="P135" s="51"/>
      <c r="Q135" s="51"/>
      <c r="R135" s="103"/>
    </row>
    <row r="136" spans="1:19" x14ac:dyDescent="0.15">
      <c r="B136" s="51"/>
      <c r="C136" s="51"/>
      <c r="D136" s="103"/>
      <c r="E136" s="103"/>
      <c r="F136" s="103"/>
      <c r="G136" s="103"/>
      <c r="H136" s="103"/>
      <c r="I136" s="103"/>
      <c r="J136" s="103"/>
      <c r="K136" s="51"/>
      <c r="L136" s="51"/>
      <c r="M136" s="103"/>
      <c r="N136" s="51"/>
      <c r="O136" s="103"/>
      <c r="P136" s="51"/>
      <c r="Q136" s="51"/>
      <c r="R136" s="103"/>
    </row>
    <row r="137" spans="1:19" x14ac:dyDescent="0.15">
      <c r="B137" s="51"/>
      <c r="C137" s="51"/>
      <c r="D137" s="103"/>
      <c r="E137" s="103"/>
      <c r="F137" s="103"/>
      <c r="G137" s="103"/>
      <c r="H137" s="103"/>
      <c r="I137" s="103"/>
      <c r="J137" s="103"/>
      <c r="K137" s="51"/>
      <c r="L137" s="51"/>
      <c r="M137" s="103"/>
      <c r="N137" s="51"/>
      <c r="O137" s="103"/>
      <c r="P137" s="51"/>
      <c r="Q137" s="51"/>
      <c r="R137" s="103"/>
    </row>
    <row r="138" spans="1:19" x14ac:dyDescent="0.15">
      <c r="B138" s="51"/>
      <c r="C138" s="51"/>
      <c r="D138" s="103"/>
      <c r="E138" s="103"/>
      <c r="F138" s="103"/>
      <c r="G138" s="103"/>
      <c r="H138" s="103"/>
      <c r="I138" s="103"/>
      <c r="J138" s="103"/>
      <c r="K138" s="51"/>
      <c r="L138" s="51"/>
      <c r="M138" s="103"/>
      <c r="N138" s="51"/>
      <c r="O138" s="103"/>
      <c r="P138" s="51"/>
      <c r="Q138" s="51"/>
      <c r="R138" s="103"/>
    </row>
    <row r="139" spans="1:19" x14ac:dyDescent="0.15">
      <c r="B139" s="51"/>
      <c r="C139" s="51"/>
      <c r="D139" s="103"/>
      <c r="E139" s="103"/>
      <c r="F139" s="103"/>
      <c r="G139" s="103"/>
      <c r="H139" s="103"/>
      <c r="I139" s="103"/>
      <c r="J139" s="103"/>
      <c r="K139" s="51"/>
      <c r="L139" s="51"/>
      <c r="M139" s="103"/>
      <c r="N139" s="51"/>
      <c r="O139" s="103"/>
      <c r="P139" s="51"/>
      <c r="Q139" s="51"/>
      <c r="R139" s="103"/>
    </row>
    <row r="140" spans="1:19" x14ac:dyDescent="0.15">
      <c r="B140" s="51"/>
      <c r="C140" s="51"/>
      <c r="D140" s="103"/>
      <c r="E140" s="103"/>
      <c r="F140" s="103"/>
      <c r="G140" s="103"/>
      <c r="H140" s="103"/>
      <c r="I140" s="103"/>
      <c r="J140" s="103"/>
      <c r="K140" s="51"/>
      <c r="L140" s="51"/>
      <c r="M140" s="103"/>
      <c r="N140" s="51"/>
      <c r="O140" s="103"/>
      <c r="P140" s="51"/>
      <c r="Q140" s="51"/>
      <c r="R140" s="103"/>
    </row>
    <row r="141" spans="1:19" x14ac:dyDescent="0.15">
      <c r="B141" s="51"/>
      <c r="C141" s="51"/>
      <c r="D141" s="103"/>
      <c r="E141" s="103"/>
      <c r="F141" s="103"/>
      <c r="G141" s="103"/>
      <c r="H141" s="103"/>
      <c r="I141" s="103"/>
      <c r="J141" s="103"/>
      <c r="K141" s="51"/>
      <c r="L141" s="51"/>
      <c r="M141" s="103"/>
      <c r="N141" s="51"/>
      <c r="O141" s="103"/>
      <c r="P141" s="51"/>
      <c r="Q141" s="51"/>
      <c r="R141" s="103"/>
    </row>
    <row r="142" spans="1:19" x14ac:dyDescent="0.15">
      <c r="B142" s="51"/>
      <c r="C142" s="51"/>
      <c r="D142" s="103"/>
      <c r="E142" s="103"/>
      <c r="F142" s="103"/>
      <c r="G142" s="103"/>
      <c r="H142" s="103"/>
      <c r="I142" s="103"/>
      <c r="J142" s="103"/>
      <c r="K142" s="51"/>
      <c r="L142" s="51"/>
      <c r="M142" s="103"/>
      <c r="N142" s="51"/>
      <c r="O142" s="103"/>
      <c r="P142" s="51"/>
      <c r="Q142" s="51"/>
      <c r="R142" s="103"/>
    </row>
    <row r="143" spans="1:19" x14ac:dyDescent="0.15">
      <c r="B143" s="51"/>
      <c r="C143" s="51"/>
      <c r="D143" s="103"/>
      <c r="E143" s="103"/>
      <c r="F143" s="103"/>
      <c r="G143" s="103"/>
      <c r="H143" s="103"/>
      <c r="I143" s="103"/>
      <c r="J143" s="103"/>
      <c r="K143" s="51"/>
      <c r="L143" s="51"/>
      <c r="M143" s="103"/>
      <c r="N143" s="51"/>
      <c r="O143" s="103"/>
      <c r="P143" s="51"/>
      <c r="Q143" s="51"/>
      <c r="R143" s="103"/>
    </row>
    <row r="144" spans="1:19" x14ac:dyDescent="0.15">
      <c r="B144" s="51"/>
      <c r="C144" s="51"/>
      <c r="D144" s="103"/>
      <c r="E144" s="103"/>
      <c r="F144" s="103"/>
      <c r="G144" s="103"/>
      <c r="H144" s="103"/>
      <c r="I144" s="103"/>
      <c r="J144" s="103"/>
      <c r="K144" s="51"/>
      <c r="L144" s="51"/>
      <c r="M144" s="103"/>
      <c r="N144" s="51"/>
      <c r="O144" s="103"/>
      <c r="P144" s="51"/>
      <c r="Q144" s="51"/>
      <c r="R144" s="103"/>
    </row>
    <row r="145" spans="1:19" x14ac:dyDescent="0.15">
      <c r="B145" s="51"/>
      <c r="C145" s="51"/>
      <c r="D145" s="103"/>
      <c r="E145" s="103"/>
      <c r="F145" s="103"/>
      <c r="G145" s="103"/>
      <c r="H145" s="103"/>
      <c r="I145" s="103"/>
      <c r="J145" s="103"/>
      <c r="K145" s="51"/>
      <c r="L145" s="51"/>
      <c r="M145" s="103"/>
      <c r="N145" s="51"/>
      <c r="O145" s="103"/>
      <c r="P145" s="51"/>
      <c r="Q145" s="51"/>
      <c r="R145" s="103"/>
    </row>
    <row r="146" spans="1:19" x14ac:dyDescent="0.15">
      <c r="B146" s="51"/>
      <c r="C146" s="51"/>
      <c r="D146" s="103"/>
      <c r="E146" s="103"/>
      <c r="F146" s="103"/>
      <c r="G146" s="103"/>
      <c r="H146" s="103"/>
      <c r="I146" s="103"/>
      <c r="J146" s="103"/>
      <c r="K146" s="51"/>
      <c r="L146" s="51"/>
      <c r="M146" s="103"/>
      <c r="N146" s="51"/>
      <c r="O146" s="103"/>
      <c r="P146" s="51"/>
      <c r="Q146" s="51"/>
      <c r="R146" s="103"/>
    </row>
    <row r="147" spans="1:19" x14ac:dyDescent="0.15">
      <c r="B147" s="51"/>
      <c r="C147" s="51"/>
      <c r="D147" s="103"/>
      <c r="E147" s="103"/>
      <c r="F147" s="103"/>
      <c r="G147" s="103"/>
      <c r="H147" s="103"/>
      <c r="I147" s="103"/>
      <c r="J147" s="103"/>
      <c r="K147" s="51"/>
      <c r="L147" s="51"/>
      <c r="M147" s="103"/>
      <c r="N147" s="51"/>
      <c r="O147" s="103"/>
      <c r="P147" s="51"/>
      <c r="Q147" s="51"/>
      <c r="R147" s="103"/>
    </row>
    <row r="148" spans="1:19" x14ac:dyDescent="0.15">
      <c r="B148" s="51"/>
      <c r="C148" s="51"/>
      <c r="D148" s="103"/>
      <c r="E148" s="103"/>
      <c r="F148" s="103"/>
      <c r="G148" s="103"/>
      <c r="H148" s="103"/>
      <c r="I148" s="103"/>
      <c r="J148" s="103"/>
      <c r="K148" s="51"/>
      <c r="L148" s="51"/>
      <c r="M148" s="103"/>
      <c r="N148" s="51"/>
      <c r="O148" s="103"/>
      <c r="P148" s="51"/>
      <c r="Q148" s="51"/>
      <c r="R148" s="103"/>
    </row>
    <row r="149" spans="1:19" x14ac:dyDescent="0.15">
      <c r="B149" s="51"/>
      <c r="C149" s="51"/>
      <c r="D149" s="103"/>
      <c r="E149" s="103"/>
      <c r="F149" s="103"/>
      <c r="G149" s="103"/>
      <c r="H149" s="103"/>
      <c r="I149" s="103"/>
      <c r="J149" s="103"/>
      <c r="K149" s="51"/>
      <c r="L149" s="51"/>
      <c r="M149" s="103"/>
      <c r="N149" s="51"/>
      <c r="O149" s="103"/>
      <c r="P149" s="51"/>
      <c r="Q149" s="51"/>
      <c r="R149" s="103"/>
    </row>
    <row r="150" spans="1:19" x14ac:dyDescent="0.15">
      <c r="B150" s="51"/>
      <c r="C150" s="51"/>
      <c r="D150" s="103"/>
      <c r="E150" s="103"/>
      <c r="F150" s="103"/>
      <c r="G150" s="103"/>
      <c r="H150" s="103"/>
      <c r="I150" s="103"/>
      <c r="J150" s="103"/>
      <c r="K150" s="51"/>
      <c r="L150" s="51"/>
      <c r="M150" s="103"/>
      <c r="N150" s="51"/>
      <c r="O150" s="103"/>
      <c r="P150" s="51"/>
      <c r="Q150" s="51"/>
      <c r="R150" s="103"/>
    </row>
    <row r="151" spans="1:19" x14ac:dyDescent="0.15">
      <c r="B151" s="51"/>
      <c r="C151" s="51"/>
      <c r="D151" s="103"/>
      <c r="E151" s="103"/>
      <c r="F151" s="103"/>
      <c r="G151" s="103"/>
      <c r="H151" s="103"/>
      <c r="I151" s="103"/>
      <c r="J151" s="103"/>
      <c r="K151" s="51"/>
      <c r="L151" s="51"/>
      <c r="M151" s="103"/>
      <c r="N151" s="51"/>
      <c r="O151" s="103"/>
      <c r="P151" s="51"/>
      <c r="Q151" s="51"/>
      <c r="R151" s="103"/>
    </row>
    <row r="152" spans="1:19" x14ac:dyDescent="0.15">
      <c r="B152" s="51"/>
      <c r="C152" s="51"/>
      <c r="D152" s="103"/>
      <c r="E152" s="103"/>
      <c r="F152" s="103"/>
      <c r="G152" s="103"/>
      <c r="H152" s="103"/>
      <c r="I152" s="103"/>
      <c r="J152" s="103"/>
      <c r="K152" s="51"/>
      <c r="L152" s="51"/>
      <c r="M152" s="103"/>
      <c r="N152" s="51"/>
      <c r="O152" s="103"/>
      <c r="P152" s="51"/>
      <c r="Q152" s="51"/>
      <c r="R152" s="103"/>
    </row>
    <row r="153" spans="1:19" x14ac:dyDescent="0.15">
      <c r="B153" s="51"/>
      <c r="C153" s="51"/>
      <c r="D153" s="103"/>
      <c r="E153" s="103"/>
      <c r="F153" s="103"/>
      <c r="G153" s="103"/>
      <c r="H153" s="103"/>
      <c r="I153" s="103"/>
      <c r="J153" s="103"/>
      <c r="K153" s="51"/>
      <c r="L153" s="51"/>
      <c r="M153" s="103"/>
      <c r="N153" s="51"/>
      <c r="O153" s="103"/>
      <c r="P153" s="51"/>
      <c r="Q153" s="51"/>
      <c r="R153" s="103"/>
    </row>
    <row r="154" spans="1:19" s="7" customFormat="1" x14ac:dyDescent="0.15">
      <c r="A154" s="6"/>
      <c r="B154" s="51"/>
      <c r="C154" s="51"/>
      <c r="D154" s="103"/>
      <c r="E154" s="103"/>
      <c r="F154" s="103"/>
      <c r="G154" s="103"/>
      <c r="H154" s="103"/>
      <c r="I154" s="103"/>
      <c r="J154" s="103"/>
      <c r="K154" s="51"/>
      <c r="L154" s="51"/>
      <c r="M154" s="103"/>
      <c r="N154" s="51"/>
      <c r="O154" s="103"/>
      <c r="P154" s="51"/>
      <c r="Q154" s="51"/>
      <c r="R154" s="103"/>
      <c r="S154" s="13"/>
    </row>
    <row r="155" spans="1:19" x14ac:dyDescent="0.15">
      <c r="B155" s="51"/>
      <c r="C155" s="51"/>
      <c r="D155" s="103"/>
      <c r="E155" s="103"/>
      <c r="F155" s="103"/>
      <c r="G155" s="103"/>
      <c r="H155" s="103"/>
      <c r="I155" s="103"/>
      <c r="J155" s="103"/>
      <c r="K155" s="51"/>
      <c r="L155" s="51"/>
      <c r="M155" s="103"/>
      <c r="N155" s="51"/>
      <c r="O155" s="103"/>
      <c r="P155" s="51"/>
      <c r="Q155" s="51"/>
      <c r="R155" s="103"/>
    </row>
    <row r="156" spans="1:19" x14ac:dyDescent="0.15">
      <c r="B156" s="51"/>
      <c r="C156" s="51"/>
      <c r="D156" s="103"/>
      <c r="E156" s="103"/>
      <c r="F156" s="103"/>
      <c r="G156" s="103"/>
      <c r="H156" s="103"/>
      <c r="I156" s="103"/>
      <c r="J156" s="103"/>
      <c r="K156" s="51"/>
      <c r="L156" s="51"/>
      <c r="M156" s="103"/>
      <c r="N156" s="51"/>
      <c r="O156" s="103"/>
      <c r="P156" s="51"/>
      <c r="Q156" s="51"/>
      <c r="R156" s="103"/>
    </row>
    <row r="157" spans="1:19" x14ac:dyDescent="0.15">
      <c r="B157" s="51"/>
      <c r="C157" s="51"/>
      <c r="D157" s="103"/>
      <c r="E157" s="103"/>
      <c r="F157" s="103"/>
      <c r="G157" s="103"/>
      <c r="H157" s="103"/>
      <c r="I157" s="103"/>
      <c r="J157" s="103"/>
      <c r="K157" s="51"/>
      <c r="L157" s="51"/>
      <c r="M157" s="103"/>
      <c r="N157" s="51"/>
      <c r="O157" s="103"/>
      <c r="P157" s="51"/>
      <c r="Q157" s="51"/>
      <c r="R157" s="103"/>
    </row>
    <row r="158" spans="1:19" x14ac:dyDescent="0.15">
      <c r="B158" s="51"/>
      <c r="C158" s="51"/>
      <c r="D158" s="103"/>
      <c r="E158" s="103"/>
      <c r="F158" s="103"/>
      <c r="G158" s="103"/>
      <c r="H158" s="103"/>
      <c r="I158" s="103"/>
      <c r="J158" s="103"/>
      <c r="K158" s="51"/>
      <c r="L158" s="51"/>
      <c r="M158" s="103"/>
      <c r="N158" s="51"/>
      <c r="O158" s="103"/>
      <c r="P158" s="51"/>
      <c r="Q158" s="51"/>
      <c r="R158" s="103"/>
    </row>
    <row r="159" spans="1:19" x14ac:dyDescent="0.15">
      <c r="B159" s="51"/>
      <c r="C159" s="51"/>
      <c r="D159" s="103"/>
      <c r="E159" s="103"/>
      <c r="F159" s="103"/>
      <c r="G159" s="103"/>
      <c r="H159" s="103"/>
      <c r="I159" s="103"/>
      <c r="J159" s="103"/>
      <c r="K159" s="51"/>
      <c r="L159" s="51"/>
      <c r="M159" s="103"/>
      <c r="N159" s="51"/>
      <c r="O159" s="103"/>
      <c r="P159" s="51"/>
      <c r="Q159" s="51"/>
      <c r="R159" s="103"/>
    </row>
    <row r="160" spans="1:19" x14ac:dyDescent="0.15">
      <c r="B160" s="51"/>
      <c r="C160" s="51"/>
      <c r="D160" s="103"/>
      <c r="E160" s="103"/>
      <c r="F160" s="103"/>
      <c r="G160" s="103"/>
      <c r="H160" s="103"/>
      <c r="I160" s="103"/>
      <c r="J160" s="103"/>
      <c r="K160" s="51"/>
      <c r="L160" s="51"/>
      <c r="M160" s="103"/>
      <c r="N160" s="51"/>
      <c r="O160" s="103"/>
      <c r="P160" s="51"/>
      <c r="Q160" s="51"/>
      <c r="R160" s="103"/>
    </row>
    <row r="161" spans="2:18" x14ac:dyDescent="0.15">
      <c r="B161" s="51"/>
      <c r="C161" s="51"/>
      <c r="D161" s="103"/>
      <c r="E161" s="103"/>
      <c r="F161" s="103"/>
      <c r="G161" s="103"/>
      <c r="H161" s="103"/>
      <c r="I161" s="103"/>
      <c r="J161" s="103"/>
      <c r="K161" s="51"/>
      <c r="L161" s="51"/>
      <c r="M161" s="103"/>
      <c r="N161" s="51"/>
      <c r="O161" s="103"/>
      <c r="P161" s="51"/>
      <c r="Q161" s="51"/>
      <c r="R161" s="103"/>
    </row>
    <row r="162" spans="2:18" x14ac:dyDescent="0.15">
      <c r="B162" s="51"/>
      <c r="C162" s="51"/>
      <c r="D162" s="103"/>
      <c r="E162" s="103"/>
      <c r="F162" s="103"/>
      <c r="G162" s="103"/>
      <c r="H162" s="103"/>
      <c r="I162" s="103"/>
      <c r="J162" s="103"/>
      <c r="K162" s="51"/>
      <c r="L162" s="51"/>
      <c r="M162" s="103"/>
      <c r="N162" s="51"/>
      <c r="O162" s="103"/>
      <c r="P162" s="51"/>
      <c r="Q162" s="51"/>
      <c r="R162" s="103"/>
    </row>
    <row r="163" spans="2:18" x14ac:dyDescent="0.15">
      <c r="B163" s="51"/>
      <c r="C163" s="51"/>
      <c r="D163" s="103"/>
      <c r="E163" s="103"/>
      <c r="F163" s="103"/>
      <c r="G163" s="103"/>
      <c r="H163" s="103"/>
      <c r="I163" s="103"/>
      <c r="J163" s="103"/>
      <c r="K163" s="51"/>
      <c r="L163" s="51"/>
      <c r="M163" s="103"/>
      <c r="N163" s="51"/>
      <c r="O163" s="103"/>
      <c r="P163" s="51"/>
      <c r="Q163" s="51"/>
      <c r="R163" s="103"/>
    </row>
    <row r="164" spans="2:18" x14ac:dyDescent="0.15">
      <c r="B164" s="51"/>
      <c r="C164" s="51"/>
      <c r="D164" s="103"/>
      <c r="E164" s="103"/>
      <c r="F164" s="103"/>
      <c r="G164" s="103"/>
      <c r="H164" s="103"/>
      <c r="I164" s="103"/>
      <c r="J164" s="103"/>
      <c r="K164" s="51"/>
      <c r="L164" s="51"/>
      <c r="M164" s="103"/>
      <c r="N164" s="51"/>
      <c r="O164" s="103"/>
      <c r="P164" s="51"/>
      <c r="Q164" s="51"/>
      <c r="R164" s="103"/>
    </row>
    <row r="165" spans="2:18" ht="12.75" hidden="1" customHeight="1" x14ac:dyDescent="0.15">
      <c r="B165" s="51"/>
      <c r="C165" s="51"/>
      <c r="D165" s="103"/>
      <c r="E165" s="103"/>
      <c r="F165" s="103"/>
      <c r="G165" s="103"/>
      <c r="H165" s="103"/>
      <c r="I165" s="103"/>
      <c r="J165" s="103"/>
      <c r="K165" s="51"/>
      <c r="L165" s="51"/>
      <c r="M165" s="103"/>
      <c r="N165" s="51"/>
      <c r="O165" s="103"/>
      <c r="P165" s="51"/>
      <c r="Q165" s="51"/>
      <c r="R165" s="103"/>
    </row>
    <row r="166" spans="2:18" ht="12.75" hidden="1" customHeight="1" x14ac:dyDescent="0.15">
      <c r="B166" s="51"/>
      <c r="C166" s="51"/>
      <c r="D166" s="103"/>
      <c r="E166" s="103"/>
      <c r="F166" s="103"/>
      <c r="G166" s="103"/>
      <c r="H166" s="103"/>
      <c r="I166" s="103"/>
      <c r="J166" s="103"/>
      <c r="K166" s="51"/>
      <c r="L166" s="51"/>
      <c r="M166" s="103"/>
      <c r="N166" s="51"/>
      <c r="O166" s="103"/>
      <c r="P166" s="51"/>
      <c r="Q166" s="51"/>
      <c r="R166" s="103"/>
    </row>
    <row r="167" spans="2:18" ht="12.75" hidden="1" customHeight="1" x14ac:dyDescent="0.15">
      <c r="B167" s="51"/>
      <c r="C167" s="51"/>
      <c r="D167" s="103"/>
      <c r="E167" s="103"/>
      <c r="F167" s="103"/>
      <c r="G167" s="103"/>
      <c r="H167" s="103"/>
      <c r="I167" s="103"/>
      <c r="J167" s="103"/>
      <c r="K167" s="51"/>
      <c r="L167" s="51"/>
      <c r="M167" s="103"/>
      <c r="N167" s="51"/>
      <c r="O167" s="103"/>
      <c r="P167" s="51"/>
      <c r="Q167" s="51"/>
      <c r="R167" s="103"/>
    </row>
    <row r="168" spans="2:18" ht="12.75" hidden="1" customHeight="1" x14ac:dyDescent="0.15">
      <c r="B168" s="51"/>
      <c r="C168" s="51"/>
      <c r="D168" s="103"/>
      <c r="E168" s="103"/>
      <c r="F168" s="103"/>
      <c r="G168" s="103"/>
      <c r="H168" s="103"/>
      <c r="I168" s="103"/>
      <c r="J168" s="103"/>
      <c r="K168" s="51"/>
      <c r="L168" s="51"/>
      <c r="M168" s="103"/>
      <c r="N168" s="51"/>
      <c r="O168" s="103"/>
      <c r="P168" s="51"/>
      <c r="Q168" s="51"/>
      <c r="R168" s="103"/>
    </row>
    <row r="169" spans="2:18" ht="12.75" hidden="1" customHeight="1" x14ac:dyDescent="0.15">
      <c r="B169" s="51"/>
      <c r="C169" s="51"/>
      <c r="D169" s="103"/>
      <c r="E169" s="103"/>
      <c r="F169" s="103"/>
      <c r="G169" s="103"/>
      <c r="H169" s="103"/>
      <c r="I169" s="103"/>
      <c r="J169" s="103"/>
      <c r="K169" s="51"/>
      <c r="L169" s="51"/>
      <c r="M169" s="103"/>
      <c r="N169" s="51"/>
      <c r="O169" s="103"/>
      <c r="P169" s="51"/>
      <c r="Q169" s="51"/>
      <c r="R169" s="103"/>
    </row>
    <row r="170" spans="2:18" x14ac:dyDescent="0.15">
      <c r="B170" s="51"/>
      <c r="C170" s="51"/>
      <c r="D170" s="103"/>
      <c r="E170" s="103"/>
      <c r="F170" s="103"/>
      <c r="G170" s="103"/>
      <c r="H170" s="103"/>
      <c r="I170" s="103"/>
      <c r="J170" s="103"/>
      <c r="K170" s="51"/>
      <c r="L170" s="51"/>
      <c r="M170" s="103"/>
      <c r="N170" s="51"/>
      <c r="O170" s="103"/>
      <c r="P170" s="51"/>
      <c r="Q170" s="51"/>
      <c r="R170" s="103"/>
    </row>
    <row r="171" spans="2:18" x14ac:dyDescent="0.15">
      <c r="B171" s="51"/>
      <c r="C171" s="51"/>
      <c r="D171" s="103"/>
      <c r="E171" s="103"/>
      <c r="F171" s="103"/>
      <c r="G171" s="103"/>
      <c r="H171" s="103"/>
      <c r="I171" s="103"/>
      <c r="J171" s="103"/>
      <c r="K171" s="51"/>
      <c r="L171" s="51"/>
      <c r="M171" s="103"/>
      <c r="N171" s="51"/>
      <c r="O171" s="103"/>
      <c r="P171" s="51"/>
      <c r="Q171" s="51"/>
      <c r="R171" s="103"/>
    </row>
    <row r="172" spans="2:18" x14ac:dyDescent="0.15">
      <c r="B172" s="51"/>
      <c r="C172" s="51"/>
      <c r="D172" s="103"/>
      <c r="E172" s="103"/>
      <c r="F172" s="103"/>
      <c r="G172" s="103"/>
      <c r="H172" s="103"/>
      <c r="I172" s="103"/>
      <c r="J172" s="103"/>
      <c r="K172" s="51"/>
      <c r="L172" s="51"/>
      <c r="M172" s="103"/>
      <c r="N172" s="51"/>
      <c r="O172" s="103"/>
      <c r="P172" s="51"/>
      <c r="Q172" s="51"/>
      <c r="R172" s="103"/>
    </row>
    <row r="173" spans="2:18" x14ac:dyDescent="0.15">
      <c r="B173" s="51"/>
      <c r="C173" s="51"/>
      <c r="D173" s="103"/>
      <c r="E173" s="103"/>
      <c r="F173" s="103"/>
      <c r="G173" s="103"/>
      <c r="H173" s="103"/>
      <c r="I173" s="103"/>
      <c r="J173" s="103"/>
      <c r="K173" s="51"/>
      <c r="L173" s="51"/>
      <c r="M173" s="103"/>
      <c r="N173" s="51"/>
      <c r="O173" s="103"/>
      <c r="P173" s="51"/>
      <c r="Q173" s="51"/>
      <c r="R173" s="103"/>
    </row>
    <row r="174" spans="2:18" x14ac:dyDescent="0.15">
      <c r="B174" s="51"/>
      <c r="C174" s="51"/>
      <c r="D174" s="103"/>
      <c r="E174" s="103"/>
      <c r="F174" s="103"/>
      <c r="G174" s="103"/>
      <c r="H174" s="103"/>
      <c r="I174" s="103"/>
      <c r="J174" s="103"/>
      <c r="K174" s="51"/>
      <c r="L174" s="51"/>
      <c r="M174" s="103"/>
      <c r="N174" s="51"/>
      <c r="O174" s="103"/>
      <c r="P174" s="51"/>
      <c r="Q174" s="51"/>
      <c r="R174" s="103"/>
    </row>
    <row r="175" spans="2:18" x14ac:dyDescent="0.15">
      <c r="B175" s="51"/>
      <c r="C175" s="51"/>
      <c r="D175" s="103"/>
      <c r="E175" s="103"/>
      <c r="F175" s="103"/>
      <c r="G175" s="103"/>
      <c r="H175" s="103"/>
      <c r="I175" s="103"/>
      <c r="J175" s="103"/>
      <c r="K175" s="51"/>
      <c r="L175" s="51"/>
      <c r="M175" s="103"/>
      <c r="N175" s="51"/>
      <c r="O175" s="103"/>
      <c r="P175" s="51"/>
      <c r="Q175" s="51"/>
      <c r="R175" s="103"/>
    </row>
    <row r="176" spans="2:18" x14ac:dyDescent="0.15">
      <c r="B176" s="51"/>
      <c r="C176" s="51"/>
      <c r="D176" s="103"/>
      <c r="E176" s="103"/>
      <c r="F176" s="103"/>
      <c r="G176" s="103"/>
      <c r="H176" s="103"/>
      <c r="I176" s="103"/>
      <c r="J176" s="103"/>
      <c r="K176" s="51"/>
      <c r="L176" s="51"/>
      <c r="M176" s="103"/>
      <c r="N176" s="51"/>
      <c r="O176" s="103"/>
      <c r="P176" s="51"/>
      <c r="Q176" s="51"/>
      <c r="R176" s="103"/>
    </row>
    <row r="177" spans="1:19" x14ac:dyDescent="0.15">
      <c r="Q177" s="13"/>
    </row>
    <row r="178" spans="1:19" x14ac:dyDescent="0.15">
      <c r="Q178" s="13"/>
    </row>
    <row r="179" spans="1:19" s="7" customFormat="1" x14ac:dyDescent="0.15">
      <c r="A179" s="6"/>
      <c r="B179" s="13"/>
      <c r="C179" s="13"/>
      <c r="D179" s="6"/>
      <c r="E179" s="6"/>
      <c r="F179" s="6"/>
      <c r="G179" s="6"/>
      <c r="H179" s="6"/>
      <c r="I179" s="6"/>
      <c r="J179" s="6"/>
      <c r="K179" s="13"/>
      <c r="L179" s="13"/>
      <c r="M179" s="6"/>
      <c r="N179" s="13"/>
      <c r="O179" s="6"/>
      <c r="P179" s="13"/>
      <c r="Q179" s="13"/>
      <c r="R179" s="6"/>
      <c r="S179" s="13"/>
    </row>
    <row r="190" spans="1:19" ht="12.75" hidden="1" customHeight="1" x14ac:dyDescent="0.15"/>
    <row r="191" spans="1:19" ht="12.75" hidden="1" customHeight="1" x14ac:dyDescent="0.15"/>
    <row r="192" spans="1:19" ht="12.75" hidden="1" customHeight="1" x14ac:dyDescent="0.15"/>
    <row r="193" ht="12.75" hidden="1" customHeight="1" x14ac:dyDescent="0.15"/>
    <row r="194" ht="12.75" hidden="1" customHeight="1" x14ac:dyDescent="0.15"/>
  </sheetData>
  <mergeCells count="30">
    <mergeCell ref="AE86:AE88"/>
    <mergeCell ref="U87:V87"/>
    <mergeCell ref="W87:X87"/>
    <mergeCell ref="Y87:Z87"/>
    <mergeCell ref="AA87:AB87"/>
    <mergeCell ref="AC87:AD87"/>
    <mergeCell ref="AC86:AD86"/>
    <mergeCell ref="B85:L85"/>
    <mergeCell ref="U86:V86"/>
    <mergeCell ref="W86:X86"/>
    <mergeCell ref="Y86:Z86"/>
    <mergeCell ref="AA86:AB86"/>
    <mergeCell ref="AE45:AE47"/>
    <mergeCell ref="U46:V46"/>
    <mergeCell ref="W46:X46"/>
    <mergeCell ref="Y46:Z46"/>
    <mergeCell ref="AA46:AB46"/>
    <mergeCell ref="AC46:AD46"/>
    <mergeCell ref="AC45:AD45"/>
    <mergeCell ref="B44:L44"/>
    <mergeCell ref="U45:V45"/>
    <mergeCell ref="W45:X45"/>
    <mergeCell ref="Y45:Z45"/>
    <mergeCell ref="AA45:AB45"/>
    <mergeCell ref="AE4:AE6"/>
    <mergeCell ref="U4:V4"/>
    <mergeCell ref="W4:X4"/>
    <mergeCell ref="Y4:Z4"/>
    <mergeCell ref="AA4:AB4"/>
    <mergeCell ref="AC4:AD4"/>
  </mergeCells>
  <printOptions horizontalCentered="1"/>
  <pageMargins left="0.39370078740157483" right="0" top="0.59055118110236227" bottom="0" header="0" footer="0"/>
  <pageSetup paperSize="9" scale="89" orientation="portrait" horizontalDpi="4294967292" r:id="rId1"/>
  <headerFooter alignWithMargins="0">
    <oddFooter>&amp;CTHORNDON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D978"/>
  <sheetViews>
    <sheetView topLeftCell="A37" workbookViewId="0">
      <selection activeCell="B122" sqref="B122"/>
    </sheetView>
  </sheetViews>
  <sheetFormatPr baseColWidth="10" defaultColWidth="14.5" defaultRowHeight="15" customHeight="1" x14ac:dyDescent="0.15"/>
  <cols>
    <col min="1" max="1" width="11.83203125" style="285" customWidth="1"/>
    <col min="2" max="9" width="4.6640625" style="285" customWidth="1"/>
    <col min="10" max="10" width="5" style="285" customWidth="1"/>
    <col min="11" max="11" width="10.5" style="285" customWidth="1"/>
    <col min="12" max="12" width="17.33203125" style="285" customWidth="1"/>
    <col min="13" max="22" width="5.6640625" style="285" customWidth="1"/>
    <col min="23" max="23" width="10.6640625" style="285" customWidth="1"/>
    <col min="24" max="26" width="4.6640625" style="285" customWidth="1"/>
    <col min="27" max="16384" width="14.5" style="285"/>
  </cols>
  <sheetData>
    <row r="1" spans="1:30" ht="12.75" customHeight="1" x14ac:dyDescent="0.15">
      <c r="A1" s="460" t="s">
        <v>373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0" t="s">
        <v>373</v>
      </c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D1" s="394">
        <v>43528</v>
      </c>
    </row>
    <row r="2" spans="1:30" ht="11.25" customHeight="1" x14ac:dyDescent="0.15">
      <c r="A2" s="462" t="s">
        <v>192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70" t="s">
        <v>340</v>
      </c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</row>
    <row r="3" spans="1:30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</row>
    <row r="4" spans="1:30" ht="11.25" customHeight="1" x14ac:dyDescent="0.2">
      <c r="A4" s="286" t="s">
        <v>193</v>
      </c>
      <c r="B4" s="287" t="s">
        <v>374</v>
      </c>
      <c r="C4" s="288"/>
      <c r="D4" s="289"/>
      <c r="E4" s="287" t="s">
        <v>375</v>
      </c>
      <c r="F4" s="288"/>
      <c r="G4" s="289"/>
      <c r="H4" s="360" t="s">
        <v>376</v>
      </c>
      <c r="I4" s="378"/>
      <c r="J4" s="290"/>
      <c r="K4" s="458" t="s">
        <v>198</v>
      </c>
      <c r="L4" s="379" t="s">
        <v>62</v>
      </c>
      <c r="M4" s="471" t="s">
        <v>58</v>
      </c>
      <c r="N4" s="469"/>
      <c r="O4" s="471" t="s">
        <v>56</v>
      </c>
      <c r="P4" s="469"/>
      <c r="Q4" s="471" t="s">
        <v>57</v>
      </c>
      <c r="R4" s="469"/>
      <c r="S4" s="471" t="s">
        <v>55</v>
      </c>
      <c r="T4" s="469"/>
      <c r="U4" s="471" t="s">
        <v>59</v>
      </c>
      <c r="V4" s="469"/>
      <c r="W4" s="472" t="s">
        <v>63</v>
      </c>
      <c r="X4" s="410"/>
      <c r="Y4" s="380"/>
      <c r="Z4" s="380"/>
    </row>
    <row r="5" spans="1:30" ht="11.25" customHeight="1" thickBot="1" x14ac:dyDescent="0.2">
      <c r="A5" s="291" t="s">
        <v>199</v>
      </c>
      <c r="B5" s="293" t="s">
        <v>201</v>
      </c>
      <c r="C5" s="293" t="s">
        <v>202</v>
      </c>
      <c r="D5" s="294" t="s">
        <v>156</v>
      </c>
      <c r="E5" s="292" t="s">
        <v>200</v>
      </c>
      <c r="F5" s="293" t="s">
        <v>201</v>
      </c>
      <c r="G5" s="294" t="s">
        <v>156</v>
      </c>
      <c r="H5" s="292" t="s">
        <v>200</v>
      </c>
      <c r="I5" s="293" t="s">
        <v>202</v>
      </c>
      <c r="J5" s="294" t="s">
        <v>156</v>
      </c>
      <c r="K5" s="459"/>
      <c r="L5" s="381" t="s">
        <v>64</v>
      </c>
      <c r="M5" s="382" t="s">
        <v>65</v>
      </c>
      <c r="N5" s="383" t="s">
        <v>66</v>
      </c>
      <c r="O5" s="382" t="s">
        <v>65</v>
      </c>
      <c r="P5" s="383" t="s">
        <v>66</v>
      </c>
      <c r="Q5" s="382" t="s">
        <v>65</v>
      </c>
      <c r="R5" s="383" t="s">
        <v>66</v>
      </c>
      <c r="S5" s="382" t="s">
        <v>65</v>
      </c>
      <c r="T5" s="383" t="s">
        <v>66</v>
      </c>
      <c r="U5" s="382" t="s">
        <v>65</v>
      </c>
      <c r="V5" s="383" t="s">
        <v>66</v>
      </c>
      <c r="W5" s="459"/>
      <c r="X5" s="386"/>
      <c r="Y5" s="380"/>
      <c r="Z5" s="380"/>
    </row>
    <row r="6" spans="1:30" ht="11.25" customHeight="1" x14ac:dyDescent="0.15">
      <c r="A6" s="296"/>
      <c r="B6" s="298"/>
      <c r="C6" s="298"/>
      <c r="D6" s="299"/>
      <c r="E6" s="297"/>
      <c r="F6" s="298"/>
      <c r="G6" s="299"/>
      <c r="H6" s="297"/>
      <c r="I6" s="298"/>
      <c r="J6" s="299"/>
      <c r="K6" s="300"/>
      <c r="L6" s="296"/>
      <c r="M6" s="396"/>
      <c r="N6" s="385"/>
      <c r="O6" s="396"/>
      <c r="P6" s="385"/>
      <c r="Q6" s="396"/>
      <c r="R6" s="385"/>
      <c r="S6" s="396"/>
      <c r="T6" s="385"/>
      <c r="U6" s="396"/>
      <c r="V6" s="385"/>
      <c r="W6" s="300"/>
      <c r="X6" s="389"/>
      <c r="Y6" s="386"/>
      <c r="Z6" s="386"/>
    </row>
    <row r="7" spans="1:30" ht="11.25" customHeight="1" x14ac:dyDescent="0.15">
      <c r="A7" s="301" t="s">
        <v>79</v>
      </c>
      <c r="B7" s="303">
        <v>3.75</v>
      </c>
      <c r="C7" s="303">
        <v>0</v>
      </c>
      <c r="D7" s="304">
        <v>3.75</v>
      </c>
      <c r="E7" s="303">
        <v>0.75</v>
      </c>
      <c r="F7" s="303">
        <v>3.5</v>
      </c>
      <c r="G7" s="304">
        <v>4.25</v>
      </c>
      <c r="H7" s="303">
        <v>0</v>
      </c>
      <c r="I7" s="303">
        <v>3.25</v>
      </c>
      <c r="J7" s="304">
        <v>3.25</v>
      </c>
      <c r="K7" s="306">
        <v>11.25</v>
      </c>
      <c r="L7" s="301" t="s">
        <v>79</v>
      </c>
      <c r="M7" s="303">
        <v>3</v>
      </c>
      <c r="N7" s="388">
        <v>0.26666666666666666</v>
      </c>
      <c r="O7" s="303">
        <v>8.25</v>
      </c>
      <c r="P7" s="388">
        <v>0.73333333333333328</v>
      </c>
      <c r="Q7" s="303">
        <v>0.25</v>
      </c>
      <c r="R7" s="388">
        <v>2.2222222222222223E-2</v>
      </c>
      <c r="S7" s="303">
        <v>11</v>
      </c>
      <c r="T7" s="388">
        <v>0.97777777777777775</v>
      </c>
      <c r="U7" s="303">
        <v>0</v>
      </c>
      <c r="V7" s="388">
        <v>0</v>
      </c>
      <c r="W7" s="306">
        <v>11.25</v>
      </c>
      <c r="X7" s="389"/>
      <c r="Y7" s="389"/>
      <c r="Z7" s="389"/>
    </row>
    <row r="8" spans="1:30" ht="11.25" customHeight="1" x14ac:dyDescent="0.15">
      <c r="A8" s="301" t="s">
        <v>80</v>
      </c>
      <c r="B8" s="303">
        <v>5.5</v>
      </c>
      <c r="C8" s="303">
        <v>0.5</v>
      </c>
      <c r="D8" s="304">
        <v>6</v>
      </c>
      <c r="E8" s="303">
        <v>4</v>
      </c>
      <c r="F8" s="303">
        <v>3.25</v>
      </c>
      <c r="G8" s="304">
        <v>7.25</v>
      </c>
      <c r="H8" s="303">
        <v>0</v>
      </c>
      <c r="I8" s="303">
        <v>2.75</v>
      </c>
      <c r="J8" s="304">
        <v>2.75</v>
      </c>
      <c r="K8" s="306">
        <v>16</v>
      </c>
      <c r="L8" s="301" t="s">
        <v>80</v>
      </c>
      <c r="M8" s="303">
        <v>3.25</v>
      </c>
      <c r="N8" s="388">
        <v>0.203125</v>
      </c>
      <c r="O8" s="303">
        <v>12.75</v>
      </c>
      <c r="P8" s="388">
        <v>0.796875</v>
      </c>
      <c r="Q8" s="303">
        <v>0.75</v>
      </c>
      <c r="R8" s="388">
        <v>4.6875E-2</v>
      </c>
      <c r="S8" s="303">
        <v>14.75</v>
      </c>
      <c r="T8" s="388">
        <v>0.921875</v>
      </c>
      <c r="U8" s="303">
        <v>0.5</v>
      </c>
      <c r="V8" s="388">
        <v>3.125E-2</v>
      </c>
      <c r="W8" s="306">
        <v>16</v>
      </c>
      <c r="X8" s="389"/>
      <c r="Y8" s="389"/>
      <c r="Z8" s="389"/>
    </row>
    <row r="9" spans="1:30" ht="11.25" customHeight="1" x14ac:dyDescent="0.15">
      <c r="A9" s="301" t="s">
        <v>81</v>
      </c>
      <c r="B9" s="303">
        <v>4.75</v>
      </c>
      <c r="C9" s="303">
        <v>1</v>
      </c>
      <c r="D9" s="304">
        <v>5.75</v>
      </c>
      <c r="E9" s="303">
        <v>5.25</v>
      </c>
      <c r="F9" s="303">
        <v>8</v>
      </c>
      <c r="G9" s="304">
        <v>13.25</v>
      </c>
      <c r="H9" s="303">
        <v>0.25</v>
      </c>
      <c r="I9" s="303">
        <v>2.75</v>
      </c>
      <c r="J9" s="304">
        <v>3</v>
      </c>
      <c r="K9" s="306">
        <v>22</v>
      </c>
      <c r="L9" s="301" t="s">
        <v>81</v>
      </c>
      <c r="M9" s="303">
        <v>5.75</v>
      </c>
      <c r="N9" s="388">
        <v>0.26136363636363635</v>
      </c>
      <c r="O9" s="303">
        <v>16.25</v>
      </c>
      <c r="P9" s="388">
        <v>0.73863636363636365</v>
      </c>
      <c r="Q9" s="303">
        <v>3</v>
      </c>
      <c r="R9" s="388">
        <v>0.13636363636363635</v>
      </c>
      <c r="S9" s="303">
        <v>18.25</v>
      </c>
      <c r="T9" s="388">
        <v>0.82954545454545459</v>
      </c>
      <c r="U9" s="303">
        <v>0.75</v>
      </c>
      <c r="V9" s="388">
        <v>3.4090909090909088E-2</v>
      </c>
      <c r="W9" s="306">
        <v>22</v>
      </c>
      <c r="X9" s="389"/>
      <c r="Y9" s="389"/>
      <c r="Z9" s="389"/>
    </row>
    <row r="10" spans="1:30" ht="11.25" customHeight="1" x14ac:dyDescent="0.15">
      <c r="A10" s="301" t="s">
        <v>428</v>
      </c>
      <c r="B10" s="303">
        <v>5.75</v>
      </c>
      <c r="C10" s="303">
        <v>0.25</v>
      </c>
      <c r="D10" s="304">
        <v>6</v>
      </c>
      <c r="E10" s="303">
        <v>4</v>
      </c>
      <c r="F10" s="303">
        <v>6.5</v>
      </c>
      <c r="G10" s="304">
        <v>10.5</v>
      </c>
      <c r="H10" s="303">
        <v>0.75</v>
      </c>
      <c r="I10" s="303">
        <v>3</v>
      </c>
      <c r="J10" s="304">
        <v>3.75</v>
      </c>
      <c r="K10" s="306">
        <v>20.25</v>
      </c>
      <c r="L10" s="301" t="s">
        <v>428</v>
      </c>
      <c r="M10" s="303">
        <v>5.5</v>
      </c>
      <c r="N10" s="388">
        <v>0.27160493827160492</v>
      </c>
      <c r="O10" s="303">
        <v>14.75</v>
      </c>
      <c r="P10" s="388">
        <v>0.72839506172839508</v>
      </c>
      <c r="Q10" s="303">
        <v>0.5</v>
      </c>
      <c r="R10" s="388">
        <v>2.4691358024691357E-2</v>
      </c>
      <c r="S10" s="303">
        <v>19.5</v>
      </c>
      <c r="T10" s="388">
        <v>0.96296296296296291</v>
      </c>
      <c r="U10" s="303">
        <v>0.25</v>
      </c>
      <c r="V10" s="388">
        <v>1.2345679012345678E-2</v>
      </c>
      <c r="W10" s="306">
        <v>20.25</v>
      </c>
      <c r="X10" s="389"/>
      <c r="Y10" s="389"/>
      <c r="Z10" s="389"/>
    </row>
    <row r="11" spans="1:30" ht="11.25" customHeight="1" x14ac:dyDescent="0.15">
      <c r="A11" s="301" t="s">
        <v>429</v>
      </c>
      <c r="B11" s="303">
        <v>2.75</v>
      </c>
      <c r="C11" s="303">
        <v>0</v>
      </c>
      <c r="D11" s="304">
        <v>2.75</v>
      </c>
      <c r="E11" s="303">
        <v>9</v>
      </c>
      <c r="F11" s="303">
        <v>5</v>
      </c>
      <c r="G11" s="304">
        <v>14</v>
      </c>
      <c r="H11" s="303">
        <v>0</v>
      </c>
      <c r="I11" s="303">
        <v>3.5</v>
      </c>
      <c r="J11" s="304">
        <v>3.5</v>
      </c>
      <c r="K11" s="306">
        <v>20.25</v>
      </c>
      <c r="L11" s="301" t="s">
        <v>429</v>
      </c>
      <c r="M11" s="303">
        <v>8.25</v>
      </c>
      <c r="N11" s="388">
        <v>0.40740740740740738</v>
      </c>
      <c r="O11" s="303">
        <v>12</v>
      </c>
      <c r="P11" s="388">
        <v>0.59259259259259256</v>
      </c>
      <c r="Q11" s="303">
        <v>0.25</v>
      </c>
      <c r="R11" s="388">
        <v>1.2345679012345678E-2</v>
      </c>
      <c r="S11" s="303">
        <v>20</v>
      </c>
      <c r="T11" s="388">
        <v>0.98765432098765427</v>
      </c>
      <c r="U11" s="303">
        <v>0</v>
      </c>
      <c r="V11" s="388">
        <v>0</v>
      </c>
      <c r="W11" s="306">
        <v>20.25</v>
      </c>
      <c r="X11" s="389"/>
      <c r="Y11" s="389"/>
      <c r="Z11" s="389"/>
    </row>
    <row r="12" spans="1:30" ht="11.25" customHeight="1" x14ac:dyDescent="0.15">
      <c r="A12" s="301" t="s">
        <v>430</v>
      </c>
      <c r="B12" s="303">
        <v>2.5</v>
      </c>
      <c r="C12" s="303">
        <v>0.25</v>
      </c>
      <c r="D12" s="304">
        <v>2.75</v>
      </c>
      <c r="E12" s="303">
        <v>2.5</v>
      </c>
      <c r="F12" s="303">
        <v>6.25</v>
      </c>
      <c r="G12" s="304">
        <v>8.75</v>
      </c>
      <c r="H12" s="303">
        <v>0.75</v>
      </c>
      <c r="I12" s="303">
        <v>4.75</v>
      </c>
      <c r="J12" s="304">
        <v>5.5</v>
      </c>
      <c r="K12" s="306">
        <v>17</v>
      </c>
      <c r="L12" s="301" t="s">
        <v>430</v>
      </c>
      <c r="M12" s="303">
        <v>4.75</v>
      </c>
      <c r="N12" s="388">
        <v>0.27941176470588236</v>
      </c>
      <c r="O12" s="303">
        <v>12.25</v>
      </c>
      <c r="P12" s="388">
        <v>0.72058823529411764</v>
      </c>
      <c r="Q12" s="303">
        <v>0.25</v>
      </c>
      <c r="R12" s="388">
        <v>1.4705882352941176E-2</v>
      </c>
      <c r="S12" s="303">
        <v>16.75</v>
      </c>
      <c r="T12" s="388">
        <v>0.98529411764705888</v>
      </c>
      <c r="U12" s="303">
        <v>0</v>
      </c>
      <c r="V12" s="388">
        <v>0</v>
      </c>
      <c r="W12" s="306">
        <v>17</v>
      </c>
      <c r="X12" s="389"/>
      <c r="Y12" s="389"/>
      <c r="Z12" s="389"/>
    </row>
    <row r="13" spans="1:30" ht="11.25" customHeight="1" x14ac:dyDescent="0.15">
      <c r="A13" s="301" t="s">
        <v>431</v>
      </c>
      <c r="B13" s="303">
        <v>2.25</v>
      </c>
      <c r="C13" s="303">
        <v>0</v>
      </c>
      <c r="D13" s="304">
        <v>2.25</v>
      </c>
      <c r="E13" s="303">
        <v>1</v>
      </c>
      <c r="F13" s="303">
        <v>4.75</v>
      </c>
      <c r="G13" s="304">
        <v>5.75</v>
      </c>
      <c r="H13" s="303">
        <v>0.5</v>
      </c>
      <c r="I13" s="303">
        <v>2.5</v>
      </c>
      <c r="J13" s="304">
        <v>3</v>
      </c>
      <c r="K13" s="306">
        <v>11</v>
      </c>
      <c r="L13" s="301" t="s">
        <v>431</v>
      </c>
      <c r="M13" s="303">
        <v>2.75</v>
      </c>
      <c r="N13" s="388">
        <v>0.25</v>
      </c>
      <c r="O13" s="303">
        <v>8.25</v>
      </c>
      <c r="P13" s="388">
        <v>0.75</v>
      </c>
      <c r="Q13" s="303">
        <v>1.25</v>
      </c>
      <c r="R13" s="388">
        <v>0.11363636363636363</v>
      </c>
      <c r="S13" s="303">
        <v>9.75</v>
      </c>
      <c r="T13" s="388">
        <v>0.88636363636363635</v>
      </c>
      <c r="U13" s="303">
        <v>0</v>
      </c>
      <c r="V13" s="388">
        <v>0</v>
      </c>
      <c r="W13" s="306">
        <v>11</v>
      </c>
      <c r="X13" s="389"/>
      <c r="Y13" s="389"/>
      <c r="Z13" s="389"/>
    </row>
    <row r="14" spans="1:30" ht="11.25" customHeight="1" x14ac:dyDescent="0.15">
      <c r="A14" s="390" t="s">
        <v>432</v>
      </c>
      <c r="B14" s="303">
        <v>5.5</v>
      </c>
      <c r="C14" s="303">
        <v>0</v>
      </c>
      <c r="D14" s="304">
        <v>5.5</v>
      </c>
      <c r="E14" s="303">
        <v>3.5</v>
      </c>
      <c r="F14" s="303">
        <v>10</v>
      </c>
      <c r="G14" s="304">
        <v>13.5</v>
      </c>
      <c r="H14" s="303">
        <v>0</v>
      </c>
      <c r="I14" s="303">
        <v>3</v>
      </c>
      <c r="J14" s="304">
        <v>3</v>
      </c>
      <c r="K14" s="306">
        <v>22</v>
      </c>
      <c r="L14" s="390" t="s">
        <v>432</v>
      </c>
      <c r="M14" s="303">
        <v>8</v>
      </c>
      <c r="N14" s="388">
        <v>0.36363636363636365</v>
      </c>
      <c r="O14" s="303">
        <v>14</v>
      </c>
      <c r="P14" s="388">
        <v>0.63636363636363635</v>
      </c>
      <c r="Q14" s="303">
        <v>0.75</v>
      </c>
      <c r="R14" s="388">
        <v>3.4090909090909088E-2</v>
      </c>
      <c r="S14" s="303">
        <v>20.75</v>
      </c>
      <c r="T14" s="388">
        <v>0.94318181818181823</v>
      </c>
      <c r="U14" s="303">
        <v>0.5</v>
      </c>
      <c r="V14" s="388">
        <v>2.2727272727272728E-2</v>
      </c>
      <c r="W14" s="306">
        <v>22</v>
      </c>
      <c r="X14" s="386"/>
      <c r="Y14" s="389"/>
      <c r="Z14" s="389"/>
    </row>
    <row r="15" spans="1:30" ht="11.25" customHeight="1" thickBot="1" x14ac:dyDescent="0.2">
      <c r="A15" s="307"/>
      <c r="B15" s="326"/>
      <c r="C15" s="326"/>
      <c r="D15" s="327"/>
      <c r="E15" s="325"/>
      <c r="F15" s="326"/>
      <c r="G15" s="327"/>
      <c r="H15" s="325"/>
      <c r="I15" s="326"/>
      <c r="J15" s="327"/>
      <c r="K15" s="317"/>
      <c r="L15" s="307"/>
      <c r="M15" s="297"/>
      <c r="N15" s="299"/>
      <c r="O15" s="325"/>
      <c r="P15" s="327"/>
      <c r="Q15" s="325"/>
      <c r="R15" s="327"/>
      <c r="S15" s="325"/>
      <c r="T15" s="327"/>
      <c r="U15" s="325"/>
      <c r="V15" s="327"/>
      <c r="W15" s="327"/>
      <c r="X15" s="386"/>
      <c r="Y15" s="386"/>
      <c r="Z15" s="386"/>
    </row>
    <row r="16" spans="1:30" ht="11.25" customHeight="1" x14ac:dyDescent="0.15">
      <c r="A16" s="384"/>
      <c r="B16" s="329"/>
      <c r="C16" s="329"/>
      <c r="D16" s="330"/>
      <c r="E16" s="328"/>
      <c r="F16" s="329"/>
      <c r="G16" s="330"/>
      <c r="H16" s="328"/>
      <c r="I16" s="329"/>
      <c r="J16" s="330"/>
      <c r="K16" s="312"/>
      <c r="L16" s="384"/>
      <c r="M16" s="391"/>
      <c r="N16" s="392"/>
      <c r="O16" s="391"/>
      <c r="P16" s="392"/>
      <c r="Q16" s="391"/>
      <c r="R16" s="392"/>
      <c r="S16" s="391"/>
      <c r="T16" s="392"/>
      <c r="U16" s="391"/>
      <c r="V16" s="392"/>
      <c r="W16" s="393"/>
      <c r="X16" s="389"/>
      <c r="Y16" s="386"/>
      <c r="Z16" s="386"/>
    </row>
    <row r="17" spans="1:26" ht="11.25" customHeight="1" x14ac:dyDescent="0.15">
      <c r="A17" s="301" t="s">
        <v>433</v>
      </c>
      <c r="B17" s="303">
        <v>19.75</v>
      </c>
      <c r="C17" s="303">
        <v>1.75</v>
      </c>
      <c r="D17" s="304">
        <v>21.5</v>
      </c>
      <c r="E17" s="302">
        <v>14</v>
      </c>
      <c r="F17" s="303">
        <v>21.25</v>
      </c>
      <c r="G17" s="304">
        <v>35.25</v>
      </c>
      <c r="H17" s="302">
        <v>1</v>
      </c>
      <c r="I17" s="303">
        <v>11.75</v>
      </c>
      <c r="J17" s="304">
        <v>12.75</v>
      </c>
      <c r="K17" s="306">
        <v>69.5</v>
      </c>
      <c r="L17" s="301" t="s">
        <v>433</v>
      </c>
      <c r="M17" s="303">
        <v>17.5</v>
      </c>
      <c r="N17" s="388">
        <v>0.25179856115107913</v>
      </c>
      <c r="O17" s="303">
        <v>52</v>
      </c>
      <c r="P17" s="388">
        <v>0.74820143884892087</v>
      </c>
      <c r="Q17" s="303">
        <v>4.5</v>
      </c>
      <c r="R17" s="388">
        <v>6.4748201438848921E-2</v>
      </c>
      <c r="S17" s="303">
        <v>63.5</v>
      </c>
      <c r="T17" s="388">
        <v>0.91366906474820142</v>
      </c>
      <c r="U17" s="303">
        <v>1.5</v>
      </c>
      <c r="V17" s="388">
        <v>2.1582733812949641E-2</v>
      </c>
      <c r="W17" s="306">
        <v>69.5</v>
      </c>
      <c r="X17" s="389"/>
      <c r="Y17" s="389"/>
      <c r="Z17" s="389"/>
    </row>
    <row r="18" spans="1:26" ht="11.25" customHeight="1" x14ac:dyDescent="0.15">
      <c r="A18" s="301" t="s">
        <v>434</v>
      </c>
      <c r="B18" s="303">
        <v>18.75</v>
      </c>
      <c r="C18" s="303">
        <v>1.75</v>
      </c>
      <c r="D18" s="304">
        <v>20.5</v>
      </c>
      <c r="E18" s="302">
        <v>22.25</v>
      </c>
      <c r="F18" s="303">
        <v>22.75</v>
      </c>
      <c r="G18" s="304">
        <v>45</v>
      </c>
      <c r="H18" s="302">
        <v>1</v>
      </c>
      <c r="I18" s="303">
        <v>12</v>
      </c>
      <c r="J18" s="304">
        <v>13</v>
      </c>
      <c r="K18" s="306">
        <v>78.5</v>
      </c>
      <c r="L18" s="301" t="s">
        <v>434</v>
      </c>
      <c r="M18" s="303">
        <v>22.75</v>
      </c>
      <c r="N18" s="388">
        <v>0.28980891719745222</v>
      </c>
      <c r="O18" s="303">
        <v>55.75</v>
      </c>
      <c r="P18" s="388">
        <v>0.71019108280254772</v>
      </c>
      <c r="Q18" s="303">
        <v>4.5</v>
      </c>
      <c r="R18" s="388">
        <v>5.7324840764331211E-2</v>
      </c>
      <c r="S18" s="303">
        <v>72.5</v>
      </c>
      <c r="T18" s="388">
        <v>0.92356687898089174</v>
      </c>
      <c r="U18" s="303">
        <v>1.5</v>
      </c>
      <c r="V18" s="388">
        <v>1.9108280254777069E-2</v>
      </c>
      <c r="W18" s="306">
        <v>78.5</v>
      </c>
      <c r="X18" s="389"/>
      <c r="Y18" s="389"/>
      <c r="Z18" s="389"/>
    </row>
    <row r="19" spans="1:26" ht="11.25" customHeight="1" x14ac:dyDescent="0.15">
      <c r="A19" s="301" t="s">
        <v>435</v>
      </c>
      <c r="B19" s="303">
        <v>15.75</v>
      </c>
      <c r="C19" s="303">
        <v>1.5</v>
      </c>
      <c r="D19" s="304">
        <v>17.25</v>
      </c>
      <c r="E19" s="302">
        <v>20.75</v>
      </c>
      <c r="F19" s="303">
        <v>25.75</v>
      </c>
      <c r="G19" s="304">
        <v>46.5</v>
      </c>
      <c r="H19" s="302">
        <v>1.75</v>
      </c>
      <c r="I19" s="303">
        <v>14</v>
      </c>
      <c r="J19" s="304">
        <v>15.75</v>
      </c>
      <c r="K19" s="306">
        <v>79.5</v>
      </c>
      <c r="L19" s="301" t="s">
        <v>435</v>
      </c>
      <c r="M19" s="303">
        <v>24.25</v>
      </c>
      <c r="N19" s="388">
        <v>0.30503144654088049</v>
      </c>
      <c r="O19" s="303">
        <v>55.25</v>
      </c>
      <c r="P19" s="388">
        <v>0.69496855345911945</v>
      </c>
      <c r="Q19" s="303">
        <v>4</v>
      </c>
      <c r="R19" s="388">
        <v>5.0314465408805034E-2</v>
      </c>
      <c r="S19" s="303">
        <v>74.5</v>
      </c>
      <c r="T19" s="388">
        <v>0.93710691823899372</v>
      </c>
      <c r="U19" s="303">
        <v>1</v>
      </c>
      <c r="V19" s="388">
        <v>1.2578616352201259E-2</v>
      </c>
      <c r="W19" s="306">
        <v>79.5</v>
      </c>
      <c r="X19" s="389"/>
      <c r="Y19" s="389"/>
      <c r="Z19" s="389"/>
    </row>
    <row r="20" spans="1:26" ht="11.25" customHeight="1" x14ac:dyDescent="0.15">
      <c r="A20" s="301" t="s">
        <v>436</v>
      </c>
      <c r="B20" s="303">
        <v>13.25</v>
      </c>
      <c r="C20" s="303">
        <v>0.5</v>
      </c>
      <c r="D20" s="304">
        <v>13.75</v>
      </c>
      <c r="E20" s="302">
        <v>16.5</v>
      </c>
      <c r="F20" s="303">
        <v>22.5</v>
      </c>
      <c r="G20" s="304">
        <v>39</v>
      </c>
      <c r="H20" s="302">
        <v>2</v>
      </c>
      <c r="I20" s="303">
        <v>13.75</v>
      </c>
      <c r="J20" s="304">
        <v>15.75</v>
      </c>
      <c r="K20" s="306">
        <v>68.5</v>
      </c>
      <c r="L20" s="301" t="s">
        <v>436</v>
      </c>
      <c r="M20" s="303">
        <v>21.25</v>
      </c>
      <c r="N20" s="388">
        <v>0.31021897810218979</v>
      </c>
      <c r="O20" s="303">
        <v>47.25</v>
      </c>
      <c r="P20" s="388">
        <v>0.68978102189781021</v>
      </c>
      <c r="Q20" s="303">
        <v>2.25</v>
      </c>
      <c r="R20" s="388">
        <v>3.2846715328467155E-2</v>
      </c>
      <c r="S20" s="303">
        <v>66</v>
      </c>
      <c r="T20" s="388">
        <v>0.96350364963503654</v>
      </c>
      <c r="U20" s="303">
        <v>0.25</v>
      </c>
      <c r="V20" s="388">
        <v>3.6496350364963502E-3</v>
      </c>
      <c r="W20" s="306">
        <v>68.5</v>
      </c>
      <c r="X20" s="389"/>
      <c r="Y20" s="389"/>
      <c r="Z20" s="389"/>
    </row>
    <row r="21" spans="1:26" ht="11.25" customHeight="1" x14ac:dyDescent="0.15">
      <c r="A21" s="301" t="s">
        <v>437</v>
      </c>
      <c r="B21" s="303">
        <v>13</v>
      </c>
      <c r="C21" s="303">
        <v>0.25</v>
      </c>
      <c r="D21" s="304">
        <v>13.25</v>
      </c>
      <c r="E21" s="302">
        <v>16</v>
      </c>
      <c r="F21" s="303">
        <v>26</v>
      </c>
      <c r="G21" s="304">
        <v>42</v>
      </c>
      <c r="H21" s="302">
        <v>1.25</v>
      </c>
      <c r="I21" s="303">
        <v>13.75</v>
      </c>
      <c r="J21" s="304">
        <v>15</v>
      </c>
      <c r="K21" s="306">
        <v>70.25</v>
      </c>
      <c r="L21" s="301" t="s">
        <v>437</v>
      </c>
      <c r="M21" s="303">
        <v>23.75</v>
      </c>
      <c r="N21" s="388">
        <v>0.33807829181494664</v>
      </c>
      <c r="O21" s="303">
        <v>46.5</v>
      </c>
      <c r="P21" s="388">
        <v>0.66192170818505336</v>
      </c>
      <c r="Q21" s="303">
        <v>2.5</v>
      </c>
      <c r="R21" s="388">
        <v>3.5587188612099648E-2</v>
      </c>
      <c r="S21" s="303">
        <v>67.25</v>
      </c>
      <c r="T21" s="388">
        <v>0.95729537366548045</v>
      </c>
      <c r="U21" s="303">
        <v>0.5</v>
      </c>
      <c r="V21" s="388">
        <v>7.1174377224199285E-3</v>
      </c>
      <c r="W21" s="306">
        <v>70.25</v>
      </c>
      <c r="X21" s="386"/>
      <c r="Y21" s="389"/>
      <c r="Z21" s="389"/>
    </row>
    <row r="22" spans="1:26" ht="11.25" customHeight="1" thickBot="1" x14ac:dyDescent="0.2">
      <c r="A22" s="317"/>
      <c r="B22" s="319"/>
      <c r="C22" s="319"/>
      <c r="D22" s="320"/>
      <c r="E22" s="318"/>
      <c r="F22" s="319"/>
      <c r="G22" s="320"/>
      <c r="H22" s="318"/>
      <c r="I22" s="319"/>
      <c r="J22" s="320"/>
      <c r="K22" s="317"/>
      <c r="L22" s="318"/>
      <c r="M22" s="318"/>
      <c r="N22" s="320"/>
      <c r="O22" s="350"/>
      <c r="P22" s="320"/>
      <c r="Q22" s="318"/>
      <c r="R22" s="320"/>
      <c r="S22" s="318"/>
      <c r="T22" s="320"/>
      <c r="U22" s="318"/>
      <c r="V22" s="320"/>
      <c r="W22" s="317"/>
      <c r="X22" s="386"/>
      <c r="Y22" s="386"/>
      <c r="Z22" s="386"/>
    </row>
    <row r="23" spans="1:26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70" t="s">
        <v>291</v>
      </c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11.25" customHeight="1" x14ac:dyDescent="0.15">
      <c r="A25" s="286" t="s">
        <v>193</v>
      </c>
      <c r="B25" s="287" t="s">
        <v>374</v>
      </c>
      <c r="C25" s="288"/>
      <c r="D25" s="289"/>
      <c r="E25" s="287" t="s">
        <v>375</v>
      </c>
      <c r="F25" s="288"/>
      <c r="G25" s="289"/>
      <c r="H25" s="360" t="s">
        <v>376</v>
      </c>
      <c r="I25" s="378"/>
      <c r="J25" s="290"/>
      <c r="K25" s="458" t="s">
        <v>198</v>
      </c>
      <c r="L25" s="379" t="s">
        <v>62</v>
      </c>
      <c r="M25" s="471" t="s">
        <v>58</v>
      </c>
      <c r="N25" s="469"/>
      <c r="O25" s="471" t="s">
        <v>56</v>
      </c>
      <c r="P25" s="469"/>
      <c r="Q25" s="471" t="s">
        <v>57</v>
      </c>
      <c r="R25" s="469"/>
      <c r="S25" s="471" t="s">
        <v>55</v>
      </c>
      <c r="T25" s="469"/>
      <c r="U25" s="471" t="s">
        <v>59</v>
      </c>
      <c r="V25" s="469"/>
      <c r="W25" s="472" t="s">
        <v>63</v>
      </c>
      <c r="X25" s="380"/>
      <c r="Y25" s="380"/>
      <c r="Z25" s="380"/>
    </row>
    <row r="26" spans="1:26" ht="11.25" customHeight="1" thickBot="1" x14ac:dyDescent="0.2">
      <c r="A26" s="291" t="s">
        <v>199</v>
      </c>
      <c r="B26" s="293" t="s">
        <v>201</v>
      </c>
      <c r="C26" s="293" t="s">
        <v>202</v>
      </c>
      <c r="D26" s="294" t="s">
        <v>156</v>
      </c>
      <c r="E26" s="292" t="s">
        <v>200</v>
      </c>
      <c r="F26" s="293" t="s">
        <v>201</v>
      </c>
      <c r="G26" s="294" t="s">
        <v>156</v>
      </c>
      <c r="H26" s="292" t="s">
        <v>200</v>
      </c>
      <c r="I26" s="293" t="s">
        <v>202</v>
      </c>
      <c r="J26" s="294" t="s">
        <v>156</v>
      </c>
      <c r="K26" s="459"/>
      <c r="L26" s="381" t="s">
        <v>64</v>
      </c>
      <c r="M26" s="382" t="s">
        <v>65</v>
      </c>
      <c r="N26" s="383" t="s">
        <v>66</v>
      </c>
      <c r="O26" s="382" t="s">
        <v>65</v>
      </c>
      <c r="P26" s="383" t="s">
        <v>66</v>
      </c>
      <c r="Q26" s="382" t="s">
        <v>65</v>
      </c>
      <c r="R26" s="383" t="s">
        <v>66</v>
      </c>
      <c r="S26" s="382" t="s">
        <v>65</v>
      </c>
      <c r="T26" s="383" t="s">
        <v>66</v>
      </c>
      <c r="U26" s="382" t="s">
        <v>65</v>
      </c>
      <c r="V26" s="383" t="s">
        <v>66</v>
      </c>
      <c r="W26" s="459"/>
      <c r="X26" s="386"/>
      <c r="Y26" s="380"/>
      <c r="Z26" s="380"/>
    </row>
    <row r="27" spans="1:26" ht="11.25" customHeight="1" x14ac:dyDescent="0.15">
      <c r="A27" s="296"/>
      <c r="B27" s="298"/>
      <c r="C27" s="298"/>
      <c r="D27" s="299"/>
      <c r="E27" s="297"/>
      <c r="F27" s="298"/>
      <c r="G27" s="299"/>
      <c r="H27" s="297"/>
      <c r="I27" s="298"/>
      <c r="J27" s="299"/>
      <c r="K27" s="300"/>
      <c r="L27" s="296"/>
      <c r="M27" s="384"/>
      <c r="N27" s="385"/>
      <c r="O27" s="384"/>
      <c r="P27" s="385"/>
      <c r="Q27" s="384"/>
      <c r="R27" s="385"/>
      <c r="S27" s="384"/>
      <c r="T27" s="385"/>
      <c r="U27" s="384"/>
      <c r="V27" s="385"/>
      <c r="W27" s="300"/>
      <c r="X27" s="389"/>
      <c r="Y27" s="386"/>
      <c r="Z27" s="386"/>
    </row>
    <row r="28" spans="1:26" ht="11.25" customHeight="1" x14ac:dyDescent="0.15">
      <c r="A28" s="301" t="s">
        <v>79</v>
      </c>
      <c r="B28" s="322">
        <v>6</v>
      </c>
      <c r="C28" s="322">
        <v>0</v>
      </c>
      <c r="D28" s="323">
        <v>6</v>
      </c>
      <c r="E28" s="322">
        <v>0</v>
      </c>
      <c r="F28" s="322">
        <v>8</v>
      </c>
      <c r="G28" s="323">
        <v>8</v>
      </c>
      <c r="H28" s="322">
        <v>0</v>
      </c>
      <c r="I28" s="322">
        <v>2</v>
      </c>
      <c r="J28" s="323">
        <v>2</v>
      </c>
      <c r="K28" s="331">
        <v>16</v>
      </c>
      <c r="L28" s="301" t="s">
        <v>79</v>
      </c>
      <c r="M28" s="402">
        <v>2</v>
      </c>
      <c r="N28" s="403">
        <v>0.125</v>
      </c>
      <c r="O28" s="402">
        <v>14</v>
      </c>
      <c r="P28" s="403">
        <v>0.875</v>
      </c>
      <c r="Q28" s="402">
        <v>0</v>
      </c>
      <c r="R28" s="403">
        <v>0</v>
      </c>
      <c r="S28" s="402">
        <v>16</v>
      </c>
      <c r="T28" s="403">
        <v>1</v>
      </c>
      <c r="U28" s="402">
        <v>0</v>
      </c>
      <c r="V28" s="403">
        <v>0</v>
      </c>
      <c r="W28" s="404">
        <v>16</v>
      </c>
      <c r="X28" s="389"/>
      <c r="Y28" s="389"/>
      <c r="Z28" s="389"/>
    </row>
    <row r="29" spans="1:26" ht="11.25" customHeight="1" x14ac:dyDescent="0.15">
      <c r="A29" s="301" t="s">
        <v>80</v>
      </c>
      <c r="B29" s="322">
        <v>6</v>
      </c>
      <c r="C29" s="322">
        <v>0</v>
      </c>
      <c r="D29" s="323">
        <v>6</v>
      </c>
      <c r="E29" s="322">
        <v>2</v>
      </c>
      <c r="F29" s="322">
        <v>2</v>
      </c>
      <c r="G29" s="323">
        <v>4</v>
      </c>
      <c r="H29" s="322">
        <v>0</v>
      </c>
      <c r="I29" s="322">
        <v>4</v>
      </c>
      <c r="J29" s="323">
        <v>4</v>
      </c>
      <c r="K29" s="331">
        <v>14</v>
      </c>
      <c r="L29" s="301" t="s">
        <v>80</v>
      </c>
      <c r="M29" s="402">
        <v>4</v>
      </c>
      <c r="N29" s="403">
        <v>0.2857142857142857</v>
      </c>
      <c r="O29" s="402">
        <v>10</v>
      </c>
      <c r="P29" s="403">
        <v>0.7142857142857143</v>
      </c>
      <c r="Q29" s="402">
        <v>1</v>
      </c>
      <c r="R29" s="403">
        <v>7.1428571428571425E-2</v>
      </c>
      <c r="S29" s="402">
        <v>13</v>
      </c>
      <c r="T29" s="403">
        <v>0.9285714285714286</v>
      </c>
      <c r="U29" s="402">
        <v>0</v>
      </c>
      <c r="V29" s="403">
        <v>0</v>
      </c>
      <c r="W29" s="405">
        <v>14</v>
      </c>
      <c r="X29" s="389"/>
      <c r="Y29" s="389"/>
      <c r="Z29" s="389"/>
    </row>
    <row r="30" spans="1:26" ht="11.25" customHeight="1" x14ac:dyDescent="0.15">
      <c r="A30" s="301" t="s">
        <v>81</v>
      </c>
      <c r="B30" s="322">
        <v>11</v>
      </c>
      <c r="C30" s="322">
        <v>0</v>
      </c>
      <c r="D30" s="323">
        <v>11</v>
      </c>
      <c r="E30" s="322">
        <v>11</v>
      </c>
      <c r="F30" s="322">
        <v>10</v>
      </c>
      <c r="G30" s="323">
        <v>21</v>
      </c>
      <c r="H30" s="322">
        <v>0</v>
      </c>
      <c r="I30" s="322">
        <v>2</v>
      </c>
      <c r="J30" s="323">
        <v>2</v>
      </c>
      <c r="K30" s="331">
        <v>34</v>
      </c>
      <c r="L30" s="301" t="s">
        <v>81</v>
      </c>
      <c r="M30" s="402">
        <v>6</v>
      </c>
      <c r="N30" s="403">
        <v>0.17647058823529413</v>
      </c>
      <c r="O30" s="402">
        <v>28</v>
      </c>
      <c r="P30" s="403">
        <v>0.82352941176470584</v>
      </c>
      <c r="Q30" s="402">
        <v>2</v>
      </c>
      <c r="R30" s="403">
        <v>5.8823529411764705E-2</v>
      </c>
      <c r="S30" s="402">
        <v>30</v>
      </c>
      <c r="T30" s="403">
        <v>0.88235294117647056</v>
      </c>
      <c r="U30" s="402">
        <v>2</v>
      </c>
      <c r="V30" s="403">
        <v>5.8823529411764705E-2</v>
      </c>
      <c r="W30" s="405">
        <v>34</v>
      </c>
      <c r="X30" s="389"/>
      <c r="Y30" s="389"/>
      <c r="Z30" s="389"/>
    </row>
    <row r="31" spans="1:26" ht="11.25" customHeight="1" x14ac:dyDescent="0.15">
      <c r="A31" s="301" t="s">
        <v>428</v>
      </c>
      <c r="B31" s="322">
        <v>6</v>
      </c>
      <c r="C31" s="322">
        <v>0</v>
      </c>
      <c r="D31" s="323">
        <v>6</v>
      </c>
      <c r="E31" s="322">
        <v>2</v>
      </c>
      <c r="F31" s="322">
        <v>7</v>
      </c>
      <c r="G31" s="323">
        <v>9</v>
      </c>
      <c r="H31" s="322">
        <v>1</v>
      </c>
      <c r="I31" s="322">
        <v>3</v>
      </c>
      <c r="J31" s="323">
        <v>4</v>
      </c>
      <c r="K31" s="331">
        <v>19</v>
      </c>
      <c r="L31" s="301" t="s">
        <v>428</v>
      </c>
      <c r="M31" s="402">
        <v>5</v>
      </c>
      <c r="N31" s="403">
        <v>0.26315789473684209</v>
      </c>
      <c r="O31" s="402">
        <v>14</v>
      </c>
      <c r="P31" s="403">
        <v>0.73684210526315785</v>
      </c>
      <c r="Q31" s="402">
        <v>2</v>
      </c>
      <c r="R31" s="403">
        <v>0.10526315789473684</v>
      </c>
      <c r="S31" s="402">
        <v>17</v>
      </c>
      <c r="T31" s="403">
        <v>0.89473684210526316</v>
      </c>
      <c r="U31" s="402">
        <v>0</v>
      </c>
      <c r="V31" s="403">
        <v>0</v>
      </c>
      <c r="W31" s="405">
        <v>19</v>
      </c>
      <c r="X31" s="389"/>
      <c r="Y31" s="389"/>
      <c r="Z31" s="389"/>
    </row>
    <row r="32" spans="1:26" ht="11.25" customHeight="1" x14ac:dyDescent="0.15">
      <c r="A32" s="301" t="s">
        <v>429</v>
      </c>
      <c r="B32" s="322">
        <v>2</v>
      </c>
      <c r="C32" s="322">
        <v>0</v>
      </c>
      <c r="D32" s="323">
        <v>2</v>
      </c>
      <c r="E32" s="322">
        <v>2</v>
      </c>
      <c r="F32" s="322">
        <v>3</v>
      </c>
      <c r="G32" s="323">
        <v>5</v>
      </c>
      <c r="H32" s="322">
        <v>0</v>
      </c>
      <c r="I32" s="322">
        <v>4</v>
      </c>
      <c r="J32" s="323">
        <v>4</v>
      </c>
      <c r="K32" s="331">
        <v>11</v>
      </c>
      <c r="L32" s="301" t="s">
        <v>429</v>
      </c>
      <c r="M32" s="402">
        <v>6</v>
      </c>
      <c r="N32" s="403">
        <v>0.54545454545454541</v>
      </c>
      <c r="O32" s="402">
        <v>5</v>
      </c>
      <c r="P32" s="403">
        <v>0.45454545454545453</v>
      </c>
      <c r="Q32" s="402">
        <v>0</v>
      </c>
      <c r="R32" s="403">
        <v>0</v>
      </c>
      <c r="S32" s="402">
        <v>11</v>
      </c>
      <c r="T32" s="403">
        <v>1</v>
      </c>
      <c r="U32" s="402">
        <v>0</v>
      </c>
      <c r="V32" s="403">
        <v>0</v>
      </c>
      <c r="W32" s="405">
        <v>11</v>
      </c>
      <c r="X32" s="389"/>
      <c r="Y32" s="389"/>
      <c r="Z32" s="389"/>
    </row>
    <row r="33" spans="1:26" ht="11.25" customHeight="1" x14ac:dyDescent="0.15">
      <c r="A33" s="301" t="s">
        <v>430</v>
      </c>
      <c r="B33" s="322">
        <v>4</v>
      </c>
      <c r="C33" s="322">
        <v>0</v>
      </c>
      <c r="D33" s="323">
        <v>4</v>
      </c>
      <c r="E33" s="322">
        <v>4</v>
      </c>
      <c r="F33" s="322">
        <v>12</v>
      </c>
      <c r="G33" s="323">
        <v>16</v>
      </c>
      <c r="H33" s="322">
        <v>1</v>
      </c>
      <c r="I33" s="322">
        <v>6</v>
      </c>
      <c r="J33" s="323">
        <v>7</v>
      </c>
      <c r="K33" s="331">
        <v>27</v>
      </c>
      <c r="L33" s="301" t="s">
        <v>430</v>
      </c>
      <c r="M33" s="402">
        <v>7</v>
      </c>
      <c r="N33" s="403">
        <v>0.25925925925925924</v>
      </c>
      <c r="O33" s="402">
        <v>20</v>
      </c>
      <c r="P33" s="403">
        <v>0.7407407407407407</v>
      </c>
      <c r="Q33" s="402">
        <v>0</v>
      </c>
      <c r="R33" s="403">
        <v>0</v>
      </c>
      <c r="S33" s="402">
        <v>27</v>
      </c>
      <c r="T33" s="403">
        <v>1</v>
      </c>
      <c r="U33" s="402">
        <v>0</v>
      </c>
      <c r="V33" s="403">
        <v>0</v>
      </c>
      <c r="W33" s="405">
        <v>27</v>
      </c>
      <c r="X33" s="389"/>
      <c r="Y33" s="389"/>
      <c r="Z33" s="389"/>
    </row>
    <row r="34" spans="1:26" ht="11.25" customHeight="1" x14ac:dyDescent="0.15">
      <c r="A34" s="301" t="s">
        <v>431</v>
      </c>
      <c r="B34" s="322">
        <v>5</v>
      </c>
      <c r="C34" s="322">
        <v>0</v>
      </c>
      <c r="D34" s="323">
        <v>5</v>
      </c>
      <c r="E34" s="322">
        <v>0</v>
      </c>
      <c r="F34" s="322">
        <v>5</v>
      </c>
      <c r="G34" s="323">
        <v>5</v>
      </c>
      <c r="H34" s="322">
        <v>0</v>
      </c>
      <c r="I34" s="322">
        <v>4</v>
      </c>
      <c r="J34" s="323">
        <v>4</v>
      </c>
      <c r="K34" s="331">
        <v>14</v>
      </c>
      <c r="L34" s="301" t="s">
        <v>431</v>
      </c>
      <c r="M34" s="402">
        <v>6</v>
      </c>
      <c r="N34" s="403">
        <v>0.42857142857142855</v>
      </c>
      <c r="O34" s="402">
        <v>8</v>
      </c>
      <c r="P34" s="403">
        <v>0.5714285714285714</v>
      </c>
      <c r="Q34" s="402">
        <v>2</v>
      </c>
      <c r="R34" s="403">
        <v>0.14285714285714285</v>
      </c>
      <c r="S34" s="402">
        <v>12</v>
      </c>
      <c r="T34" s="403">
        <v>0.8571428571428571</v>
      </c>
      <c r="U34" s="402">
        <v>0</v>
      </c>
      <c r="V34" s="403">
        <v>0</v>
      </c>
      <c r="W34" s="405">
        <v>14</v>
      </c>
      <c r="X34" s="389"/>
      <c r="Y34" s="389"/>
      <c r="Z34" s="389"/>
    </row>
    <row r="35" spans="1:26" ht="11.25" customHeight="1" x14ac:dyDescent="0.15">
      <c r="A35" s="390" t="s">
        <v>432</v>
      </c>
      <c r="B35" s="322">
        <v>7</v>
      </c>
      <c r="C35" s="322">
        <v>0</v>
      </c>
      <c r="D35" s="323">
        <v>7</v>
      </c>
      <c r="E35" s="322">
        <v>3</v>
      </c>
      <c r="F35" s="322">
        <v>6</v>
      </c>
      <c r="G35" s="323">
        <v>9</v>
      </c>
      <c r="H35" s="322">
        <v>0</v>
      </c>
      <c r="I35" s="322">
        <v>4</v>
      </c>
      <c r="J35" s="323">
        <v>4</v>
      </c>
      <c r="K35" s="331">
        <v>20</v>
      </c>
      <c r="L35" s="390" t="s">
        <v>432</v>
      </c>
      <c r="M35" s="402">
        <v>7</v>
      </c>
      <c r="N35" s="403">
        <v>0.35</v>
      </c>
      <c r="O35" s="402">
        <v>13</v>
      </c>
      <c r="P35" s="403">
        <v>0.65</v>
      </c>
      <c r="Q35" s="402">
        <v>2</v>
      </c>
      <c r="R35" s="403">
        <v>0.1</v>
      </c>
      <c r="S35" s="402">
        <v>18</v>
      </c>
      <c r="T35" s="403">
        <v>0.9</v>
      </c>
      <c r="U35" s="402">
        <v>0</v>
      </c>
      <c r="V35" s="403">
        <v>0</v>
      </c>
      <c r="W35" s="405">
        <v>20</v>
      </c>
      <c r="X35" s="389"/>
      <c r="Y35" s="389"/>
      <c r="Z35" s="389"/>
    </row>
    <row r="36" spans="1:26" ht="11.25" customHeight="1" thickBot="1" x14ac:dyDescent="0.2">
      <c r="A36" s="307"/>
      <c r="B36" s="326"/>
      <c r="C36" s="326"/>
      <c r="D36" s="327"/>
      <c r="E36" s="325"/>
      <c r="F36" s="326"/>
      <c r="G36" s="327"/>
      <c r="H36" s="325"/>
      <c r="I36" s="326"/>
      <c r="J36" s="327"/>
      <c r="K36" s="317"/>
      <c r="L36" s="307"/>
      <c r="M36" s="297"/>
      <c r="N36" s="299"/>
      <c r="O36" s="325"/>
      <c r="P36" s="327"/>
      <c r="Q36" s="325"/>
      <c r="R36" s="327"/>
      <c r="S36" s="325"/>
      <c r="T36" s="327"/>
      <c r="U36" s="325"/>
      <c r="V36" s="327"/>
      <c r="W36" s="327"/>
      <c r="X36" s="386"/>
      <c r="Y36" s="386"/>
      <c r="Z36" s="386"/>
    </row>
    <row r="37" spans="1:26" ht="11.25" customHeight="1" x14ac:dyDescent="0.15">
      <c r="A37" s="384"/>
      <c r="B37" s="329"/>
      <c r="C37" s="329"/>
      <c r="D37" s="330"/>
      <c r="E37" s="328"/>
      <c r="F37" s="329"/>
      <c r="G37" s="330"/>
      <c r="H37" s="328"/>
      <c r="I37" s="329"/>
      <c r="J37" s="330"/>
      <c r="K37" s="312"/>
      <c r="L37" s="384"/>
      <c r="M37" s="391"/>
      <c r="N37" s="392"/>
      <c r="O37" s="391"/>
      <c r="P37" s="392"/>
      <c r="Q37" s="391"/>
      <c r="R37" s="392"/>
      <c r="S37" s="391"/>
      <c r="T37" s="392"/>
      <c r="U37" s="391"/>
      <c r="V37" s="392"/>
      <c r="W37" s="393"/>
      <c r="X37" s="389"/>
      <c r="Y37" s="386"/>
      <c r="Z37" s="386"/>
    </row>
    <row r="38" spans="1:26" ht="11.25" customHeight="1" x14ac:dyDescent="0.15">
      <c r="A38" s="301" t="s">
        <v>433</v>
      </c>
      <c r="B38" s="322">
        <v>29</v>
      </c>
      <c r="C38" s="322">
        <v>0</v>
      </c>
      <c r="D38" s="323">
        <v>29</v>
      </c>
      <c r="E38" s="321">
        <v>15</v>
      </c>
      <c r="F38" s="322">
        <v>27</v>
      </c>
      <c r="G38" s="323">
        <v>42</v>
      </c>
      <c r="H38" s="321">
        <v>1</v>
      </c>
      <c r="I38" s="322">
        <v>11</v>
      </c>
      <c r="J38" s="323">
        <v>12</v>
      </c>
      <c r="K38" s="331">
        <v>83</v>
      </c>
      <c r="L38" s="301" t="s">
        <v>433</v>
      </c>
      <c r="M38" s="322">
        <v>17</v>
      </c>
      <c r="N38" s="388">
        <v>0.20481927710843373</v>
      </c>
      <c r="O38" s="322">
        <v>66</v>
      </c>
      <c r="P38" s="388">
        <v>0.79518072289156627</v>
      </c>
      <c r="Q38" s="322">
        <v>5</v>
      </c>
      <c r="R38" s="388">
        <v>6.0240963855421686E-2</v>
      </c>
      <c r="S38" s="322">
        <v>76</v>
      </c>
      <c r="T38" s="388">
        <v>0.91566265060240959</v>
      </c>
      <c r="U38" s="322">
        <v>2</v>
      </c>
      <c r="V38" s="388">
        <v>2.4096385542168676E-2</v>
      </c>
      <c r="W38" s="331">
        <v>83</v>
      </c>
      <c r="X38" s="389"/>
      <c r="Y38" s="389"/>
      <c r="Z38" s="389"/>
    </row>
    <row r="39" spans="1:26" ht="11.25" customHeight="1" x14ac:dyDescent="0.15">
      <c r="A39" s="301" t="s">
        <v>434</v>
      </c>
      <c r="B39" s="322">
        <v>25</v>
      </c>
      <c r="C39" s="322">
        <v>0</v>
      </c>
      <c r="D39" s="323">
        <v>25</v>
      </c>
      <c r="E39" s="321">
        <v>17</v>
      </c>
      <c r="F39" s="322">
        <v>22</v>
      </c>
      <c r="G39" s="323">
        <v>39</v>
      </c>
      <c r="H39" s="321">
        <v>1</v>
      </c>
      <c r="I39" s="322">
        <v>13</v>
      </c>
      <c r="J39" s="323">
        <v>14</v>
      </c>
      <c r="K39" s="331">
        <v>78</v>
      </c>
      <c r="L39" s="301" t="s">
        <v>434</v>
      </c>
      <c r="M39" s="322">
        <v>21</v>
      </c>
      <c r="N39" s="388">
        <v>0.26923076923076922</v>
      </c>
      <c r="O39" s="322">
        <v>57</v>
      </c>
      <c r="P39" s="388">
        <v>0.73076923076923073</v>
      </c>
      <c r="Q39" s="322">
        <v>5</v>
      </c>
      <c r="R39" s="388">
        <v>6.4102564102564097E-2</v>
      </c>
      <c r="S39" s="322">
        <v>71</v>
      </c>
      <c r="T39" s="388">
        <v>0.91025641025641024</v>
      </c>
      <c r="U39" s="322">
        <v>2</v>
      </c>
      <c r="V39" s="388">
        <v>2.564102564102564E-2</v>
      </c>
      <c r="W39" s="331">
        <v>78</v>
      </c>
      <c r="X39" s="389"/>
      <c r="Y39" s="389"/>
      <c r="Z39" s="389"/>
    </row>
    <row r="40" spans="1:26" ht="11.25" customHeight="1" x14ac:dyDescent="0.15">
      <c r="A40" s="301" t="s">
        <v>435</v>
      </c>
      <c r="B40" s="322">
        <v>23</v>
      </c>
      <c r="C40" s="322">
        <v>0</v>
      </c>
      <c r="D40" s="323">
        <v>23</v>
      </c>
      <c r="E40" s="321">
        <v>19</v>
      </c>
      <c r="F40" s="322">
        <v>32</v>
      </c>
      <c r="G40" s="323">
        <v>51</v>
      </c>
      <c r="H40" s="321">
        <v>2</v>
      </c>
      <c r="I40" s="322">
        <v>15</v>
      </c>
      <c r="J40" s="323">
        <v>17</v>
      </c>
      <c r="K40" s="331">
        <v>91</v>
      </c>
      <c r="L40" s="301" t="s">
        <v>435</v>
      </c>
      <c r="M40" s="322">
        <v>24</v>
      </c>
      <c r="N40" s="388">
        <v>0.26373626373626374</v>
      </c>
      <c r="O40" s="322">
        <v>67</v>
      </c>
      <c r="P40" s="388">
        <v>0.73626373626373631</v>
      </c>
      <c r="Q40" s="322">
        <v>4</v>
      </c>
      <c r="R40" s="388">
        <v>4.3956043956043959E-2</v>
      </c>
      <c r="S40" s="322">
        <v>85</v>
      </c>
      <c r="T40" s="388">
        <v>0.93406593406593408</v>
      </c>
      <c r="U40" s="322">
        <v>2</v>
      </c>
      <c r="V40" s="388">
        <v>2.197802197802198E-2</v>
      </c>
      <c r="W40" s="331">
        <v>91</v>
      </c>
      <c r="X40" s="389"/>
      <c r="Y40" s="389"/>
      <c r="Z40" s="389"/>
    </row>
    <row r="41" spans="1:26" ht="11.25" customHeight="1" x14ac:dyDescent="0.15">
      <c r="A41" s="301" t="s">
        <v>436</v>
      </c>
      <c r="B41" s="322">
        <v>17</v>
      </c>
      <c r="C41" s="322">
        <v>0</v>
      </c>
      <c r="D41" s="323">
        <v>17</v>
      </c>
      <c r="E41" s="321">
        <v>8</v>
      </c>
      <c r="F41" s="322">
        <v>27</v>
      </c>
      <c r="G41" s="323">
        <v>35</v>
      </c>
      <c r="H41" s="321">
        <v>2</v>
      </c>
      <c r="I41" s="322">
        <v>17</v>
      </c>
      <c r="J41" s="323">
        <v>19</v>
      </c>
      <c r="K41" s="331">
        <v>71</v>
      </c>
      <c r="L41" s="301" t="s">
        <v>436</v>
      </c>
      <c r="M41" s="322">
        <v>24</v>
      </c>
      <c r="N41" s="388">
        <v>0.3380281690140845</v>
      </c>
      <c r="O41" s="322">
        <v>47</v>
      </c>
      <c r="P41" s="388">
        <v>0.6619718309859155</v>
      </c>
      <c r="Q41" s="322">
        <v>4</v>
      </c>
      <c r="R41" s="388">
        <v>5.6338028169014086E-2</v>
      </c>
      <c r="S41" s="322">
        <v>67</v>
      </c>
      <c r="T41" s="388">
        <v>0.94366197183098588</v>
      </c>
      <c r="U41" s="322">
        <v>0</v>
      </c>
      <c r="V41" s="388">
        <v>0</v>
      </c>
      <c r="W41" s="331">
        <v>71</v>
      </c>
      <c r="X41" s="389"/>
      <c r="Y41" s="389"/>
      <c r="Z41" s="389"/>
    </row>
    <row r="42" spans="1:26" ht="11.25" customHeight="1" x14ac:dyDescent="0.15">
      <c r="A42" s="301" t="s">
        <v>437</v>
      </c>
      <c r="B42" s="322">
        <v>18</v>
      </c>
      <c r="C42" s="322">
        <v>0</v>
      </c>
      <c r="D42" s="323">
        <v>18</v>
      </c>
      <c r="E42" s="321">
        <v>9</v>
      </c>
      <c r="F42" s="322">
        <v>26</v>
      </c>
      <c r="G42" s="323">
        <v>35</v>
      </c>
      <c r="H42" s="321">
        <v>1</v>
      </c>
      <c r="I42" s="322">
        <v>18</v>
      </c>
      <c r="J42" s="323">
        <v>19</v>
      </c>
      <c r="K42" s="331">
        <v>72</v>
      </c>
      <c r="L42" s="301" t="s">
        <v>437</v>
      </c>
      <c r="M42" s="322">
        <v>26</v>
      </c>
      <c r="N42" s="388">
        <v>0.3611111111111111</v>
      </c>
      <c r="O42" s="322">
        <v>46</v>
      </c>
      <c r="P42" s="388">
        <v>0.63888888888888884</v>
      </c>
      <c r="Q42" s="322">
        <v>4</v>
      </c>
      <c r="R42" s="388">
        <v>5.5555555555555552E-2</v>
      </c>
      <c r="S42" s="322">
        <v>68</v>
      </c>
      <c r="T42" s="388">
        <v>0.94444444444444442</v>
      </c>
      <c r="U42" s="322">
        <v>0</v>
      </c>
      <c r="V42" s="388">
        <v>0</v>
      </c>
      <c r="W42" s="331">
        <v>72</v>
      </c>
      <c r="X42" s="386"/>
      <c r="Y42" s="389"/>
      <c r="Z42" s="389"/>
    </row>
    <row r="43" spans="1:26" ht="11.25" customHeight="1" thickBot="1" x14ac:dyDescent="0.2">
      <c r="A43" s="317"/>
      <c r="B43" s="319"/>
      <c r="C43" s="319"/>
      <c r="D43" s="320"/>
      <c r="E43" s="318"/>
      <c r="F43" s="319"/>
      <c r="G43" s="320"/>
      <c r="H43" s="318"/>
      <c r="I43" s="319"/>
      <c r="J43" s="320"/>
      <c r="K43" s="317"/>
      <c r="L43" s="318"/>
      <c r="M43" s="318"/>
      <c r="N43" s="320"/>
      <c r="O43" s="318"/>
      <c r="P43" s="320"/>
      <c r="Q43" s="318"/>
      <c r="R43" s="320"/>
      <c r="S43" s="318"/>
      <c r="T43" s="320"/>
      <c r="U43" s="318"/>
      <c r="V43" s="320"/>
      <c r="W43" s="317"/>
      <c r="X43" s="386"/>
      <c r="Y43" s="386"/>
      <c r="Z43" s="386"/>
    </row>
    <row r="44" spans="1:26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70" t="s">
        <v>303</v>
      </c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</row>
    <row r="45" spans="1:26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</row>
    <row r="46" spans="1:26" ht="11.25" customHeight="1" x14ac:dyDescent="0.15">
      <c r="A46" s="286" t="s">
        <v>193</v>
      </c>
      <c r="B46" s="287" t="s">
        <v>374</v>
      </c>
      <c r="C46" s="288"/>
      <c r="D46" s="289"/>
      <c r="E46" s="287" t="s">
        <v>375</v>
      </c>
      <c r="F46" s="288"/>
      <c r="G46" s="289"/>
      <c r="H46" s="360" t="s">
        <v>376</v>
      </c>
      <c r="I46" s="378"/>
      <c r="J46" s="290"/>
      <c r="K46" s="458" t="s">
        <v>198</v>
      </c>
      <c r="L46" s="379" t="s">
        <v>62</v>
      </c>
      <c r="M46" s="471" t="s">
        <v>58</v>
      </c>
      <c r="N46" s="469"/>
      <c r="O46" s="471" t="s">
        <v>56</v>
      </c>
      <c r="P46" s="469"/>
      <c r="Q46" s="471" t="s">
        <v>57</v>
      </c>
      <c r="R46" s="469"/>
      <c r="S46" s="471" t="s">
        <v>55</v>
      </c>
      <c r="T46" s="469"/>
      <c r="U46" s="471" t="s">
        <v>59</v>
      </c>
      <c r="V46" s="469"/>
      <c r="W46" s="472" t="s">
        <v>63</v>
      </c>
      <c r="X46" s="380"/>
      <c r="Y46" s="380"/>
      <c r="Z46" s="380"/>
    </row>
    <row r="47" spans="1:26" ht="11.25" customHeight="1" thickBot="1" x14ac:dyDescent="0.2">
      <c r="A47" s="291" t="s">
        <v>199</v>
      </c>
      <c r="B47" s="293" t="s">
        <v>201</v>
      </c>
      <c r="C47" s="293" t="s">
        <v>202</v>
      </c>
      <c r="D47" s="294" t="s">
        <v>156</v>
      </c>
      <c r="E47" s="292" t="s">
        <v>200</v>
      </c>
      <c r="F47" s="293" t="s">
        <v>201</v>
      </c>
      <c r="G47" s="294" t="s">
        <v>156</v>
      </c>
      <c r="H47" s="292" t="s">
        <v>200</v>
      </c>
      <c r="I47" s="293" t="s">
        <v>202</v>
      </c>
      <c r="J47" s="294" t="s">
        <v>156</v>
      </c>
      <c r="K47" s="459"/>
      <c r="L47" s="381" t="s">
        <v>64</v>
      </c>
      <c r="M47" s="382" t="s">
        <v>65</v>
      </c>
      <c r="N47" s="383" t="s">
        <v>66</v>
      </c>
      <c r="O47" s="382" t="s">
        <v>65</v>
      </c>
      <c r="P47" s="383" t="s">
        <v>66</v>
      </c>
      <c r="Q47" s="382" t="s">
        <v>65</v>
      </c>
      <c r="R47" s="383" t="s">
        <v>66</v>
      </c>
      <c r="S47" s="382" t="s">
        <v>65</v>
      </c>
      <c r="T47" s="383" t="s">
        <v>66</v>
      </c>
      <c r="U47" s="382" t="s">
        <v>65</v>
      </c>
      <c r="V47" s="383" t="s">
        <v>66</v>
      </c>
      <c r="W47" s="459"/>
      <c r="X47" s="386"/>
      <c r="Y47" s="380"/>
      <c r="Z47" s="380"/>
    </row>
    <row r="48" spans="1:26" ht="11.25" customHeight="1" x14ac:dyDescent="0.15">
      <c r="A48" s="296"/>
      <c r="B48" s="298"/>
      <c r="C48" s="298"/>
      <c r="D48" s="299"/>
      <c r="E48" s="297"/>
      <c r="F48" s="298"/>
      <c r="G48" s="299"/>
      <c r="H48" s="297"/>
      <c r="I48" s="298"/>
      <c r="J48" s="299"/>
      <c r="K48" s="300"/>
      <c r="L48" s="296"/>
      <c r="M48" s="384"/>
      <c r="N48" s="385"/>
      <c r="O48" s="384"/>
      <c r="P48" s="385"/>
      <c r="Q48" s="384"/>
      <c r="R48" s="385"/>
      <c r="S48" s="384"/>
      <c r="T48" s="385"/>
      <c r="U48" s="384"/>
      <c r="V48" s="385"/>
      <c r="W48" s="300"/>
      <c r="X48" s="389"/>
      <c r="Y48" s="386"/>
      <c r="Z48" s="386"/>
    </row>
    <row r="49" spans="1:26" ht="11.25" customHeight="1" x14ac:dyDescent="0.15">
      <c r="A49" s="301" t="s">
        <v>79</v>
      </c>
      <c r="B49" s="322">
        <v>7</v>
      </c>
      <c r="C49" s="322">
        <v>0</v>
      </c>
      <c r="D49" s="323">
        <v>7</v>
      </c>
      <c r="E49" s="322">
        <v>2</v>
      </c>
      <c r="F49" s="322">
        <v>4</v>
      </c>
      <c r="G49" s="323">
        <v>6</v>
      </c>
      <c r="H49" s="322">
        <v>0</v>
      </c>
      <c r="I49" s="322">
        <v>6</v>
      </c>
      <c r="J49" s="323">
        <v>6</v>
      </c>
      <c r="K49" s="331">
        <v>19</v>
      </c>
      <c r="L49" s="301" t="s">
        <v>79</v>
      </c>
      <c r="M49" s="402">
        <v>6</v>
      </c>
      <c r="N49" s="403">
        <v>0.31578947368421051</v>
      </c>
      <c r="O49" s="402">
        <v>13</v>
      </c>
      <c r="P49" s="403">
        <v>0.68421052631578949</v>
      </c>
      <c r="Q49" s="402">
        <v>1</v>
      </c>
      <c r="R49" s="403">
        <v>5.2631578947368418E-2</v>
      </c>
      <c r="S49" s="402">
        <v>18</v>
      </c>
      <c r="T49" s="403">
        <v>0.94736842105263153</v>
      </c>
      <c r="U49" s="402">
        <v>0</v>
      </c>
      <c r="V49" s="403">
        <v>0</v>
      </c>
      <c r="W49" s="404">
        <v>19</v>
      </c>
      <c r="X49" s="389"/>
      <c r="Y49" s="389"/>
      <c r="Z49" s="389"/>
    </row>
    <row r="50" spans="1:26" ht="11.25" customHeight="1" x14ac:dyDescent="0.15">
      <c r="A50" s="301" t="s">
        <v>80</v>
      </c>
      <c r="B50" s="322">
        <v>6</v>
      </c>
      <c r="C50" s="322">
        <v>0</v>
      </c>
      <c r="D50" s="323">
        <v>6</v>
      </c>
      <c r="E50" s="322">
        <v>7</v>
      </c>
      <c r="F50" s="322">
        <v>5</v>
      </c>
      <c r="G50" s="323">
        <v>12</v>
      </c>
      <c r="H50" s="322">
        <v>0</v>
      </c>
      <c r="I50" s="322">
        <v>4</v>
      </c>
      <c r="J50" s="323">
        <v>4</v>
      </c>
      <c r="K50" s="331">
        <v>22</v>
      </c>
      <c r="L50" s="301" t="s">
        <v>80</v>
      </c>
      <c r="M50" s="402">
        <v>5</v>
      </c>
      <c r="N50" s="403">
        <v>0.22727272727272727</v>
      </c>
      <c r="O50" s="402">
        <v>17</v>
      </c>
      <c r="P50" s="403">
        <v>0.77272727272727271</v>
      </c>
      <c r="Q50" s="402">
        <v>1</v>
      </c>
      <c r="R50" s="403">
        <v>4.5454545454545456E-2</v>
      </c>
      <c r="S50" s="402">
        <v>20</v>
      </c>
      <c r="T50" s="403">
        <v>0.90909090909090906</v>
      </c>
      <c r="U50" s="402">
        <v>1</v>
      </c>
      <c r="V50" s="403">
        <v>4.5454545454545456E-2</v>
      </c>
      <c r="W50" s="405">
        <v>22</v>
      </c>
      <c r="X50" s="389"/>
      <c r="Y50" s="389"/>
      <c r="Z50" s="389"/>
    </row>
    <row r="51" spans="1:26" ht="11.25" customHeight="1" x14ac:dyDescent="0.15">
      <c r="A51" s="301" t="s">
        <v>81</v>
      </c>
      <c r="B51" s="322">
        <v>3</v>
      </c>
      <c r="C51" s="322">
        <v>0</v>
      </c>
      <c r="D51" s="323">
        <v>3</v>
      </c>
      <c r="E51" s="322">
        <v>3</v>
      </c>
      <c r="F51" s="322">
        <v>5</v>
      </c>
      <c r="G51" s="323">
        <v>8</v>
      </c>
      <c r="H51" s="322">
        <v>0</v>
      </c>
      <c r="I51" s="322">
        <v>4</v>
      </c>
      <c r="J51" s="323">
        <v>4</v>
      </c>
      <c r="K51" s="331">
        <v>15</v>
      </c>
      <c r="L51" s="301" t="s">
        <v>81</v>
      </c>
      <c r="M51" s="402">
        <v>5</v>
      </c>
      <c r="N51" s="403">
        <v>0.33333333333333331</v>
      </c>
      <c r="O51" s="402">
        <v>10</v>
      </c>
      <c r="P51" s="403">
        <v>0.66666666666666663</v>
      </c>
      <c r="Q51" s="402">
        <v>1</v>
      </c>
      <c r="R51" s="403">
        <v>6.6666666666666666E-2</v>
      </c>
      <c r="S51" s="402">
        <v>14</v>
      </c>
      <c r="T51" s="403">
        <v>0.93333333333333335</v>
      </c>
      <c r="U51" s="402">
        <v>0</v>
      </c>
      <c r="V51" s="403">
        <v>0</v>
      </c>
      <c r="W51" s="405">
        <v>15</v>
      </c>
      <c r="X51" s="389"/>
      <c r="Y51" s="389"/>
      <c r="Z51" s="389"/>
    </row>
    <row r="52" spans="1:26" ht="11.25" customHeight="1" x14ac:dyDescent="0.15">
      <c r="A52" s="301" t="s">
        <v>428</v>
      </c>
      <c r="B52" s="322">
        <v>8</v>
      </c>
      <c r="C52" s="322">
        <v>1</v>
      </c>
      <c r="D52" s="323">
        <v>9</v>
      </c>
      <c r="E52" s="322">
        <v>7</v>
      </c>
      <c r="F52" s="322">
        <v>8</v>
      </c>
      <c r="G52" s="323">
        <v>15</v>
      </c>
      <c r="H52" s="322">
        <v>0</v>
      </c>
      <c r="I52" s="322">
        <v>6</v>
      </c>
      <c r="J52" s="323">
        <v>6</v>
      </c>
      <c r="K52" s="331">
        <v>30</v>
      </c>
      <c r="L52" s="301" t="s">
        <v>428</v>
      </c>
      <c r="M52" s="402">
        <v>9</v>
      </c>
      <c r="N52" s="403">
        <v>0.3</v>
      </c>
      <c r="O52" s="402">
        <v>21</v>
      </c>
      <c r="P52" s="403">
        <v>0.7</v>
      </c>
      <c r="Q52" s="402">
        <v>0</v>
      </c>
      <c r="R52" s="403">
        <v>0</v>
      </c>
      <c r="S52" s="402">
        <v>30</v>
      </c>
      <c r="T52" s="403">
        <v>1</v>
      </c>
      <c r="U52" s="402">
        <v>0</v>
      </c>
      <c r="V52" s="403">
        <v>0</v>
      </c>
      <c r="W52" s="405">
        <v>30</v>
      </c>
      <c r="X52" s="389"/>
      <c r="Y52" s="389"/>
      <c r="Z52" s="389"/>
    </row>
    <row r="53" spans="1:26" ht="11.25" customHeight="1" x14ac:dyDescent="0.15">
      <c r="A53" s="301" t="s">
        <v>429</v>
      </c>
      <c r="B53" s="322">
        <v>3</v>
      </c>
      <c r="C53" s="322">
        <v>0</v>
      </c>
      <c r="D53" s="323">
        <v>3</v>
      </c>
      <c r="E53" s="322">
        <v>23</v>
      </c>
      <c r="F53" s="322">
        <v>7</v>
      </c>
      <c r="G53" s="323">
        <v>30</v>
      </c>
      <c r="H53" s="322">
        <v>0</v>
      </c>
      <c r="I53" s="322">
        <v>3</v>
      </c>
      <c r="J53" s="323">
        <v>3</v>
      </c>
      <c r="K53" s="331">
        <v>36</v>
      </c>
      <c r="L53" s="301" t="s">
        <v>429</v>
      </c>
      <c r="M53" s="402">
        <v>17</v>
      </c>
      <c r="N53" s="403">
        <v>0.47222222222222221</v>
      </c>
      <c r="O53" s="402">
        <v>19</v>
      </c>
      <c r="P53" s="403">
        <v>0.52777777777777779</v>
      </c>
      <c r="Q53" s="402">
        <v>1</v>
      </c>
      <c r="R53" s="403">
        <v>2.7777777777777776E-2</v>
      </c>
      <c r="S53" s="402">
        <v>35</v>
      </c>
      <c r="T53" s="403">
        <v>0.97222222222222221</v>
      </c>
      <c r="U53" s="402">
        <v>0</v>
      </c>
      <c r="V53" s="403">
        <v>0</v>
      </c>
      <c r="W53" s="405">
        <v>36</v>
      </c>
      <c r="X53" s="389"/>
      <c r="Y53" s="389"/>
      <c r="Z53" s="389"/>
    </row>
    <row r="54" spans="1:26" ht="11.25" customHeight="1" x14ac:dyDescent="0.15">
      <c r="A54" s="301" t="s">
        <v>430</v>
      </c>
      <c r="B54" s="322">
        <v>3</v>
      </c>
      <c r="C54" s="322">
        <v>1</v>
      </c>
      <c r="D54" s="323">
        <v>4</v>
      </c>
      <c r="E54" s="322">
        <v>1</v>
      </c>
      <c r="F54" s="322">
        <v>3</v>
      </c>
      <c r="G54" s="323">
        <v>4</v>
      </c>
      <c r="H54" s="322">
        <v>1</v>
      </c>
      <c r="I54" s="322">
        <v>0</v>
      </c>
      <c r="J54" s="323">
        <v>1</v>
      </c>
      <c r="K54" s="331">
        <v>9</v>
      </c>
      <c r="L54" s="301" t="s">
        <v>430</v>
      </c>
      <c r="M54" s="402">
        <v>2</v>
      </c>
      <c r="N54" s="403">
        <v>0.22222222222222221</v>
      </c>
      <c r="O54" s="402">
        <v>7</v>
      </c>
      <c r="P54" s="403">
        <v>0.77777777777777779</v>
      </c>
      <c r="Q54" s="402">
        <v>1</v>
      </c>
      <c r="R54" s="403">
        <v>0.1111111111111111</v>
      </c>
      <c r="S54" s="402">
        <v>8</v>
      </c>
      <c r="T54" s="403">
        <v>0.88888888888888884</v>
      </c>
      <c r="U54" s="402">
        <v>0</v>
      </c>
      <c r="V54" s="403">
        <v>0</v>
      </c>
      <c r="W54" s="405">
        <v>9</v>
      </c>
      <c r="X54" s="389"/>
      <c r="Y54" s="389"/>
      <c r="Z54" s="389"/>
    </row>
    <row r="55" spans="1:26" ht="11.25" customHeight="1" x14ac:dyDescent="0.15">
      <c r="A55" s="301" t="s">
        <v>431</v>
      </c>
      <c r="B55" s="322">
        <v>2</v>
      </c>
      <c r="C55" s="322">
        <v>0</v>
      </c>
      <c r="D55" s="323">
        <v>2</v>
      </c>
      <c r="E55" s="322">
        <v>0</v>
      </c>
      <c r="F55" s="322">
        <v>5</v>
      </c>
      <c r="G55" s="323">
        <v>5</v>
      </c>
      <c r="H55" s="322">
        <v>1</v>
      </c>
      <c r="I55" s="322">
        <v>2</v>
      </c>
      <c r="J55" s="323">
        <v>3</v>
      </c>
      <c r="K55" s="331">
        <v>10</v>
      </c>
      <c r="L55" s="301" t="s">
        <v>431</v>
      </c>
      <c r="M55" s="402">
        <v>1</v>
      </c>
      <c r="N55" s="403">
        <v>0.1</v>
      </c>
      <c r="O55" s="402">
        <v>9</v>
      </c>
      <c r="P55" s="403">
        <v>0.9</v>
      </c>
      <c r="Q55" s="402">
        <v>2</v>
      </c>
      <c r="R55" s="403">
        <v>0.2</v>
      </c>
      <c r="S55" s="402">
        <v>8</v>
      </c>
      <c r="T55" s="403">
        <v>0.8</v>
      </c>
      <c r="U55" s="402">
        <v>0</v>
      </c>
      <c r="V55" s="403">
        <v>0</v>
      </c>
      <c r="W55" s="405">
        <v>10</v>
      </c>
      <c r="X55" s="389"/>
      <c r="Y55" s="389"/>
      <c r="Z55" s="389"/>
    </row>
    <row r="56" spans="1:26" ht="11.25" customHeight="1" x14ac:dyDescent="0.15">
      <c r="A56" s="390" t="s">
        <v>432</v>
      </c>
      <c r="B56" s="322">
        <v>6</v>
      </c>
      <c r="C56" s="322">
        <v>0</v>
      </c>
      <c r="D56" s="323">
        <v>6</v>
      </c>
      <c r="E56" s="322">
        <v>2</v>
      </c>
      <c r="F56" s="322">
        <v>13</v>
      </c>
      <c r="G56" s="323">
        <v>15</v>
      </c>
      <c r="H56" s="322">
        <v>0</v>
      </c>
      <c r="I56" s="322">
        <v>3</v>
      </c>
      <c r="J56" s="323">
        <v>3</v>
      </c>
      <c r="K56" s="331">
        <v>24</v>
      </c>
      <c r="L56" s="390" t="s">
        <v>432</v>
      </c>
      <c r="M56" s="402">
        <v>11</v>
      </c>
      <c r="N56" s="403">
        <v>0.45833333333333331</v>
      </c>
      <c r="O56" s="402">
        <v>13</v>
      </c>
      <c r="P56" s="403">
        <v>0.54166666666666663</v>
      </c>
      <c r="Q56" s="402">
        <v>0</v>
      </c>
      <c r="R56" s="403">
        <v>0</v>
      </c>
      <c r="S56" s="402">
        <v>24</v>
      </c>
      <c r="T56" s="403">
        <v>1</v>
      </c>
      <c r="U56" s="402">
        <v>0</v>
      </c>
      <c r="V56" s="403">
        <v>0</v>
      </c>
      <c r="W56" s="405">
        <v>24</v>
      </c>
      <c r="X56" s="389"/>
      <c r="Y56" s="389"/>
      <c r="Z56" s="389"/>
    </row>
    <row r="57" spans="1:26" ht="11.25" customHeight="1" thickBot="1" x14ac:dyDescent="0.2">
      <c r="A57" s="307"/>
      <c r="B57" s="326"/>
      <c r="C57" s="326"/>
      <c r="D57" s="327"/>
      <c r="E57" s="325"/>
      <c r="F57" s="326"/>
      <c r="G57" s="327"/>
      <c r="H57" s="325"/>
      <c r="I57" s="326"/>
      <c r="J57" s="327"/>
      <c r="K57" s="317"/>
      <c r="L57" s="307"/>
      <c r="M57" s="297"/>
      <c r="N57" s="299"/>
      <c r="O57" s="325"/>
      <c r="P57" s="327"/>
      <c r="Q57" s="325"/>
      <c r="R57" s="327"/>
      <c r="S57" s="325"/>
      <c r="T57" s="327"/>
      <c r="U57" s="325"/>
      <c r="V57" s="327"/>
      <c r="W57" s="327"/>
      <c r="X57" s="386"/>
      <c r="Y57" s="386"/>
      <c r="Z57" s="386"/>
    </row>
    <row r="58" spans="1:26" ht="11.25" customHeight="1" x14ac:dyDescent="0.15">
      <c r="A58" s="384"/>
      <c r="B58" s="329"/>
      <c r="C58" s="329"/>
      <c r="D58" s="330"/>
      <c r="E58" s="328"/>
      <c r="F58" s="329"/>
      <c r="G58" s="330"/>
      <c r="H58" s="328"/>
      <c r="I58" s="329"/>
      <c r="J58" s="330"/>
      <c r="K58" s="312"/>
      <c r="L58" s="384"/>
      <c r="M58" s="391"/>
      <c r="N58" s="392"/>
      <c r="O58" s="391"/>
      <c r="P58" s="392"/>
      <c r="Q58" s="391"/>
      <c r="R58" s="392"/>
      <c r="S58" s="391"/>
      <c r="T58" s="392"/>
      <c r="U58" s="391"/>
      <c r="V58" s="392"/>
      <c r="W58" s="393"/>
      <c r="X58" s="389"/>
      <c r="Y58" s="386"/>
      <c r="Z58" s="386"/>
    </row>
    <row r="59" spans="1:26" ht="11.25" customHeight="1" x14ac:dyDescent="0.15">
      <c r="A59" s="301" t="s">
        <v>433</v>
      </c>
      <c r="B59" s="322">
        <v>24</v>
      </c>
      <c r="C59" s="322">
        <v>1</v>
      </c>
      <c r="D59" s="323">
        <v>25</v>
      </c>
      <c r="E59" s="321">
        <v>19</v>
      </c>
      <c r="F59" s="322">
        <v>22</v>
      </c>
      <c r="G59" s="323">
        <v>41</v>
      </c>
      <c r="H59" s="321">
        <v>0</v>
      </c>
      <c r="I59" s="322">
        <v>20</v>
      </c>
      <c r="J59" s="323">
        <v>20</v>
      </c>
      <c r="K59" s="331">
        <v>86</v>
      </c>
      <c r="L59" s="301" t="s">
        <v>433</v>
      </c>
      <c r="M59" s="322">
        <v>25</v>
      </c>
      <c r="N59" s="388">
        <v>0.29069767441860467</v>
      </c>
      <c r="O59" s="322">
        <v>61</v>
      </c>
      <c r="P59" s="388">
        <v>0.70930232558139539</v>
      </c>
      <c r="Q59" s="322">
        <v>3</v>
      </c>
      <c r="R59" s="388">
        <v>3.4883720930232558E-2</v>
      </c>
      <c r="S59" s="322">
        <v>82</v>
      </c>
      <c r="T59" s="388">
        <v>0.95348837209302328</v>
      </c>
      <c r="U59" s="322">
        <v>1</v>
      </c>
      <c r="V59" s="388">
        <v>1.1627906976744186E-2</v>
      </c>
      <c r="W59" s="331">
        <v>86</v>
      </c>
      <c r="X59" s="389"/>
      <c r="Y59" s="389"/>
      <c r="Z59" s="389"/>
    </row>
    <row r="60" spans="1:26" ht="11.25" customHeight="1" x14ac:dyDescent="0.15">
      <c r="A60" s="301" t="s">
        <v>434</v>
      </c>
      <c r="B60" s="322">
        <v>20</v>
      </c>
      <c r="C60" s="322">
        <v>1</v>
      </c>
      <c r="D60" s="323">
        <v>21</v>
      </c>
      <c r="E60" s="321">
        <v>40</v>
      </c>
      <c r="F60" s="322">
        <v>25</v>
      </c>
      <c r="G60" s="323">
        <v>65</v>
      </c>
      <c r="H60" s="321">
        <v>0</v>
      </c>
      <c r="I60" s="322">
        <v>17</v>
      </c>
      <c r="J60" s="323">
        <v>17</v>
      </c>
      <c r="K60" s="331">
        <v>103</v>
      </c>
      <c r="L60" s="301" t="s">
        <v>434</v>
      </c>
      <c r="M60" s="322">
        <v>36</v>
      </c>
      <c r="N60" s="388">
        <v>0.34951456310679613</v>
      </c>
      <c r="O60" s="322">
        <v>67</v>
      </c>
      <c r="P60" s="388">
        <v>0.65048543689320393</v>
      </c>
      <c r="Q60" s="322">
        <v>3</v>
      </c>
      <c r="R60" s="388">
        <v>2.9126213592233011E-2</v>
      </c>
      <c r="S60" s="322">
        <v>99</v>
      </c>
      <c r="T60" s="388">
        <v>0.96116504854368934</v>
      </c>
      <c r="U60" s="322">
        <v>1</v>
      </c>
      <c r="V60" s="388">
        <v>9.7087378640776691E-3</v>
      </c>
      <c r="W60" s="331">
        <v>103</v>
      </c>
      <c r="X60" s="389"/>
      <c r="Y60" s="389"/>
      <c r="Z60" s="389"/>
    </row>
    <row r="61" spans="1:26" ht="11.25" customHeight="1" x14ac:dyDescent="0.15">
      <c r="A61" s="301" t="s">
        <v>435</v>
      </c>
      <c r="B61" s="322">
        <v>17</v>
      </c>
      <c r="C61" s="322">
        <v>2</v>
      </c>
      <c r="D61" s="323">
        <v>19</v>
      </c>
      <c r="E61" s="321">
        <v>34</v>
      </c>
      <c r="F61" s="322">
        <v>23</v>
      </c>
      <c r="G61" s="323">
        <v>57</v>
      </c>
      <c r="H61" s="321">
        <v>1</v>
      </c>
      <c r="I61" s="322">
        <v>13</v>
      </c>
      <c r="J61" s="323">
        <v>14</v>
      </c>
      <c r="K61" s="331">
        <v>90</v>
      </c>
      <c r="L61" s="301" t="s">
        <v>435</v>
      </c>
      <c r="M61" s="322">
        <v>33</v>
      </c>
      <c r="N61" s="388">
        <v>0.36666666666666664</v>
      </c>
      <c r="O61" s="322">
        <v>57</v>
      </c>
      <c r="P61" s="388">
        <v>0.6333333333333333</v>
      </c>
      <c r="Q61" s="322">
        <v>3</v>
      </c>
      <c r="R61" s="388">
        <v>3.3333333333333333E-2</v>
      </c>
      <c r="S61" s="322">
        <v>87</v>
      </c>
      <c r="T61" s="388">
        <v>0.96666666666666667</v>
      </c>
      <c r="U61" s="322">
        <v>0</v>
      </c>
      <c r="V61" s="388">
        <v>0</v>
      </c>
      <c r="W61" s="331">
        <v>90</v>
      </c>
      <c r="X61" s="389"/>
      <c r="Y61" s="389"/>
      <c r="Z61" s="389"/>
    </row>
    <row r="62" spans="1:26" ht="11.25" customHeight="1" x14ac:dyDescent="0.15">
      <c r="A62" s="301" t="s">
        <v>436</v>
      </c>
      <c r="B62" s="322">
        <v>16</v>
      </c>
      <c r="C62" s="322">
        <v>2</v>
      </c>
      <c r="D62" s="323">
        <v>18</v>
      </c>
      <c r="E62" s="321">
        <v>31</v>
      </c>
      <c r="F62" s="322">
        <v>23</v>
      </c>
      <c r="G62" s="323">
        <v>54</v>
      </c>
      <c r="H62" s="321">
        <v>2</v>
      </c>
      <c r="I62" s="322">
        <v>11</v>
      </c>
      <c r="J62" s="323">
        <v>13</v>
      </c>
      <c r="K62" s="331">
        <v>85</v>
      </c>
      <c r="L62" s="301" t="s">
        <v>436</v>
      </c>
      <c r="M62" s="322">
        <v>29</v>
      </c>
      <c r="N62" s="388">
        <v>0.3411764705882353</v>
      </c>
      <c r="O62" s="322">
        <v>56</v>
      </c>
      <c r="P62" s="388">
        <v>0.6588235294117647</v>
      </c>
      <c r="Q62" s="322">
        <v>4</v>
      </c>
      <c r="R62" s="388">
        <v>4.7058823529411764E-2</v>
      </c>
      <c r="S62" s="322">
        <v>81</v>
      </c>
      <c r="T62" s="388">
        <v>0.95294117647058818</v>
      </c>
      <c r="U62" s="322">
        <v>0</v>
      </c>
      <c r="V62" s="388">
        <v>0</v>
      </c>
      <c r="W62" s="331">
        <v>85</v>
      </c>
      <c r="X62" s="389"/>
      <c r="Y62" s="389"/>
      <c r="Z62" s="389"/>
    </row>
    <row r="63" spans="1:26" ht="11.25" customHeight="1" x14ac:dyDescent="0.15">
      <c r="A63" s="301" t="s">
        <v>437</v>
      </c>
      <c r="B63" s="322">
        <v>14</v>
      </c>
      <c r="C63" s="322">
        <v>1</v>
      </c>
      <c r="D63" s="323">
        <v>15</v>
      </c>
      <c r="E63" s="321">
        <v>26</v>
      </c>
      <c r="F63" s="322">
        <v>28</v>
      </c>
      <c r="G63" s="323">
        <v>54</v>
      </c>
      <c r="H63" s="321">
        <v>2</v>
      </c>
      <c r="I63" s="322">
        <v>8</v>
      </c>
      <c r="J63" s="323">
        <v>10</v>
      </c>
      <c r="K63" s="331">
        <v>79</v>
      </c>
      <c r="L63" s="301" t="s">
        <v>437</v>
      </c>
      <c r="M63" s="322">
        <v>31</v>
      </c>
      <c r="N63" s="388">
        <v>0.39240506329113922</v>
      </c>
      <c r="O63" s="322">
        <v>48</v>
      </c>
      <c r="P63" s="388">
        <v>0.60759493670886078</v>
      </c>
      <c r="Q63" s="322">
        <v>4</v>
      </c>
      <c r="R63" s="388">
        <v>5.0632911392405063E-2</v>
      </c>
      <c r="S63" s="322">
        <v>75</v>
      </c>
      <c r="T63" s="388">
        <v>0.94936708860759489</v>
      </c>
      <c r="U63" s="322">
        <v>0</v>
      </c>
      <c r="V63" s="388">
        <v>0</v>
      </c>
      <c r="W63" s="331">
        <v>79</v>
      </c>
      <c r="X63" s="386"/>
      <c r="Y63" s="389"/>
      <c r="Z63" s="389"/>
    </row>
    <row r="64" spans="1:26" ht="11.25" customHeight="1" thickBot="1" x14ac:dyDescent="0.2">
      <c r="A64" s="317"/>
      <c r="B64" s="319"/>
      <c r="C64" s="319"/>
      <c r="D64" s="320"/>
      <c r="E64" s="318"/>
      <c r="F64" s="319"/>
      <c r="G64" s="320"/>
      <c r="H64" s="318"/>
      <c r="I64" s="319"/>
      <c r="J64" s="320"/>
      <c r="K64" s="317"/>
      <c r="L64" s="318"/>
      <c r="M64" s="318"/>
      <c r="N64" s="320"/>
      <c r="O64" s="318"/>
      <c r="P64" s="320"/>
      <c r="Q64" s="318"/>
      <c r="R64" s="320"/>
      <c r="S64" s="318"/>
      <c r="T64" s="320"/>
      <c r="U64" s="318"/>
      <c r="V64" s="320"/>
      <c r="W64" s="317"/>
      <c r="X64" s="386"/>
      <c r="Y64" s="386"/>
      <c r="Z64" s="386"/>
    </row>
    <row r="65" spans="1:26" ht="12.75" customHeight="1" x14ac:dyDescent="0.15">
      <c r="A65" s="460" t="s">
        <v>373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0" t="s">
        <v>373</v>
      </c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</row>
    <row r="66" spans="1:26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70" t="s">
        <v>315</v>
      </c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</row>
    <row r="67" spans="1:26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</row>
    <row r="68" spans="1:26" ht="11.25" customHeight="1" x14ac:dyDescent="0.15">
      <c r="A68" s="286" t="s">
        <v>193</v>
      </c>
      <c r="B68" s="287" t="s">
        <v>374</v>
      </c>
      <c r="C68" s="288"/>
      <c r="D68" s="289"/>
      <c r="E68" s="287" t="s">
        <v>375</v>
      </c>
      <c r="F68" s="288"/>
      <c r="G68" s="289"/>
      <c r="H68" s="360" t="s">
        <v>376</v>
      </c>
      <c r="I68" s="378"/>
      <c r="J68" s="290"/>
      <c r="K68" s="458" t="s">
        <v>198</v>
      </c>
      <c r="L68" s="379" t="s">
        <v>62</v>
      </c>
      <c r="M68" s="471" t="s">
        <v>58</v>
      </c>
      <c r="N68" s="469"/>
      <c r="O68" s="471" t="s">
        <v>56</v>
      </c>
      <c r="P68" s="469"/>
      <c r="Q68" s="471" t="s">
        <v>57</v>
      </c>
      <c r="R68" s="469"/>
      <c r="S68" s="471" t="s">
        <v>55</v>
      </c>
      <c r="T68" s="469"/>
      <c r="U68" s="471" t="s">
        <v>59</v>
      </c>
      <c r="V68" s="469"/>
      <c r="W68" s="472" t="s">
        <v>63</v>
      </c>
      <c r="X68" s="380"/>
      <c r="Y68" s="380"/>
      <c r="Z68" s="380"/>
    </row>
    <row r="69" spans="1:26" ht="11.25" customHeight="1" thickBot="1" x14ac:dyDescent="0.2">
      <c r="A69" s="291" t="s">
        <v>199</v>
      </c>
      <c r="B69" s="293" t="s">
        <v>201</v>
      </c>
      <c r="C69" s="293" t="s">
        <v>202</v>
      </c>
      <c r="D69" s="294" t="s">
        <v>156</v>
      </c>
      <c r="E69" s="292" t="s">
        <v>200</v>
      </c>
      <c r="F69" s="293" t="s">
        <v>201</v>
      </c>
      <c r="G69" s="294" t="s">
        <v>156</v>
      </c>
      <c r="H69" s="292" t="s">
        <v>200</v>
      </c>
      <c r="I69" s="293" t="s">
        <v>202</v>
      </c>
      <c r="J69" s="294" t="s">
        <v>156</v>
      </c>
      <c r="K69" s="459"/>
      <c r="L69" s="381" t="s">
        <v>64</v>
      </c>
      <c r="M69" s="382" t="s">
        <v>65</v>
      </c>
      <c r="N69" s="383" t="s">
        <v>66</v>
      </c>
      <c r="O69" s="382" t="s">
        <v>65</v>
      </c>
      <c r="P69" s="383" t="s">
        <v>66</v>
      </c>
      <c r="Q69" s="382" t="s">
        <v>65</v>
      </c>
      <c r="R69" s="383" t="s">
        <v>66</v>
      </c>
      <c r="S69" s="382" t="s">
        <v>65</v>
      </c>
      <c r="T69" s="383" t="s">
        <v>66</v>
      </c>
      <c r="U69" s="382" t="s">
        <v>65</v>
      </c>
      <c r="V69" s="383" t="s">
        <v>66</v>
      </c>
      <c r="W69" s="459"/>
      <c r="X69" s="386"/>
      <c r="Y69" s="380"/>
      <c r="Z69" s="380"/>
    </row>
    <row r="70" spans="1:26" ht="11.25" customHeight="1" x14ac:dyDescent="0.15">
      <c r="A70" s="296"/>
      <c r="B70" s="298"/>
      <c r="C70" s="298"/>
      <c r="D70" s="299"/>
      <c r="E70" s="297"/>
      <c r="F70" s="298"/>
      <c r="G70" s="299"/>
      <c r="H70" s="297"/>
      <c r="I70" s="298"/>
      <c r="J70" s="299"/>
      <c r="K70" s="300"/>
      <c r="L70" s="296"/>
      <c r="M70" s="384"/>
      <c r="N70" s="385"/>
      <c r="O70" s="384"/>
      <c r="P70" s="385"/>
      <c r="Q70" s="384"/>
      <c r="R70" s="385"/>
      <c r="S70" s="384"/>
      <c r="T70" s="385"/>
      <c r="U70" s="384"/>
      <c r="V70" s="385"/>
      <c r="W70" s="300"/>
      <c r="X70" s="389"/>
      <c r="Y70" s="386"/>
      <c r="Z70" s="386"/>
    </row>
    <row r="71" spans="1:26" ht="11.25" customHeight="1" x14ac:dyDescent="0.15">
      <c r="A71" s="301" t="s">
        <v>79</v>
      </c>
      <c r="B71" s="322">
        <v>0</v>
      </c>
      <c r="C71" s="322">
        <v>0</v>
      </c>
      <c r="D71" s="323">
        <v>0</v>
      </c>
      <c r="E71" s="322">
        <v>0</v>
      </c>
      <c r="F71" s="322">
        <v>0</v>
      </c>
      <c r="G71" s="323">
        <v>0</v>
      </c>
      <c r="H71" s="322">
        <v>0</v>
      </c>
      <c r="I71" s="322">
        <v>0</v>
      </c>
      <c r="J71" s="323">
        <v>0</v>
      </c>
      <c r="K71" s="331">
        <v>0</v>
      </c>
      <c r="L71" s="301" t="s">
        <v>79</v>
      </c>
      <c r="M71" s="402">
        <v>0</v>
      </c>
      <c r="N71" s="403" t="s">
        <v>407</v>
      </c>
      <c r="O71" s="402">
        <v>0</v>
      </c>
      <c r="P71" s="403" t="s">
        <v>407</v>
      </c>
      <c r="Q71" s="402">
        <v>0</v>
      </c>
      <c r="R71" s="403" t="s">
        <v>407</v>
      </c>
      <c r="S71" s="402">
        <v>0</v>
      </c>
      <c r="T71" s="403" t="s">
        <v>407</v>
      </c>
      <c r="U71" s="402">
        <v>0</v>
      </c>
      <c r="V71" s="403" t="s">
        <v>407</v>
      </c>
      <c r="W71" s="404">
        <v>0</v>
      </c>
      <c r="X71" s="389"/>
      <c r="Y71" s="389"/>
      <c r="Z71" s="389"/>
    </row>
    <row r="72" spans="1:26" ht="11.25" customHeight="1" x14ac:dyDescent="0.15">
      <c r="A72" s="301" t="s">
        <v>80</v>
      </c>
      <c r="B72" s="322">
        <v>7</v>
      </c>
      <c r="C72" s="322">
        <v>1</v>
      </c>
      <c r="D72" s="323">
        <v>8</v>
      </c>
      <c r="E72" s="322">
        <v>3</v>
      </c>
      <c r="F72" s="322">
        <v>3</v>
      </c>
      <c r="G72" s="323">
        <v>6</v>
      </c>
      <c r="H72" s="322">
        <v>0</v>
      </c>
      <c r="I72" s="322">
        <v>2</v>
      </c>
      <c r="J72" s="323">
        <v>2</v>
      </c>
      <c r="K72" s="331">
        <v>16</v>
      </c>
      <c r="L72" s="301" t="s">
        <v>80</v>
      </c>
      <c r="M72" s="402">
        <v>4</v>
      </c>
      <c r="N72" s="403">
        <v>0.25</v>
      </c>
      <c r="O72" s="402">
        <v>12</v>
      </c>
      <c r="P72" s="403">
        <v>0.75</v>
      </c>
      <c r="Q72" s="402">
        <v>1</v>
      </c>
      <c r="R72" s="403">
        <v>6.25E-2</v>
      </c>
      <c r="S72" s="402">
        <v>15</v>
      </c>
      <c r="T72" s="403">
        <v>0.9375</v>
      </c>
      <c r="U72" s="402">
        <v>0</v>
      </c>
      <c r="V72" s="403">
        <v>0</v>
      </c>
      <c r="W72" s="405">
        <v>16</v>
      </c>
      <c r="X72" s="389"/>
      <c r="Y72" s="389"/>
      <c r="Z72" s="389"/>
    </row>
    <row r="73" spans="1:26" ht="11.25" customHeight="1" x14ac:dyDescent="0.15">
      <c r="A73" s="301" t="s">
        <v>81</v>
      </c>
      <c r="B73" s="322">
        <v>4</v>
      </c>
      <c r="C73" s="322">
        <v>3</v>
      </c>
      <c r="D73" s="323">
        <v>7</v>
      </c>
      <c r="E73" s="322">
        <v>3</v>
      </c>
      <c r="F73" s="322">
        <v>2</v>
      </c>
      <c r="G73" s="323">
        <v>5</v>
      </c>
      <c r="H73" s="322">
        <v>0</v>
      </c>
      <c r="I73" s="322">
        <v>3</v>
      </c>
      <c r="J73" s="323">
        <v>3</v>
      </c>
      <c r="K73" s="331">
        <v>15</v>
      </c>
      <c r="L73" s="301" t="s">
        <v>81</v>
      </c>
      <c r="M73" s="402">
        <v>1</v>
      </c>
      <c r="N73" s="403">
        <v>6.6666666666666666E-2</v>
      </c>
      <c r="O73" s="402">
        <v>14</v>
      </c>
      <c r="P73" s="403">
        <v>0.93333333333333335</v>
      </c>
      <c r="Q73" s="402">
        <v>0</v>
      </c>
      <c r="R73" s="403">
        <v>0</v>
      </c>
      <c r="S73" s="402">
        <v>15</v>
      </c>
      <c r="T73" s="403">
        <v>1</v>
      </c>
      <c r="U73" s="402">
        <v>0</v>
      </c>
      <c r="V73" s="403">
        <v>0</v>
      </c>
      <c r="W73" s="405">
        <v>15</v>
      </c>
      <c r="X73" s="389"/>
      <c r="Y73" s="389"/>
      <c r="Z73" s="389"/>
    </row>
    <row r="74" spans="1:26" ht="11.25" customHeight="1" x14ac:dyDescent="0.15">
      <c r="A74" s="301" t="s">
        <v>428</v>
      </c>
      <c r="B74" s="322">
        <v>6</v>
      </c>
      <c r="C74" s="322">
        <v>0</v>
      </c>
      <c r="D74" s="323">
        <v>6</v>
      </c>
      <c r="E74" s="322">
        <v>1</v>
      </c>
      <c r="F74" s="322">
        <v>5</v>
      </c>
      <c r="G74" s="323">
        <v>6</v>
      </c>
      <c r="H74" s="322">
        <v>0</v>
      </c>
      <c r="I74" s="322">
        <v>1</v>
      </c>
      <c r="J74" s="323">
        <v>1</v>
      </c>
      <c r="K74" s="331">
        <v>13</v>
      </c>
      <c r="L74" s="301" t="s">
        <v>428</v>
      </c>
      <c r="M74" s="402">
        <v>6</v>
      </c>
      <c r="N74" s="403">
        <v>0.46153846153846156</v>
      </c>
      <c r="O74" s="402">
        <v>7</v>
      </c>
      <c r="P74" s="403">
        <v>0.53846153846153844</v>
      </c>
      <c r="Q74" s="402">
        <v>0</v>
      </c>
      <c r="R74" s="403">
        <v>0</v>
      </c>
      <c r="S74" s="402">
        <v>12</v>
      </c>
      <c r="T74" s="403">
        <v>0.92307692307692313</v>
      </c>
      <c r="U74" s="402">
        <v>1</v>
      </c>
      <c r="V74" s="403">
        <v>7.6923076923076927E-2</v>
      </c>
      <c r="W74" s="405">
        <v>13</v>
      </c>
      <c r="X74" s="389"/>
      <c r="Y74" s="389"/>
      <c r="Z74" s="389"/>
    </row>
    <row r="75" spans="1:26" ht="11.25" customHeight="1" x14ac:dyDescent="0.15">
      <c r="A75" s="301" t="s">
        <v>429</v>
      </c>
      <c r="B75" s="322">
        <v>2</v>
      </c>
      <c r="C75" s="322">
        <v>0</v>
      </c>
      <c r="D75" s="323">
        <v>2</v>
      </c>
      <c r="E75" s="322">
        <v>5</v>
      </c>
      <c r="F75" s="322">
        <v>3</v>
      </c>
      <c r="G75" s="323">
        <v>8</v>
      </c>
      <c r="H75" s="322">
        <v>0</v>
      </c>
      <c r="I75" s="322">
        <v>4</v>
      </c>
      <c r="J75" s="323">
        <v>4</v>
      </c>
      <c r="K75" s="331">
        <v>14</v>
      </c>
      <c r="L75" s="301" t="s">
        <v>429</v>
      </c>
      <c r="M75" s="402">
        <v>3</v>
      </c>
      <c r="N75" s="403">
        <v>0.21428571428571427</v>
      </c>
      <c r="O75" s="402">
        <v>11</v>
      </c>
      <c r="P75" s="403">
        <v>0.7857142857142857</v>
      </c>
      <c r="Q75" s="402">
        <v>0</v>
      </c>
      <c r="R75" s="403">
        <v>0</v>
      </c>
      <c r="S75" s="402">
        <v>14</v>
      </c>
      <c r="T75" s="403">
        <v>1</v>
      </c>
      <c r="U75" s="402">
        <v>0</v>
      </c>
      <c r="V75" s="403">
        <v>0</v>
      </c>
      <c r="W75" s="405">
        <v>14</v>
      </c>
      <c r="X75" s="389"/>
      <c r="Y75" s="389"/>
      <c r="Z75" s="389"/>
    </row>
    <row r="76" spans="1:26" ht="11.25" customHeight="1" x14ac:dyDescent="0.15">
      <c r="A76" s="301" t="s">
        <v>430</v>
      </c>
      <c r="B76" s="322">
        <v>0</v>
      </c>
      <c r="C76" s="322">
        <v>0</v>
      </c>
      <c r="D76" s="323">
        <v>0</v>
      </c>
      <c r="E76" s="322">
        <v>1</v>
      </c>
      <c r="F76" s="322">
        <v>9</v>
      </c>
      <c r="G76" s="323">
        <v>10</v>
      </c>
      <c r="H76" s="322">
        <v>0</v>
      </c>
      <c r="I76" s="322">
        <v>6</v>
      </c>
      <c r="J76" s="323">
        <v>6</v>
      </c>
      <c r="K76" s="331">
        <v>16</v>
      </c>
      <c r="L76" s="301" t="s">
        <v>430</v>
      </c>
      <c r="M76" s="402">
        <v>5</v>
      </c>
      <c r="N76" s="403">
        <v>0.3125</v>
      </c>
      <c r="O76" s="402">
        <v>11</v>
      </c>
      <c r="P76" s="403">
        <v>0.6875</v>
      </c>
      <c r="Q76" s="402">
        <v>0</v>
      </c>
      <c r="R76" s="403">
        <v>0</v>
      </c>
      <c r="S76" s="402">
        <v>16</v>
      </c>
      <c r="T76" s="403">
        <v>1</v>
      </c>
      <c r="U76" s="402">
        <v>0</v>
      </c>
      <c r="V76" s="403">
        <v>0</v>
      </c>
      <c r="W76" s="405">
        <v>16</v>
      </c>
      <c r="X76" s="389"/>
      <c r="Y76" s="389"/>
      <c r="Z76" s="389"/>
    </row>
    <row r="77" spans="1:26" ht="11.25" customHeight="1" x14ac:dyDescent="0.15">
      <c r="A77" s="301" t="s">
        <v>431</v>
      </c>
      <c r="B77" s="322">
        <v>1</v>
      </c>
      <c r="C77" s="322">
        <v>0</v>
      </c>
      <c r="D77" s="323">
        <v>1</v>
      </c>
      <c r="E77" s="322">
        <v>0</v>
      </c>
      <c r="F77" s="322">
        <v>4</v>
      </c>
      <c r="G77" s="323">
        <v>4</v>
      </c>
      <c r="H77" s="322">
        <v>0</v>
      </c>
      <c r="I77" s="322">
        <v>2</v>
      </c>
      <c r="J77" s="323">
        <v>2</v>
      </c>
      <c r="K77" s="331">
        <v>7</v>
      </c>
      <c r="L77" s="301" t="s">
        <v>431</v>
      </c>
      <c r="M77" s="402">
        <v>3</v>
      </c>
      <c r="N77" s="403">
        <v>0.42857142857142855</v>
      </c>
      <c r="O77" s="402">
        <v>4</v>
      </c>
      <c r="P77" s="403">
        <v>0.5714285714285714</v>
      </c>
      <c r="Q77" s="402">
        <v>1</v>
      </c>
      <c r="R77" s="403">
        <v>0.14285714285714285</v>
      </c>
      <c r="S77" s="402">
        <v>6</v>
      </c>
      <c r="T77" s="403">
        <v>0.8571428571428571</v>
      </c>
      <c r="U77" s="402">
        <v>0</v>
      </c>
      <c r="V77" s="403">
        <v>0</v>
      </c>
      <c r="W77" s="405">
        <v>7</v>
      </c>
      <c r="X77" s="389"/>
      <c r="Y77" s="389"/>
      <c r="Z77" s="389"/>
    </row>
    <row r="78" spans="1:26" ht="11.25" customHeight="1" x14ac:dyDescent="0.15">
      <c r="A78" s="390" t="s">
        <v>432</v>
      </c>
      <c r="B78" s="322">
        <v>4</v>
      </c>
      <c r="C78" s="322">
        <v>0</v>
      </c>
      <c r="D78" s="323">
        <v>4</v>
      </c>
      <c r="E78" s="322">
        <v>3</v>
      </c>
      <c r="F78" s="322">
        <v>17</v>
      </c>
      <c r="G78" s="323">
        <v>20</v>
      </c>
      <c r="H78" s="322">
        <v>0</v>
      </c>
      <c r="I78" s="322">
        <v>2</v>
      </c>
      <c r="J78" s="323">
        <v>2</v>
      </c>
      <c r="K78" s="331">
        <v>26</v>
      </c>
      <c r="L78" s="390" t="s">
        <v>432</v>
      </c>
      <c r="M78" s="402">
        <v>9</v>
      </c>
      <c r="N78" s="403">
        <v>0.34615384615384615</v>
      </c>
      <c r="O78" s="402">
        <v>17</v>
      </c>
      <c r="P78" s="403">
        <v>0.65384615384615385</v>
      </c>
      <c r="Q78" s="402">
        <v>1</v>
      </c>
      <c r="R78" s="403">
        <v>3.8461538461538464E-2</v>
      </c>
      <c r="S78" s="402">
        <v>23</v>
      </c>
      <c r="T78" s="403">
        <v>0.88461538461538458</v>
      </c>
      <c r="U78" s="402">
        <v>2</v>
      </c>
      <c r="V78" s="403">
        <v>7.6923076923076927E-2</v>
      </c>
      <c r="W78" s="405">
        <v>26</v>
      </c>
      <c r="X78" s="389"/>
      <c r="Y78" s="389"/>
      <c r="Z78" s="389"/>
    </row>
    <row r="79" spans="1:26" ht="11.25" customHeight="1" thickBot="1" x14ac:dyDescent="0.2">
      <c r="A79" s="307"/>
      <c r="B79" s="326"/>
      <c r="C79" s="326"/>
      <c r="D79" s="327"/>
      <c r="E79" s="325"/>
      <c r="F79" s="326"/>
      <c r="G79" s="327"/>
      <c r="H79" s="325"/>
      <c r="I79" s="326"/>
      <c r="J79" s="327"/>
      <c r="K79" s="317"/>
      <c r="L79" s="307"/>
      <c r="M79" s="297"/>
      <c r="N79" s="299"/>
      <c r="O79" s="325"/>
      <c r="P79" s="327"/>
      <c r="Q79" s="325"/>
      <c r="R79" s="327"/>
      <c r="S79" s="325"/>
      <c r="T79" s="327"/>
      <c r="U79" s="325"/>
      <c r="V79" s="327"/>
      <c r="W79" s="327"/>
      <c r="X79" s="386"/>
      <c r="Y79" s="386"/>
      <c r="Z79" s="386"/>
    </row>
    <row r="80" spans="1:26" ht="11.25" customHeight="1" x14ac:dyDescent="0.15">
      <c r="A80" s="384"/>
      <c r="B80" s="329"/>
      <c r="C80" s="329"/>
      <c r="D80" s="330"/>
      <c r="E80" s="328"/>
      <c r="F80" s="329"/>
      <c r="G80" s="330"/>
      <c r="H80" s="328"/>
      <c r="I80" s="329"/>
      <c r="J80" s="330"/>
      <c r="K80" s="312"/>
      <c r="L80" s="384"/>
      <c r="M80" s="391"/>
      <c r="N80" s="392"/>
      <c r="O80" s="391"/>
      <c r="P80" s="392"/>
      <c r="Q80" s="391"/>
      <c r="R80" s="392"/>
      <c r="S80" s="391"/>
      <c r="T80" s="392"/>
      <c r="U80" s="391"/>
      <c r="V80" s="392"/>
      <c r="W80" s="393"/>
      <c r="X80" s="389"/>
      <c r="Y80" s="386"/>
      <c r="Z80" s="386"/>
    </row>
    <row r="81" spans="1:26" ht="11.25" customHeight="1" x14ac:dyDescent="0.15">
      <c r="A81" s="301" t="s">
        <v>433</v>
      </c>
      <c r="B81" s="322">
        <v>17</v>
      </c>
      <c r="C81" s="322">
        <v>4</v>
      </c>
      <c r="D81" s="323">
        <v>21</v>
      </c>
      <c r="E81" s="321">
        <v>7</v>
      </c>
      <c r="F81" s="322">
        <v>10</v>
      </c>
      <c r="G81" s="323">
        <v>17</v>
      </c>
      <c r="H81" s="321">
        <v>0</v>
      </c>
      <c r="I81" s="322">
        <v>6</v>
      </c>
      <c r="J81" s="323">
        <v>6</v>
      </c>
      <c r="K81" s="331">
        <v>44</v>
      </c>
      <c r="L81" s="301" t="s">
        <v>433</v>
      </c>
      <c r="M81" s="322">
        <v>11</v>
      </c>
      <c r="N81" s="388">
        <v>0.25</v>
      </c>
      <c r="O81" s="322">
        <v>33</v>
      </c>
      <c r="P81" s="388">
        <v>0.75</v>
      </c>
      <c r="Q81" s="322">
        <v>1</v>
      </c>
      <c r="R81" s="388">
        <v>2.2727272727272728E-2</v>
      </c>
      <c r="S81" s="322">
        <v>42</v>
      </c>
      <c r="T81" s="388">
        <v>0.95454545454545459</v>
      </c>
      <c r="U81" s="322">
        <v>1</v>
      </c>
      <c r="V81" s="388">
        <v>2.2727272727272728E-2</v>
      </c>
      <c r="W81" s="331">
        <v>44</v>
      </c>
      <c r="X81" s="389"/>
      <c r="Y81" s="389"/>
      <c r="Z81" s="389"/>
    </row>
    <row r="82" spans="1:26" ht="11.25" customHeight="1" x14ac:dyDescent="0.15">
      <c r="A82" s="301" t="s">
        <v>434</v>
      </c>
      <c r="B82" s="322">
        <v>19</v>
      </c>
      <c r="C82" s="322">
        <v>4</v>
      </c>
      <c r="D82" s="323">
        <v>23</v>
      </c>
      <c r="E82" s="321">
        <v>12</v>
      </c>
      <c r="F82" s="322">
        <v>13</v>
      </c>
      <c r="G82" s="323">
        <v>25</v>
      </c>
      <c r="H82" s="321">
        <v>0</v>
      </c>
      <c r="I82" s="322">
        <v>10</v>
      </c>
      <c r="J82" s="323">
        <v>10</v>
      </c>
      <c r="K82" s="331">
        <v>58</v>
      </c>
      <c r="L82" s="301" t="s">
        <v>434</v>
      </c>
      <c r="M82" s="322">
        <v>14</v>
      </c>
      <c r="N82" s="388">
        <v>0.2413793103448276</v>
      </c>
      <c r="O82" s="322">
        <v>44</v>
      </c>
      <c r="P82" s="388">
        <v>0.75862068965517238</v>
      </c>
      <c r="Q82" s="322">
        <v>1</v>
      </c>
      <c r="R82" s="388">
        <v>1.7241379310344827E-2</v>
      </c>
      <c r="S82" s="322">
        <v>56</v>
      </c>
      <c r="T82" s="388">
        <v>0.96551724137931039</v>
      </c>
      <c r="U82" s="322">
        <v>1</v>
      </c>
      <c r="V82" s="388">
        <v>1.7241379310344827E-2</v>
      </c>
      <c r="W82" s="331">
        <v>58</v>
      </c>
      <c r="X82" s="389"/>
      <c r="Y82" s="389"/>
      <c r="Z82" s="389"/>
    </row>
    <row r="83" spans="1:26" ht="11.25" customHeight="1" x14ac:dyDescent="0.15">
      <c r="A83" s="301" t="s">
        <v>435</v>
      </c>
      <c r="B83" s="322">
        <v>12</v>
      </c>
      <c r="C83" s="322">
        <v>3</v>
      </c>
      <c r="D83" s="323">
        <v>15</v>
      </c>
      <c r="E83" s="321">
        <v>10</v>
      </c>
      <c r="F83" s="322">
        <v>19</v>
      </c>
      <c r="G83" s="323">
        <v>29</v>
      </c>
      <c r="H83" s="321">
        <v>0</v>
      </c>
      <c r="I83" s="322">
        <v>14</v>
      </c>
      <c r="J83" s="323">
        <v>14</v>
      </c>
      <c r="K83" s="331">
        <v>58</v>
      </c>
      <c r="L83" s="301" t="s">
        <v>435</v>
      </c>
      <c r="M83" s="322">
        <v>15</v>
      </c>
      <c r="N83" s="388">
        <v>0.25862068965517243</v>
      </c>
      <c r="O83" s="322">
        <v>43</v>
      </c>
      <c r="P83" s="388">
        <v>0.74137931034482762</v>
      </c>
      <c r="Q83" s="322">
        <v>0</v>
      </c>
      <c r="R83" s="388">
        <v>0</v>
      </c>
      <c r="S83" s="322">
        <v>57</v>
      </c>
      <c r="T83" s="388">
        <v>0.98275862068965514</v>
      </c>
      <c r="U83" s="322">
        <v>1</v>
      </c>
      <c r="V83" s="388">
        <v>1.7241379310344827E-2</v>
      </c>
      <c r="W83" s="331">
        <v>58</v>
      </c>
      <c r="X83" s="389"/>
      <c r="Y83" s="389"/>
      <c r="Z83" s="389"/>
    </row>
    <row r="84" spans="1:26" ht="11.25" customHeight="1" x14ac:dyDescent="0.15">
      <c r="A84" s="301" t="s">
        <v>436</v>
      </c>
      <c r="B84" s="322">
        <v>9</v>
      </c>
      <c r="C84" s="322">
        <v>0</v>
      </c>
      <c r="D84" s="323">
        <v>9</v>
      </c>
      <c r="E84" s="321">
        <v>7</v>
      </c>
      <c r="F84" s="322">
        <v>21</v>
      </c>
      <c r="G84" s="323">
        <v>28</v>
      </c>
      <c r="H84" s="321">
        <v>0</v>
      </c>
      <c r="I84" s="322">
        <v>13</v>
      </c>
      <c r="J84" s="323">
        <v>13</v>
      </c>
      <c r="K84" s="331">
        <v>50</v>
      </c>
      <c r="L84" s="301" t="s">
        <v>436</v>
      </c>
      <c r="M84" s="322">
        <v>17</v>
      </c>
      <c r="N84" s="388">
        <v>0.34</v>
      </c>
      <c r="O84" s="322">
        <v>33</v>
      </c>
      <c r="P84" s="388">
        <v>0.66</v>
      </c>
      <c r="Q84" s="322">
        <v>1</v>
      </c>
      <c r="R84" s="388">
        <v>0.02</v>
      </c>
      <c r="S84" s="322">
        <v>48</v>
      </c>
      <c r="T84" s="388">
        <v>0.96</v>
      </c>
      <c r="U84" s="322">
        <v>1</v>
      </c>
      <c r="V84" s="388">
        <v>0.02</v>
      </c>
      <c r="W84" s="331">
        <v>50</v>
      </c>
      <c r="X84" s="389"/>
      <c r="Y84" s="389"/>
      <c r="Z84" s="389"/>
    </row>
    <row r="85" spans="1:26" ht="11.25" customHeight="1" x14ac:dyDescent="0.15">
      <c r="A85" s="301" t="s">
        <v>437</v>
      </c>
      <c r="B85" s="322">
        <v>7</v>
      </c>
      <c r="C85" s="322">
        <v>0</v>
      </c>
      <c r="D85" s="323">
        <v>7</v>
      </c>
      <c r="E85" s="321">
        <v>9</v>
      </c>
      <c r="F85" s="322">
        <v>33</v>
      </c>
      <c r="G85" s="323">
        <v>42</v>
      </c>
      <c r="H85" s="321">
        <v>0</v>
      </c>
      <c r="I85" s="322">
        <v>14</v>
      </c>
      <c r="J85" s="323">
        <v>14</v>
      </c>
      <c r="K85" s="331">
        <v>63</v>
      </c>
      <c r="L85" s="301" t="s">
        <v>437</v>
      </c>
      <c r="M85" s="322">
        <v>20</v>
      </c>
      <c r="N85" s="388">
        <v>0.31746031746031744</v>
      </c>
      <c r="O85" s="322">
        <v>43</v>
      </c>
      <c r="P85" s="388">
        <v>0.68253968253968256</v>
      </c>
      <c r="Q85" s="322">
        <v>2</v>
      </c>
      <c r="R85" s="388">
        <v>3.1746031746031744E-2</v>
      </c>
      <c r="S85" s="322">
        <v>59</v>
      </c>
      <c r="T85" s="388">
        <v>0.93650793650793651</v>
      </c>
      <c r="U85" s="322">
        <v>2</v>
      </c>
      <c r="V85" s="388">
        <v>3.1746031746031744E-2</v>
      </c>
      <c r="W85" s="331">
        <v>63</v>
      </c>
      <c r="X85" s="386"/>
      <c r="Y85" s="389"/>
      <c r="Z85" s="389"/>
    </row>
    <row r="86" spans="1:26" ht="11.25" customHeight="1" thickBot="1" x14ac:dyDescent="0.2">
      <c r="A86" s="317"/>
      <c r="B86" s="319"/>
      <c r="C86" s="319"/>
      <c r="D86" s="320"/>
      <c r="E86" s="318"/>
      <c r="F86" s="319"/>
      <c r="G86" s="320"/>
      <c r="H86" s="318"/>
      <c r="I86" s="319"/>
      <c r="J86" s="320"/>
      <c r="K86" s="317"/>
      <c r="L86" s="318"/>
      <c r="M86" s="318"/>
      <c r="N86" s="320"/>
      <c r="O86" s="318"/>
      <c r="P86" s="320"/>
      <c r="Q86" s="318"/>
      <c r="R86" s="320"/>
      <c r="S86" s="318"/>
      <c r="T86" s="320"/>
      <c r="U86" s="318"/>
      <c r="V86" s="320"/>
      <c r="W86" s="317"/>
      <c r="X86" s="386"/>
      <c r="Y86" s="386"/>
      <c r="Z86" s="386"/>
    </row>
    <row r="87" spans="1:26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70" t="s">
        <v>327</v>
      </c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</row>
    <row r="88" spans="1:26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</row>
    <row r="89" spans="1:26" ht="11.25" customHeight="1" x14ac:dyDescent="0.15">
      <c r="A89" s="286" t="s">
        <v>193</v>
      </c>
      <c r="B89" s="287" t="s">
        <v>374</v>
      </c>
      <c r="C89" s="288"/>
      <c r="D89" s="289"/>
      <c r="E89" s="287" t="s">
        <v>375</v>
      </c>
      <c r="F89" s="288"/>
      <c r="G89" s="289"/>
      <c r="H89" s="360" t="s">
        <v>376</v>
      </c>
      <c r="I89" s="378"/>
      <c r="J89" s="290"/>
      <c r="K89" s="458" t="s">
        <v>198</v>
      </c>
      <c r="L89" s="379" t="s">
        <v>62</v>
      </c>
      <c r="M89" s="471" t="s">
        <v>58</v>
      </c>
      <c r="N89" s="469"/>
      <c r="O89" s="471" t="s">
        <v>56</v>
      </c>
      <c r="P89" s="469"/>
      <c r="Q89" s="471" t="s">
        <v>57</v>
      </c>
      <c r="R89" s="469"/>
      <c r="S89" s="471" t="s">
        <v>55</v>
      </c>
      <c r="T89" s="469"/>
      <c r="U89" s="471" t="s">
        <v>59</v>
      </c>
      <c r="V89" s="469"/>
      <c r="W89" s="472" t="s">
        <v>63</v>
      </c>
      <c r="X89" s="380"/>
      <c r="Y89" s="380"/>
      <c r="Z89" s="380"/>
    </row>
    <row r="90" spans="1:26" ht="11.25" customHeight="1" thickBot="1" x14ac:dyDescent="0.2">
      <c r="A90" s="291" t="s">
        <v>199</v>
      </c>
      <c r="B90" s="293" t="s">
        <v>201</v>
      </c>
      <c r="C90" s="293" t="s">
        <v>202</v>
      </c>
      <c r="D90" s="294" t="s">
        <v>156</v>
      </c>
      <c r="E90" s="292" t="s">
        <v>200</v>
      </c>
      <c r="F90" s="293" t="s">
        <v>201</v>
      </c>
      <c r="G90" s="294" t="s">
        <v>156</v>
      </c>
      <c r="H90" s="292" t="s">
        <v>200</v>
      </c>
      <c r="I90" s="293" t="s">
        <v>202</v>
      </c>
      <c r="J90" s="294" t="s">
        <v>156</v>
      </c>
      <c r="K90" s="459"/>
      <c r="L90" s="381" t="s">
        <v>64</v>
      </c>
      <c r="M90" s="382" t="s">
        <v>65</v>
      </c>
      <c r="N90" s="383" t="s">
        <v>66</v>
      </c>
      <c r="O90" s="382" t="s">
        <v>65</v>
      </c>
      <c r="P90" s="383" t="s">
        <v>66</v>
      </c>
      <c r="Q90" s="382" t="s">
        <v>65</v>
      </c>
      <c r="R90" s="383" t="s">
        <v>66</v>
      </c>
      <c r="S90" s="382" t="s">
        <v>65</v>
      </c>
      <c r="T90" s="383" t="s">
        <v>66</v>
      </c>
      <c r="U90" s="382" t="s">
        <v>65</v>
      </c>
      <c r="V90" s="383" t="s">
        <v>66</v>
      </c>
      <c r="W90" s="459"/>
      <c r="X90" s="386"/>
      <c r="Y90" s="380"/>
      <c r="Z90" s="380"/>
    </row>
    <row r="91" spans="1:26" ht="11.25" customHeight="1" x14ac:dyDescent="0.15">
      <c r="A91" s="296"/>
      <c r="B91" s="298"/>
      <c r="C91" s="298"/>
      <c r="D91" s="299"/>
      <c r="E91" s="297"/>
      <c r="F91" s="298"/>
      <c r="G91" s="299"/>
      <c r="H91" s="297"/>
      <c r="I91" s="298"/>
      <c r="J91" s="299"/>
      <c r="K91" s="300"/>
      <c r="L91" s="296"/>
      <c r="M91" s="384"/>
      <c r="N91" s="385"/>
      <c r="O91" s="384"/>
      <c r="P91" s="385"/>
      <c r="Q91" s="384"/>
      <c r="R91" s="385"/>
      <c r="S91" s="384"/>
      <c r="T91" s="385"/>
      <c r="U91" s="384"/>
      <c r="V91" s="385"/>
      <c r="W91" s="300"/>
      <c r="X91" s="389"/>
      <c r="Y91" s="386"/>
      <c r="Z91" s="386"/>
    </row>
    <row r="92" spans="1:26" ht="11.25" customHeight="1" x14ac:dyDescent="0.15">
      <c r="A92" s="301" t="s">
        <v>79</v>
      </c>
      <c r="B92" s="322">
        <v>2</v>
      </c>
      <c r="C92" s="322">
        <v>0</v>
      </c>
      <c r="D92" s="323">
        <v>2</v>
      </c>
      <c r="E92" s="322">
        <v>1</v>
      </c>
      <c r="F92" s="322">
        <v>2</v>
      </c>
      <c r="G92" s="323">
        <v>3</v>
      </c>
      <c r="H92" s="322">
        <v>0</v>
      </c>
      <c r="I92" s="322">
        <v>5</v>
      </c>
      <c r="J92" s="323">
        <v>5</v>
      </c>
      <c r="K92" s="331">
        <v>10</v>
      </c>
      <c r="L92" s="301" t="s">
        <v>79</v>
      </c>
      <c r="M92" s="402">
        <v>4</v>
      </c>
      <c r="N92" s="403">
        <v>0.4</v>
      </c>
      <c r="O92" s="402">
        <v>6</v>
      </c>
      <c r="P92" s="403">
        <v>0.6</v>
      </c>
      <c r="Q92" s="402">
        <v>0</v>
      </c>
      <c r="R92" s="403">
        <v>0</v>
      </c>
      <c r="S92" s="402">
        <v>10</v>
      </c>
      <c r="T92" s="403">
        <v>1</v>
      </c>
      <c r="U92" s="402">
        <v>0</v>
      </c>
      <c r="V92" s="403">
        <v>0</v>
      </c>
      <c r="W92" s="404">
        <v>10</v>
      </c>
      <c r="X92" s="389"/>
      <c r="Y92" s="389"/>
      <c r="Z92" s="389"/>
    </row>
    <row r="93" spans="1:26" ht="11.25" customHeight="1" x14ac:dyDescent="0.15">
      <c r="A93" s="301" t="s">
        <v>80</v>
      </c>
      <c r="B93" s="322">
        <v>3</v>
      </c>
      <c r="C93" s="322">
        <v>1</v>
      </c>
      <c r="D93" s="323">
        <v>4</v>
      </c>
      <c r="E93" s="322">
        <v>4</v>
      </c>
      <c r="F93" s="322">
        <v>3</v>
      </c>
      <c r="G93" s="323">
        <v>7</v>
      </c>
      <c r="H93" s="322">
        <v>0</v>
      </c>
      <c r="I93" s="322">
        <v>1</v>
      </c>
      <c r="J93" s="323">
        <v>1</v>
      </c>
      <c r="K93" s="331">
        <v>12</v>
      </c>
      <c r="L93" s="301" t="s">
        <v>80</v>
      </c>
      <c r="M93" s="402">
        <v>0</v>
      </c>
      <c r="N93" s="403">
        <v>0</v>
      </c>
      <c r="O93" s="402">
        <v>12</v>
      </c>
      <c r="P93" s="403">
        <v>1</v>
      </c>
      <c r="Q93" s="402">
        <v>0</v>
      </c>
      <c r="R93" s="403">
        <v>0</v>
      </c>
      <c r="S93" s="402">
        <v>11</v>
      </c>
      <c r="T93" s="403">
        <v>0.91666666666666663</v>
      </c>
      <c r="U93" s="402">
        <v>1</v>
      </c>
      <c r="V93" s="403">
        <v>8.3333333333333329E-2</v>
      </c>
      <c r="W93" s="405">
        <v>12</v>
      </c>
      <c r="X93" s="389"/>
      <c r="Y93" s="389"/>
      <c r="Z93" s="389"/>
    </row>
    <row r="94" spans="1:26" ht="11.25" customHeight="1" x14ac:dyDescent="0.15">
      <c r="A94" s="301" t="s">
        <v>81</v>
      </c>
      <c r="B94" s="322">
        <v>1</v>
      </c>
      <c r="C94" s="322">
        <v>1</v>
      </c>
      <c r="D94" s="323">
        <v>2</v>
      </c>
      <c r="E94" s="322">
        <v>4</v>
      </c>
      <c r="F94" s="322">
        <v>15</v>
      </c>
      <c r="G94" s="323">
        <v>19</v>
      </c>
      <c r="H94" s="322">
        <v>1</v>
      </c>
      <c r="I94" s="322">
        <v>2</v>
      </c>
      <c r="J94" s="323">
        <v>3</v>
      </c>
      <c r="K94" s="331">
        <v>24</v>
      </c>
      <c r="L94" s="301" t="s">
        <v>81</v>
      </c>
      <c r="M94" s="402">
        <v>11</v>
      </c>
      <c r="N94" s="403">
        <v>0.45833333333333331</v>
      </c>
      <c r="O94" s="402">
        <v>13</v>
      </c>
      <c r="P94" s="403">
        <v>0.54166666666666663</v>
      </c>
      <c r="Q94" s="402">
        <v>9</v>
      </c>
      <c r="R94" s="403">
        <v>0.375</v>
      </c>
      <c r="S94" s="402">
        <v>14</v>
      </c>
      <c r="T94" s="403">
        <v>0.58333333333333337</v>
      </c>
      <c r="U94" s="402">
        <v>1</v>
      </c>
      <c r="V94" s="403">
        <v>4.1666666666666664E-2</v>
      </c>
      <c r="W94" s="405">
        <v>24</v>
      </c>
      <c r="X94" s="389"/>
      <c r="Y94" s="389"/>
      <c r="Z94" s="389"/>
    </row>
    <row r="95" spans="1:26" ht="11.25" customHeight="1" x14ac:dyDescent="0.15">
      <c r="A95" s="301" t="s">
        <v>428</v>
      </c>
      <c r="B95" s="322">
        <v>3</v>
      </c>
      <c r="C95" s="322">
        <v>0</v>
      </c>
      <c r="D95" s="323">
        <v>3</v>
      </c>
      <c r="E95" s="322">
        <v>6</v>
      </c>
      <c r="F95" s="322">
        <v>6</v>
      </c>
      <c r="G95" s="323">
        <v>12</v>
      </c>
      <c r="H95" s="322">
        <v>2</v>
      </c>
      <c r="I95" s="322">
        <v>2</v>
      </c>
      <c r="J95" s="323">
        <v>4</v>
      </c>
      <c r="K95" s="331">
        <v>19</v>
      </c>
      <c r="L95" s="301" t="s">
        <v>428</v>
      </c>
      <c r="M95" s="402">
        <v>2</v>
      </c>
      <c r="N95" s="403">
        <v>0.10526315789473684</v>
      </c>
      <c r="O95" s="402">
        <v>17</v>
      </c>
      <c r="P95" s="403">
        <v>0.89473684210526316</v>
      </c>
      <c r="Q95" s="402">
        <v>0</v>
      </c>
      <c r="R95" s="403">
        <v>0</v>
      </c>
      <c r="S95" s="402">
        <v>19</v>
      </c>
      <c r="T95" s="403">
        <v>1</v>
      </c>
      <c r="U95" s="402">
        <v>0</v>
      </c>
      <c r="V95" s="403">
        <v>0</v>
      </c>
      <c r="W95" s="405">
        <v>19</v>
      </c>
      <c r="X95" s="389"/>
      <c r="Y95" s="389"/>
      <c r="Z95" s="389"/>
    </row>
    <row r="96" spans="1:26" ht="11.25" customHeight="1" x14ac:dyDescent="0.15">
      <c r="A96" s="301" t="s">
        <v>429</v>
      </c>
      <c r="B96" s="322">
        <v>4</v>
      </c>
      <c r="C96" s="322">
        <v>0</v>
      </c>
      <c r="D96" s="323">
        <v>4</v>
      </c>
      <c r="E96" s="322">
        <v>6</v>
      </c>
      <c r="F96" s="322">
        <v>7</v>
      </c>
      <c r="G96" s="323">
        <v>13</v>
      </c>
      <c r="H96" s="322">
        <v>0</v>
      </c>
      <c r="I96" s="322">
        <v>3</v>
      </c>
      <c r="J96" s="323">
        <v>3</v>
      </c>
      <c r="K96" s="331">
        <v>20</v>
      </c>
      <c r="L96" s="301" t="s">
        <v>429</v>
      </c>
      <c r="M96" s="402">
        <v>7</v>
      </c>
      <c r="N96" s="403">
        <v>0.35</v>
      </c>
      <c r="O96" s="402">
        <v>13</v>
      </c>
      <c r="P96" s="403">
        <v>0.65</v>
      </c>
      <c r="Q96" s="402">
        <v>0</v>
      </c>
      <c r="R96" s="403">
        <v>0</v>
      </c>
      <c r="S96" s="402">
        <v>20</v>
      </c>
      <c r="T96" s="403">
        <v>1</v>
      </c>
      <c r="U96" s="402">
        <v>0</v>
      </c>
      <c r="V96" s="403">
        <v>0</v>
      </c>
      <c r="W96" s="405">
        <v>20</v>
      </c>
      <c r="X96" s="389"/>
      <c r="Y96" s="389"/>
      <c r="Z96" s="389"/>
    </row>
    <row r="97" spans="1:26" ht="11.25" customHeight="1" x14ac:dyDescent="0.15">
      <c r="A97" s="301" t="s">
        <v>430</v>
      </c>
      <c r="B97" s="322">
        <v>3</v>
      </c>
      <c r="C97" s="322">
        <v>0</v>
      </c>
      <c r="D97" s="323">
        <v>3</v>
      </c>
      <c r="E97" s="322">
        <v>4</v>
      </c>
      <c r="F97" s="322">
        <v>1</v>
      </c>
      <c r="G97" s="323">
        <v>5</v>
      </c>
      <c r="H97" s="322">
        <v>1</v>
      </c>
      <c r="I97" s="322">
        <v>7</v>
      </c>
      <c r="J97" s="323">
        <v>8</v>
      </c>
      <c r="K97" s="331">
        <v>16</v>
      </c>
      <c r="L97" s="301" t="s">
        <v>430</v>
      </c>
      <c r="M97" s="402">
        <v>5</v>
      </c>
      <c r="N97" s="403">
        <v>0.3125</v>
      </c>
      <c r="O97" s="402">
        <v>11</v>
      </c>
      <c r="P97" s="403">
        <v>0.6875</v>
      </c>
      <c r="Q97" s="402">
        <v>0</v>
      </c>
      <c r="R97" s="403">
        <v>0</v>
      </c>
      <c r="S97" s="402">
        <v>16</v>
      </c>
      <c r="T97" s="403">
        <v>1</v>
      </c>
      <c r="U97" s="402">
        <v>0</v>
      </c>
      <c r="V97" s="403">
        <v>0</v>
      </c>
      <c r="W97" s="405">
        <v>16</v>
      </c>
      <c r="X97" s="389"/>
      <c r="Y97" s="389"/>
      <c r="Z97" s="389"/>
    </row>
    <row r="98" spans="1:26" ht="11.25" customHeight="1" x14ac:dyDescent="0.15">
      <c r="A98" s="301" t="s">
        <v>431</v>
      </c>
      <c r="B98" s="322">
        <v>1</v>
      </c>
      <c r="C98" s="322">
        <v>0</v>
      </c>
      <c r="D98" s="323">
        <v>1</v>
      </c>
      <c r="E98" s="322">
        <v>4</v>
      </c>
      <c r="F98" s="322">
        <v>5</v>
      </c>
      <c r="G98" s="323">
        <v>9</v>
      </c>
      <c r="H98" s="322">
        <v>1</v>
      </c>
      <c r="I98" s="322">
        <v>2</v>
      </c>
      <c r="J98" s="323">
        <v>3</v>
      </c>
      <c r="K98" s="331">
        <v>13</v>
      </c>
      <c r="L98" s="301" t="s">
        <v>431</v>
      </c>
      <c r="M98" s="402">
        <v>1</v>
      </c>
      <c r="N98" s="403">
        <v>7.6923076923076927E-2</v>
      </c>
      <c r="O98" s="402">
        <v>12</v>
      </c>
      <c r="P98" s="403">
        <v>0.92307692307692313</v>
      </c>
      <c r="Q98" s="402">
        <v>0</v>
      </c>
      <c r="R98" s="403">
        <v>0</v>
      </c>
      <c r="S98" s="402">
        <v>13</v>
      </c>
      <c r="T98" s="403">
        <v>1</v>
      </c>
      <c r="U98" s="402">
        <v>0</v>
      </c>
      <c r="V98" s="403">
        <v>0</v>
      </c>
      <c r="W98" s="405">
        <v>13</v>
      </c>
      <c r="X98" s="389"/>
      <c r="Y98" s="389"/>
      <c r="Z98" s="389"/>
    </row>
    <row r="99" spans="1:26" ht="11.25" customHeight="1" x14ac:dyDescent="0.15">
      <c r="A99" s="390" t="s">
        <v>432</v>
      </c>
      <c r="B99" s="322">
        <v>5</v>
      </c>
      <c r="C99" s="322">
        <v>0</v>
      </c>
      <c r="D99" s="323">
        <v>5</v>
      </c>
      <c r="E99" s="322">
        <v>6</v>
      </c>
      <c r="F99" s="322">
        <v>4</v>
      </c>
      <c r="G99" s="323">
        <v>10</v>
      </c>
      <c r="H99" s="322">
        <v>0</v>
      </c>
      <c r="I99" s="322">
        <v>3</v>
      </c>
      <c r="J99" s="323">
        <v>3</v>
      </c>
      <c r="K99" s="331">
        <v>18</v>
      </c>
      <c r="L99" s="390" t="s">
        <v>432</v>
      </c>
      <c r="M99" s="402">
        <v>5</v>
      </c>
      <c r="N99" s="403">
        <v>0.27777777777777779</v>
      </c>
      <c r="O99" s="402">
        <v>13</v>
      </c>
      <c r="P99" s="403">
        <v>0.72222222222222221</v>
      </c>
      <c r="Q99" s="402">
        <v>0</v>
      </c>
      <c r="R99" s="403">
        <v>0</v>
      </c>
      <c r="S99" s="402">
        <v>18</v>
      </c>
      <c r="T99" s="403">
        <v>1</v>
      </c>
      <c r="U99" s="402">
        <v>0</v>
      </c>
      <c r="V99" s="403">
        <v>0</v>
      </c>
      <c r="W99" s="405">
        <v>18</v>
      </c>
      <c r="X99" s="389"/>
      <c r="Y99" s="389"/>
      <c r="Z99" s="389"/>
    </row>
    <row r="100" spans="1:26" ht="11.25" customHeight="1" thickBot="1" x14ac:dyDescent="0.2">
      <c r="A100" s="307"/>
      <c r="B100" s="326"/>
      <c r="C100" s="326"/>
      <c r="D100" s="327"/>
      <c r="E100" s="325"/>
      <c r="F100" s="326"/>
      <c r="G100" s="327"/>
      <c r="H100" s="325"/>
      <c r="I100" s="326"/>
      <c r="J100" s="327"/>
      <c r="K100" s="317"/>
      <c r="L100" s="307"/>
      <c r="M100" s="297"/>
      <c r="N100" s="299"/>
      <c r="O100" s="325"/>
      <c r="P100" s="327"/>
      <c r="Q100" s="325"/>
      <c r="R100" s="327"/>
      <c r="S100" s="325"/>
      <c r="T100" s="327"/>
      <c r="U100" s="325"/>
      <c r="V100" s="327"/>
      <c r="W100" s="327"/>
      <c r="X100" s="386"/>
      <c r="Y100" s="386"/>
      <c r="Z100" s="386"/>
    </row>
    <row r="101" spans="1:26" ht="11.25" customHeight="1" x14ac:dyDescent="0.15">
      <c r="A101" s="384"/>
      <c r="B101" s="329"/>
      <c r="C101" s="329"/>
      <c r="D101" s="330"/>
      <c r="E101" s="328"/>
      <c r="F101" s="329"/>
      <c r="G101" s="330"/>
      <c r="H101" s="328"/>
      <c r="I101" s="329"/>
      <c r="J101" s="330"/>
      <c r="K101" s="312"/>
      <c r="L101" s="384"/>
      <c r="M101" s="391"/>
      <c r="N101" s="392"/>
      <c r="O101" s="391"/>
      <c r="P101" s="392"/>
      <c r="Q101" s="391"/>
      <c r="R101" s="392"/>
      <c r="S101" s="391"/>
      <c r="T101" s="392"/>
      <c r="U101" s="391"/>
      <c r="V101" s="392"/>
      <c r="W101" s="393"/>
      <c r="X101" s="389"/>
      <c r="Y101" s="386"/>
      <c r="Z101" s="386"/>
    </row>
    <row r="102" spans="1:26" ht="11.25" customHeight="1" x14ac:dyDescent="0.15">
      <c r="A102" s="301" t="s">
        <v>433</v>
      </c>
      <c r="B102" s="322">
        <v>9</v>
      </c>
      <c r="C102" s="322">
        <v>2</v>
      </c>
      <c r="D102" s="323">
        <v>11</v>
      </c>
      <c r="E102" s="321">
        <v>15</v>
      </c>
      <c r="F102" s="322">
        <v>26</v>
      </c>
      <c r="G102" s="323">
        <v>41</v>
      </c>
      <c r="H102" s="321">
        <v>3</v>
      </c>
      <c r="I102" s="322">
        <v>10</v>
      </c>
      <c r="J102" s="323">
        <v>13</v>
      </c>
      <c r="K102" s="331">
        <v>65</v>
      </c>
      <c r="L102" s="301" t="s">
        <v>433</v>
      </c>
      <c r="M102" s="322">
        <v>17</v>
      </c>
      <c r="N102" s="388">
        <v>0.26153846153846155</v>
      </c>
      <c r="O102" s="322">
        <v>48</v>
      </c>
      <c r="P102" s="388">
        <v>0.7384615384615385</v>
      </c>
      <c r="Q102" s="322">
        <v>9</v>
      </c>
      <c r="R102" s="388">
        <v>0.13846153846153847</v>
      </c>
      <c r="S102" s="322">
        <v>54</v>
      </c>
      <c r="T102" s="388">
        <v>0.83076923076923082</v>
      </c>
      <c r="U102" s="322">
        <v>2</v>
      </c>
      <c r="V102" s="388">
        <v>3.0769230769230771E-2</v>
      </c>
      <c r="W102" s="331">
        <v>65</v>
      </c>
      <c r="X102" s="389"/>
      <c r="Y102" s="389"/>
      <c r="Z102" s="389"/>
    </row>
    <row r="103" spans="1:26" ht="11.25" customHeight="1" x14ac:dyDescent="0.15">
      <c r="A103" s="301" t="s">
        <v>434</v>
      </c>
      <c r="B103" s="322">
        <v>11</v>
      </c>
      <c r="C103" s="322">
        <v>2</v>
      </c>
      <c r="D103" s="323">
        <v>13</v>
      </c>
      <c r="E103" s="321">
        <v>20</v>
      </c>
      <c r="F103" s="322">
        <v>31</v>
      </c>
      <c r="G103" s="323">
        <v>51</v>
      </c>
      <c r="H103" s="321">
        <v>3</v>
      </c>
      <c r="I103" s="322">
        <v>8</v>
      </c>
      <c r="J103" s="323">
        <v>11</v>
      </c>
      <c r="K103" s="331">
        <v>75</v>
      </c>
      <c r="L103" s="301" t="s">
        <v>434</v>
      </c>
      <c r="M103" s="322">
        <v>20</v>
      </c>
      <c r="N103" s="388">
        <v>0.26666666666666666</v>
      </c>
      <c r="O103" s="322">
        <v>55</v>
      </c>
      <c r="P103" s="388">
        <v>0.73333333333333328</v>
      </c>
      <c r="Q103" s="322">
        <v>9</v>
      </c>
      <c r="R103" s="388">
        <v>0.12</v>
      </c>
      <c r="S103" s="322">
        <v>64</v>
      </c>
      <c r="T103" s="388">
        <v>0.85333333333333339</v>
      </c>
      <c r="U103" s="322">
        <v>2</v>
      </c>
      <c r="V103" s="388">
        <v>2.6666666666666668E-2</v>
      </c>
      <c r="W103" s="331">
        <v>75</v>
      </c>
      <c r="X103" s="389"/>
      <c r="Y103" s="389"/>
      <c r="Z103" s="389"/>
    </row>
    <row r="104" spans="1:26" ht="11.25" customHeight="1" x14ac:dyDescent="0.15">
      <c r="A104" s="301" t="s">
        <v>435</v>
      </c>
      <c r="B104" s="322">
        <v>11</v>
      </c>
      <c r="C104" s="322">
        <v>1</v>
      </c>
      <c r="D104" s="323">
        <v>12</v>
      </c>
      <c r="E104" s="321">
        <v>20</v>
      </c>
      <c r="F104" s="322">
        <v>29</v>
      </c>
      <c r="G104" s="323">
        <v>49</v>
      </c>
      <c r="H104" s="321">
        <v>4</v>
      </c>
      <c r="I104" s="322">
        <v>14</v>
      </c>
      <c r="J104" s="323">
        <v>18</v>
      </c>
      <c r="K104" s="331">
        <v>79</v>
      </c>
      <c r="L104" s="301" t="s">
        <v>435</v>
      </c>
      <c r="M104" s="322">
        <v>25</v>
      </c>
      <c r="N104" s="388">
        <v>0.31645569620253167</v>
      </c>
      <c r="O104" s="322">
        <v>54</v>
      </c>
      <c r="P104" s="388">
        <v>0.68354430379746833</v>
      </c>
      <c r="Q104" s="322">
        <v>9</v>
      </c>
      <c r="R104" s="388">
        <v>0.11392405063291139</v>
      </c>
      <c r="S104" s="322">
        <v>69</v>
      </c>
      <c r="T104" s="388">
        <v>0.87341772151898733</v>
      </c>
      <c r="U104" s="322">
        <v>1</v>
      </c>
      <c r="V104" s="388">
        <v>1.2658227848101266E-2</v>
      </c>
      <c r="W104" s="331">
        <v>79</v>
      </c>
      <c r="X104" s="389"/>
      <c r="Y104" s="389"/>
      <c r="Z104" s="389"/>
    </row>
    <row r="105" spans="1:26" ht="11.25" customHeight="1" x14ac:dyDescent="0.15">
      <c r="A105" s="301" t="s">
        <v>436</v>
      </c>
      <c r="B105" s="322">
        <v>11</v>
      </c>
      <c r="C105" s="322">
        <v>0</v>
      </c>
      <c r="D105" s="323">
        <v>11</v>
      </c>
      <c r="E105" s="321">
        <v>20</v>
      </c>
      <c r="F105" s="322">
        <v>19</v>
      </c>
      <c r="G105" s="323">
        <v>39</v>
      </c>
      <c r="H105" s="321">
        <v>4</v>
      </c>
      <c r="I105" s="322">
        <v>14</v>
      </c>
      <c r="J105" s="323">
        <v>18</v>
      </c>
      <c r="K105" s="331">
        <v>68</v>
      </c>
      <c r="L105" s="301" t="s">
        <v>436</v>
      </c>
      <c r="M105" s="322">
        <v>15</v>
      </c>
      <c r="N105" s="388">
        <v>0.22058823529411764</v>
      </c>
      <c r="O105" s="322">
        <v>53</v>
      </c>
      <c r="P105" s="388">
        <v>0.77941176470588236</v>
      </c>
      <c r="Q105" s="322">
        <v>0</v>
      </c>
      <c r="R105" s="388">
        <v>0</v>
      </c>
      <c r="S105" s="322">
        <v>68</v>
      </c>
      <c r="T105" s="388">
        <v>1</v>
      </c>
      <c r="U105" s="322">
        <v>0</v>
      </c>
      <c r="V105" s="388">
        <v>0</v>
      </c>
      <c r="W105" s="331">
        <v>68</v>
      </c>
      <c r="X105" s="389"/>
      <c r="Y105" s="389"/>
      <c r="Z105" s="389"/>
    </row>
    <row r="106" spans="1:26" ht="11.25" customHeight="1" x14ac:dyDescent="0.15">
      <c r="A106" s="301" t="s">
        <v>437</v>
      </c>
      <c r="B106" s="322">
        <v>13</v>
      </c>
      <c r="C106" s="322">
        <v>0</v>
      </c>
      <c r="D106" s="323">
        <v>13</v>
      </c>
      <c r="E106" s="321">
        <v>20</v>
      </c>
      <c r="F106" s="322">
        <v>17</v>
      </c>
      <c r="G106" s="323">
        <v>37</v>
      </c>
      <c r="H106" s="321">
        <v>2</v>
      </c>
      <c r="I106" s="322">
        <v>15</v>
      </c>
      <c r="J106" s="323">
        <v>17</v>
      </c>
      <c r="K106" s="331">
        <v>67</v>
      </c>
      <c r="L106" s="301" t="s">
        <v>437</v>
      </c>
      <c r="M106" s="322">
        <v>18</v>
      </c>
      <c r="N106" s="388">
        <v>0.26865671641791045</v>
      </c>
      <c r="O106" s="322">
        <v>49</v>
      </c>
      <c r="P106" s="388">
        <v>0.73134328358208955</v>
      </c>
      <c r="Q106" s="322">
        <v>0</v>
      </c>
      <c r="R106" s="388">
        <v>0</v>
      </c>
      <c r="S106" s="322">
        <v>67</v>
      </c>
      <c r="T106" s="388">
        <v>1</v>
      </c>
      <c r="U106" s="322">
        <v>0</v>
      </c>
      <c r="V106" s="388">
        <v>0</v>
      </c>
      <c r="W106" s="331">
        <v>67</v>
      </c>
      <c r="X106" s="386"/>
      <c r="Y106" s="389"/>
      <c r="Z106" s="389"/>
    </row>
    <row r="107" spans="1:26" ht="11.25" customHeight="1" thickBot="1" x14ac:dyDescent="0.2">
      <c r="A107" s="317"/>
      <c r="B107" s="319"/>
      <c r="C107" s="319"/>
      <c r="D107" s="320"/>
      <c r="E107" s="318"/>
      <c r="F107" s="319"/>
      <c r="G107" s="320"/>
      <c r="H107" s="318"/>
      <c r="I107" s="319"/>
      <c r="J107" s="320"/>
      <c r="K107" s="317"/>
      <c r="L107" s="318"/>
      <c r="M107" s="318"/>
      <c r="N107" s="320"/>
      <c r="O107" s="318"/>
      <c r="P107" s="320"/>
      <c r="Q107" s="318"/>
      <c r="R107" s="320"/>
      <c r="S107" s="318"/>
      <c r="T107" s="320"/>
      <c r="U107" s="318"/>
      <c r="V107" s="320"/>
      <c r="W107" s="317"/>
      <c r="X107" s="386"/>
      <c r="Y107" s="386"/>
      <c r="Z107" s="386"/>
    </row>
    <row r="108" spans="1:26" ht="12.75" customHeight="1" x14ac:dyDescent="0.15">
      <c r="A108" s="460" t="s">
        <v>373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0" t="s">
        <v>373</v>
      </c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</row>
    <row r="109" spans="1:26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70" t="s">
        <v>439</v>
      </c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</row>
    <row r="110" spans="1:26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</row>
    <row r="111" spans="1:26" ht="12.75" customHeight="1" x14ac:dyDescent="0.15">
      <c r="A111" s="286" t="s">
        <v>193</v>
      </c>
      <c r="B111" s="287" t="s">
        <v>374</v>
      </c>
      <c r="C111" s="288"/>
      <c r="D111" s="289"/>
      <c r="E111" s="287" t="s">
        <v>375</v>
      </c>
      <c r="F111" s="288"/>
      <c r="G111" s="289"/>
      <c r="H111" s="360" t="s">
        <v>376</v>
      </c>
      <c r="I111" s="378"/>
      <c r="J111" s="290"/>
      <c r="K111" s="458" t="s">
        <v>198</v>
      </c>
      <c r="L111" s="379" t="s">
        <v>62</v>
      </c>
      <c r="M111" s="471" t="s">
        <v>58</v>
      </c>
      <c r="N111" s="469"/>
      <c r="O111" s="471" t="s">
        <v>56</v>
      </c>
      <c r="P111" s="469"/>
      <c r="Q111" s="471" t="s">
        <v>57</v>
      </c>
      <c r="R111" s="469"/>
      <c r="S111" s="471" t="s">
        <v>55</v>
      </c>
      <c r="T111" s="469"/>
      <c r="U111" s="471" t="s">
        <v>59</v>
      </c>
      <c r="V111" s="469"/>
      <c r="W111" s="472" t="s">
        <v>63</v>
      </c>
      <c r="X111" s="380"/>
      <c r="Y111" s="380"/>
      <c r="Z111" s="380"/>
    </row>
    <row r="112" spans="1:26" ht="12.75" customHeight="1" thickBot="1" x14ac:dyDescent="0.2">
      <c r="A112" s="291" t="s">
        <v>199</v>
      </c>
      <c r="B112" s="293" t="s">
        <v>201</v>
      </c>
      <c r="C112" s="293" t="s">
        <v>202</v>
      </c>
      <c r="D112" s="294" t="s">
        <v>156</v>
      </c>
      <c r="E112" s="292" t="s">
        <v>200</v>
      </c>
      <c r="F112" s="293" t="s">
        <v>201</v>
      </c>
      <c r="G112" s="294" t="s">
        <v>156</v>
      </c>
      <c r="H112" s="292" t="s">
        <v>200</v>
      </c>
      <c r="I112" s="293" t="s">
        <v>202</v>
      </c>
      <c r="J112" s="294" t="s">
        <v>156</v>
      </c>
      <c r="K112" s="459"/>
      <c r="L112" s="381" t="s">
        <v>64</v>
      </c>
      <c r="M112" s="382" t="s">
        <v>65</v>
      </c>
      <c r="N112" s="383" t="s">
        <v>66</v>
      </c>
      <c r="O112" s="382" t="s">
        <v>65</v>
      </c>
      <c r="P112" s="383" t="s">
        <v>66</v>
      </c>
      <c r="Q112" s="382" t="s">
        <v>65</v>
      </c>
      <c r="R112" s="383" t="s">
        <v>66</v>
      </c>
      <c r="S112" s="382" t="s">
        <v>65</v>
      </c>
      <c r="T112" s="383" t="s">
        <v>66</v>
      </c>
      <c r="U112" s="382" t="s">
        <v>65</v>
      </c>
      <c r="V112" s="383" t="s">
        <v>66</v>
      </c>
      <c r="W112" s="459"/>
      <c r="X112" s="386"/>
      <c r="Y112" s="380"/>
      <c r="Z112" s="380"/>
    </row>
    <row r="113" spans="1:26" ht="12.75" customHeight="1" x14ac:dyDescent="0.15">
      <c r="A113" s="296"/>
      <c r="B113" s="298"/>
      <c r="C113" s="298"/>
      <c r="D113" s="299"/>
      <c r="E113" s="297"/>
      <c r="F113" s="298"/>
      <c r="G113" s="299"/>
      <c r="H113" s="297"/>
      <c r="I113" s="298"/>
      <c r="J113" s="299"/>
      <c r="K113" s="300"/>
      <c r="L113" s="296"/>
      <c r="M113" s="384"/>
      <c r="N113" s="385"/>
      <c r="O113" s="384"/>
      <c r="P113" s="385"/>
      <c r="Q113" s="384"/>
      <c r="R113" s="385"/>
      <c r="S113" s="384"/>
      <c r="T113" s="385"/>
      <c r="U113" s="384"/>
      <c r="V113" s="385"/>
      <c r="W113" s="300"/>
      <c r="X113" s="389"/>
      <c r="Y113" s="386"/>
      <c r="Z113" s="386"/>
    </row>
    <row r="114" spans="1:26" ht="12.75" customHeight="1" x14ac:dyDescent="0.15">
      <c r="A114" s="301" t="s">
        <v>79</v>
      </c>
      <c r="B114" s="322">
        <v>1</v>
      </c>
      <c r="C114" s="322">
        <v>0</v>
      </c>
      <c r="D114" s="323">
        <v>1</v>
      </c>
      <c r="E114" s="322">
        <v>0</v>
      </c>
      <c r="F114" s="322">
        <v>1</v>
      </c>
      <c r="G114" s="323">
        <v>1</v>
      </c>
      <c r="H114" s="322">
        <v>0</v>
      </c>
      <c r="I114" s="322">
        <v>1</v>
      </c>
      <c r="J114" s="323">
        <v>1</v>
      </c>
      <c r="K114" s="331">
        <v>3</v>
      </c>
      <c r="L114" s="301" t="s">
        <v>79</v>
      </c>
      <c r="M114" s="402">
        <v>0</v>
      </c>
      <c r="N114" s="403">
        <v>0</v>
      </c>
      <c r="O114" s="402">
        <v>3</v>
      </c>
      <c r="P114" s="403">
        <v>1</v>
      </c>
      <c r="Q114" s="402">
        <v>0</v>
      </c>
      <c r="R114" s="403">
        <v>0</v>
      </c>
      <c r="S114" s="402">
        <v>3</v>
      </c>
      <c r="T114" s="403">
        <v>1</v>
      </c>
      <c r="U114" s="402">
        <v>0</v>
      </c>
      <c r="V114" s="403">
        <v>0</v>
      </c>
      <c r="W114" s="404">
        <v>3</v>
      </c>
      <c r="X114" s="389"/>
      <c r="Y114" s="389"/>
      <c r="Z114" s="389"/>
    </row>
    <row r="115" spans="1:26" ht="12.75" customHeight="1" x14ac:dyDescent="0.15">
      <c r="A115" s="301" t="s">
        <v>80</v>
      </c>
      <c r="B115" s="322">
        <v>2</v>
      </c>
      <c r="C115" s="322">
        <v>0</v>
      </c>
      <c r="D115" s="323">
        <v>2</v>
      </c>
      <c r="E115" s="322">
        <v>1</v>
      </c>
      <c r="F115" s="322">
        <v>2</v>
      </c>
      <c r="G115" s="323">
        <v>3</v>
      </c>
      <c r="H115" s="322">
        <v>0</v>
      </c>
      <c r="I115" s="322">
        <v>1</v>
      </c>
      <c r="J115" s="323">
        <v>1</v>
      </c>
      <c r="K115" s="331">
        <v>6</v>
      </c>
      <c r="L115" s="301" t="s">
        <v>80</v>
      </c>
      <c r="M115" s="402">
        <v>3</v>
      </c>
      <c r="N115" s="403">
        <v>0.5</v>
      </c>
      <c r="O115" s="402">
        <v>3</v>
      </c>
      <c r="P115" s="403">
        <v>0.5</v>
      </c>
      <c r="Q115" s="402">
        <v>0</v>
      </c>
      <c r="R115" s="403">
        <v>0</v>
      </c>
      <c r="S115" s="402">
        <v>6</v>
      </c>
      <c r="T115" s="403">
        <v>1</v>
      </c>
      <c r="U115" s="402">
        <v>0</v>
      </c>
      <c r="V115" s="403">
        <v>0</v>
      </c>
      <c r="W115" s="405">
        <v>6</v>
      </c>
      <c r="X115" s="389"/>
      <c r="Y115" s="389"/>
      <c r="Z115" s="389"/>
    </row>
    <row r="116" spans="1:26" ht="12.75" customHeight="1" x14ac:dyDescent="0.15">
      <c r="A116" s="301" t="s">
        <v>81</v>
      </c>
      <c r="B116" s="322">
        <v>2</v>
      </c>
      <c r="C116" s="322">
        <v>0</v>
      </c>
      <c r="D116" s="323">
        <v>2</v>
      </c>
      <c r="E116" s="322">
        <v>0</v>
      </c>
      <c r="F116" s="322">
        <v>5</v>
      </c>
      <c r="G116" s="323">
        <v>5</v>
      </c>
      <c r="H116" s="322">
        <v>0</v>
      </c>
      <c r="I116" s="322">
        <v>0</v>
      </c>
      <c r="J116" s="323">
        <v>0</v>
      </c>
      <c r="K116" s="331">
        <v>7</v>
      </c>
      <c r="L116" s="301" t="s">
        <v>81</v>
      </c>
      <c r="M116" s="402">
        <v>0</v>
      </c>
      <c r="N116" s="403">
        <v>0</v>
      </c>
      <c r="O116" s="402">
        <v>7</v>
      </c>
      <c r="P116" s="403">
        <v>1</v>
      </c>
      <c r="Q116" s="402">
        <v>0</v>
      </c>
      <c r="R116" s="403">
        <v>0</v>
      </c>
      <c r="S116" s="402">
        <v>7</v>
      </c>
      <c r="T116" s="403">
        <v>1</v>
      </c>
      <c r="U116" s="402">
        <v>0</v>
      </c>
      <c r="V116" s="403">
        <v>0</v>
      </c>
      <c r="W116" s="405">
        <v>7</v>
      </c>
      <c r="X116" s="389"/>
      <c r="Y116" s="389"/>
      <c r="Z116" s="389"/>
    </row>
    <row r="117" spans="1:26" ht="12.75" customHeight="1" x14ac:dyDescent="0.15">
      <c r="A117" s="301" t="s">
        <v>428</v>
      </c>
      <c r="B117" s="322">
        <v>2</v>
      </c>
      <c r="C117" s="322">
        <v>0</v>
      </c>
      <c r="D117" s="323">
        <v>2</v>
      </c>
      <c r="E117" s="322">
        <v>0</v>
      </c>
      <c r="F117" s="322">
        <v>3</v>
      </c>
      <c r="G117" s="323">
        <v>3</v>
      </c>
      <c r="H117" s="322">
        <v>0</v>
      </c>
      <c r="I117" s="322">
        <v>1</v>
      </c>
      <c r="J117" s="323">
        <v>1</v>
      </c>
      <c r="K117" s="331">
        <v>6</v>
      </c>
      <c r="L117" s="301" t="s">
        <v>428</v>
      </c>
      <c r="M117" s="402">
        <v>4</v>
      </c>
      <c r="N117" s="403">
        <v>0.66666666666666663</v>
      </c>
      <c r="O117" s="402">
        <v>2</v>
      </c>
      <c r="P117" s="403">
        <v>0.33333333333333331</v>
      </c>
      <c r="Q117" s="402">
        <v>0</v>
      </c>
      <c r="R117" s="403">
        <v>0</v>
      </c>
      <c r="S117" s="402">
        <v>6</v>
      </c>
      <c r="T117" s="403">
        <v>1</v>
      </c>
      <c r="U117" s="402">
        <v>0</v>
      </c>
      <c r="V117" s="403">
        <v>0</v>
      </c>
      <c r="W117" s="405">
        <v>6</v>
      </c>
      <c r="X117" s="389"/>
      <c r="Y117" s="389"/>
      <c r="Z117" s="389"/>
    </row>
    <row r="118" spans="1:26" ht="12.75" customHeight="1" x14ac:dyDescent="0.15">
      <c r="A118" s="301" t="s">
        <v>429</v>
      </c>
      <c r="B118" s="322">
        <v>0</v>
      </c>
      <c r="C118" s="322">
        <v>0</v>
      </c>
      <c r="D118" s="323">
        <v>0</v>
      </c>
      <c r="E118" s="322">
        <v>0</v>
      </c>
      <c r="F118" s="322">
        <v>4</v>
      </c>
      <c r="G118" s="323">
        <v>4</v>
      </c>
      <c r="H118" s="322">
        <v>0</v>
      </c>
      <c r="I118" s="322">
        <v>0</v>
      </c>
      <c r="J118" s="323">
        <v>0</v>
      </c>
      <c r="K118" s="331">
        <v>4</v>
      </c>
      <c r="L118" s="301" t="s">
        <v>429</v>
      </c>
      <c r="M118" s="402">
        <v>1</v>
      </c>
      <c r="N118" s="403">
        <v>0.25</v>
      </c>
      <c r="O118" s="402">
        <v>3</v>
      </c>
      <c r="P118" s="403">
        <v>0.75</v>
      </c>
      <c r="Q118" s="402">
        <v>0</v>
      </c>
      <c r="R118" s="403">
        <v>0</v>
      </c>
      <c r="S118" s="402">
        <v>2</v>
      </c>
      <c r="T118" s="403">
        <v>0.5</v>
      </c>
      <c r="U118" s="402">
        <v>2</v>
      </c>
      <c r="V118" s="403">
        <v>0.5</v>
      </c>
      <c r="W118" s="405">
        <v>4</v>
      </c>
      <c r="X118" s="389"/>
      <c r="Y118" s="389"/>
      <c r="Z118" s="389"/>
    </row>
    <row r="119" spans="1:26" ht="12.75" customHeight="1" x14ac:dyDescent="0.15">
      <c r="A119" s="301" t="s">
        <v>430</v>
      </c>
      <c r="B119" s="322">
        <v>7</v>
      </c>
      <c r="C119" s="322">
        <v>0</v>
      </c>
      <c r="D119" s="323">
        <v>7</v>
      </c>
      <c r="E119" s="322">
        <v>0</v>
      </c>
      <c r="F119" s="322">
        <v>5</v>
      </c>
      <c r="G119" s="323">
        <v>5</v>
      </c>
      <c r="H119" s="322">
        <v>0</v>
      </c>
      <c r="I119" s="322">
        <v>0</v>
      </c>
      <c r="J119" s="323">
        <v>0</v>
      </c>
      <c r="K119" s="331">
        <v>12</v>
      </c>
      <c r="L119" s="301" t="s">
        <v>430</v>
      </c>
      <c r="M119" s="402">
        <v>0</v>
      </c>
      <c r="N119" s="403">
        <v>0</v>
      </c>
      <c r="O119" s="402">
        <v>12</v>
      </c>
      <c r="P119" s="403">
        <v>1</v>
      </c>
      <c r="Q119" s="402">
        <v>9</v>
      </c>
      <c r="R119" s="403">
        <v>0.75</v>
      </c>
      <c r="S119" s="402">
        <v>3</v>
      </c>
      <c r="T119" s="403">
        <v>0.25</v>
      </c>
      <c r="U119" s="402">
        <v>0</v>
      </c>
      <c r="V119" s="403">
        <v>0</v>
      </c>
      <c r="W119" s="405">
        <v>12</v>
      </c>
      <c r="X119" s="389"/>
      <c r="Y119" s="389"/>
      <c r="Z119" s="389"/>
    </row>
    <row r="120" spans="1:26" ht="12.75" customHeight="1" x14ac:dyDescent="0.15">
      <c r="A120" s="301" t="s">
        <v>431</v>
      </c>
      <c r="B120" s="322">
        <v>2</v>
      </c>
      <c r="C120" s="322">
        <v>0</v>
      </c>
      <c r="D120" s="323">
        <v>2</v>
      </c>
      <c r="E120" s="322">
        <v>0</v>
      </c>
      <c r="F120" s="322">
        <v>1</v>
      </c>
      <c r="G120" s="323">
        <v>1</v>
      </c>
      <c r="H120" s="322">
        <v>0</v>
      </c>
      <c r="I120" s="322">
        <v>0</v>
      </c>
      <c r="J120" s="323">
        <v>0</v>
      </c>
      <c r="K120" s="331">
        <v>3</v>
      </c>
      <c r="L120" s="301" t="s">
        <v>431</v>
      </c>
      <c r="M120" s="402">
        <v>1</v>
      </c>
      <c r="N120" s="403">
        <v>0.33333333333333331</v>
      </c>
      <c r="O120" s="402">
        <v>2</v>
      </c>
      <c r="P120" s="403">
        <v>0.66666666666666663</v>
      </c>
      <c r="Q120" s="402">
        <v>1</v>
      </c>
      <c r="R120" s="403">
        <v>0.33333333333333331</v>
      </c>
      <c r="S120" s="402">
        <v>2</v>
      </c>
      <c r="T120" s="403">
        <v>0.66666666666666663</v>
      </c>
      <c r="U120" s="402">
        <v>0</v>
      </c>
      <c r="V120" s="403">
        <v>0</v>
      </c>
      <c r="W120" s="405">
        <v>3</v>
      </c>
      <c r="X120" s="389"/>
      <c r="Y120" s="389"/>
      <c r="Z120" s="389"/>
    </row>
    <row r="121" spans="1:26" ht="12.75" customHeight="1" x14ac:dyDescent="0.15">
      <c r="A121" s="390" t="s">
        <v>432</v>
      </c>
      <c r="B121" s="322">
        <v>5</v>
      </c>
      <c r="C121" s="322">
        <v>0</v>
      </c>
      <c r="D121" s="323">
        <v>5</v>
      </c>
      <c r="E121" s="322">
        <v>2</v>
      </c>
      <c r="F121" s="322">
        <v>3</v>
      </c>
      <c r="G121" s="323">
        <v>5</v>
      </c>
      <c r="H121" s="322">
        <v>0</v>
      </c>
      <c r="I121" s="322">
        <v>0</v>
      </c>
      <c r="J121" s="323">
        <v>0</v>
      </c>
      <c r="K121" s="331">
        <v>10</v>
      </c>
      <c r="L121" s="390" t="s">
        <v>432</v>
      </c>
      <c r="M121" s="402">
        <v>3</v>
      </c>
      <c r="N121" s="403">
        <v>0.3</v>
      </c>
      <c r="O121" s="402">
        <v>7</v>
      </c>
      <c r="P121" s="403">
        <v>0.7</v>
      </c>
      <c r="Q121" s="402">
        <v>2</v>
      </c>
      <c r="R121" s="403">
        <v>0.2</v>
      </c>
      <c r="S121" s="402">
        <v>5</v>
      </c>
      <c r="T121" s="403">
        <v>0.5</v>
      </c>
      <c r="U121" s="402">
        <v>3</v>
      </c>
      <c r="V121" s="403">
        <v>0.3</v>
      </c>
      <c r="W121" s="405">
        <v>10</v>
      </c>
      <c r="X121" s="389"/>
      <c r="Y121" s="389"/>
      <c r="Z121" s="389"/>
    </row>
    <row r="122" spans="1:26" ht="12.75" customHeight="1" thickBot="1" x14ac:dyDescent="0.2">
      <c r="A122" s="307"/>
      <c r="B122" s="326"/>
      <c r="C122" s="326"/>
      <c r="D122" s="327"/>
      <c r="E122" s="325"/>
      <c r="F122" s="326"/>
      <c r="G122" s="327"/>
      <c r="H122" s="325"/>
      <c r="I122" s="326"/>
      <c r="J122" s="327"/>
      <c r="K122" s="317"/>
      <c r="L122" s="307"/>
      <c r="M122" s="297"/>
      <c r="N122" s="299"/>
      <c r="O122" s="325"/>
      <c r="P122" s="327"/>
      <c r="Q122" s="325"/>
      <c r="R122" s="327"/>
      <c r="S122" s="325"/>
      <c r="T122" s="327"/>
      <c r="U122" s="325"/>
      <c r="V122" s="327"/>
      <c r="W122" s="327"/>
      <c r="X122" s="386"/>
      <c r="Y122" s="386"/>
      <c r="Z122" s="386"/>
    </row>
    <row r="123" spans="1:26" ht="12.75" customHeight="1" x14ac:dyDescent="0.15">
      <c r="A123" s="384"/>
      <c r="B123" s="329"/>
      <c r="C123" s="329"/>
      <c r="D123" s="330"/>
      <c r="E123" s="328"/>
      <c r="F123" s="329"/>
      <c r="G123" s="330"/>
      <c r="H123" s="328"/>
      <c r="I123" s="329"/>
      <c r="J123" s="330"/>
      <c r="K123" s="312"/>
      <c r="L123" s="384"/>
      <c r="M123" s="391"/>
      <c r="N123" s="392"/>
      <c r="O123" s="391"/>
      <c r="P123" s="392"/>
      <c r="Q123" s="391"/>
      <c r="R123" s="392"/>
      <c r="S123" s="391"/>
      <c r="T123" s="392"/>
      <c r="U123" s="391"/>
      <c r="V123" s="392"/>
      <c r="W123" s="393"/>
      <c r="X123" s="389"/>
      <c r="Y123" s="386"/>
      <c r="Z123" s="386"/>
    </row>
    <row r="124" spans="1:26" ht="12.75" customHeight="1" x14ac:dyDescent="0.15">
      <c r="A124" s="301" t="s">
        <v>433</v>
      </c>
      <c r="B124" s="322">
        <v>7</v>
      </c>
      <c r="C124" s="322">
        <v>0</v>
      </c>
      <c r="D124" s="323">
        <v>7</v>
      </c>
      <c r="E124" s="321">
        <v>1</v>
      </c>
      <c r="F124" s="322">
        <v>11</v>
      </c>
      <c r="G124" s="323">
        <v>12</v>
      </c>
      <c r="H124" s="321">
        <v>0</v>
      </c>
      <c r="I124" s="322">
        <v>3</v>
      </c>
      <c r="J124" s="323">
        <v>3</v>
      </c>
      <c r="K124" s="331">
        <v>22</v>
      </c>
      <c r="L124" s="301" t="s">
        <v>433</v>
      </c>
      <c r="M124" s="322">
        <v>7</v>
      </c>
      <c r="N124" s="388">
        <v>0.31818181818181818</v>
      </c>
      <c r="O124" s="322">
        <v>15</v>
      </c>
      <c r="P124" s="388">
        <v>0.68181818181818177</v>
      </c>
      <c r="Q124" s="322">
        <v>0</v>
      </c>
      <c r="R124" s="388">
        <v>0</v>
      </c>
      <c r="S124" s="322">
        <v>22</v>
      </c>
      <c r="T124" s="388">
        <v>1</v>
      </c>
      <c r="U124" s="322">
        <v>0</v>
      </c>
      <c r="V124" s="388">
        <v>0</v>
      </c>
      <c r="W124" s="331">
        <v>22</v>
      </c>
      <c r="X124" s="389"/>
      <c r="Y124" s="389"/>
      <c r="Z124" s="389"/>
    </row>
    <row r="125" spans="1:26" ht="12.75" customHeight="1" x14ac:dyDescent="0.15">
      <c r="A125" s="301" t="s">
        <v>434</v>
      </c>
      <c r="B125" s="322">
        <v>6</v>
      </c>
      <c r="C125" s="322">
        <v>0</v>
      </c>
      <c r="D125" s="323">
        <v>6</v>
      </c>
      <c r="E125" s="321">
        <v>1</v>
      </c>
      <c r="F125" s="322">
        <v>14</v>
      </c>
      <c r="G125" s="323">
        <v>15</v>
      </c>
      <c r="H125" s="321">
        <v>0</v>
      </c>
      <c r="I125" s="322">
        <v>2</v>
      </c>
      <c r="J125" s="323">
        <v>2</v>
      </c>
      <c r="K125" s="331">
        <v>23</v>
      </c>
      <c r="L125" s="301" t="s">
        <v>434</v>
      </c>
      <c r="M125" s="322">
        <v>8</v>
      </c>
      <c r="N125" s="388">
        <v>0.34782608695652173</v>
      </c>
      <c r="O125" s="322">
        <v>15</v>
      </c>
      <c r="P125" s="388">
        <v>0.65217391304347827</v>
      </c>
      <c r="Q125" s="322">
        <v>0</v>
      </c>
      <c r="R125" s="388">
        <v>0</v>
      </c>
      <c r="S125" s="322">
        <v>21</v>
      </c>
      <c r="T125" s="388">
        <v>0.91304347826086951</v>
      </c>
      <c r="U125" s="322">
        <v>2</v>
      </c>
      <c r="V125" s="388">
        <v>8.6956521739130432E-2</v>
      </c>
      <c r="W125" s="331">
        <v>23</v>
      </c>
      <c r="X125" s="389"/>
      <c r="Y125" s="389"/>
      <c r="Z125" s="389"/>
    </row>
    <row r="126" spans="1:26" ht="12.75" customHeight="1" x14ac:dyDescent="0.15">
      <c r="A126" s="301" t="s">
        <v>435</v>
      </c>
      <c r="B126" s="322">
        <v>11</v>
      </c>
      <c r="C126" s="322">
        <v>0</v>
      </c>
      <c r="D126" s="323">
        <v>11</v>
      </c>
      <c r="E126" s="321">
        <v>0</v>
      </c>
      <c r="F126" s="322">
        <v>17</v>
      </c>
      <c r="G126" s="323">
        <v>17</v>
      </c>
      <c r="H126" s="321">
        <v>0</v>
      </c>
      <c r="I126" s="322">
        <v>1</v>
      </c>
      <c r="J126" s="323">
        <v>1</v>
      </c>
      <c r="K126" s="331">
        <v>29</v>
      </c>
      <c r="L126" s="301" t="s">
        <v>435</v>
      </c>
      <c r="M126" s="322">
        <v>5</v>
      </c>
      <c r="N126" s="388">
        <v>0.17241379310344829</v>
      </c>
      <c r="O126" s="322">
        <v>24</v>
      </c>
      <c r="P126" s="388">
        <v>0.82758620689655171</v>
      </c>
      <c r="Q126" s="322">
        <v>9</v>
      </c>
      <c r="R126" s="388">
        <v>0.31034482758620691</v>
      </c>
      <c r="S126" s="322">
        <v>18</v>
      </c>
      <c r="T126" s="388">
        <v>0.62068965517241381</v>
      </c>
      <c r="U126" s="322">
        <v>2</v>
      </c>
      <c r="V126" s="388">
        <v>6.8965517241379309E-2</v>
      </c>
      <c r="W126" s="331">
        <v>29</v>
      </c>
      <c r="X126" s="389"/>
      <c r="Y126" s="389"/>
      <c r="Z126" s="389"/>
    </row>
    <row r="127" spans="1:26" ht="12.75" customHeight="1" x14ac:dyDescent="0.15">
      <c r="A127" s="301" t="s">
        <v>436</v>
      </c>
      <c r="B127" s="322">
        <v>11</v>
      </c>
      <c r="C127" s="322">
        <v>0</v>
      </c>
      <c r="D127" s="323">
        <v>11</v>
      </c>
      <c r="E127" s="321">
        <v>0</v>
      </c>
      <c r="F127" s="322">
        <v>13</v>
      </c>
      <c r="G127" s="323">
        <v>13</v>
      </c>
      <c r="H127" s="321">
        <v>0</v>
      </c>
      <c r="I127" s="322">
        <v>1</v>
      </c>
      <c r="J127" s="323">
        <v>1</v>
      </c>
      <c r="K127" s="331">
        <v>25</v>
      </c>
      <c r="L127" s="301" t="s">
        <v>436</v>
      </c>
      <c r="M127" s="322">
        <v>6</v>
      </c>
      <c r="N127" s="388">
        <v>0.24</v>
      </c>
      <c r="O127" s="322">
        <v>19</v>
      </c>
      <c r="P127" s="388">
        <v>0.76</v>
      </c>
      <c r="Q127" s="322">
        <v>10</v>
      </c>
      <c r="R127" s="388">
        <v>0.4</v>
      </c>
      <c r="S127" s="322">
        <v>13</v>
      </c>
      <c r="T127" s="388">
        <v>0.52</v>
      </c>
      <c r="U127" s="322">
        <v>2</v>
      </c>
      <c r="V127" s="388">
        <v>0.08</v>
      </c>
      <c r="W127" s="331">
        <v>25</v>
      </c>
      <c r="X127" s="389"/>
      <c r="Y127" s="389"/>
      <c r="Z127" s="389"/>
    </row>
    <row r="128" spans="1:26" ht="12.75" customHeight="1" x14ac:dyDescent="0.15">
      <c r="A128" s="301" t="s">
        <v>437</v>
      </c>
      <c r="B128" s="322">
        <v>14</v>
      </c>
      <c r="C128" s="322">
        <v>0</v>
      </c>
      <c r="D128" s="323">
        <v>14</v>
      </c>
      <c r="E128" s="321">
        <v>2</v>
      </c>
      <c r="F128" s="322">
        <v>13</v>
      </c>
      <c r="G128" s="323">
        <v>15</v>
      </c>
      <c r="H128" s="321">
        <v>0</v>
      </c>
      <c r="I128" s="322">
        <v>0</v>
      </c>
      <c r="J128" s="323">
        <v>0</v>
      </c>
      <c r="K128" s="331">
        <v>29</v>
      </c>
      <c r="L128" s="301" t="s">
        <v>437</v>
      </c>
      <c r="M128" s="322">
        <v>5</v>
      </c>
      <c r="N128" s="388">
        <v>0.17241379310344829</v>
      </c>
      <c r="O128" s="322">
        <v>24</v>
      </c>
      <c r="P128" s="388">
        <v>0.82758620689655171</v>
      </c>
      <c r="Q128" s="322">
        <v>12</v>
      </c>
      <c r="R128" s="388">
        <v>0.41379310344827586</v>
      </c>
      <c r="S128" s="322">
        <v>12</v>
      </c>
      <c r="T128" s="388">
        <v>0.41379310344827586</v>
      </c>
      <c r="U128" s="322">
        <v>5</v>
      </c>
      <c r="V128" s="388">
        <v>0.17241379310344829</v>
      </c>
      <c r="W128" s="331">
        <v>29</v>
      </c>
      <c r="X128" s="386"/>
      <c r="Y128" s="389"/>
      <c r="Z128" s="389"/>
    </row>
    <row r="129" spans="1:26" ht="12.75" customHeight="1" thickBot="1" x14ac:dyDescent="0.2">
      <c r="A129" s="317"/>
      <c r="B129" s="319"/>
      <c r="C129" s="319"/>
      <c r="D129" s="320"/>
      <c r="E129" s="318"/>
      <c r="F129" s="319"/>
      <c r="G129" s="320"/>
      <c r="H129" s="318"/>
      <c r="I129" s="319"/>
      <c r="J129" s="320"/>
      <c r="K129" s="317"/>
      <c r="L129" s="318"/>
      <c r="M129" s="318"/>
      <c r="N129" s="320"/>
      <c r="O129" s="318"/>
      <c r="P129" s="320"/>
      <c r="Q129" s="318"/>
      <c r="R129" s="320"/>
      <c r="S129" s="318"/>
      <c r="T129" s="320"/>
      <c r="U129" s="318"/>
      <c r="V129" s="320"/>
      <c r="W129" s="317"/>
      <c r="X129" s="386"/>
      <c r="Y129" s="386"/>
      <c r="Z129" s="386"/>
    </row>
    <row r="130" spans="1:26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70" t="s">
        <v>442</v>
      </c>
      <c r="M130" s="461"/>
      <c r="N130" s="461"/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</row>
    <row r="131" spans="1:26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1"/>
      <c r="M131" s="461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</row>
    <row r="132" spans="1:26" ht="12.75" customHeight="1" x14ac:dyDescent="0.15">
      <c r="A132" s="286" t="s">
        <v>193</v>
      </c>
      <c r="B132" s="287" t="s">
        <v>374</v>
      </c>
      <c r="C132" s="288"/>
      <c r="D132" s="289"/>
      <c r="E132" s="287" t="s">
        <v>375</v>
      </c>
      <c r="F132" s="288"/>
      <c r="G132" s="289"/>
      <c r="H132" s="360" t="s">
        <v>376</v>
      </c>
      <c r="I132" s="378"/>
      <c r="J132" s="290"/>
      <c r="K132" s="458" t="s">
        <v>198</v>
      </c>
      <c r="L132" s="379" t="s">
        <v>62</v>
      </c>
      <c r="M132" s="471" t="s">
        <v>58</v>
      </c>
      <c r="N132" s="469"/>
      <c r="O132" s="471" t="s">
        <v>56</v>
      </c>
      <c r="P132" s="469"/>
      <c r="Q132" s="471" t="s">
        <v>57</v>
      </c>
      <c r="R132" s="469"/>
      <c r="S132" s="471" t="s">
        <v>55</v>
      </c>
      <c r="T132" s="469"/>
      <c r="U132" s="471" t="s">
        <v>59</v>
      </c>
      <c r="V132" s="469"/>
      <c r="W132" s="472" t="s">
        <v>63</v>
      </c>
      <c r="X132" s="380"/>
      <c r="Y132" s="380"/>
      <c r="Z132" s="380"/>
    </row>
    <row r="133" spans="1:26" ht="12.75" customHeight="1" thickBot="1" x14ac:dyDescent="0.2">
      <c r="A133" s="291" t="s">
        <v>199</v>
      </c>
      <c r="B133" s="293" t="s">
        <v>201</v>
      </c>
      <c r="C133" s="293" t="s">
        <v>202</v>
      </c>
      <c r="D133" s="294" t="s">
        <v>156</v>
      </c>
      <c r="E133" s="292" t="s">
        <v>200</v>
      </c>
      <c r="F133" s="293" t="s">
        <v>201</v>
      </c>
      <c r="G133" s="294" t="s">
        <v>156</v>
      </c>
      <c r="H133" s="292" t="s">
        <v>200</v>
      </c>
      <c r="I133" s="293" t="s">
        <v>202</v>
      </c>
      <c r="J133" s="294" t="s">
        <v>156</v>
      </c>
      <c r="K133" s="459"/>
      <c r="L133" s="381" t="s">
        <v>64</v>
      </c>
      <c r="M133" s="382" t="s">
        <v>65</v>
      </c>
      <c r="N133" s="383" t="s">
        <v>66</v>
      </c>
      <c r="O133" s="382" t="s">
        <v>65</v>
      </c>
      <c r="P133" s="383" t="s">
        <v>66</v>
      </c>
      <c r="Q133" s="382" t="s">
        <v>65</v>
      </c>
      <c r="R133" s="383" t="s">
        <v>66</v>
      </c>
      <c r="S133" s="382" t="s">
        <v>65</v>
      </c>
      <c r="T133" s="383" t="s">
        <v>66</v>
      </c>
      <c r="U133" s="382" t="s">
        <v>65</v>
      </c>
      <c r="V133" s="383" t="s">
        <v>66</v>
      </c>
      <c r="W133" s="459"/>
      <c r="X133" s="386"/>
      <c r="Y133" s="380"/>
      <c r="Z133" s="380"/>
    </row>
    <row r="134" spans="1:26" ht="12.75" customHeight="1" x14ac:dyDescent="0.15">
      <c r="A134" s="296"/>
      <c r="B134" s="298"/>
      <c r="C134" s="298"/>
      <c r="D134" s="299"/>
      <c r="E134" s="297"/>
      <c r="F134" s="298"/>
      <c r="G134" s="299"/>
      <c r="H134" s="297"/>
      <c r="I134" s="298"/>
      <c r="J134" s="299"/>
      <c r="K134" s="300"/>
      <c r="L134" s="296"/>
      <c r="M134" s="384"/>
      <c r="N134" s="385"/>
      <c r="O134" s="384"/>
      <c r="P134" s="385"/>
      <c r="Q134" s="384"/>
      <c r="R134" s="385"/>
      <c r="S134" s="384"/>
      <c r="T134" s="385"/>
      <c r="U134" s="384"/>
      <c r="V134" s="385"/>
      <c r="W134" s="300"/>
      <c r="X134" s="389"/>
      <c r="Y134" s="386"/>
      <c r="Z134" s="386"/>
    </row>
    <row r="135" spans="1:26" ht="12.75" customHeight="1" x14ac:dyDescent="0.15">
      <c r="A135" s="301" t="s">
        <v>79</v>
      </c>
      <c r="B135" s="322">
        <v>4</v>
      </c>
      <c r="C135" s="322">
        <v>0</v>
      </c>
      <c r="D135" s="323">
        <v>4</v>
      </c>
      <c r="E135" s="322">
        <v>2</v>
      </c>
      <c r="F135" s="322">
        <v>6</v>
      </c>
      <c r="G135" s="323">
        <v>8</v>
      </c>
      <c r="H135" s="322">
        <v>0</v>
      </c>
      <c r="I135" s="322">
        <v>1</v>
      </c>
      <c r="J135" s="323">
        <v>1</v>
      </c>
      <c r="K135" s="331">
        <v>13</v>
      </c>
      <c r="L135" s="301" t="s">
        <v>79</v>
      </c>
      <c r="M135" s="402">
        <v>4</v>
      </c>
      <c r="N135" s="403">
        <v>0.30769230769230771</v>
      </c>
      <c r="O135" s="402">
        <v>9</v>
      </c>
      <c r="P135" s="403">
        <v>0.69230769230769229</v>
      </c>
      <c r="Q135" s="402">
        <v>5</v>
      </c>
      <c r="R135" s="403">
        <v>0.38461538461538464</v>
      </c>
      <c r="S135" s="402">
        <v>8</v>
      </c>
      <c r="T135" s="403">
        <v>0.61538461538461542</v>
      </c>
      <c r="U135" s="402">
        <v>0</v>
      </c>
      <c r="V135" s="403">
        <v>0</v>
      </c>
      <c r="W135" s="404">
        <v>13</v>
      </c>
      <c r="X135" s="389"/>
      <c r="Y135" s="389"/>
      <c r="Z135" s="389"/>
    </row>
    <row r="136" spans="1:26" ht="12.75" customHeight="1" x14ac:dyDescent="0.15">
      <c r="A136" s="301" t="s">
        <v>80</v>
      </c>
      <c r="B136" s="322">
        <v>9</v>
      </c>
      <c r="C136" s="322">
        <v>0</v>
      </c>
      <c r="D136" s="323">
        <v>9</v>
      </c>
      <c r="E136" s="322">
        <v>1</v>
      </c>
      <c r="F136" s="322">
        <v>24</v>
      </c>
      <c r="G136" s="323">
        <v>25</v>
      </c>
      <c r="H136" s="322">
        <v>1</v>
      </c>
      <c r="I136" s="322">
        <v>0</v>
      </c>
      <c r="J136" s="323">
        <v>1</v>
      </c>
      <c r="K136" s="331">
        <v>35</v>
      </c>
      <c r="L136" s="301" t="s">
        <v>80</v>
      </c>
      <c r="M136" s="402">
        <v>8</v>
      </c>
      <c r="N136" s="403">
        <v>0.22857142857142856</v>
      </c>
      <c r="O136" s="402">
        <v>27</v>
      </c>
      <c r="P136" s="403">
        <v>0.77142857142857146</v>
      </c>
      <c r="Q136" s="402">
        <v>1</v>
      </c>
      <c r="R136" s="403">
        <v>2.8571428571428571E-2</v>
      </c>
      <c r="S136" s="402">
        <v>34</v>
      </c>
      <c r="T136" s="403">
        <v>0.97142857142857142</v>
      </c>
      <c r="U136" s="402">
        <v>0</v>
      </c>
      <c r="V136" s="403">
        <v>0</v>
      </c>
      <c r="W136" s="405">
        <v>35</v>
      </c>
      <c r="X136" s="389"/>
      <c r="Y136" s="389"/>
      <c r="Z136" s="389"/>
    </row>
    <row r="137" spans="1:26" ht="12.75" customHeight="1" x14ac:dyDescent="0.15">
      <c r="A137" s="301" t="s">
        <v>81</v>
      </c>
      <c r="B137" s="322">
        <v>3</v>
      </c>
      <c r="C137" s="322">
        <v>1</v>
      </c>
      <c r="D137" s="323">
        <v>4</v>
      </c>
      <c r="E137" s="322">
        <v>0</v>
      </c>
      <c r="F137" s="322">
        <v>8</v>
      </c>
      <c r="G137" s="323">
        <v>8</v>
      </c>
      <c r="H137" s="322">
        <v>0</v>
      </c>
      <c r="I137" s="322">
        <v>1</v>
      </c>
      <c r="J137" s="323">
        <v>1</v>
      </c>
      <c r="K137" s="331">
        <v>13</v>
      </c>
      <c r="L137" s="301" t="s">
        <v>81</v>
      </c>
      <c r="M137" s="402">
        <v>4</v>
      </c>
      <c r="N137" s="403">
        <v>0.30769230769230771</v>
      </c>
      <c r="O137" s="402">
        <v>9</v>
      </c>
      <c r="P137" s="403">
        <v>0.69230769230769229</v>
      </c>
      <c r="Q137" s="402">
        <v>1</v>
      </c>
      <c r="R137" s="403">
        <v>7.6923076923076927E-2</v>
      </c>
      <c r="S137" s="402">
        <v>12</v>
      </c>
      <c r="T137" s="403">
        <v>0.92307692307692313</v>
      </c>
      <c r="U137" s="402">
        <v>0</v>
      </c>
      <c r="V137" s="403">
        <v>0</v>
      </c>
      <c r="W137" s="405">
        <v>13</v>
      </c>
      <c r="X137" s="389"/>
      <c r="Y137" s="389"/>
      <c r="Z137" s="389"/>
    </row>
    <row r="138" spans="1:26" ht="12.75" customHeight="1" x14ac:dyDescent="0.15">
      <c r="A138" s="301" t="s">
        <v>428</v>
      </c>
      <c r="B138" s="322">
        <v>5</v>
      </c>
      <c r="C138" s="322">
        <v>0</v>
      </c>
      <c r="D138" s="323">
        <v>5</v>
      </c>
      <c r="E138" s="322">
        <v>1</v>
      </c>
      <c r="F138" s="322">
        <v>5</v>
      </c>
      <c r="G138" s="323">
        <v>6</v>
      </c>
      <c r="H138" s="322">
        <v>0</v>
      </c>
      <c r="I138" s="322">
        <v>1</v>
      </c>
      <c r="J138" s="323">
        <v>1</v>
      </c>
      <c r="K138" s="331">
        <v>12</v>
      </c>
      <c r="L138" s="301" t="s">
        <v>428</v>
      </c>
      <c r="M138" s="402">
        <v>4</v>
      </c>
      <c r="N138" s="403">
        <v>0.33333333333333331</v>
      </c>
      <c r="O138" s="402">
        <v>8</v>
      </c>
      <c r="P138" s="403">
        <v>0.66666666666666663</v>
      </c>
      <c r="Q138" s="402">
        <v>2</v>
      </c>
      <c r="R138" s="403">
        <v>0.16666666666666666</v>
      </c>
      <c r="S138" s="402">
        <v>10</v>
      </c>
      <c r="T138" s="403">
        <v>0.83333333333333337</v>
      </c>
      <c r="U138" s="402">
        <v>0</v>
      </c>
      <c r="V138" s="403">
        <v>0</v>
      </c>
      <c r="W138" s="405">
        <v>12</v>
      </c>
      <c r="X138" s="389"/>
      <c r="Y138" s="389"/>
      <c r="Z138" s="389"/>
    </row>
    <row r="139" spans="1:26" ht="12.75" customHeight="1" x14ac:dyDescent="0.15">
      <c r="A139" s="301" t="s">
        <v>429</v>
      </c>
      <c r="B139" s="322">
        <v>4</v>
      </c>
      <c r="C139" s="322">
        <v>0</v>
      </c>
      <c r="D139" s="323">
        <v>4</v>
      </c>
      <c r="E139" s="322">
        <v>2</v>
      </c>
      <c r="F139" s="322">
        <v>0</v>
      </c>
      <c r="G139" s="323">
        <v>2</v>
      </c>
      <c r="H139" s="322">
        <v>0</v>
      </c>
      <c r="I139" s="322">
        <v>2</v>
      </c>
      <c r="J139" s="323">
        <v>2</v>
      </c>
      <c r="K139" s="331">
        <v>8</v>
      </c>
      <c r="L139" s="301" t="s">
        <v>429</v>
      </c>
      <c r="M139" s="402">
        <v>3</v>
      </c>
      <c r="N139" s="403">
        <v>0.375</v>
      </c>
      <c r="O139" s="402">
        <v>5</v>
      </c>
      <c r="P139" s="403">
        <v>0.625</v>
      </c>
      <c r="Q139" s="402">
        <v>0</v>
      </c>
      <c r="R139" s="403">
        <v>0</v>
      </c>
      <c r="S139" s="402">
        <v>8</v>
      </c>
      <c r="T139" s="403">
        <v>1</v>
      </c>
      <c r="U139" s="402">
        <v>0</v>
      </c>
      <c r="V139" s="403">
        <v>0</v>
      </c>
      <c r="W139" s="405">
        <v>8</v>
      </c>
      <c r="X139" s="389"/>
      <c r="Y139" s="389"/>
      <c r="Z139" s="389"/>
    </row>
    <row r="140" spans="1:26" ht="12.75" customHeight="1" x14ac:dyDescent="0.15">
      <c r="A140" s="301" t="s">
        <v>430</v>
      </c>
      <c r="B140" s="322">
        <v>1</v>
      </c>
      <c r="C140" s="322">
        <v>0</v>
      </c>
      <c r="D140" s="323">
        <v>1</v>
      </c>
      <c r="E140" s="322">
        <v>5</v>
      </c>
      <c r="F140" s="322">
        <v>2</v>
      </c>
      <c r="G140" s="323">
        <v>7</v>
      </c>
      <c r="H140" s="322">
        <v>0</v>
      </c>
      <c r="I140" s="322">
        <v>2</v>
      </c>
      <c r="J140" s="323">
        <v>2</v>
      </c>
      <c r="K140" s="331">
        <v>10</v>
      </c>
      <c r="L140" s="301" t="s">
        <v>430</v>
      </c>
      <c r="M140" s="402">
        <v>5</v>
      </c>
      <c r="N140" s="403">
        <v>0.5</v>
      </c>
      <c r="O140" s="402">
        <v>5</v>
      </c>
      <c r="P140" s="403">
        <v>0.5</v>
      </c>
      <c r="Q140" s="402">
        <v>0</v>
      </c>
      <c r="R140" s="403">
        <v>0</v>
      </c>
      <c r="S140" s="402">
        <v>10</v>
      </c>
      <c r="T140" s="403">
        <v>1</v>
      </c>
      <c r="U140" s="402">
        <v>0</v>
      </c>
      <c r="V140" s="403">
        <v>0</v>
      </c>
      <c r="W140" s="405">
        <v>10</v>
      </c>
      <c r="X140" s="389"/>
      <c r="Y140" s="389"/>
      <c r="Z140" s="389"/>
    </row>
    <row r="141" spans="1:26" ht="12.75" customHeight="1" x14ac:dyDescent="0.15">
      <c r="A141" s="301" t="s">
        <v>431</v>
      </c>
      <c r="B141" s="322">
        <v>3</v>
      </c>
      <c r="C141" s="322">
        <v>0</v>
      </c>
      <c r="D141" s="323">
        <v>3</v>
      </c>
      <c r="E141" s="322">
        <v>1</v>
      </c>
      <c r="F141" s="322">
        <v>3</v>
      </c>
      <c r="G141" s="323">
        <v>4</v>
      </c>
      <c r="H141" s="322">
        <v>0</v>
      </c>
      <c r="I141" s="322">
        <v>2</v>
      </c>
      <c r="J141" s="323">
        <v>2</v>
      </c>
      <c r="K141" s="331">
        <v>9</v>
      </c>
      <c r="L141" s="301" t="s">
        <v>431</v>
      </c>
      <c r="M141" s="402">
        <v>4</v>
      </c>
      <c r="N141" s="403">
        <v>0.44444444444444442</v>
      </c>
      <c r="O141" s="402">
        <v>5</v>
      </c>
      <c r="P141" s="403">
        <v>0.55555555555555558</v>
      </c>
      <c r="Q141" s="402">
        <v>0</v>
      </c>
      <c r="R141" s="403">
        <v>0</v>
      </c>
      <c r="S141" s="402">
        <v>9</v>
      </c>
      <c r="T141" s="403">
        <v>1</v>
      </c>
      <c r="U141" s="402">
        <v>0</v>
      </c>
      <c r="V141" s="403">
        <v>0</v>
      </c>
      <c r="W141" s="405">
        <v>9</v>
      </c>
      <c r="X141" s="389"/>
      <c r="Y141" s="389"/>
      <c r="Z141" s="389"/>
    </row>
    <row r="142" spans="1:26" ht="12.75" customHeight="1" x14ac:dyDescent="0.15">
      <c r="A142" s="390" t="s">
        <v>432</v>
      </c>
      <c r="B142" s="322">
        <v>0</v>
      </c>
      <c r="C142" s="322">
        <v>0</v>
      </c>
      <c r="D142" s="323">
        <v>0</v>
      </c>
      <c r="E142" s="322">
        <v>2</v>
      </c>
      <c r="F142" s="322">
        <v>10</v>
      </c>
      <c r="G142" s="323">
        <v>12</v>
      </c>
      <c r="H142" s="322">
        <v>0</v>
      </c>
      <c r="I142" s="322">
        <v>4</v>
      </c>
      <c r="J142" s="323">
        <v>4</v>
      </c>
      <c r="K142" s="331">
        <v>16</v>
      </c>
      <c r="L142" s="390" t="s">
        <v>432</v>
      </c>
      <c r="M142" s="402">
        <v>12</v>
      </c>
      <c r="N142" s="403">
        <v>0.75</v>
      </c>
      <c r="O142" s="402">
        <v>4</v>
      </c>
      <c r="P142" s="403">
        <v>0.25</v>
      </c>
      <c r="Q142" s="402">
        <v>8</v>
      </c>
      <c r="R142" s="403">
        <v>0.5</v>
      </c>
      <c r="S142" s="402">
        <v>8</v>
      </c>
      <c r="T142" s="403">
        <v>0.5</v>
      </c>
      <c r="U142" s="402">
        <v>0</v>
      </c>
      <c r="V142" s="403">
        <v>0</v>
      </c>
      <c r="W142" s="405">
        <v>16</v>
      </c>
      <c r="X142" s="389"/>
      <c r="Y142" s="389"/>
      <c r="Z142" s="389"/>
    </row>
    <row r="143" spans="1:26" ht="12.75" customHeight="1" thickBot="1" x14ac:dyDescent="0.2">
      <c r="A143" s="307"/>
      <c r="B143" s="326"/>
      <c r="C143" s="326"/>
      <c r="D143" s="327"/>
      <c r="E143" s="325"/>
      <c r="F143" s="326"/>
      <c r="G143" s="327"/>
      <c r="H143" s="325"/>
      <c r="I143" s="326"/>
      <c r="J143" s="327"/>
      <c r="K143" s="317"/>
      <c r="L143" s="307"/>
      <c r="M143" s="297"/>
      <c r="N143" s="299"/>
      <c r="O143" s="325"/>
      <c r="P143" s="327"/>
      <c r="Q143" s="325"/>
      <c r="R143" s="327"/>
      <c r="S143" s="325"/>
      <c r="T143" s="327"/>
      <c r="U143" s="325"/>
      <c r="V143" s="327"/>
      <c r="W143" s="327"/>
      <c r="X143" s="386"/>
      <c r="Y143" s="386"/>
      <c r="Z143" s="386"/>
    </row>
    <row r="144" spans="1:26" ht="12.75" customHeight="1" x14ac:dyDescent="0.15">
      <c r="A144" s="384"/>
      <c r="B144" s="329"/>
      <c r="C144" s="329"/>
      <c r="D144" s="330"/>
      <c r="E144" s="328"/>
      <c r="F144" s="329"/>
      <c r="G144" s="330"/>
      <c r="H144" s="328"/>
      <c r="I144" s="329"/>
      <c r="J144" s="330"/>
      <c r="K144" s="312"/>
      <c r="L144" s="384"/>
      <c r="M144" s="391"/>
      <c r="N144" s="392"/>
      <c r="O144" s="391"/>
      <c r="P144" s="392"/>
      <c r="Q144" s="391"/>
      <c r="R144" s="392"/>
      <c r="S144" s="391"/>
      <c r="T144" s="392"/>
      <c r="U144" s="391"/>
      <c r="V144" s="392"/>
      <c r="W144" s="393"/>
      <c r="X144" s="389"/>
      <c r="Y144" s="386"/>
      <c r="Z144" s="386"/>
    </row>
    <row r="145" spans="1:26" ht="12.75" customHeight="1" x14ac:dyDescent="0.15">
      <c r="A145" s="301" t="s">
        <v>433</v>
      </c>
      <c r="B145" s="322">
        <v>21</v>
      </c>
      <c r="C145" s="322">
        <v>1</v>
      </c>
      <c r="D145" s="323">
        <v>22</v>
      </c>
      <c r="E145" s="321">
        <v>4</v>
      </c>
      <c r="F145" s="322">
        <v>43</v>
      </c>
      <c r="G145" s="323">
        <v>47</v>
      </c>
      <c r="H145" s="321">
        <v>1</v>
      </c>
      <c r="I145" s="322">
        <v>3</v>
      </c>
      <c r="J145" s="323">
        <v>4</v>
      </c>
      <c r="K145" s="331">
        <v>73</v>
      </c>
      <c r="L145" s="301" t="s">
        <v>433</v>
      </c>
      <c r="M145" s="322">
        <v>20</v>
      </c>
      <c r="N145" s="388">
        <v>0.27397260273972601</v>
      </c>
      <c r="O145" s="322">
        <v>53</v>
      </c>
      <c r="P145" s="388">
        <v>0.72602739726027399</v>
      </c>
      <c r="Q145" s="322">
        <v>9</v>
      </c>
      <c r="R145" s="388">
        <v>0.12328767123287671</v>
      </c>
      <c r="S145" s="322">
        <v>64</v>
      </c>
      <c r="T145" s="388">
        <v>0.87671232876712324</v>
      </c>
      <c r="U145" s="322">
        <v>0</v>
      </c>
      <c r="V145" s="388">
        <v>0</v>
      </c>
      <c r="W145" s="331">
        <v>73</v>
      </c>
      <c r="X145" s="389"/>
      <c r="Y145" s="389"/>
      <c r="Z145" s="389"/>
    </row>
    <row r="146" spans="1:26" ht="12.75" customHeight="1" x14ac:dyDescent="0.15">
      <c r="A146" s="301" t="s">
        <v>434</v>
      </c>
      <c r="B146" s="322">
        <v>21</v>
      </c>
      <c r="C146" s="322">
        <v>1</v>
      </c>
      <c r="D146" s="323">
        <v>22</v>
      </c>
      <c r="E146" s="321">
        <v>4</v>
      </c>
      <c r="F146" s="322">
        <v>37</v>
      </c>
      <c r="G146" s="323">
        <v>41</v>
      </c>
      <c r="H146" s="321">
        <v>1</v>
      </c>
      <c r="I146" s="322">
        <v>4</v>
      </c>
      <c r="J146" s="323">
        <v>5</v>
      </c>
      <c r="K146" s="331">
        <v>68</v>
      </c>
      <c r="L146" s="301" t="s">
        <v>434</v>
      </c>
      <c r="M146" s="322">
        <v>19</v>
      </c>
      <c r="N146" s="388">
        <v>0.27941176470588236</v>
      </c>
      <c r="O146" s="322">
        <v>49</v>
      </c>
      <c r="P146" s="388">
        <v>0.72058823529411764</v>
      </c>
      <c r="Q146" s="322">
        <v>4</v>
      </c>
      <c r="R146" s="388">
        <v>5.8823529411764705E-2</v>
      </c>
      <c r="S146" s="322">
        <v>64</v>
      </c>
      <c r="T146" s="388">
        <v>0.94117647058823528</v>
      </c>
      <c r="U146" s="322">
        <v>0</v>
      </c>
      <c r="V146" s="388">
        <v>0</v>
      </c>
      <c r="W146" s="331">
        <v>68</v>
      </c>
      <c r="X146" s="389"/>
      <c r="Y146" s="389"/>
      <c r="Z146" s="389"/>
    </row>
    <row r="147" spans="1:26" ht="12.75" customHeight="1" x14ac:dyDescent="0.15">
      <c r="A147" s="301" t="s">
        <v>435</v>
      </c>
      <c r="B147" s="322">
        <v>13</v>
      </c>
      <c r="C147" s="322">
        <v>1</v>
      </c>
      <c r="D147" s="323">
        <v>14</v>
      </c>
      <c r="E147" s="321">
        <v>8</v>
      </c>
      <c r="F147" s="322">
        <v>15</v>
      </c>
      <c r="G147" s="323">
        <v>23</v>
      </c>
      <c r="H147" s="321">
        <v>0</v>
      </c>
      <c r="I147" s="322">
        <v>6</v>
      </c>
      <c r="J147" s="323">
        <v>6</v>
      </c>
      <c r="K147" s="331">
        <v>43</v>
      </c>
      <c r="L147" s="301" t="s">
        <v>435</v>
      </c>
      <c r="M147" s="322">
        <v>16</v>
      </c>
      <c r="N147" s="388">
        <v>0.37209302325581395</v>
      </c>
      <c r="O147" s="322">
        <v>27</v>
      </c>
      <c r="P147" s="388">
        <v>0.62790697674418605</v>
      </c>
      <c r="Q147" s="322">
        <v>3</v>
      </c>
      <c r="R147" s="388">
        <v>6.9767441860465115E-2</v>
      </c>
      <c r="S147" s="322">
        <v>40</v>
      </c>
      <c r="T147" s="388">
        <v>0.93023255813953487</v>
      </c>
      <c r="U147" s="322">
        <v>0</v>
      </c>
      <c r="V147" s="388">
        <v>0</v>
      </c>
      <c r="W147" s="331">
        <v>43</v>
      </c>
      <c r="X147" s="389"/>
      <c r="Y147" s="389"/>
      <c r="Z147" s="389"/>
    </row>
    <row r="148" spans="1:26" ht="12.75" customHeight="1" x14ac:dyDescent="0.15">
      <c r="A148" s="301" t="s">
        <v>436</v>
      </c>
      <c r="B148" s="322">
        <v>13</v>
      </c>
      <c r="C148" s="322">
        <v>0</v>
      </c>
      <c r="D148" s="323">
        <v>13</v>
      </c>
      <c r="E148" s="321">
        <v>9</v>
      </c>
      <c r="F148" s="322">
        <v>10</v>
      </c>
      <c r="G148" s="323">
        <v>19</v>
      </c>
      <c r="H148" s="321">
        <v>0</v>
      </c>
      <c r="I148" s="322">
        <v>7</v>
      </c>
      <c r="J148" s="323">
        <v>7</v>
      </c>
      <c r="K148" s="331">
        <v>39</v>
      </c>
      <c r="L148" s="301" t="s">
        <v>436</v>
      </c>
      <c r="M148" s="322">
        <v>16</v>
      </c>
      <c r="N148" s="388">
        <v>0.41025641025641024</v>
      </c>
      <c r="O148" s="322">
        <v>23</v>
      </c>
      <c r="P148" s="388">
        <v>0.58974358974358976</v>
      </c>
      <c r="Q148" s="322">
        <v>2</v>
      </c>
      <c r="R148" s="388">
        <v>5.128205128205128E-2</v>
      </c>
      <c r="S148" s="322">
        <v>37</v>
      </c>
      <c r="T148" s="388">
        <v>0.94871794871794868</v>
      </c>
      <c r="U148" s="322">
        <v>0</v>
      </c>
      <c r="V148" s="388">
        <v>0</v>
      </c>
      <c r="W148" s="331">
        <v>39</v>
      </c>
      <c r="X148" s="389"/>
      <c r="Y148" s="389"/>
      <c r="Z148" s="389"/>
    </row>
    <row r="149" spans="1:26" ht="12.75" customHeight="1" x14ac:dyDescent="0.15">
      <c r="A149" s="301" t="s">
        <v>437</v>
      </c>
      <c r="B149" s="322">
        <v>8</v>
      </c>
      <c r="C149" s="322">
        <v>0</v>
      </c>
      <c r="D149" s="323">
        <v>8</v>
      </c>
      <c r="E149" s="321">
        <v>10</v>
      </c>
      <c r="F149" s="322">
        <v>15</v>
      </c>
      <c r="G149" s="323">
        <v>25</v>
      </c>
      <c r="H149" s="321">
        <v>0</v>
      </c>
      <c r="I149" s="322">
        <v>10</v>
      </c>
      <c r="J149" s="323">
        <v>10</v>
      </c>
      <c r="K149" s="331">
        <v>43</v>
      </c>
      <c r="L149" s="301" t="s">
        <v>437</v>
      </c>
      <c r="M149" s="322">
        <v>24</v>
      </c>
      <c r="N149" s="388">
        <v>0.55813953488372092</v>
      </c>
      <c r="O149" s="322">
        <v>19</v>
      </c>
      <c r="P149" s="388">
        <v>0.44186046511627908</v>
      </c>
      <c r="Q149" s="322">
        <v>8</v>
      </c>
      <c r="R149" s="388">
        <v>0.18604651162790697</v>
      </c>
      <c r="S149" s="322">
        <v>35</v>
      </c>
      <c r="T149" s="388">
        <v>0.81395348837209303</v>
      </c>
      <c r="U149" s="322">
        <v>0</v>
      </c>
      <c r="V149" s="388">
        <v>0</v>
      </c>
      <c r="W149" s="331">
        <v>43</v>
      </c>
      <c r="X149" s="386"/>
      <c r="Y149" s="389"/>
      <c r="Z149" s="389"/>
    </row>
    <row r="150" spans="1:26" ht="12.75" customHeight="1" thickBot="1" x14ac:dyDescent="0.2">
      <c r="A150" s="317"/>
      <c r="B150" s="319"/>
      <c r="C150" s="319"/>
      <c r="D150" s="320"/>
      <c r="E150" s="318"/>
      <c r="F150" s="319"/>
      <c r="G150" s="320"/>
      <c r="H150" s="318"/>
      <c r="I150" s="319"/>
      <c r="J150" s="320"/>
      <c r="K150" s="317"/>
      <c r="L150" s="318"/>
      <c r="M150" s="318"/>
      <c r="N150" s="320"/>
      <c r="O150" s="318"/>
      <c r="P150" s="320"/>
      <c r="Q150" s="318"/>
      <c r="R150" s="320"/>
      <c r="S150" s="318"/>
      <c r="T150" s="320"/>
      <c r="U150" s="318"/>
      <c r="V150" s="320"/>
      <c r="W150" s="317"/>
      <c r="X150" s="386"/>
      <c r="Y150" s="386"/>
      <c r="Z150" s="386"/>
    </row>
    <row r="151" spans="1:26" ht="12.75" hidden="1" customHeight="1" x14ac:dyDescent="0.15">
      <c r="A151" s="462" t="s">
        <v>443</v>
      </c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  <c r="L151" s="470" t="s">
        <v>444</v>
      </c>
      <c r="M151" s="461"/>
      <c r="N151" s="461"/>
      <c r="O151" s="461"/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</row>
    <row r="152" spans="1:26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1"/>
      <c r="M152" s="461"/>
      <c r="N152" s="461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</row>
    <row r="153" spans="1:26" ht="12.75" hidden="1" customHeight="1" x14ac:dyDescent="0.15">
      <c r="A153" s="286" t="s">
        <v>193</v>
      </c>
      <c r="B153" s="287" t="s">
        <v>374</v>
      </c>
      <c r="C153" s="288"/>
      <c r="D153" s="289"/>
      <c r="E153" s="287" t="s">
        <v>375</v>
      </c>
      <c r="F153" s="288"/>
      <c r="G153" s="289"/>
      <c r="H153" s="360" t="s">
        <v>376</v>
      </c>
      <c r="I153" s="378"/>
      <c r="J153" s="290"/>
      <c r="K153" s="458" t="s">
        <v>198</v>
      </c>
      <c r="L153" s="379" t="s">
        <v>62</v>
      </c>
      <c r="M153" s="471" t="s">
        <v>58</v>
      </c>
      <c r="N153" s="469"/>
      <c r="O153" s="471" t="s">
        <v>56</v>
      </c>
      <c r="P153" s="469"/>
      <c r="Q153" s="471" t="s">
        <v>57</v>
      </c>
      <c r="R153" s="469"/>
      <c r="S153" s="471" t="s">
        <v>55</v>
      </c>
      <c r="T153" s="469"/>
      <c r="U153" s="471" t="s">
        <v>59</v>
      </c>
      <c r="V153" s="469"/>
      <c r="W153" s="472" t="s">
        <v>63</v>
      </c>
      <c r="X153" s="380"/>
      <c r="Y153" s="380"/>
      <c r="Z153" s="380"/>
    </row>
    <row r="154" spans="1:26" ht="12.75" hidden="1" customHeight="1" x14ac:dyDescent="0.15">
      <c r="A154" s="291" t="s">
        <v>199</v>
      </c>
      <c r="B154" s="293" t="s">
        <v>201</v>
      </c>
      <c r="C154" s="293" t="s">
        <v>202</v>
      </c>
      <c r="D154" s="294" t="s">
        <v>156</v>
      </c>
      <c r="E154" s="292" t="s">
        <v>200</v>
      </c>
      <c r="F154" s="293" t="s">
        <v>201</v>
      </c>
      <c r="G154" s="294" t="s">
        <v>156</v>
      </c>
      <c r="H154" s="292" t="s">
        <v>200</v>
      </c>
      <c r="I154" s="293" t="s">
        <v>202</v>
      </c>
      <c r="J154" s="294" t="s">
        <v>156</v>
      </c>
      <c r="K154" s="459"/>
      <c r="L154" s="381" t="s">
        <v>64</v>
      </c>
      <c r="M154" s="382" t="s">
        <v>65</v>
      </c>
      <c r="N154" s="383" t="s">
        <v>66</v>
      </c>
      <c r="O154" s="382" t="s">
        <v>65</v>
      </c>
      <c r="P154" s="383" t="s">
        <v>66</v>
      </c>
      <c r="Q154" s="382" t="s">
        <v>65</v>
      </c>
      <c r="R154" s="383" t="s">
        <v>66</v>
      </c>
      <c r="S154" s="382" t="s">
        <v>65</v>
      </c>
      <c r="T154" s="383" t="s">
        <v>66</v>
      </c>
      <c r="U154" s="382" t="s">
        <v>65</v>
      </c>
      <c r="V154" s="383" t="s">
        <v>66</v>
      </c>
      <c r="W154" s="459"/>
      <c r="X154" s="386"/>
      <c r="Y154" s="380"/>
      <c r="Z154" s="380"/>
    </row>
    <row r="155" spans="1:26" ht="12.75" hidden="1" customHeight="1" x14ac:dyDescent="0.15">
      <c r="A155" s="296"/>
      <c r="B155" s="298"/>
      <c r="C155" s="298"/>
      <c r="D155" s="299"/>
      <c r="E155" s="297"/>
      <c r="F155" s="298"/>
      <c r="G155" s="299"/>
      <c r="H155" s="297"/>
      <c r="I155" s="298"/>
      <c r="J155" s="299"/>
      <c r="K155" s="300"/>
      <c r="L155" s="296"/>
      <c r="M155" s="384"/>
      <c r="N155" s="385"/>
      <c r="O155" s="384"/>
      <c r="P155" s="385"/>
      <c r="Q155" s="384"/>
      <c r="R155" s="385"/>
      <c r="S155" s="384"/>
      <c r="T155" s="385"/>
      <c r="U155" s="384"/>
      <c r="V155" s="385"/>
      <c r="W155" s="300"/>
      <c r="X155" s="389"/>
      <c r="Y155" s="386"/>
      <c r="Z155" s="386"/>
    </row>
    <row r="156" spans="1:26" ht="12.75" hidden="1" customHeight="1" x14ac:dyDescent="0.15">
      <c r="A156" s="301" t="s">
        <v>79</v>
      </c>
      <c r="B156" s="303">
        <v>2.5</v>
      </c>
      <c r="C156" s="303">
        <v>0</v>
      </c>
      <c r="D156" s="304">
        <v>2.5</v>
      </c>
      <c r="E156" s="303">
        <v>1</v>
      </c>
      <c r="F156" s="303">
        <v>3.5</v>
      </c>
      <c r="G156" s="304">
        <v>4.5</v>
      </c>
      <c r="H156" s="303">
        <v>0</v>
      </c>
      <c r="I156" s="303">
        <v>1</v>
      </c>
      <c r="J156" s="304">
        <v>1</v>
      </c>
      <c r="K156" s="306">
        <v>8</v>
      </c>
      <c r="L156" s="301" t="s">
        <v>79</v>
      </c>
      <c r="M156" s="303">
        <v>2</v>
      </c>
      <c r="N156" s="403">
        <v>0.25</v>
      </c>
      <c r="O156" s="303">
        <v>6</v>
      </c>
      <c r="P156" s="403">
        <v>0.75</v>
      </c>
      <c r="Q156" s="303">
        <v>2.5</v>
      </c>
      <c r="R156" s="403">
        <v>0.3125</v>
      </c>
      <c r="S156" s="303">
        <v>5.5</v>
      </c>
      <c r="T156" s="403">
        <v>0.6875</v>
      </c>
      <c r="U156" s="303">
        <v>0</v>
      </c>
      <c r="V156" s="403">
        <v>0</v>
      </c>
      <c r="W156" s="306">
        <v>8</v>
      </c>
      <c r="X156" s="389"/>
      <c r="Y156" s="389"/>
      <c r="Z156" s="389"/>
    </row>
    <row r="157" spans="1:26" ht="12.75" hidden="1" customHeight="1" x14ac:dyDescent="0.15">
      <c r="A157" s="301" t="s">
        <v>80</v>
      </c>
      <c r="B157" s="303">
        <v>5.5</v>
      </c>
      <c r="C157" s="303">
        <v>0</v>
      </c>
      <c r="D157" s="304">
        <v>5.5</v>
      </c>
      <c r="E157" s="303">
        <v>1</v>
      </c>
      <c r="F157" s="303">
        <v>13</v>
      </c>
      <c r="G157" s="304">
        <v>14</v>
      </c>
      <c r="H157" s="303">
        <v>0.5</v>
      </c>
      <c r="I157" s="303">
        <v>0.5</v>
      </c>
      <c r="J157" s="304">
        <v>1</v>
      </c>
      <c r="K157" s="306">
        <v>20.5</v>
      </c>
      <c r="L157" s="301" t="s">
        <v>80</v>
      </c>
      <c r="M157" s="303">
        <v>5.5</v>
      </c>
      <c r="N157" s="403">
        <v>0.26829268292682928</v>
      </c>
      <c r="O157" s="303">
        <v>15</v>
      </c>
      <c r="P157" s="403">
        <v>0.73170731707317072</v>
      </c>
      <c r="Q157" s="303">
        <v>0.5</v>
      </c>
      <c r="R157" s="403">
        <v>2.4390243902439025E-2</v>
      </c>
      <c r="S157" s="303">
        <v>20</v>
      </c>
      <c r="T157" s="403">
        <v>0.97560975609756095</v>
      </c>
      <c r="U157" s="303">
        <v>0</v>
      </c>
      <c r="V157" s="403">
        <v>0</v>
      </c>
      <c r="W157" s="306">
        <v>20.5</v>
      </c>
      <c r="X157" s="389"/>
      <c r="Y157" s="389"/>
      <c r="Z157" s="389"/>
    </row>
    <row r="158" spans="1:26" ht="12.75" hidden="1" customHeight="1" x14ac:dyDescent="0.15">
      <c r="A158" s="301" t="s">
        <v>81</v>
      </c>
      <c r="B158" s="303">
        <v>2.5</v>
      </c>
      <c r="C158" s="303">
        <v>0.5</v>
      </c>
      <c r="D158" s="304">
        <v>3</v>
      </c>
      <c r="E158" s="303">
        <v>0</v>
      </c>
      <c r="F158" s="303">
        <v>6.5</v>
      </c>
      <c r="G158" s="304">
        <v>6.5</v>
      </c>
      <c r="H158" s="303">
        <v>0</v>
      </c>
      <c r="I158" s="303">
        <v>0.5</v>
      </c>
      <c r="J158" s="304">
        <v>0.5</v>
      </c>
      <c r="K158" s="306">
        <v>10</v>
      </c>
      <c r="L158" s="301" t="s">
        <v>81</v>
      </c>
      <c r="M158" s="303">
        <v>2</v>
      </c>
      <c r="N158" s="403">
        <v>0.2</v>
      </c>
      <c r="O158" s="303">
        <v>8</v>
      </c>
      <c r="P158" s="403">
        <v>0.8</v>
      </c>
      <c r="Q158" s="303">
        <v>0.5</v>
      </c>
      <c r="R158" s="403">
        <v>0.05</v>
      </c>
      <c r="S158" s="303">
        <v>9.5</v>
      </c>
      <c r="T158" s="403">
        <v>0.95</v>
      </c>
      <c r="U158" s="303">
        <v>0</v>
      </c>
      <c r="V158" s="403">
        <v>0</v>
      </c>
      <c r="W158" s="306">
        <v>10</v>
      </c>
      <c r="X158" s="389"/>
      <c r="Y158" s="389"/>
      <c r="Z158" s="389"/>
    </row>
    <row r="159" spans="1:26" ht="12.75" hidden="1" customHeight="1" x14ac:dyDescent="0.15">
      <c r="A159" s="301" t="s">
        <v>428</v>
      </c>
      <c r="B159" s="303">
        <v>3.5</v>
      </c>
      <c r="C159" s="303">
        <v>0</v>
      </c>
      <c r="D159" s="304">
        <v>3.5</v>
      </c>
      <c r="E159" s="303">
        <v>0.5</v>
      </c>
      <c r="F159" s="303">
        <v>4</v>
      </c>
      <c r="G159" s="304">
        <v>4.5</v>
      </c>
      <c r="H159" s="303">
        <v>0</v>
      </c>
      <c r="I159" s="303">
        <v>1</v>
      </c>
      <c r="J159" s="304">
        <v>1</v>
      </c>
      <c r="K159" s="306">
        <v>9</v>
      </c>
      <c r="L159" s="301" t="s">
        <v>428</v>
      </c>
      <c r="M159" s="303">
        <v>4</v>
      </c>
      <c r="N159" s="403">
        <v>0.44444444444444442</v>
      </c>
      <c r="O159" s="303">
        <v>5</v>
      </c>
      <c r="P159" s="403">
        <v>0.55555555555555558</v>
      </c>
      <c r="Q159" s="303">
        <v>1</v>
      </c>
      <c r="R159" s="403">
        <v>0.1111111111111111</v>
      </c>
      <c r="S159" s="303">
        <v>8</v>
      </c>
      <c r="T159" s="403">
        <v>0.88888888888888884</v>
      </c>
      <c r="U159" s="303">
        <v>0</v>
      </c>
      <c r="V159" s="403">
        <v>0</v>
      </c>
      <c r="W159" s="306">
        <v>9</v>
      </c>
      <c r="X159" s="389"/>
      <c r="Y159" s="389"/>
      <c r="Z159" s="389"/>
    </row>
    <row r="160" spans="1:26" ht="12.75" hidden="1" customHeight="1" x14ac:dyDescent="0.15">
      <c r="A160" s="301" t="s">
        <v>429</v>
      </c>
      <c r="B160" s="303">
        <v>2</v>
      </c>
      <c r="C160" s="303">
        <v>0</v>
      </c>
      <c r="D160" s="304">
        <v>2</v>
      </c>
      <c r="E160" s="303">
        <v>1</v>
      </c>
      <c r="F160" s="303">
        <v>2</v>
      </c>
      <c r="G160" s="304">
        <v>3</v>
      </c>
      <c r="H160" s="303">
        <v>0</v>
      </c>
      <c r="I160" s="303">
        <v>1</v>
      </c>
      <c r="J160" s="304">
        <v>1</v>
      </c>
      <c r="K160" s="306">
        <v>6</v>
      </c>
      <c r="L160" s="301" t="s">
        <v>429</v>
      </c>
      <c r="M160" s="303">
        <v>2</v>
      </c>
      <c r="N160" s="403">
        <v>0.33333333333333331</v>
      </c>
      <c r="O160" s="303">
        <v>4</v>
      </c>
      <c r="P160" s="403">
        <v>0.66666666666666663</v>
      </c>
      <c r="Q160" s="303">
        <v>0</v>
      </c>
      <c r="R160" s="403">
        <v>0</v>
      </c>
      <c r="S160" s="303">
        <v>5</v>
      </c>
      <c r="T160" s="403">
        <v>0.83333333333333337</v>
      </c>
      <c r="U160" s="303">
        <v>1</v>
      </c>
      <c r="V160" s="403">
        <v>0.16666666666666666</v>
      </c>
      <c r="W160" s="306">
        <v>6</v>
      </c>
      <c r="X160" s="389"/>
      <c r="Y160" s="389"/>
      <c r="Z160" s="389"/>
    </row>
    <row r="161" spans="1:26" ht="12.75" hidden="1" customHeight="1" x14ac:dyDescent="0.15">
      <c r="A161" s="301" t="s">
        <v>430</v>
      </c>
      <c r="B161" s="303">
        <v>4</v>
      </c>
      <c r="C161" s="303">
        <v>0</v>
      </c>
      <c r="D161" s="304">
        <v>4</v>
      </c>
      <c r="E161" s="303">
        <v>2.5</v>
      </c>
      <c r="F161" s="303">
        <v>3.5</v>
      </c>
      <c r="G161" s="304">
        <v>6</v>
      </c>
      <c r="H161" s="303">
        <v>0</v>
      </c>
      <c r="I161" s="303">
        <v>1</v>
      </c>
      <c r="J161" s="304">
        <v>1</v>
      </c>
      <c r="K161" s="306">
        <v>11</v>
      </c>
      <c r="L161" s="301" t="s">
        <v>430</v>
      </c>
      <c r="M161" s="303">
        <v>2.5</v>
      </c>
      <c r="N161" s="403">
        <v>0.22727272727272727</v>
      </c>
      <c r="O161" s="303">
        <v>8.5</v>
      </c>
      <c r="P161" s="403">
        <v>0.77272727272727271</v>
      </c>
      <c r="Q161" s="303">
        <v>4.5</v>
      </c>
      <c r="R161" s="403">
        <v>0.40909090909090912</v>
      </c>
      <c r="S161" s="303">
        <v>6.5</v>
      </c>
      <c r="T161" s="403">
        <v>0.59090909090909094</v>
      </c>
      <c r="U161" s="303">
        <v>0</v>
      </c>
      <c r="V161" s="403">
        <v>0</v>
      </c>
      <c r="W161" s="306">
        <v>11</v>
      </c>
      <c r="X161" s="389"/>
      <c r="Y161" s="389"/>
      <c r="Z161" s="389"/>
    </row>
    <row r="162" spans="1:26" ht="12.75" hidden="1" customHeight="1" x14ac:dyDescent="0.15">
      <c r="A162" s="301" t="s">
        <v>431</v>
      </c>
      <c r="B162" s="303">
        <v>2.5</v>
      </c>
      <c r="C162" s="303">
        <v>0</v>
      </c>
      <c r="D162" s="304">
        <v>2.5</v>
      </c>
      <c r="E162" s="303">
        <v>0.5</v>
      </c>
      <c r="F162" s="303">
        <v>2</v>
      </c>
      <c r="G162" s="304">
        <v>2.5</v>
      </c>
      <c r="H162" s="303">
        <v>0</v>
      </c>
      <c r="I162" s="303">
        <v>1</v>
      </c>
      <c r="J162" s="304">
        <v>1</v>
      </c>
      <c r="K162" s="306">
        <v>6</v>
      </c>
      <c r="L162" s="301" t="s">
        <v>431</v>
      </c>
      <c r="M162" s="303">
        <v>2.5</v>
      </c>
      <c r="N162" s="403">
        <v>0.41666666666666669</v>
      </c>
      <c r="O162" s="303">
        <v>3.5</v>
      </c>
      <c r="P162" s="403">
        <v>0.58333333333333337</v>
      </c>
      <c r="Q162" s="303">
        <v>0.5</v>
      </c>
      <c r="R162" s="403">
        <v>8.3333333333333329E-2</v>
      </c>
      <c r="S162" s="303">
        <v>5.5</v>
      </c>
      <c r="T162" s="403">
        <v>0.91666666666666663</v>
      </c>
      <c r="U162" s="303">
        <v>0</v>
      </c>
      <c r="V162" s="403">
        <v>0</v>
      </c>
      <c r="W162" s="306">
        <v>6</v>
      </c>
      <c r="X162" s="389"/>
      <c r="Y162" s="389"/>
      <c r="Z162" s="389"/>
    </row>
    <row r="163" spans="1:26" ht="12.75" hidden="1" customHeight="1" x14ac:dyDescent="0.15">
      <c r="A163" s="301" t="s">
        <v>432</v>
      </c>
      <c r="B163" s="303">
        <v>2.5</v>
      </c>
      <c r="C163" s="303">
        <v>0</v>
      </c>
      <c r="D163" s="304">
        <v>2.5</v>
      </c>
      <c r="E163" s="303">
        <v>2</v>
      </c>
      <c r="F163" s="303">
        <v>6.5</v>
      </c>
      <c r="G163" s="304">
        <v>8.5</v>
      </c>
      <c r="H163" s="303">
        <v>0</v>
      </c>
      <c r="I163" s="303">
        <v>2</v>
      </c>
      <c r="J163" s="304">
        <v>2</v>
      </c>
      <c r="K163" s="306">
        <v>13</v>
      </c>
      <c r="L163" s="390" t="s">
        <v>432</v>
      </c>
      <c r="M163" s="303">
        <v>7.5</v>
      </c>
      <c r="N163" s="403">
        <v>0.57692307692307687</v>
      </c>
      <c r="O163" s="303">
        <v>5.5</v>
      </c>
      <c r="P163" s="403">
        <v>0.42307692307692307</v>
      </c>
      <c r="Q163" s="303">
        <v>5</v>
      </c>
      <c r="R163" s="403">
        <v>0.38461538461538464</v>
      </c>
      <c r="S163" s="303">
        <v>6.5</v>
      </c>
      <c r="T163" s="403">
        <v>0.5</v>
      </c>
      <c r="U163" s="303">
        <v>1.5</v>
      </c>
      <c r="V163" s="403">
        <v>0.11538461538461539</v>
      </c>
      <c r="W163" s="306">
        <v>13</v>
      </c>
      <c r="X163" s="389"/>
      <c r="Y163" s="389"/>
      <c r="Z163" s="389"/>
    </row>
    <row r="164" spans="1:26" ht="12.75" hidden="1" customHeight="1" thickBot="1" x14ac:dyDescent="0.2">
      <c r="A164" s="307"/>
      <c r="B164" s="326"/>
      <c r="C164" s="326"/>
      <c r="D164" s="327"/>
      <c r="E164" s="325"/>
      <c r="F164" s="326"/>
      <c r="G164" s="327"/>
      <c r="H164" s="325"/>
      <c r="I164" s="326"/>
      <c r="J164" s="327"/>
      <c r="K164" s="317"/>
      <c r="L164" s="307"/>
      <c r="M164" s="326"/>
      <c r="N164" s="299"/>
      <c r="O164" s="326"/>
      <c r="P164" s="299"/>
      <c r="Q164" s="326"/>
      <c r="R164" s="299"/>
      <c r="S164" s="326"/>
      <c r="T164" s="299"/>
      <c r="U164" s="326"/>
      <c r="V164" s="299"/>
      <c r="W164" s="310"/>
      <c r="X164" s="386"/>
      <c r="Y164" s="386"/>
      <c r="Z164" s="386"/>
    </row>
    <row r="165" spans="1:26" ht="12.75" hidden="1" customHeight="1" x14ac:dyDescent="0.15">
      <c r="A165" s="312"/>
      <c r="B165" s="329"/>
      <c r="C165" s="329"/>
      <c r="D165" s="330"/>
      <c r="E165" s="328"/>
      <c r="F165" s="329"/>
      <c r="G165" s="330"/>
      <c r="H165" s="328"/>
      <c r="I165" s="329"/>
      <c r="J165" s="330"/>
      <c r="K165" s="312"/>
      <c r="L165" s="384"/>
      <c r="M165" s="329"/>
      <c r="N165" s="392"/>
      <c r="O165" s="329"/>
      <c r="P165" s="392"/>
      <c r="Q165" s="329"/>
      <c r="R165" s="392"/>
      <c r="S165" s="329"/>
      <c r="T165" s="392"/>
      <c r="U165" s="329"/>
      <c r="V165" s="392"/>
      <c r="W165" s="409"/>
      <c r="X165" s="389"/>
      <c r="Y165" s="386"/>
      <c r="Z165" s="386"/>
    </row>
    <row r="166" spans="1:26" ht="12.75" hidden="1" customHeight="1" x14ac:dyDescent="0.15">
      <c r="A166" s="301" t="s">
        <v>433</v>
      </c>
      <c r="B166" s="303">
        <v>14</v>
      </c>
      <c r="C166" s="303">
        <v>0.5</v>
      </c>
      <c r="D166" s="304">
        <v>14.5</v>
      </c>
      <c r="E166" s="302">
        <v>2.5</v>
      </c>
      <c r="F166" s="303">
        <v>27</v>
      </c>
      <c r="G166" s="304">
        <v>29.5</v>
      </c>
      <c r="H166" s="302">
        <v>0.5</v>
      </c>
      <c r="I166" s="303">
        <v>3</v>
      </c>
      <c r="J166" s="304">
        <v>3.5</v>
      </c>
      <c r="K166" s="306">
        <v>47.5</v>
      </c>
      <c r="L166" s="301" t="s">
        <v>433</v>
      </c>
      <c r="M166" s="303">
        <v>13.5</v>
      </c>
      <c r="N166" s="388">
        <v>0.28421052631578947</v>
      </c>
      <c r="O166" s="303">
        <v>34</v>
      </c>
      <c r="P166" s="388">
        <v>0.71578947368421053</v>
      </c>
      <c r="Q166" s="303">
        <v>4.5</v>
      </c>
      <c r="R166" s="388">
        <v>9.4736842105263161E-2</v>
      </c>
      <c r="S166" s="303">
        <v>43</v>
      </c>
      <c r="T166" s="388">
        <v>0.90526315789473688</v>
      </c>
      <c r="U166" s="303">
        <v>0</v>
      </c>
      <c r="V166" s="388">
        <v>0</v>
      </c>
      <c r="W166" s="306">
        <v>47.5</v>
      </c>
      <c r="X166" s="389"/>
      <c r="Y166" s="389"/>
      <c r="Z166" s="389"/>
    </row>
    <row r="167" spans="1:26" ht="12.75" hidden="1" customHeight="1" x14ac:dyDescent="0.15">
      <c r="A167" s="301" t="s">
        <v>434</v>
      </c>
      <c r="B167" s="303">
        <v>13.5</v>
      </c>
      <c r="C167" s="303">
        <v>0.5</v>
      </c>
      <c r="D167" s="304">
        <v>14</v>
      </c>
      <c r="E167" s="302">
        <v>2.5</v>
      </c>
      <c r="F167" s="303">
        <v>25.5</v>
      </c>
      <c r="G167" s="304">
        <v>28</v>
      </c>
      <c r="H167" s="302">
        <v>0.5</v>
      </c>
      <c r="I167" s="303">
        <v>3</v>
      </c>
      <c r="J167" s="304">
        <v>3.5</v>
      </c>
      <c r="K167" s="306">
        <v>45.5</v>
      </c>
      <c r="L167" s="301" t="s">
        <v>434</v>
      </c>
      <c r="M167" s="303">
        <v>13.5</v>
      </c>
      <c r="N167" s="388">
        <v>0.2967032967032967</v>
      </c>
      <c r="O167" s="303">
        <v>32</v>
      </c>
      <c r="P167" s="388">
        <v>0.70329670329670335</v>
      </c>
      <c r="Q167" s="303">
        <v>2</v>
      </c>
      <c r="R167" s="388">
        <v>4.3956043956043959E-2</v>
      </c>
      <c r="S167" s="303">
        <v>42.5</v>
      </c>
      <c r="T167" s="388">
        <v>0.93406593406593408</v>
      </c>
      <c r="U167" s="303">
        <v>1</v>
      </c>
      <c r="V167" s="388">
        <v>2.197802197802198E-2</v>
      </c>
      <c r="W167" s="306">
        <v>45.5</v>
      </c>
      <c r="X167" s="389"/>
      <c r="Y167" s="389"/>
      <c r="Z167" s="389"/>
    </row>
    <row r="168" spans="1:26" ht="12.75" hidden="1" customHeight="1" x14ac:dyDescent="0.15">
      <c r="A168" s="301" t="s">
        <v>435</v>
      </c>
      <c r="B168" s="303">
        <v>12</v>
      </c>
      <c r="C168" s="303">
        <v>0.5</v>
      </c>
      <c r="D168" s="304">
        <v>12.5</v>
      </c>
      <c r="E168" s="302">
        <v>4</v>
      </c>
      <c r="F168" s="303">
        <v>16</v>
      </c>
      <c r="G168" s="304">
        <v>20</v>
      </c>
      <c r="H168" s="302">
        <v>0</v>
      </c>
      <c r="I168" s="303">
        <v>3.5</v>
      </c>
      <c r="J168" s="304">
        <v>3.5</v>
      </c>
      <c r="K168" s="306">
        <v>36</v>
      </c>
      <c r="L168" s="301" t="s">
        <v>435</v>
      </c>
      <c r="M168" s="303">
        <v>10.5</v>
      </c>
      <c r="N168" s="388">
        <v>0.29166666666666669</v>
      </c>
      <c r="O168" s="303">
        <v>25.5</v>
      </c>
      <c r="P168" s="388">
        <v>0.70833333333333337</v>
      </c>
      <c r="Q168" s="303">
        <v>6</v>
      </c>
      <c r="R168" s="388">
        <v>0.16666666666666666</v>
      </c>
      <c r="S168" s="303">
        <v>29</v>
      </c>
      <c r="T168" s="388">
        <v>0.80555555555555558</v>
      </c>
      <c r="U168" s="303">
        <v>1</v>
      </c>
      <c r="V168" s="388">
        <v>2.7777777777777776E-2</v>
      </c>
      <c r="W168" s="306">
        <v>36</v>
      </c>
      <c r="X168" s="389"/>
      <c r="Y168" s="389"/>
      <c r="Z168" s="389"/>
    </row>
    <row r="169" spans="1:26" ht="12.75" hidden="1" customHeight="1" x14ac:dyDescent="0.15">
      <c r="A169" s="301" t="s">
        <v>436</v>
      </c>
      <c r="B169" s="303">
        <v>12</v>
      </c>
      <c r="C169" s="303">
        <v>0</v>
      </c>
      <c r="D169" s="304">
        <v>12</v>
      </c>
      <c r="E169" s="302">
        <v>4.5</v>
      </c>
      <c r="F169" s="303">
        <v>11.5</v>
      </c>
      <c r="G169" s="304">
        <v>16</v>
      </c>
      <c r="H169" s="302">
        <v>0</v>
      </c>
      <c r="I169" s="303">
        <v>4</v>
      </c>
      <c r="J169" s="304">
        <v>4</v>
      </c>
      <c r="K169" s="306">
        <v>32</v>
      </c>
      <c r="L169" s="301" t="s">
        <v>436</v>
      </c>
      <c r="M169" s="303">
        <v>11</v>
      </c>
      <c r="N169" s="388">
        <v>0.34375</v>
      </c>
      <c r="O169" s="303">
        <v>21</v>
      </c>
      <c r="P169" s="388">
        <v>0.65625</v>
      </c>
      <c r="Q169" s="303">
        <v>6</v>
      </c>
      <c r="R169" s="388">
        <v>0.1875</v>
      </c>
      <c r="S169" s="303">
        <v>25</v>
      </c>
      <c r="T169" s="388">
        <v>0.78125</v>
      </c>
      <c r="U169" s="303">
        <v>1</v>
      </c>
      <c r="V169" s="388">
        <v>3.125E-2</v>
      </c>
      <c r="W169" s="306">
        <v>32</v>
      </c>
      <c r="X169" s="389"/>
      <c r="Y169" s="389"/>
      <c r="Z169" s="389"/>
    </row>
    <row r="170" spans="1:26" ht="12.75" hidden="1" customHeight="1" x14ac:dyDescent="0.15">
      <c r="A170" s="301" t="s">
        <v>437</v>
      </c>
      <c r="B170" s="303">
        <v>11</v>
      </c>
      <c r="C170" s="303">
        <v>0</v>
      </c>
      <c r="D170" s="304">
        <v>11</v>
      </c>
      <c r="E170" s="302">
        <v>6</v>
      </c>
      <c r="F170" s="303">
        <v>14</v>
      </c>
      <c r="G170" s="304">
        <v>20</v>
      </c>
      <c r="H170" s="302">
        <v>0</v>
      </c>
      <c r="I170" s="303">
        <v>5</v>
      </c>
      <c r="J170" s="304">
        <v>5</v>
      </c>
      <c r="K170" s="306">
        <v>36</v>
      </c>
      <c r="L170" s="301" t="s">
        <v>437</v>
      </c>
      <c r="M170" s="303">
        <v>14.5</v>
      </c>
      <c r="N170" s="388">
        <v>0.40277777777777779</v>
      </c>
      <c r="O170" s="303">
        <v>21.5</v>
      </c>
      <c r="P170" s="388">
        <v>0.59722222222222221</v>
      </c>
      <c r="Q170" s="303">
        <v>10</v>
      </c>
      <c r="R170" s="388">
        <v>0.27777777777777779</v>
      </c>
      <c r="S170" s="303">
        <v>23.5</v>
      </c>
      <c r="T170" s="388">
        <v>0.65277777777777779</v>
      </c>
      <c r="U170" s="303">
        <v>2.5</v>
      </c>
      <c r="V170" s="388">
        <v>6.9444444444444448E-2</v>
      </c>
      <c r="W170" s="306">
        <v>36</v>
      </c>
      <c r="X170" s="386"/>
      <c r="Y170" s="389"/>
      <c r="Z170" s="389"/>
    </row>
    <row r="171" spans="1:26" ht="12.75" hidden="1" customHeight="1" thickBot="1" x14ac:dyDescent="0.2">
      <c r="A171" s="317"/>
      <c r="B171" s="319"/>
      <c r="C171" s="319"/>
      <c r="D171" s="320"/>
      <c r="E171" s="318"/>
      <c r="F171" s="319"/>
      <c r="G171" s="320"/>
      <c r="H171" s="318"/>
      <c r="I171" s="319"/>
      <c r="J171" s="320"/>
      <c r="K171" s="317"/>
      <c r="L171" s="318"/>
      <c r="M171" s="318"/>
      <c r="N171" s="320"/>
      <c r="O171" s="318"/>
      <c r="P171" s="320"/>
      <c r="Q171" s="318"/>
      <c r="R171" s="320"/>
      <c r="S171" s="318"/>
      <c r="T171" s="320"/>
      <c r="U171" s="318"/>
      <c r="V171" s="320"/>
      <c r="W171" s="317"/>
      <c r="X171" s="367"/>
      <c r="Y171" s="386"/>
      <c r="Z171" s="386"/>
    </row>
    <row r="172" spans="1:26" ht="12.75" hidden="1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 ht="12.75" hidden="1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 ht="12.75" hidden="1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</row>
    <row r="596" spans="1:26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</row>
    <row r="597" spans="1:26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</row>
    <row r="598" spans="1:26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</row>
    <row r="599" spans="1:26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</row>
    <row r="600" spans="1:26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</row>
    <row r="601" spans="1:26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</row>
    <row r="602" spans="1:26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</row>
    <row r="603" spans="1:26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</row>
    <row r="604" spans="1:26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</row>
    <row r="605" spans="1:26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</row>
    <row r="606" spans="1:26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</row>
    <row r="607" spans="1:26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</row>
    <row r="608" spans="1:26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</row>
    <row r="609" spans="1:26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</row>
    <row r="610" spans="1:26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</row>
    <row r="611" spans="1:26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</row>
    <row r="612" spans="1:26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</row>
    <row r="613" spans="1:26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</row>
    <row r="614" spans="1:26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</row>
    <row r="615" spans="1:26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</row>
    <row r="616" spans="1:26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</row>
    <row r="617" spans="1:26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</row>
    <row r="618" spans="1:26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</row>
    <row r="619" spans="1:26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</row>
    <row r="620" spans="1:26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</row>
    <row r="621" spans="1:26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</row>
    <row r="622" spans="1:26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</row>
    <row r="623" spans="1:26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</row>
    <row r="624" spans="1:26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</row>
    <row r="625" spans="1:26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</row>
    <row r="626" spans="1:26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</row>
    <row r="627" spans="1:26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</row>
    <row r="628" spans="1:26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</row>
    <row r="629" spans="1:26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</row>
    <row r="630" spans="1:26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</row>
    <row r="631" spans="1:26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</row>
    <row r="632" spans="1:26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</row>
    <row r="633" spans="1:26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</row>
    <row r="634" spans="1:26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</row>
    <row r="635" spans="1:26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</row>
    <row r="636" spans="1:26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</row>
    <row r="637" spans="1:26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</row>
    <row r="638" spans="1:26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</row>
    <row r="639" spans="1:26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</row>
    <row r="640" spans="1:26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</row>
    <row r="641" spans="1:26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</row>
    <row r="642" spans="1:26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</row>
    <row r="643" spans="1:26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</row>
    <row r="644" spans="1:26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</row>
    <row r="645" spans="1:26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</row>
    <row r="646" spans="1:26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</row>
    <row r="647" spans="1:26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</row>
    <row r="648" spans="1:26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</row>
    <row r="649" spans="1:26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</row>
    <row r="650" spans="1:26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</row>
    <row r="651" spans="1:26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</row>
    <row r="652" spans="1:26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</row>
    <row r="653" spans="1:26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</row>
    <row r="654" spans="1:26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</row>
    <row r="655" spans="1:26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</row>
    <row r="656" spans="1:26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</row>
    <row r="657" spans="1:26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</row>
    <row r="658" spans="1:26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</row>
    <row r="659" spans="1:26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</row>
    <row r="660" spans="1:26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</row>
    <row r="661" spans="1:26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</row>
    <row r="662" spans="1:26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</row>
    <row r="663" spans="1:26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</row>
    <row r="664" spans="1:26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</row>
    <row r="665" spans="1:26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</row>
    <row r="666" spans="1:26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</row>
    <row r="667" spans="1:26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</row>
    <row r="668" spans="1:26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</row>
    <row r="669" spans="1:26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</row>
    <row r="670" spans="1:26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</row>
    <row r="671" spans="1:26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</row>
    <row r="672" spans="1:26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</row>
    <row r="673" spans="1:26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</row>
    <row r="674" spans="1:26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</row>
    <row r="675" spans="1:26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</row>
    <row r="676" spans="1:26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</row>
    <row r="677" spans="1:26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</row>
    <row r="678" spans="1:26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</row>
    <row r="679" spans="1:26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</row>
    <row r="680" spans="1:26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</row>
    <row r="681" spans="1:26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</row>
    <row r="682" spans="1:26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</row>
    <row r="683" spans="1:26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</row>
    <row r="684" spans="1:26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</row>
    <row r="685" spans="1:26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</row>
    <row r="686" spans="1:26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</row>
    <row r="687" spans="1:26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</row>
    <row r="688" spans="1:26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</row>
    <row r="689" spans="1:26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</row>
    <row r="690" spans="1:26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</row>
    <row r="691" spans="1:26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</row>
    <row r="692" spans="1:26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</row>
    <row r="693" spans="1:26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</row>
    <row r="694" spans="1:26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</row>
    <row r="695" spans="1:26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</row>
    <row r="696" spans="1:26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</row>
    <row r="697" spans="1:26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</row>
    <row r="698" spans="1:26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</row>
    <row r="699" spans="1:26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</row>
    <row r="700" spans="1:26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</row>
    <row r="701" spans="1:26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</row>
    <row r="702" spans="1:26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</row>
    <row r="703" spans="1:26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</row>
    <row r="704" spans="1:26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</row>
    <row r="705" spans="1:26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</row>
    <row r="706" spans="1:26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</row>
    <row r="707" spans="1:26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</row>
    <row r="708" spans="1:26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</row>
    <row r="709" spans="1:26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</row>
    <row r="710" spans="1:26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</row>
    <row r="711" spans="1:26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</row>
    <row r="712" spans="1:26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</row>
    <row r="713" spans="1:26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</row>
    <row r="714" spans="1:26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</row>
    <row r="715" spans="1:26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</row>
    <row r="716" spans="1:26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</row>
    <row r="717" spans="1:26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</row>
    <row r="718" spans="1:26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</row>
    <row r="719" spans="1:26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</row>
    <row r="720" spans="1:26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</row>
    <row r="721" spans="1:26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</row>
    <row r="722" spans="1:26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</row>
    <row r="723" spans="1:26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</row>
    <row r="724" spans="1:26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</row>
    <row r="725" spans="1:26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</row>
    <row r="726" spans="1:26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</row>
    <row r="727" spans="1:26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</row>
    <row r="728" spans="1:26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</row>
    <row r="729" spans="1:26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</row>
    <row r="730" spans="1:26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</row>
    <row r="731" spans="1:26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</row>
    <row r="732" spans="1:26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</row>
    <row r="733" spans="1:26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</row>
    <row r="734" spans="1:26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</row>
    <row r="735" spans="1:26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</row>
    <row r="736" spans="1:26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</row>
    <row r="737" spans="1:26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</row>
    <row r="738" spans="1:26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</row>
    <row r="739" spans="1:26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</row>
    <row r="740" spans="1:26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</row>
    <row r="741" spans="1:26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</row>
    <row r="742" spans="1:26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</row>
    <row r="743" spans="1:26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</row>
    <row r="744" spans="1:26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</row>
    <row r="745" spans="1:26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</row>
    <row r="746" spans="1:26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</row>
    <row r="747" spans="1:26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</row>
    <row r="748" spans="1:26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</row>
    <row r="749" spans="1:26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</row>
    <row r="750" spans="1:26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</row>
    <row r="751" spans="1:26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</row>
    <row r="752" spans="1:26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</row>
    <row r="753" spans="1:26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</row>
    <row r="754" spans="1:26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</row>
    <row r="755" spans="1:26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</row>
    <row r="756" spans="1:26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</row>
    <row r="757" spans="1:26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</row>
    <row r="758" spans="1:26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</row>
    <row r="759" spans="1:26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</row>
    <row r="760" spans="1:26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</row>
    <row r="761" spans="1:26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</row>
    <row r="762" spans="1:26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</row>
    <row r="763" spans="1:26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</row>
    <row r="764" spans="1:26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</row>
    <row r="765" spans="1:26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</row>
    <row r="766" spans="1:26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</row>
    <row r="767" spans="1:26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</row>
    <row r="768" spans="1:26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</row>
    <row r="769" spans="1:26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</row>
    <row r="770" spans="1:26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</row>
    <row r="771" spans="1:26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</row>
    <row r="772" spans="1:26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</row>
    <row r="773" spans="1:26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</row>
    <row r="774" spans="1:26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</row>
    <row r="775" spans="1:26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</row>
    <row r="776" spans="1:26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</row>
    <row r="777" spans="1:26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</row>
    <row r="778" spans="1:26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</row>
    <row r="779" spans="1:26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</row>
    <row r="780" spans="1:26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</row>
    <row r="781" spans="1:26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</row>
    <row r="782" spans="1:26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</row>
    <row r="783" spans="1:26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</row>
    <row r="784" spans="1:26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</row>
    <row r="785" spans="1:26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</row>
    <row r="786" spans="1:26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</row>
    <row r="787" spans="1:26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</row>
    <row r="788" spans="1:26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</row>
    <row r="789" spans="1:26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</row>
    <row r="790" spans="1:26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</row>
    <row r="791" spans="1:26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</row>
    <row r="792" spans="1:26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</row>
    <row r="793" spans="1:26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</row>
    <row r="794" spans="1:26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</row>
    <row r="795" spans="1:26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</row>
    <row r="796" spans="1:26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</row>
    <row r="797" spans="1:26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</row>
    <row r="798" spans="1:26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</row>
    <row r="799" spans="1:26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</row>
    <row r="800" spans="1:26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</row>
    <row r="801" spans="1:26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</row>
    <row r="802" spans="1:26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</row>
    <row r="803" spans="1:26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</row>
    <row r="804" spans="1:26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</row>
    <row r="805" spans="1:26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</row>
    <row r="806" spans="1:26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</row>
    <row r="807" spans="1:26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</row>
    <row r="808" spans="1:26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</row>
    <row r="809" spans="1:26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</row>
    <row r="810" spans="1:26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</row>
    <row r="811" spans="1:26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</row>
    <row r="812" spans="1:26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</row>
    <row r="813" spans="1:26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</row>
    <row r="814" spans="1:26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</row>
    <row r="815" spans="1:26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</row>
    <row r="816" spans="1:26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</row>
    <row r="817" spans="1:26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</row>
    <row r="818" spans="1:26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</row>
    <row r="819" spans="1:26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</row>
    <row r="820" spans="1:26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</row>
    <row r="821" spans="1:26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</row>
    <row r="822" spans="1:26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</row>
    <row r="823" spans="1:26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</row>
    <row r="824" spans="1:26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</row>
    <row r="825" spans="1:26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</row>
    <row r="826" spans="1:26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</row>
    <row r="827" spans="1:26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</row>
    <row r="828" spans="1:26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</row>
    <row r="829" spans="1:26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</row>
    <row r="830" spans="1:26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</row>
    <row r="831" spans="1:26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</row>
    <row r="832" spans="1:26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</row>
    <row r="833" spans="1:26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</row>
    <row r="834" spans="1:26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</row>
    <row r="835" spans="1:26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</row>
    <row r="836" spans="1:26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</row>
    <row r="837" spans="1:26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</row>
    <row r="838" spans="1:26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</row>
    <row r="839" spans="1:26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</row>
    <row r="840" spans="1:26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</row>
    <row r="841" spans="1:26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</row>
    <row r="842" spans="1:26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</row>
    <row r="843" spans="1:26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</row>
    <row r="844" spans="1:26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</row>
    <row r="845" spans="1:26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</row>
    <row r="846" spans="1:26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</row>
    <row r="847" spans="1:26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</row>
    <row r="848" spans="1:26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</row>
    <row r="849" spans="1:26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</row>
    <row r="850" spans="1:26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</row>
    <row r="851" spans="1:26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</row>
    <row r="852" spans="1:26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</row>
    <row r="853" spans="1:26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</row>
    <row r="854" spans="1:26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</row>
    <row r="855" spans="1:26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</row>
    <row r="856" spans="1:26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</row>
    <row r="857" spans="1:26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</row>
    <row r="858" spans="1:26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</row>
    <row r="859" spans="1:26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</row>
    <row r="860" spans="1:26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</row>
    <row r="861" spans="1:26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</row>
    <row r="862" spans="1:26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</row>
    <row r="863" spans="1:26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</row>
    <row r="864" spans="1:26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</row>
    <row r="865" spans="1:26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</row>
    <row r="866" spans="1:26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</row>
    <row r="867" spans="1:26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</row>
    <row r="868" spans="1:26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</row>
    <row r="869" spans="1:26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</row>
    <row r="870" spans="1:26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</row>
    <row r="871" spans="1:26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</row>
    <row r="872" spans="1:26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</row>
    <row r="873" spans="1:26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</row>
    <row r="874" spans="1:26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</row>
    <row r="875" spans="1:26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</row>
    <row r="876" spans="1:26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</row>
    <row r="877" spans="1:26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</row>
    <row r="878" spans="1:26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</row>
    <row r="879" spans="1:26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</row>
    <row r="880" spans="1:26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</row>
    <row r="881" spans="1:26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</row>
    <row r="882" spans="1:26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</row>
    <row r="883" spans="1:26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</row>
    <row r="884" spans="1:26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</row>
    <row r="885" spans="1:26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</row>
    <row r="886" spans="1:26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</row>
    <row r="887" spans="1:26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</row>
    <row r="888" spans="1:26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</row>
    <row r="889" spans="1:26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</row>
    <row r="890" spans="1:26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</row>
    <row r="891" spans="1:26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</row>
    <row r="892" spans="1:26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</row>
    <row r="893" spans="1:26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</row>
    <row r="894" spans="1:26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</row>
    <row r="895" spans="1:26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</row>
    <row r="896" spans="1:26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</row>
    <row r="897" spans="1:26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</row>
    <row r="898" spans="1:26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</row>
    <row r="899" spans="1:26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</row>
    <row r="900" spans="1:26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</row>
    <row r="901" spans="1:26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</row>
    <row r="902" spans="1:26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</row>
    <row r="903" spans="1:26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</row>
    <row r="904" spans="1:26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</row>
    <row r="905" spans="1:26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</row>
    <row r="906" spans="1:26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</row>
    <row r="907" spans="1:26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</row>
    <row r="908" spans="1:26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</row>
    <row r="909" spans="1:26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</row>
    <row r="910" spans="1:26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</row>
    <row r="911" spans="1:26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</row>
    <row r="912" spans="1:26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</row>
    <row r="913" spans="1:26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</row>
    <row r="914" spans="1:26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</row>
    <row r="915" spans="1:26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</row>
    <row r="916" spans="1:26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</row>
    <row r="917" spans="1:26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</row>
    <row r="918" spans="1:26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</row>
    <row r="919" spans="1:26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</row>
    <row r="920" spans="1:26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</row>
    <row r="921" spans="1:26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</row>
    <row r="922" spans="1:26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</row>
    <row r="923" spans="1:26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</row>
    <row r="924" spans="1:26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</row>
    <row r="925" spans="1:26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</row>
    <row r="926" spans="1:26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</row>
    <row r="927" spans="1:26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</row>
    <row r="928" spans="1:26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</row>
    <row r="929" spans="1:26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</row>
    <row r="930" spans="1:26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</row>
    <row r="931" spans="1:26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</row>
    <row r="932" spans="1:26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</row>
    <row r="933" spans="1:26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</row>
    <row r="934" spans="1:26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</row>
    <row r="935" spans="1:26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</row>
    <row r="936" spans="1:26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</row>
    <row r="937" spans="1:26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</row>
    <row r="938" spans="1:26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</row>
    <row r="939" spans="1:26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</row>
    <row r="940" spans="1:26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</row>
    <row r="941" spans="1:26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</row>
    <row r="942" spans="1:26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</row>
    <row r="943" spans="1:26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</row>
    <row r="944" spans="1:26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</row>
    <row r="945" spans="1:26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</row>
    <row r="946" spans="1:26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</row>
    <row r="947" spans="1:26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</row>
    <row r="948" spans="1:26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</row>
    <row r="949" spans="1:26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</row>
    <row r="950" spans="1:26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</row>
    <row r="951" spans="1:26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</row>
    <row r="952" spans="1:26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</row>
    <row r="953" spans="1:26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</row>
    <row r="954" spans="1:26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</row>
    <row r="955" spans="1:26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</row>
    <row r="956" spans="1:26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</row>
    <row r="957" spans="1:26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</row>
    <row r="958" spans="1:26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</row>
    <row r="959" spans="1:26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</row>
    <row r="960" spans="1:26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</row>
    <row r="961" spans="1:26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</row>
    <row r="962" spans="1:26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</row>
    <row r="963" spans="1:26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</row>
    <row r="964" spans="1:26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</row>
    <row r="965" spans="1:26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</row>
    <row r="966" spans="1:26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</row>
    <row r="967" spans="1:26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</row>
    <row r="968" spans="1:26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</row>
    <row r="969" spans="1:26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</row>
    <row r="970" spans="1:26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</row>
    <row r="971" spans="1:26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</row>
    <row r="972" spans="1:26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</row>
    <row r="973" spans="1:26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</row>
    <row r="974" spans="1:26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</row>
    <row r="975" spans="1:26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</row>
    <row r="976" spans="1:26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</row>
    <row r="977" spans="1:26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</row>
    <row r="978" spans="1:26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</row>
  </sheetData>
  <mergeCells count="78">
    <mergeCell ref="A151:K152"/>
    <mergeCell ref="L151:Z152"/>
    <mergeCell ref="K153:K154"/>
    <mergeCell ref="M153:N153"/>
    <mergeCell ref="O153:P153"/>
    <mergeCell ref="Q153:R153"/>
    <mergeCell ref="S153:T153"/>
    <mergeCell ref="U153:V153"/>
    <mergeCell ref="W153:W154"/>
    <mergeCell ref="A130:K131"/>
    <mergeCell ref="L130:Z131"/>
    <mergeCell ref="K132:K133"/>
    <mergeCell ref="M132:N132"/>
    <mergeCell ref="O132:P132"/>
    <mergeCell ref="Q132:R132"/>
    <mergeCell ref="S132:T132"/>
    <mergeCell ref="U132:V132"/>
    <mergeCell ref="W132:W133"/>
    <mergeCell ref="A108:K108"/>
    <mergeCell ref="L108:Z108"/>
    <mergeCell ref="A109:K110"/>
    <mergeCell ref="L109:Z110"/>
    <mergeCell ref="K111:K112"/>
    <mergeCell ref="M111:N111"/>
    <mergeCell ref="O111:P111"/>
    <mergeCell ref="Q111:R111"/>
    <mergeCell ref="S111:T111"/>
    <mergeCell ref="U111:V111"/>
    <mergeCell ref="W111:W112"/>
    <mergeCell ref="A87:K88"/>
    <mergeCell ref="L87:Z88"/>
    <mergeCell ref="K89:K90"/>
    <mergeCell ref="M89:N89"/>
    <mergeCell ref="O89:P89"/>
    <mergeCell ref="Q89:R89"/>
    <mergeCell ref="S89:T89"/>
    <mergeCell ref="U89:V89"/>
    <mergeCell ref="W89:W90"/>
    <mergeCell ref="A65:K65"/>
    <mergeCell ref="L65:Z65"/>
    <mergeCell ref="A66:K67"/>
    <mergeCell ref="L66:Z67"/>
    <mergeCell ref="K68:K69"/>
    <mergeCell ref="M68:N68"/>
    <mergeCell ref="O68:P68"/>
    <mergeCell ref="Q68:R68"/>
    <mergeCell ref="S68:T68"/>
    <mergeCell ref="U68:V68"/>
    <mergeCell ref="W68:W69"/>
    <mergeCell ref="A44:K45"/>
    <mergeCell ref="L44:Z45"/>
    <mergeCell ref="K46:K47"/>
    <mergeCell ref="M46:N46"/>
    <mergeCell ref="O46:P46"/>
    <mergeCell ref="Q46:R46"/>
    <mergeCell ref="S46:T46"/>
    <mergeCell ref="U46:V46"/>
    <mergeCell ref="W46:W47"/>
    <mergeCell ref="A23:K24"/>
    <mergeCell ref="L23:Z24"/>
    <mergeCell ref="K25:K26"/>
    <mergeCell ref="M25:N25"/>
    <mergeCell ref="O25:P25"/>
    <mergeCell ref="Q25:R25"/>
    <mergeCell ref="S25:T25"/>
    <mergeCell ref="U25:V25"/>
    <mergeCell ref="W25:W26"/>
    <mergeCell ref="A1:K1"/>
    <mergeCell ref="L1:Z1"/>
    <mergeCell ref="A2:K3"/>
    <mergeCell ref="L2:Z3"/>
    <mergeCell ref="K4:K5"/>
    <mergeCell ref="M4:N4"/>
    <mergeCell ref="O4:P4"/>
    <mergeCell ref="Q4:R4"/>
    <mergeCell ref="S4:T4"/>
    <mergeCell ref="U4:V4"/>
    <mergeCell ref="W4:W5"/>
  </mergeCells>
  <pageMargins left="0.25" right="0.25" top="0.75" bottom="0.75" header="0" footer="0"/>
  <pageSetup paperSize="9" scale="68" orientation="landscape" r:id="rId1"/>
  <rowBreaks count="2" manualBreakCount="2">
    <brk id="64" max="16383" man="1"/>
    <brk id="107" max="16383" man="1"/>
  </rowBreaks>
  <colBreaks count="1" manualBreakCount="1">
    <brk id="2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979"/>
  <sheetViews>
    <sheetView topLeftCell="A37" workbookViewId="0">
      <selection activeCell="AI84" sqref="AI84"/>
    </sheetView>
  </sheetViews>
  <sheetFormatPr baseColWidth="10" defaultColWidth="14.5" defaultRowHeight="15" customHeight="1" x14ac:dyDescent="0.15"/>
  <cols>
    <col min="1" max="1" width="11.83203125" style="285" customWidth="1"/>
    <col min="2" max="3" width="4.6640625" style="285" customWidth="1"/>
    <col min="4" max="4" width="5.5" style="285" customWidth="1"/>
    <col min="5" max="9" width="4.6640625" style="285" customWidth="1"/>
    <col min="10" max="10" width="6.1640625" style="285" customWidth="1"/>
    <col min="11" max="17" width="4.6640625" style="285" customWidth="1"/>
    <col min="18" max="18" width="10.5" style="285" customWidth="1"/>
    <col min="19" max="19" width="17.33203125" style="285" customWidth="1"/>
    <col min="20" max="29" width="5.6640625" style="285" customWidth="1"/>
    <col min="30" max="30" width="10.6640625" style="285" customWidth="1"/>
    <col min="31" max="33" width="4.6640625" style="285" customWidth="1"/>
    <col min="34" max="16384" width="14.5" style="285"/>
  </cols>
  <sheetData>
    <row r="1" spans="1:33" ht="12.75" customHeight="1" x14ac:dyDescent="0.15">
      <c r="A1" s="460" t="s">
        <v>377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11" t="s">
        <v>377</v>
      </c>
      <c r="AD1" s="394"/>
    </row>
    <row r="2" spans="1:33" ht="11.25" customHeight="1" x14ac:dyDescent="0.15">
      <c r="A2" s="462" t="s">
        <v>345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70" t="s">
        <v>274</v>
      </c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</row>
    <row r="3" spans="1:33" ht="11.25" customHeight="1" thickBot="1" x14ac:dyDescent="0.2">
      <c r="A3" s="463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</row>
    <row r="4" spans="1:33" ht="11.25" customHeight="1" x14ac:dyDescent="0.2">
      <c r="A4" s="286" t="s">
        <v>193</v>
      </c>
      <c r="B4" s="467" t="s">
        <v>378</v>
      </c>
      <c r="C4" s="468"/>
      <c r="D4" s="468"/>
      <c r="E4" s="469"/>
      <c r="F4" s="467" t="s">
        <v>379</v>
      </c>
      <c r="G4" s="468"/>
      <c r="H4" s="468"/>
      <c r="I4" s="469"/>
      <c r="J4" s="467" t="s">
        <v>380</v>
      </c>
      <c r="K4" s="468"/>
      <c r="L4" s="468"/>
      <c r="M4" s="469"/>
      <c r="N4" s="467" t="s">
        <v>381</v>
      </c>
      <c r="O4" s="468"/>
      <c r="P4" s="468"/>
      <c r="Q4" s="469"/>
      <c r="R4" s="458" t="s">
        <v>198</v>
      </c>
      <c r="S4" s="379" t="s">
        <v>62</v>
      </c>
      <c r="T4" s="471" t="s">
        <v>58</v>
      </c>
      <c r="U4" s="469"/>
      <c r="V4" s="471" t="s">
        <v>56</v>
      </c>
      <c r="W4" s="469"/>
      <c r="X4" s="471" t="s">
        <v>57</v>
      </c>
      <c r="Y4" s="469"/>
      <c r="Z4" s="471" t="s">
        <v>55</v>
      </c>
      <c r="AA4" s="469"/>
      <c r="AB4" s="471" t="s">
        <v>59</v>
      </c>
      <c r="AC4" s="469"/>
      <c r="AD4" s="472" t="s">
        <v>63</v>
      </c>
      <c r="AE4" s="410"/>
      <c r="AF4" s="380"/>
      <c r="AG4" s="380"/>
    </row>
    <row r="5" spans="1:33" ht="11.25" customHeight="1" thickBot="1" x14ac:dyDescent="0.2">
      <c r="A5" s="291" t="s">
        <v>199</v>
      </c>
      <c r="B5" s="292" t="s">
        <v>200</v>
      </c>
      <c r="C5" s="293" t="s">
        <v>201</v>
      </c>
      <c r="D5" s="293" t="s">
        <v>202</v>
      </c>
      <c r="E5" s="294" t="s">
        <v>156</v>
      </c>
      <c r="F5" s="292" t="s">
        <v>200</v>
      </c>
      <c r="G5" s="293" t="s">
        <v>201</v>
      </c>
      <c r="H5" s="293" t="s">
        <v>202</v>
      </c>
      <c r="I5" s="294" t="s">
        <v>156</v>
      </c>
      <c r="J5" s="292" t="s">
        <v>200</v>
      </c>
      <c r="K5" s="293" t="s">
        <v>201</v>
      </c>
      <c r="L5" s="293" t="s">
        <v>202</v>
      </c>
      <c r="M5" s="294" t="s">
        <v>156</v>
      </c>
      <c r="N5" s="292" t="s">
        <v>200</v>
      </c>
      <c r="O5" s="293" t="s">
        <v>201</v>
      </c>
      <c r="P5" s="293" t="s">
        <v>202</v>
      </c>
      <c r="Q5" s="294" t="s">
        <v>156</v>
      </c>
      <c r="R5" s="459"/>
      <c r="S5" s="381" t="s">
        <v>64</v>
      </c>
      <c r="T5" s="382" t="s">
        <v>65</v>
      </c>
      <c r="U5" s="383" t="s">
        <v>66</v>
      </c>
      <c r="V5" s="382" t="s">
        <v>65</v>
      </c>
      <c r="W5" s="383" t="s">
        <v>66</v>
      </c>
      <c r="X5" s="382" t="s">
        <v>65</v>
      </c>
      <c r="Y5" s="383" t="s">
        <v>66</v>
      </c>
      <c r="Z5" s="382" t="s">
        <v>65</v>
      </c>
      <c r="AA5" s="383" t="s">
        <v>66</v>
      </c>
      <c r="AB5" s="382" t="s">
        <v>65</v>
      </c>
      <c r="AC5" s="383" t="s">
        <v>66</v>
      </c>
      <c r="AD5" s="459"/>
      <c r="AE5" s="386"/>
      <c r="AF5" s="380"/>
      <c r="AG5" s="380"/>
    </row>
    <row r="6" spans="1:33" ht="11.25" customHeight="1" x14ac:dyDescent="0.15">
      <c r="A6" s="296"/>
      <c r="B6" s="297"/>
      <c r="C6" s="298"/>
      <c r="D6" s="298"/>
      <c r="E6" s="299"/>
      <c r="F6" s="297"/>
      <c r="G6" s="298"/>
      <c r="H6" s="298"/>
      <c r="I6" s="299"/>
      <c r="J6" s="297"/>
      <c r="K6" s="298"/>
      <c r="L6" s="298"/>
      <c r="M6" s="299"/>
      <c r="N6" s="297"/>
      <c r="O6" s="298"/>
      <c r="P6" s="298"/>
      <c r="Q6" s="299"/>
      <c r="R6" s="300"/>
      <c r="S6" s="296"/>
      <c r="T6" s="396"/>
      <c r="U6" s="385"/>
      <c r="V6" s="396"/>
      <c r="W6" s="385"/>
      <c r="X6" s="396"/>
      <c r="Y6" s="385"/>
      <c r="Z6" s="396"/>
      <c r="AA6" s="385"/>
      <c r="AB6" s="396"/>
      <c r="AC6" s="385"/>
      <c r="AD6" s="300"/>
      <c r="AE6" s="389"/>
      <c r="AF6" s="386"/>
      <c r="AG6" s="386"/>
    </row>
    <row r="7" spans="1:33" ht="11.25" customHeight="1" x14ac:dyDescent="0.15">
      <c r="A7" s="301" t="s">
        <v>79</v>
      </c>
      <c r="B7" s="302">
        <v>0</v>
      </c>
      <c r="C7" s="303">
        <v>0.75</v>
      </c>
      <c r="D7" s="303">
        <v>0.75</v>
      </c>
      <c r="E7" s="304">
        <v>1.5</v>
      </c>
      <c r="F7" s="302">
        <v>0.75</v>
      </c>
      <c r="G7" s="303">
        <v>1.25</v>
      </c>
      <c r="H7" s="303">
        <v>0</v>
      </c>
      <c r="I7" s="304">
        <v>2</v>
      </c>
      <c r="J7" s="302">
        <v>0</v>
      </c>
      <c r="K7" s="303">
        <v>2</v>
      </c>
      <c r="L7" s="303">
        <v>1.5</v>
      </c>
      <c r="M7" s="304">
        <v>3.5</v>
      </c>
      <c r="N7" s="302">
        <v>0</v>
      </c>
      <c r="O7" s="303">
        <v>1.5</v>
      </c>
      <c r="P7" s="303">
        <v>0</v>
      </c>
      <c r="Q7" s="304">
        <v>1.5</v>
      </c>
      <c r="R7" s="306">
        <v>8.5</v>
      </c>
      <c r="S7" s="301" t="s">
        <v>79</v>
      </c>
      <c r="T7" s="302">
        <v>2.5</v>
      </c>
      <c r="U7" s="388">
        <v>0.29411764705882354</v>
      </c>
      <c r="V7" s="302">
        <v>6</v>
      </c>
      <c r="W7" s="388">
        <v>0.70588235294117652</v>
      </c>
      <c r="X7" s="302">
        <v>0</v>
      </c>
      <c r="Y7" s="388">
        <v>0</v>
      </c>
      <c r="Z7" s="302">
        <v>7.5</v>
      </c>
      <c r="AA7" s="388">
        <v>0.88235294117647056</v>
      </c>
      <c r="AB7" s="302">
        <v>1</v>
      </c>
      <c r="AC7" s="388">
        <v>0.11764705882352941</v>
      </c>
      <c r="AD7" s="306">
        <v>8.5</v>
      </c>
      <c r="AE7" s="389"/>
      <c r="AF7" s="389"/>
      <c r="AG7" s="389"/>
    </row>
    <row r="8" spans="1:33" ht="11.25" customHeight="1" x14ac:dyDescent="0.15">
      <c r="A8" s="301" t="s">
        <v>80</v>
      </c>
      <c r="B8" s="302">
        <v>0</v>
      </c>
      <c r="C8" s="303">
        <v>0</v>
      </c>
      <c r="D8" s="303">
        <v>1.25</v>
      </c>
      <c r="E8" s="304">
        <v>1.25</v>
      </c>
      <c r="F8" s="302">
        <v>0.5</v>
      </c>
      <c r="G8" s="303">
        <v>2</v>
      </c>
      <c r="H8" s="303">
        <v>0</v>
      </c>
      <c r="I8" s="304">
        <v>2.5</v>
      </c>
      <c r="J8" s="302">
        <v>0</v>
      </c>
      <c r="K8" s="303">
        <v>0.75</v>
      </c>
      <c r="L8" s="303">
        <v>1.5</v>
      </c>
      <c r="M8" s="304">
        <v>2.25</v>
      </c>
      <c r="N8" s="302">
        <v>0.25</v>
      </c>
      <c r="O8" s="303">
        <v>1.75</v>
      </c>
      <c r="P8" s="303">
        <v>0</v>
      </c>
      <c r="Q8" s="304">
        <v>2</v>
      </c>
      <c r="R8" s="306">
        <v>8</v>
      </c>
      <c r="S8" s="301" t="s">
        <v>80</v>
      </c>
      <c r="T8" s="302">
        <v>1.75</v>
      </c>
      <c r="U8" s="388">
        <v>0.21875</v>
      </c>
      <c r="V8" s="302">
        <v>6.25</v>
      </c>
      <c r="W8" s="388">
        <v>0.78125</v>
      </c>
      <c r="X8" s="302">
        <v>0.25</v>
      </c>
      <c r="Y8" s="388">
        <v>3.125E-2</v>
      </c>
      <c r="Z8" s="302">
        <v>7.5</v>
      </c>
      <c r="AA8" s="388">
        <v>0.9375</v>
      </c>
      <c r="AB8" s="302">
        <v>0.25</v>
      </c>
      <c r="AC8" s="388">
        <v>3.125E-2</v>
      </c>
      <c r="AD8" s="306">
        <v>8</v>
      </c>
      <c r="AE8" s="389"/>
      <c r="AF8" s="389"/>
      <c r="AG8" s="389"/>
    </row>
    <row r="9" spans="1:33" ht="11.25" customHeight="1" x14ac:dyDescent="0.15">
      <c r="A9" s="301" t="s">
        <v>81</v>
      </c>
      <c r="B9" s="302">
        <v>0</v>
      </c>
      <c r="C9" s="303">
        <v>1.5</v>
      </c>
      <c r="D9" s="303">
        <v>0.25</v>
      </c>
      <c r="E9" s="304">
        <v>1.75</v>
      </c>
      <c r="F9" s="302">
        <v>0.5</v>
      </c>
      <c r="G9" s="303">
        <v>2</v>
      </c>
      <c r="H9" s="303">
        <v>0.5</v>
      </c>
      <c r="I9" s="304">
        <v>3</v>
      </c>
      <c r="J9" s="302">
        <v>0</v>
      </c>
      <c r="K9" s="303">
        <v>0</v>
      </c>
      <c r="L9" s="303">
        <v>0.25</v>
      </c>
      <c r="M9" s="304">
        <v>0.25</v>
      </c>
      <c r="N9" s="302">
        <v>0.5</v>
      </c>
      <c r="O9" s="303">
        <v>4.25</v>
      </c>
      <c r="P9" s="303">
        <v>0</v>
      </c>
      <c r="Q9" s="304">
        <v>4.75</v>
      </c>
      <c r="R9" s="306">
        <v>9.75</v>
      </c>
      <c r="S9" s="301" t="s">
        <v>81</v>
      </c>
      <c r="T9" s="302">
        <v>2.25</v>
      </c>
      <c r="U9" s="388">
        <v>0.23076923076923078</v>
      </c>
      <c r="V9" s="302">
        <v>7.5</v>
      </c>
      <c r="W9" s="388">
        <v>0.76923076923076927</v>
      </c>
      <c r="X9" s="302">
        <v>0.5</v>
      </c>
      <c r="Y9" s="388">
        <v>5.128205128205128E-2</v>
      </c>
      <c r="Z9" s="302">
        <v>7</v>
      </c>
      <c r="AA9" s="388">
        <v>0.71794871794871795</v>
      </c>
      <c r="AB9" s="302">
        <v>2.25</v>
      </c>
      <c r="AC9" s="388">
        <v>0.23076923076923078</v>
      </c>
      <c r="AD9" s="306">
        <v>9.75</v>
      </c>
      <c r="AE9" s="389"/>
      <c r="AF9" s="389"/>
      <c r="AG9" s="389"/>
    </row>
    <row r="10" spans="1:33" ht="11.25" customHeight="1" x14ac:dyDescent="0.15">
      <c r="A10" s="301" t="s">
        <v>428</v>
      </c>
      <c r="B10" s="302">
        <v>0</v>
      </c>
      <c r="C10" s="303">
        <v>0.25</v>
      </c>
      <c r="D10" s="303">
        <v>2</v>
      </c>
      <c r="E10" s="304">
        <v>2.25</v>
      </c>
      <c r="F10" s="302">
        <v>0.75</v>
      </c>
      <c r="G10" s="303">
        <v>1.75</v>
      </c>
      <c r="H10" s="303">
        <v>0</v>
      </c>
      <c r="I10" s="304">
        <v>2.5</v>
      </c>
      <c r="J10" s="302">
        <v>0</v>
      </c>
      <c r="K10" s="303">
        <v>0.5</v>
      </c>
      <c r="L10" s="303">
        <v>1</v>
      </c>
      <c r="M10" s="304">
        <v>1.5</v>
      </c>
      <c r="N10" s="302">
        <v>0</v>
      </c>
      <c r="O10" s="303">
        <v>4.25</v>
      </c>
      <c r="P10" s="303">
        <v>0.25</v>
      </c>
      <c r="Q10" s="304">
        <v>4.5</v>
      </c>
      <c r="R10" s="306">
        <v>10.75</v>
      </c>
      <c r="S10" s="301" t="s">
        <v>428</v>
      </c>
      <c r="T10" s="302">
        <v>2.75</v>
      </c>
      <c r="U10" s="388">
        <v>0.2558139534883721</v>
      </c>
      <c r="V10" s="302">
        <v>8</v>
      </c>
      <c r="W10" s="388">
        <v>0.7441860465116279</v>
      </c>
      <c r="X10" s="302">
        <v>1</v>
      </c>
      <c r="Y10" s="388">
        <v>9.3023255813953487E-2</v>
      </c>
      <c r="Z10" s="302">
        <v>8</v>
      </c>
      <c r="AA10" s="388">
        <v>0.7441860465116279</v>
      </c>
      <c r="AB10" s="302">
        <v>1.75</v>
      </c>
      <c r="AC10" s="388">
        <v>0.16279069767441862</v>
      </c>
      <c r="AD10" s="306">
        <v>10.75</v>
      </c>
      <c r="AE10" s="389"/>
      <c r="AF10" s="389"/>
      <c r="AG10" s="389"/>
    </row>
    <row r="11" spans="1:33" ht="11.25" customHeight="1" x14ac:dyDescent="0.15">
      <c r="A11" s="301" t="s">
        <v>429</v>
      </c>
      <c r="B11" s="302">
        <v>0</v>
      </c>
      <c r="C11" s="303">
        <v>0.75</v>
      </c>
      <c r="D11" s="303">
        <v>1.5</v>
      </c>
      <c r="E11" s="304">
        <v>2.25</v>
      </c>
      <c r="F11" s="302">
        <v>0.5</v>
      </c>
      <c r="G11" s="303">
        <v>1</v>
      </c>
      <c r="H11" s="303">
        <v>0</v>
      </c>
      <c r="I11" s="304">
        <v>1.5</v>
      </c>
      <c r="J11" s="302">
        <v>0</v>
      </c>
      <c r="K11" s="303">
        <v>1.25</v>
      </c>
      <c r="L11" s="303">
        <v>1</v>
      </c>
      <c r="M11" s="304">
        <v>2.25</v>
      </c>
      <c r="N11" s="302">
        <v>0</v>
      </c>
      <c r="O11" s="303">
        <v>7.5</v>
      </c>
      <c r="P11" s="303">
        <v>0.25</v>
      </c>
      <c r="Q11" s="304">
        <v>7.75</v>
      </c>
      <c r="R11" s="306">
        <v>13.75</v>
      </c>
      <c r="S11" s="301" t="s">
        <v>429</v>
      </c>
      <c r="T11" s="302">
        <v>5.25</v>
      </c>
      <c r="U11" s="388">
        <v>0.38181818181818183</v>
      </c>
      <c r="V11" s="302">
        <v>8.5</v>
      </c>
      <c r="W11" s="388">
        <v>0.61818181818181817</v>
      </c>
      <c r="X11" s="302">
        <v>0.75</v>
      </c>
      <c r="Y11" s="388">
        <v>5.4545454545454543E-2</v>
      </c>
      <c r="Z11" s="302">
        <v>7.75</v>
      </c>
      <c r="AA11" s="388">
        <v>0.5636363636363636</v>
      </c>
      <c r="AB11" s="302">
        <v>5.25</v>
      </c>
      <c r="AC11" s="388">
        <v>0.38181818181818183</v>
      </c>
      <c r="AD11" s="306">
        <v>13.75</v>
      </c>
      <c r="AE11" s="389"/>
      <c r="AF11" s="389"/>
      <c r="AG11" s="389"/>
    </row>
    <row r="12" spans="1:33" ht="11.25" customHeight="1" x14ac:dyDescent="0.15">
      <c r="A12" s="301" t="s">
        <v>430</v>
      </c>
      <c r="B12" s="302">
        <v>0</v>
      </c>
      <c r="C12" s="303">
        <v>1</v>
      </c>
      <c r="D12" s="303">
        <v>1</v>
      </c>
      <c r="E12" s="304">
        <v>2</v>
      </c>
      <c r="F12" s="302">
        <v>0.25</v>
      </c>
      <c r="G12" s="303">
        <v>1.25</v>
      </c>
      <c r="H12" s="303">
        <v>0</v>
      </c>
      <c r="I12" s="304">
        <v>1.5</v>
      </c>
      <c r="J12" s="302">
        <v>0.25</v>
      </c>
      <c r="K12" s="303">
        <v>0.5</v>
      </c>
      <c r="L12" s="303">
        <v>1.5</v>
      </c>
      <c r="M12" s="304">
        <v>2.25</v>
      </c>
      <c r="N12" s="302">
        <v>0.25</v>
      </c>
      <c r="O12" s="303">
        <v>2.75</v>
      </c>
      <c r="P12" s="303">
        <v>0.25</v>
      </c>
      <c r="Q12" s="304">
        <v>3.25</v>
      </c>
      <c r="R12" s="306">
        <v>9</v>
      </c>
      <c r="S12" s="301" t="s">
        <v>430</v>
      </c>
      <c r="T12" s="302">
        <v>2</v>
      </c>
      <c r="U12" s="388">
        <v>0.22222222222222221</v>
      </c>
      <c r="V12" s="302">
        <v>7</v>
      </c>
      <c r="W12" s="388">
        <v>0.77777777777777779</v>
      </c>
      <c r="X12" s="302">
        <v>0.25</v>
      </c>
      <c r="Y12" s="388">
        <v>2.7777777777777776E-2</v>
      </c>
      <c r="Z12" s="302">
        <v>6</v>
      </c>
      <c r="AA12" s="388">
        <v>0.66666666666666663</v>
      </c>
      <c r="AB12" s="302">
        <v>2.75</v>
      </c>
      <c r="AC12" s="388">
        <v>0.30555555555555558</v>
      </c>
      <c r="AD12" s="306">
        <v>9</v>
      </c>
      <c r="AE12" s="389"/>
      <c r="AF12" s="389"/>
      <c r="AG12" s="389"/>
    </row>
    <row r="13" spans="1:33" ht="11.25" customHeight="1" x14ac:dyDescent="0.15">
      <c r="A13" s="301" t="s">
        <v>431</v>
      </c>
      <c r="B13" s="302">
        <v>0.5</v>
      </c>
      <c r="C13" s="303">
        <v>0.25</v>
      </c>
      <c r="D13" s="303">
        <v>1.5</v>
      </c>
      <c r="E13" s="304">
        <v>2.25</v>
      </c>
      <c r="F13" s="302">
        <v>0.5</v>
      </c>
      <c r="G13" s="303">
        <v>0.75</v>
      </c>
      <c r="H13" s="303">
        <v>0.25</v>
      </c>
      <c r="I13" s="304">
        <v>1.5</v>
      </c>
      <c r="J13" s="302">
        <v>0</v>
      </c>
      <c r="K13" s="303">
        <v>0.5</v>
      </c>
      <c r="L13" s="303">
        <v>0.5</v>
      </c>
      <c r="M13" s="304">
        <v>1</v>
      </c>
      <c r="N13" s="302">
        <v>0.75</v>
      </c>
      <c r="O13" s="303">
        <v>1</v>
      </c>
      <c r="P13" s="303">
        <v>0</v>
      </c>
      <c r="Q13" s="304">
        <v>1.75</v>
      </c>
      <c r="R13" s="306">
        <v>6.5</v>
      </c>
      <c r="S13" s="301" t="s">
        <v>431</v>
      </c>
      <c r="T13" s="302">
        <v>1.5</v>
      </c>
      <c r="U13" s="388">
        <v>0.23076923076923078</v>
      </c>
      <c r="V13" s="302">
        <v>5</v>
      </c>
      <c r="W13" s="388">
        <v>0.76923076923076927</v>
      </c>
      <c r="X13" s="302">
        <v>0</v>
      </c>
      <c r="Y13" s="388">
        <v>0</v>
      </c>
      <c r="Z13" s="302">
        <v>6</v>
      </c>
      <c r="AA13" s="388">
        <v>0.92307692307692313</v>
      </c>
      <c r="AB13" s="302">
        <v>0.5</v>
      </c>
      <c r="AC13" s="388">
        <v>7.6923076923076927E-2</v>
      </c>
      <c r="AD13" s="306">
        <v>6.5</v>
      </c>
      <c r="AE13" s="389"/>
      <c r="AF13" s="389"/>
      <c r="AG13" s="389"/>
    </row>
    <row r="14" spans="1:33" ht="11.25" customHeight="1" x14ac:dyDescent="0.15">
      <c r="A14" s="390" t="s">
        <v>432</v>
      </c>
      <c r="B14" s="302">
        <v>0</v>
      </c>
      <c r="C14" s="303">
        <v>2.75</v>
      </c>
      <c r="D14" s="303">
        <v>1</v>
      </c>
      <c r="E14" s="304">
        <v>3.75</v>
      </c>
      <c r="F14" s="302">
        <v>0.5</v>
      </c>
      <c r="G14" s="303">
        <v>2.25</v>
      </c>
      <c r="H14" s="303">
        <v>0</v>
      </c>
      <c r="I14" s="304">
        <v>2.75</v>
      </c>
      <c r="J14" s="302">
        <v>0</v>
      </c>
      <c r="K14" s="303">
        <v>1.5</v>
      </c>
      <c r="L14" s="303">
        <v>1</v>
      </c>
      <c r="M14" s="304">
        <v>2.5</v>
      </c>
      <c r="N14" s="302">
        <v>0.75</v>
      </c>
      <c r="O14" s="303">
        <v>0.5</v>
      </c>
      <c r="P14" s="303">
        <v>0.5</v>
      </c>
      <c r="Q14" s="304">
        <v>1.75</v>
      </c>
      <c r="R14" s="306">
        <v>10.75</v>
      </c>
      <c r="S14" s="390" t="s">
        <v>432</v>
      </c>
      <c r="T14" s="302">
        <v>3.75</v>
      </c>
      <c r="U14" s="388">
        <v>0.34883720930232559</v>
      </c>
      <c r="V14" s="302">
        <v>7</v>
      </c>
      <c r="W14" s="388">
        <v>0.65116279069767447</v>
      </c>
      <c r="X14" s="302">
        <v>0.5</v>
      </c>
      <c r="Y14" s="388">
        <v>4.6511627906976744E-2</v>
      </c>
      <c r="Z14" s="302">
        <v>8.5</v>
      </c>
      <c r="AA14" s="388">
        <v>0.79069767441860461</v>
      </c>
      <c r="AB14" s="302">
        <v>1.75</v>
      </c>
      <c r="AC14" s="388">
        <v>0.16279069767441862</v>
      </c>
      <c r="AD14" s="306">
        <v>10.75</v>
      </c>
      <c r="AE14" s="386"/>
      <c r="AF14" s="389"/>
      <c r="AG14" s="389"/>
    </row>
    <row r="15" spans="1:33" ht="11.25" customHeight="1" thickBot="1" x14ac:dyDescent="0.2">
      <c r="A15" s="307"/>
      <c r="B15" s="325"/>
      <c r="C15" s="326"/>
      <c r="D15" s="326"/>
      <c r="E15" s="327"/>
      <c r="F15" s="325"/>
      <c r="G15" s="326"/>
      <c r="H15" s="326"/>
      <c r="I15" s="327"/>
      <c r="J15" s="325"/>
      <c r="K15" s="326"/>
      <c r="L15" s="326"/>
      <c r="M15" s="327"/>
      <c r="N15" s="325"/>
      <c r="O15" s="326"/>
      <c r="P15" s="326"/>
      <c r="Q15" s="327"/>
      <c r="R15" s="317"/>
      <c r="S15" s="307"/>
      <c r="T15" s="400"/>
      <c r="U15" s="299"/>
      <c r="V15" s="400"/>
      <c r="W15" s="299"/>
      <c r="X15" s="400"/>
      <c r="Y15" s="299"/>
      <c r="Z15" s="400"/>
      <c r="AA15" s="299"/>
      <c r="AB15" s="400"/>
      <c r="AC15" s="299"/>
      <c r="AD15" s="327"/>
      <c r="AE15" s="386"/>
      <c r="AF15" s="386"/>
      <c r="AG15" s="386"/>
    </row>
    <row r="16" spans="1:33" ht="11.25" customHeight="1" x14ac:dyDescent="0.15">
      <c r="A16" s="384"/>
      <c r="B16" s="328"/>
      <c r="C16" s="329"/>
      <c r="D16" s="329"/>
      <c r="E16" s="330"/>
      <c r="F16" s="328"/>
      <c r="G16" s="329"/>
      <c r="H16" s="329"/>
      <c r="I16" s="330"/>
      <c r="J16" s="328"/>
      <c r="K16" s="329"/>
      <c r="L16" s="329"/>
      <c r="M16" s="330"/>
      <c r="N16" s="328"/>
      <c r="O16" s="329"/>
      <c r="P16" s="329"/>
      <c r="Q16" s="330"/>
      <c r="R16" s="312"/>
      <c r="S16" s="384"/>
      <c r="T16" s="401"/>
      <c r="U16" s="392"/>
      <c r="V16" s="401"/>
      <c r="W16" s="392"/>
      <c r="X16" s="401"/>
      <c r="Y16" s="392"/>
      <c r="Z16" s="401"/>
      <c r="AA16" s="392"/>
      <c r="AB16" s="401"/>
      <c r="AC16" s="392"/>
      <c r="AD16" s="393"/>
      <c r="AE16" s="389"/>
      <c r="AF16" s="386"/>
      <c r="AG16" s="386"/>
    </row>
    <row r="17" spans="1:33" ht="11.25" customHeight="1" x14ac:dyDescent="0.15">
      <c r="A17" s="390" t="s">
        <v>433</v>
      </c>
      <c r="B17" s="302">
        <v>0</v>
      </c>
      <c r="C17" s="303">
        <v>2.5</v>
      </c>
      <c r="D17" s="303">
        <v>4.25</v>
      </c>
      <c r="E17" s="304">
        <v>6.75</v>
      </c>
      <c r="F17" s="302">
        <v>2.5</v>
      </c>
      <c r="G17" s="303">
        <v>7</v>
      </c>
      <c r="H17" s="303">
        <v>0.5</v>
      </c>
      <c r="I17" s="304">
        <v>10</v>
      </c>
      <c r="J17" s="302">
        <v>0</v>
      </c>
      <c r="K17" s="303">
        <v>3.25</v>
      </c>
      <c r="L17" s="303">
        <v>4.25</v>
      </c>
      <c r="M17" s="304">
        <v>7.5</v>
      </c>
      <c r="N17" s="302">
        <v>0.75</v>
      </c>
      <c r="O17" s="303">
        <v>11.75</v>
      </c>
      <c r="P17" s="303">
        <v>0.25</v>
      </c>
      <c r="Q17" s="304">
        <v>12.75</v>
      </c>
      <c r="R17" s="306">
        <v>37</v>
      </c>
      <c r="S17" s="390" t="s">
        <v>433</v>
      </c>
      <c r="T17" s="302">
        <v>9.25</v>
      </c>
      <c r="U17" s="388">
        <v>0.25</v>
      </c>
      <c r="V17" s="302">
        <v>27.75</v>
      </c>
      <c r="W17" s="388">
        <v>0.75</v>
      </c>
      <c r="X17" s="302">
        <v>1.75</v>
      </c>
      <c r="Y17" s="388">
        <v>4.72972972972973E-2</v>
      </c>
      <c r="Z17" s="302">
        <v>30</v>
      </c>
      <c r="AA17" s="388">
        <v>0.81081081081081086</v>
      </c>
      <c r="AB17" s="302">
        <v>5.25</v>
      </c>
      <c r="AC17" s="388">
        <v>0.14189189189189189</v>
      </c>
      <c r="AD17" s="302">
        <v>37</v>
      </c>
      <c r="AE17" s="389"/>
      <c r="AF17" s="389"/>
      <c r="AG17" s="389"/>
    </row>
    <row r="18" spans="1:33" ht="11.25" customHeight="1" x14ac:dyDescent="0.15">
      <c r="A18" s="390" t="s">
        <v>434</v>
      </c>
      <c r="B18" s="302">
        <v>0</v>
      </c>
      <c r="C18" s="303">
        <v>2.5</v>
      </c>
      <c r="D18" s="303">
        <v>5</v>
      </c>
      <c r="E18" s="304">
        <v>7.5</v>
      </c>
      <c r="F18" s="302">
        <v>2.25</v>
      </c>
      <c r="G18" s="303">
        <v>6.75</v>
      </c>
      <c r="H18" s="303">
        <v>0.5</v>
      </c>
      <c r="I18" s="304">
        <v>9.5</v>
      </c>
      <c r="J18" s="302">
        <v>0</v>
      </c>
      <c r="K18" s="303">
        <v>2.5</v>
      </c>
      <c r="L18" s="303">
        <v>3.75</v>
      </c>
      <c r="M18" s="304">
        <v>6.25</v>
      </c>
      <c r="N18" s="302">
        <v>0.75</v>
      </c>
      <c r="O18" s="303">
        <v>17.75</v>
      </c>
      <c r="P18" s="303">
        <v>0.5</v>
      </c>
      <c r="Q18" s="304">
        <v>19</v>
      </c>
      <c r="R18" s="306">
        <v>42.25</v>
      </c>
      <c r="S18" s="390" t="s">
        <v>434</v>
      </c>
      <c r="T18" s="302">
        <v>12</v>
      </c>
      <c r="U18" s="388">
        <v>0.28402366863905326</v>
      </c>
      <c r="V18" s="302">
        <v>30.25</v>
      </c>
      <c r="W18" s="388">
        <v>0.71597633136094674</v>
      </c>
      <c r="X18" s="302">
        <v>2.5</v>
      </c>
      <c r="Y18" s="388">
        <v>5.9171597633136092E-2</v>
      </c>
      <c r="Z18" s="302">
        <v>30.25</v>
      </c>
      <c r="AA18" s="388">
        <v>0.71597633136094674</v>
      </c>
      <c r="AB18" s="302">
        <v>9.5</v>
      </c>
      <c r="AC18" s="388">
        <v>0.22485207100591717</v>
      </c>
      <c r="AD18" s="302">
        <v>42.25</v>
      </c>
      <c r="AE18" s="389"/>
      <c r="AF18" s="389"/>
      <c r="AG18" s="389"/>
    </row>
    <row r="19" spans="1:33" ht="11.25" customHeight="1" x14ac:dyDescent="0.15">
      <c r="A19" s="390" t="s">
        <v>435</v>
      </c>
      <c r="B19" s="302">
        <v>0</v>
      </c>
      <c r="C19" s="303">
        <v>3.5</v>
      </c>
      <c r="D19" s="303">
        <v>4.75</v>
      </c>
      <c r="E19" s="304">
        <v>8.25</v>
      </c>
      <c r="F19" s="302">
        <v>2</v>
      </c>
      <c r="G19" s="303">
        <v>6</v>
      </c>
      <c r="H19" s="303">
        <v>0.5</v>
      </c>
      <c r="I19" s="304">
        <v>8.5</v>
      </c>
      <c r="J19" s="302">
        <v>0.25</v>
      </c>
      <c r="K19" s="303">
        <v>2.25</v>
      </c>
      <c r="L19" s="303">
        <v>3.75</v>
      </c>
      <c r="M19" s="304">
        <v>6.25</v>
      </c>
      <c r="N19" s="302">
        <v>0.75</v>
      </c>
      <c r="O19" s="303">
        <v>18.75</v>
      </c>
      <c r="P19" s="303">
        <v>0.75</v>
      </c>
      <c r="Q19" s="304">
        <v>20.25</v>
      </c>
      <c r="R19" s="306">
        <v>43.25</v>
      </c>
      <c r="S19" s="390" t="s">
        <v>435</v>
      </c>
      <c r="T19" s="302">
        <v>12.25</v>
      </c>
      <c r="U19" s="388">
        <v>0.2832369942196532</v>
      </c>
      <c r="V19" s="302">
        <v>31</v>
      </c>
      <c r="W19" s="388">
        <v>0.7167630057803468</v>
      </c>
      <c r="X19" s="302">
        <v>2.5</v>
      </c>
      <c r="Y19" s="388">
        <v>5.7803468208092484E-2</v>
      </c>
      <c r="Z19" s="302">
        <v>28.75</v>
      </c>
      <c r="AA19" s="388">
        <v>0.66473988439306353</v>
      </c>
      <c r="AB19" s="302">
        <v>12</v>
      </c>
      <c r="AC19" s="388">
        <v>0.2774566473988439</v>
      </c>
      <c r="AD19" s="302">
        <v>43.25</v>
      </c>
      <c r="AE19" s="389"/>
      <c r="AF19" s="389"/>
      <c r="AG19" s="389"/>
    </row>
    <row r="20" spans="1:33" ht="11.25" customHeight="1" x14ac:dyDescent="0.15">
      <c r="A20" s="390" t="s">
        <v>436</v>
      </c>
      <c r="B20" s="302">
        <v>0.5</v>
      </c>
      <c r="C20" s="303">
        <v>2.25</v>
      </c>
      <c r="D20" s="303">
        <v>6</v>
      </c>
      <c r="E20" s="304">
        <v>8.75</v>
      </c>
      <c r="F20" s="302">
        <v>2</v>
      </c>
      <c r="G20" s="303">
        <v>4.75</v>
      </c>
      <c r="H20" s="303">
        <v>0.25</v>
      </c>
      <c r="I20" s="304">
        <v>7</v>
      </c>
      <c r="J20" s="302">
        <v>0.25</v>
      </c>
      <c r="K20" s="303">
        <v>2.75</v>
      </c>
      <c r="L20" s="303">
        <v>4</v>
      </c>
      <c r="M20" s="304">
        <v>7</v>
      </c>
      <c r="N20" s="302">
        <v>1</v>
      </c>
      <c r="O20" s="303">
        <v>15.5</v>
      </c>
      <c r="P20" s="303">
        <v>0.75</v>
      </c>
      <c r="Q20" s="304">
        <v>17.25</v>
      </c>
      <c r="R20" s="306">
        <v>40</v>
      </c>
      <c r="S20" s="390" t="s">
        <v>436</v>
      </c>
      <c r="T20" s="302">
        <v>11.5</v>
      </c>
      <c r="U20" s="388">
        <v>0.28749999999999998</v>
      </c>
      <c r="V20" s="302">
        <v>28.5</v>
      </c>
      <c r="W20" s="388">
        <v>0.71250000000000002</v>
      </c>
      <c r="X20" s="302">
        <v>2</v>
      </c>
      <c r="Y20" s="388">
        <v>0.05</v>
      </c>
      <c r="Z20" s="302">
        <v>27.75</v>
      </c>
      <c r="AA20" s="388">
        <v>0.69374999999999998</v>
      </c>
      <c r="AB20" s="302">
        <v>10.25</v>
      </c>
      <c r="AC20" s="388">
        <v>0.25624999999999998</v>
      </c>
      <c r="AD20" s="302">
        <v>40</v>
      </c>
      <c r="AE20" s="389"/>
      <c r="AF20" s="389"/>
      <c r="AG20" s="389"/>
    </row>
    <row r="21" spans="1:33" ht="11.25" customHeight="1" x14ac:dyDescent="0.15">
      <c r="A21" s="390" t="s">
        <v>437</v>
      </c>
      <c r="B21" s="302">
        <v>0.5</v>
      </c>
      <c r="C21" s="303">
        <v>4.75</v>
      </c>
      <c r="D21" s="303">
        <v>5</v>
      </c>
      <c r="E21" s="304">
        <v>10.25</v>
      </c>
      <c r="F21" s="302">
        <v>1.75</v>
      </c>
      <c r="G21" s="303">
        <v>5.25</v>
      </c>
      <c r="H21" s="303">
        <v>0.25</v>
      </c>
      <c r="I21" s="304">
        <v>7.25</v>
      </c>
      <c r="J21" s="302">
        <v>0.25</v>
      </c>
      <c r="K21" s="303">
        <v>3.75</v>
      </c>
      <c r="L21" s="303">
        <v>4</v>
      </c>
      <c r="M21" s="304">
        <v>8</v>
      </c>
      <c r="N21" s="302">
        <v>1.75</v>
      </c>
      <c r="O21" s="303">
        <v>11.75</v>
      </c>
      <c r="P21" s="303">
        <v>1</v>
      </c>
      <c r="Q21" s="304">
        <v>14.5</v>
      </c>
      <c r="R21" s="306">
        <v>40</v>
      </c>
      <c r="S21" s="390" t="s">
        <v>437</v>
      </c>
      <c r="T21" s="302">
        <v>12.5</v>
      </c>
      <c r="U21" s="388">
        <v>0.3125</v>
      </c>
      <c r="V21" s="302">
        <v>27.5</v>
      </c>
      <c r="W21" s="388">
        <v>0.6875</v>
      </c>
      <c r="X21" s="302">
        <v>1.5</v>
      </c>
      <c r="Y21" s="388">
        <v>3.7499999999999999E-2</v>
      </c>
      <c r="Z21" s="302">
        <v>28.25</v>
      </c>
      <c r="AA21" s="388">
        <v>0.70625000000000004</v>
      </c>
      <c r="AB21" s="302">
        <v>10.25</v>
      </c>
      <c r="AC21" s="388">
        <v>0.25624999999999998</v>
      </c>
      <c r="AD21" s="302">
        <v>40</v>
      </c>
      <c r="AE21" s="386"/>
      <c r="AF21" s="389"/>
      <c r="AG21" s="389"/>
    </row>
    <row r="22" spans="1:33" ht="11.25" customHeight="1" thickBot="1" x14ac:dyDescent="0.2">
      <c r="A22" s="317"/>
      <c r="B22" s="318"/>
      <c r="C22" s="319"/>
      <c r="D22" s="319"/>
      <c r="E22" s="320"/>
      <c r="F22" s="318"/>
      <c r="G22" s="319"/>
      <c r="H22" s="319"/>
      <c r="I22" s="320"/>
      <c r="J22" s="318"/>
      <c r="K22" s="319"/>
      <c r="L22" s="319"/>
      <c r="M22" s="320"/>
      <c r="N22" s="318"/>
      <c r="O22" s="319"/>
      <c r="P22" s="319"/>
      <c r="Q22" s="320"/>
      <c r="R22" s="317"/>
      <c r="S22" s="318"/>
      <c r="T22" s="318"/>
      <c r="U22" s="320"/>
      <c r="V22" s="318"/>
      <c r="W22" s="320"/>
      <c r="X22" s="318"/>
      <c r="Y22" s="320"/>
      <c r="Z22" s="318"/>
      <c r="AA22" s="320"/>
      <c r="AB22" s="318"/>
      <c r="AC22" s="320"/>
      <c r="AD22" s="317"/>
      <c r="AE22" s="386"/>
      <c r="AF22" s="386"/>
      <c r="AG22" s="386"/>
    </row>
    <row r="23" spans="1:33" ht="11.25" customHeight="1" x14ac:dyDescent="0.15">
      <c r="A23" s="464" t="s">
        <v>216</v>
      </c>
      <c r="B23" s="465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70" t="s">
        <v>291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</row>
    <row r="24" spans="1:33" ht="11.25" customHeight="1" thickBot="1" x14ac:dyDescent="0.2">
      <c r="A24" s="463"/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  <c r="R24" s="463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</row>
    <row r="25" spans="1:33" ht="11.25" customHeight="1" x14ac:dyDescent="0.15">
      <c r="A25" s="286" t="s">
        <v>193</v>
      </c>
      <c r="B25" s="467" t="s">
        <v>378</v>
      </c>
      <c r="C25" s="468"/>
      <c r="D25" s="468"/>
      <c r="E25" s="469"/>
      <c r="F25" s="467" t="s">
        <v>379</v>
      </c>
      <c r="G25" s="468"/>
      <c r="H25" s="468"/>
      <c r="I25" s="469"/>
      <c r="J25" s="467" t="s">
        <v>380</v>
      </c>
      <c r="K25" s="468"/>
      <c r="L25" s="468"/>
      <c r="M25" s="469"/>
      <c r="N25" s="467" t="s">
        <v>381</v>
      </c>
      <c r="O25" s="468"/>
      <c r="P25" s="468"/>
      <c r="Q25" s="469"/>
      <c r="R25" s="458" t="s">
        <v>198</v>
      </c>
      <c r="S25" s="379" t="s">
        <v>62</v>
      </c>
      <c r="T25" s="471" t="s">
        <v>58</v>
      </c>
      <c r="U25" s="469"/>
      <c r="V25" s="471" t="s">
        <v>56</v>
      </c>
      <c r="W25" s="469"/>
      <c r="X25" s="471" t="s">
        <v>57</v>
      </c>
      <c r="Y25" s="469"/>
      <c r="Z25" s="471" t="s">
        <v>55</v>
      </c>
      <c r="AA25" s="469"/>
      <c r="AB25" s="471" t="s">
        <v>59</v>
      </c>
      <c r="AC25" s="469"/>
      <c r="AD25" s="472" t="s">
        <v>63</v>
      </c>
      <c r="AE25" s="380"/>
      <c r="AF25" s="380"/>
      <c r="AG25" s="380"/>
    </row>
    <row r="26" spans="1:33" ht="11.25" customHeight="1" thickBot="1" x14ac:dyDescent="0.2">
      <c r="A26" s="291" t="s">
        <v>199</v>
      </c>
      <c r="B26" s="292" t="s">
        <v>200</v>
      </c>
      <c r="C26" s="293" t="s">
        <v>201</v>
      </c>
      <c r="D26" s="293" t="s">
        <v>202</v>
      </c>
      <c r="E26" s="294" t="s">
        <v>156</v>
      </c>
      <c r="F26" s="292" t="s">
        <v>200</v>
      </c>
      <c r="G26" s="293" t="s">
        <v>201</v>
      </c>
      <c r="H26" s="293" t="s">
        <v>202</v>
      </c>
      <c r="I26" s="294" t="s">
        <v>156</v>
      </c>
      <c r="J26" s="292" t="s">
        <v>200</v>
      </c>
      <c r="K26" s="293" t="s">
        <v>201</v>
      </c>
      <c r="L26" s="293" t="s">
        <v>202</v>
      </c>
      <c r="M26" s="294" t="s">
        <v>156</v>
      </c>
      <c r="N26" s="292" t="s">
        <v>200</v>
      </c>
      <c r="O26" s="293" t="s">
        <v>201</v>
      </c>
      <c r="P26" s="293" t="s">
        <v>202</v>
      </c>
      <c r="Q26" s="294" t="s">
        <v>156</v>
      </c>
      <c r="R26" s="459"/>
      <c r="S26" s="381" t="s">
        <v>64</v>
      </c>
      <c r="T26" s="382" t="s">
        <v>65</v>
      </c>
      <c r="U26" s="383" t="s">
        <v>66</v>
      </c>
      <c r="V26" s="382" t="s">
        <v>65</v>
      </c>
      <c r="W26" s="383" t="s">
        <v>66</v>
      </c>
      <c r="X26" s="382" t="s">
        <v>65</v>
      </c>
      <c r="Y26" s="383" t="s">
        <v>66</v>
      </c>
      <c r="Z26" s="382" t="s">
        <v>65</v>
      </c>
      <c r="AA26" s="383" t="s">
        <v>66</v>
      </c>
      <c r="AB26" s="382" t="s">
        <v>65</v>
      </c>
      <c r="AC26" s="383" t="s">
        <v>66</v>
      </c>
      <c r="AD26" s="459"/>
      <c r="AE26" s="386"/>
      <c r="AF26" s="380"/>
      <c r="AG26" s="380"/>
    </row>
    <row r="27" spans="1:33" ht="11.25" customHeight="1" x14ac:dyDescent="0.15">
      <c r="A27" s="296"/>
      <c r="B27" s="297"/>
      <c r="C27" s="298"/>
      <c r="D27" s="298"/>
      <c r="E27" s="299"/>
      <c r="F27" s="297"/>
      <c r="G27" s="298"/>
      <c r="H27" s="298"/>
      <c r="I27" s="299"/>
      <c r="J27" s="297"/>
      <c r="K27" s="298"/>
      <c r="L27" s="298"/>
      <c r="M27" s="299"/>
      <c r="N27" s="297"/>
      <c r="O27" s="298"/>
      <c r="P27" s="298"/>
      <c r="Q27" s="299"/>
      <c r="R27" s="300"/>
      <c r="S27" s="296"/>
      <c r="T27" s="384"/>
      <c r="U27" s="385"/>
      <c r="V27" s="384"/>
      <c r="W27" s="385"/>
      <c r="X27" s="384"/>
      <c r="Y27" s="385"/>
      <c r="Z27" s="384"/>
      <c r="AA27" s="385"/>
      <c r="AB27" s="384"/>
      <c r="AC27" s="385"/>
      <c r="AD27" s="300"/>
      <c r="AE27" s="389"/>
      <c r="AF27" s="386"/>
      <c r="AG27" s="386"/>
    </row>
    <row r="28" spans="1:33" ht="11.25" customHeight="1" x14ac:dyDescent="0.15">
      <c r="A28" s="301" t="s">
        <v>79</v>
      </c>
      <c r="B28" s="322">
        <v>0</v>
      </c>
      <c r="C28" s="322">
        <v>0</v>
      </c>
      <c r="D28" s="322">
        <v>0</v>
      </c>
      <c r="E28" s="323">
        <v>0</v>
      </c>
      <c r="F28" s="322">
        <v>2</v>
      </c>
      <c r="G28" s="322">
        <v>1</v>
      </c>
      <c r="H28" s="322">
        <v>0</v>
      </c>
      <c r="I28" s="323">
        <v>3</v>
      </c>
      <c r="J28" s="322">
        <v>0</v>
      </c>
      <c r="K28" s="322">
        <v>5</v>
      </c>
      <c r="L28" s="322">
        <v>3</v>
      </c>
      <c r="M28" s="323">
        <v>8</v>
      </c>
      <c r="N28" s="322">
        <v>0</v>
      </c>
      <c r="O28" s="322">
        <v>1</v>
      </c>
      <c r="P28" s="322">
        <v>0</v>
      </c>
      <c r="Q28" s="323">
        <v>1</v>
      </c>
      <c r="R28" s="331">
        <v>12</v>
      </c>
      <c r="S28" s="301" t="s">
        <v>79</v>
      </c>
      <c r="T28" s="402">
        <v>1</v>
      </c>
      <c r="U28" s="403">
        <v>8.3333333333333329E-2</v>
      </c>
      <c r="V28" s="402">
        <v>11</v>
      </c>
      <c r="W28" s="403">
        <v>0.91666666666666663</v>
      </c>
      <c r="X28" s="402">
        <v>0</v>
      </c>
      <c r="Y28" s="403">
        <v>0</v>
      </c>
      <c r="Z28" s="402">
        <v>12</v>
      </c>
      <c r="AA28" s="403">
        <v>1</v>
      </c>
      <c r="AB28" s="402">
        <v>0</v>
      </c>
      <c r="AC28" s="403">
        <v>0</v>
      </c>
      <c r="AD28" s="404">
        <v>12</v>
      </c>
      <c r="AE28" s="389"/>
      <c r="AF28" s="389"/>
      <c r="AG28" s="389"/>
    </row>
    <row r="29" spans="1:33" ht="11.25" customHeight="1" x14ac:dyDescent="0.15">
      <c r="A29" s="301" t="s">
        <v>80</v>
      </c>
      <c r="B29" s="322">
        <v>0</v>
      </c>
      <c r="C29" s="322">
        <v>0</v>
      </c>
      <c r="D29" s="322">
        <v>2</v>
      </c>
      <c r="E29" s="323">
        <v>2</v>
      </c>
      <c r="F29" s="322">
        <v>0</v>
      </c>
      <c r="G29" s="322">
        <v>1</v>
      </c>
      <c r="H29" s="322">
        <v>0</v>
      </c>
      <c r="I29" s="323">
        <v>1</v>
      </c>
      <c r="J29" s="322">
        <v>0</v>
      </c>
      <c r="K29" s="322">
        <v>1</v>
      </c>
      <c r="L29" s="322">
        <v>0</v>
      </c>
      <c r="M29" s="323">
        <v>1</v>
      </c>
      <c r="N29" s="322">
        <v>0</v>
      </c>
      <c r="O29" s="322">
        <v>0</v>
      </c>
      <c r="P29" s="322">
        <v>0</v>
      </c>
      <c r="Q29" s="323">
        <v>0</v>
      </c>
      <c r="R29" s="331">
        <v>4</v>
      </c>
      <c r="S29" s="301" t="s">
        <v>80</v>
      </c>
      <c r="T29" s="402">
        <v>1</v>
      </c>
      <c r="U29" s="403">
        <v>0.25</v>
      </c>
      <c r="V29" s="402">
        <v>3</v>
      </c>
      <c r="W29" s="403">
        <v>0.75</v>
      </c>
      <c r="X29" s="402">
        <v>0</v>
      </c>
      <c r="Y29" s="403">
        <v>0</v>
      </c>
      <c r="Z29" s="402">
        <v>4</v>
      </c>
      <c r="AA29" s="403">
        <v>1</v>
      </c>
      <c r="AB29" s="402">
        <v>0</v>
      </c>
      <c r="AC29" s="403">
        <v>0</v>
      </c>
      <c r="AD29" s="405">
        <v>4</v>
      </c>
      <c r="AE29" s="389"/>
      <c r="AF29" s="389"/>
      <c r="AG29" s="389"/>
    </row>
    <row r="30" spans="1:33" ht="11.25" customHeight="1" x14ac:dyDescent="0.15">
      <c r="A30" s="301" t="s">
        <v>81</v>
      </c>
      <c r="B30" s="322">
        <v>0</v>
      </c>
      <c r="C30" s="322">
        <v>3</v>
      </c>
      <c r="D30" s="322">
        <v>0</v>
      </c>
      <c r="E30" s="323">
        <v>3</v>
      </c>
      <c r="F30" s="322">
        <v>1</v>
      </c>
      <c r="G30" s="322">
        <v>2</v>
      </c>
      <c r="H30" s="322">
        <v>2</v>
      </c>
      <c r="I30" s="323">
        <v>5</v>
      </c>
      <c r="J30" s="322">
        <v>0</v>
      </c>
      <c r="K30" s="322">
        <v>0</v>
      </c>
      <c r="L30" s="322">
        <v>1</v>
      </c>
      <c r="M30" s="323">
        <v>1</v>
      </c>
      <c r="N30" s="322">
        <v>1</v>
      </c>
      <c r="O30" s="322">
        <v>10</v>
      </c>
      <c r="P30" s="322">
        <v>0</v>
      </c>
      <c r="Q30" s="323">
        <v>11</v>
      </c>
      <c r="R30" s="331">
        <v>20</v>
      </c>
      <c r="S30" s="301" t="s">
        <v>81</v>
      </c>
      <c r="T30" s="402">
        <v>7</v>
      </c>
      <c r="U30" s="403">
        <v>0.35</v>
      </c>
      <c r="V30" s="402">
        <v>13</v>
      </c>
      <c r="W30" s="403">
        <v>0.65</v>
      </c>
      <c r="X30" s="402">
        <v>1</v>
      </c>
      <c r="Y30" s="403">
        <v>0.05</v>
      </c>
      <c r="Z30" s="402">
        <v>14</v>
      </c>
      <c r="AA30" s="403">
        <v>0.7</v>
      </c>
      <c r="AB30" s="402">
        <v>5</v>
      </c>
      <c r="AC30" s="403">
        <v>0.25</v>
      </c>
      <c r="AD30" s="405">
        <v>20</v>
      </c>
      <c r="AE30" s="389"/>
      <c r="AF30" s="389"/>
      <c r="AG30" s="389"/>
    </row>
    <row r="31" spans="1:33" ht="11.25" customHeight="1" x14ac:dyDescent="0.15">
      <c r="A31" s="301" t="s">
        <v>428</v>
      </c>
      <c r="B31" s="322">
        <v>0</v>
      </c>
      <c r="C31" s="322">
        <v>0</v>
      </c>
      <c r="D31" s="322">
        <v>2</v>
      </c>
      <c r="E31" s="323">
        <v>2</v>
      </c>
      <c r="F31" s="322">
        <v>2</v>
      </c>
      <c r="G31" s="322">
        <v>3</v>
      </c>
      <c r="H31" s="322">
        <v>0</v>
      </c>
      <c r="I31" s="323">
        <v>5</v>
      </c>
      <c r="J31" s="322">
        <v>0</v>
      </c>
      <c r="K31" s="322">
        <v>0</v>
      </c>
      <c r="L31" s="322">
        <v>3</v>
      </c>
      <c r="M31" s="323">
        <v>3</v>
      </c>
      <c r="N31" s="322">
        <v>0</v>
      </c>
      <c r="O31" s="322">
        <v>1</v>
      </c>
      <c r="P31" s="322">
        <v>1</v>
      </c>
      <c r="Q31" s="323">
        <v>2</v>
      </c>
      <c r="R31" s="331">
        <v>12</v>
      </c>
      <c r="S31" s="301" t="s">
        <v>428</v>
      </c>
      <c r="T31" s="402">
        <v>1</v>
      </c>
      <c r="U31" s="403">
        <v>8.3333333333333329E-2</v>
      </c>
      <c r="V31" s="402">
        <v>11</v>
      </c>
      <c r="W31" s="403">
        <v>0.91666666666666663</v>
      </c>
      <c r="X31" s="402">
        <v>3</v>
      </c>
      <c r="Y31" s="403">
        <v>0.25</v>
      </c>
      <c r="Z31" s="402">
        <v>7</v>
      </c>
      <c r="AA31" s="403">
        <v>0.58333333333333337</v>
      </c>
      <c r="AB31" s="402">
        <v>2</v>
      </c>
      <c r="AC31" s="403">
        <v>0.16666666666666666</v>
      </c>
      <c r="AD31" s="405">
        <v>12</v>
      </c>
      <c r="AE31" s="389"/>
      <c r="AF31" s="389"/>
      <c r="AG31" s="389"/>
    </row>
    <row r="32" spans="1:33" ht="11.25" customHeight="1" x14ac:dyDescent="0.15">
      <c r="A32" s="301" t="s">
        <v>429</v>
      </c>
      <c r="B32" s="322">
        <v>0</v>
      </c>
      <c r="C32" s="322">
        <v>0</v>
      </c>
      <c r="D32" s="322">
        <v>2</v>
      </c>
      <c r="E32" s="323">
        <v>2</v>
      </c>
      <c r="F32" s="322">
        <v>0</v>
      </c>
      <c r="G32" s="322">
        <v>2</v>
      </c>
      <c r="H32" s="322">
        <v>0</v>
      </c>
      <c r="I32" s="323">
        <v>2</v>
      </c>
      <c r="J32" s="322">
        <v>0</v>
      </c>
      <c r="K32" s="322">
        <v>3</v>
      </c>
      <c r="L32" s="322">
        <v>0</v>
      </c>
      <c r="M32" s="323">
        <v>3</v>
      </c>
      <c r="N32" s="322">
        <v>0</v>
      </c>
      <c r="O32" s="322">
        <v>1</v>
      </c>
      <c r="P32" s="322">
        <v>0</v>
      </c>
      <c r="Q32" s="323">
        <v>1</v>
      </c>
      <c r="R32" s="331">
        <v>8</v>
      </c>
      <c r="S32" s="301" t="s">
        <v>429</v>
      </c>
      <c r="T32" s="402">
        <v>2</v>
      </c>
      <c r="U32" s="403">
        <v>0.25</v>
      </c>
      <c r="V32" s="402">
        <v>6</v>
      </c>
      <c r="W32" s="403">
        <v>0.75</v>
      </c>
      <c r="X32" s="402">
        <v>0</v>
      </c>
      <c r="Y32" s="403">
        <v>0</v>
      </c>
      <c r="Z32" s="402">
        <v>8</v>
      </c>
      <c r="AA32" s="403">
        <v>1</v>
      </c>
      <c r="AB32" s="402">
        <v>0</v>
      </c>
      <c r="AC32" s="403">
        <v>0</v>
      </c>
      <c r="AD32" s="405">
        <v>8</v>
      </c>
      <c r="AE32" s="389"/>
      <c r="AF32" s="389"/>
      <c r="AG32" s="389"/>
    </row>
    <row r="33" spans="1:33" ht="11.25" customHeight="1" x14ac:dyDescent="0.15">
      <c r="A33" s="301" t="s">
        <v>430</v>
      </c>
      <c r="B33" s="322">
        <v>0</v>
      </c>
      <c r="C33" s="322">
        <v>3</v>
      </c>
      <c r="D33" s="322">
        <v>2</v>
      </c>
      <c r="E33" s="323">
        <v>5</v>
      </c>
      <c r="F33" s="322">
        <v>1</v>
      </c>
      <c r="G33" s="322">
        <v>0</v>
      </c>
      <c r="H33" s="322">
        <v>0</v>
      </c>
      <c r="I33" s="323">
        <v>1</v>
      </c>
      <c r="J33" s="322">
        <v>0</v>
      </c>
      <c r="K33" s="322">
        <v>1</v>
      </c>
      <c r="L33" s="322">
        <v>1</v>
      </c>
      <c r="M33" s="323">
        <v>2</v>
      </c>
      <c r="N33" s="322">
        <v>0</v>
      </c>
      <c r="O33" s="322">
        <v>2</v>
      </c>
      <c r="P33" s="322">
        <v>0</v>
      </c>
      <c r="Q33" s="323">
        <v>2</v>
      </c>
      <c r="R33" s="331">
        <v>10</v>
      </c>
      <c r="S33" s="301" t="s">
        <v>430</v>
      </c>
      <c r="T33" s="402">
        <v>1</v>
      </c>
      <c r="U33" s="403">
        <v>0.1</v>
      </c>
      <c r="V33" s="402">
        <v>9</v>
      </c>
      <c r="W33" s="403">
        <v>0.9</v>
      </c>
      <c r="X33" s="402">
        <v>0</v>
      </c>
      <c r="Y33" s="403">
        <v>0</v>
      </c>
      <c r="Z33" s="402">
        <v>7</v>
      </c>
      <c r="AA33" s="403">
        <v>0.7</v>
      </c>
      <c r="AB33" s="402">
        <v>3</v>
      </c>
      <c r="AC33" s="403">
        <v>0.3</v>
      </c>
      <c r="AD33" s="405">
        <v>10</v>
      </c>
      <c r="AE33" s="389"/>
      <c r="AF33" s="389"/>
      <c r="AG33" s="389"/>
    </row>
    <row r="34" spans="1:33" ht="11.25" customHeight="1" x14ac:dyDescent="0.15">
      <c r="A34" s="301" t="s">
        <v>431</v>
      </c>
      <c r="B34" s="322">
        <v>0</v>
      </c>
      <c r="C34" s="322">
        <v>0</v>
      </c>
      <c r="D34" s="322">
        <v>1</v>
      </c>
      <c r="E34" s="323">
        <v>1</v>
      </c>
      <c r="F34" s="322">
        <v>0</v>
      </c>
      <c r="G34" s="322">
        <v>1</v>
      </c>
      <c r="H34" s="322">
        <v>1</v>
      </c>
      <c r="I34" s="323">
        <v>2</v>
      </c>
      <c r="J34" s="322">
        <v>0</v>
      </c>
      <c r="K34" s="322">
        <v>0</v>
      </c>
      <c r="L34" s="322">
        <v>1</v>
      </c>
      <c r="M34" s="323">
        <v>1</v>
      </c>
      <c r="N34" s="322">
        <v>0</v>
      </c>
      <c r="O34" s="322">
        <v>3</v>
      </c>
      <c r="P34" s="322">
        <v>0</v>
      </c>
      <c r="Q34" s="323">
        <v>3</v>
      </c>
      <c r="R34" s="331">
        <v>7</v>
      </c>
      <c r="S34" s="301" t="s">
        <v>431</v>
      </c>
      <c r="T34" s="402">
        <v>1</v>
      </c>
      <c r="U34" s="403">
        <v>0.14285714285714285</v>
      </c>
      <c r="V34" s="402">
        <v>6</v>
      </c>
      <c r="W34" s="403">
        <v>0.8571428571428571</v>
      </c>
      <c r="X34" s="402">
        <v>0</v>
      </c>
      <c r="Y34" s="403">
        <v>0</v>
      </c>
      <c r="Z34" s="402">
        <v>7</v>
      </c>
      <c r="AA34" s="403">
        <v>1</v>
      </c>
      <c r="AB34" s="402">
        <v>0</v>
      </c>
      <c r="AC34" s="403">
        <v>0</v>
      </c>
      <c r="AD34" s="405">
        <v>7</v>
      </c>
      <c r="AE34" s="389"/>
      <c r="AF34" s="389"/>
      <c r="AG34" s="389"/>
    </row>
    <row r="35" spans="1:33" ht="11.25" customHeight="1" x14ac:dyDescent="0.15">
      <c r="A35" s="390" t="s">
        <v>432</v>
      </c>
      <c r="B35" s="322">
        <v>0</v>
      </c>
      <c r="C35" s="322">
        <v>3</v>
      </c>
      <c r="D35" s="322">
        <v>3</v>
      </c>
      <c r="E35" s="323">
        <v>6</v>
      </c>
      <c r="F35" s="322">
        <v>0</v>
      </c>
      <c r="G35" s="322">
        <v>1</v>
      </c>
      <c r="H35" s="322">
        <v>0</v>
      </c>
      <c r="I35" s="323">
        <v>1</v>
      </c>
      <c r="J35" s="322">
        <v>0</v>
      </c>
      <c r="K35" s="322">
        <v>1</v>
      </c>
      <c r="L35" s="322">
        <v>0</v>
      </c>
      <c r="M35" s="323">
        <v>1</v>
      </c>
      <c r="N35" s="322">
        <v>1</v>
      </c>
      <c r="O35" s="322">
        <v>0</v>
      </c>
      <c r="P35" s="322">
        <v>0</v>
      </c>
      <c r="Q35" s="323">
        <v>1</v>
      </c>
      <c r="R35" s="331">
        <v>9</v>
      </c>
      <c r="S35" s="390" t="s">
        <v>432</v>
      </c>
      <c r="T35" s="402">
        <v>1</v>
      </c>
      <c r="U35" s="403">
        <v>0.1111111111111111</v>
      </c>
      <c r="V35" s="402">
        <v>8</v>
      </c>
      <c r="W35" s="403">
        <v>0.88888888888888884</v>
      </c>
      <c r="X35" s="402">
        <v>0</v>
      </c>
      <c r="Y35" s="403">
        <v>0</v>
      </c>
      <c r="Z35" s="402">
        <v>8</v>
      </c>
      <c r="AA35" s="403">
        <v>0.88888888888888884</v>
      </c>
      <c r="AB35" s="402">
        <v>1</v>
      </c>
      <c r="AC35" s="403">
        <v>0.1111111111111111</v>
      </c>
      <c r="AD35" s="405">
        <v>9</v>
      </c>
      <c r="AE35" s="389"/>
      <c r="AF35" s="389"/>
      <c r="AG35" s="389"/>
    </row>
    <row r="36" spans="1:33" ht="11.25" customHeight="1" thickBot="1" x14ac:dyDescent="0.2">
      <c r="A36" s="307"/>
      <c r="B36" s="325"/>
      <c r="C36" s="326"/>
      <c r="D36" s="326"/>
      <c r="E36" s="327"/>
      <c r="F36" s="325"/>
      <c r="G36" s="326"/>
      <c r="H36" s="326"/>
      <c r="I36" s="327"/>
      <c r="J36" s="325"/>
      <c r="K36" s="326"/>
      <c r="L36" s="326"/>
      <c r="M36" s="327"/>
      <c r="N36" s="325"/>
      <c r="O36" s="326"/>
      <c r="P36" s="326"/>
      <c r="Q36" s="327"/>
      <c r="R36" s="317"/>
      <c r="S36" s="307"/>
      <c r="T36" s="297"/>
      <c r="U36" s="299"/>
      <c r="V36" s="325"/>
      <c r="W36" s="327"/>
      <c r="X36" s="325"/>
      <c r="Y36" s="327"/>
      <c r="Z36" s="325"/>
      <c r="AA36" s="327"/>
      <c r="AB36" s="325"/>
      <c r="AC36" s="327"/>
      <c r="AD36" s="327"/>
      <c r="AE36" s="386"/>
      <c r="AF36" s="386"/>
      <c r="AG36" s="386"/>
    </row>
    <row r="37" spans="1:33" ht="11.25" customHeight="1" x14ac:dyDescent="0.15">
      <c r="A37" s="384"/>
      <c r="B37" s="328"/>
      <c r="C37" s="329"/>
      <c r="D37" s="329"/>
      <c r="E37" s="330"/>
      <c r="F37" s="328"/>
      <c r="G37" s="329"/>
      <c r="H37" s="329"/>
      <c r="I37" s="330"/>
      <c r="J37" s="328"/>
      <c r="K37" s="329"/>
      <c r="L37" s="329"/>
      <c r="M37" s="330"/>
      <c r="N37" s="328"/>
      <c r="O37" s="329"/>
      <c r="P37" s="329"/>
      <c r="Q37" s="330"/>
      <c r="R37" s="312"/>
      <c r="S37" s="384"/>
      <c r="T37" s="391"/>
      <c r="U37" s="392"/>
      <c r="V37" s="391"/>
      <c r="W37" s="392"/>
      <c r="X37" s="391"/>
      <c r="Y37" s="392"/>
      <c r="Z37" s="391"/>
      <c r="AA37" s="392"/>
      <c r="AB37" s="391"/>
      <c r="AC37" s="392"/>
      <c r="AD37" s="393"/>
      <c r="AE37" s="389"/>
      <c r="AF37" s="386"/>
      <c r="AG37" s="386"/>
    </row>
    <row r="38" spans="1:33" ht="11.25" customHeight="1" x14ac:dyDescent="0.15">
      <c r="A38" s="390" t="s">
        <v>433</v>
      </c>
      <c r="B38" s="321">
        <v>0</v>
      </c>
      <c r="C38" s="322">
        <v>3</v>
      </c>
      <c r="D38" s="322">
        <v>4</v>
      </c>
      <c r="E38" s="323">
        <v>7</v>
      </c>
      <c r="F38" s="321">
        <v>5</v>
      </c>
      <c r="G38" s="322">
        <v>7</v>
      </c>
      <c r="H38" s="322">
        <v>2</v>
      </c>
      <c r="I38" s="323">
        <v>14</v>
      </c>
      <c r="J38" s="321">
        <v>0</v>
      </c>
      <c r="K38" s="322">
        <v>6</v>
      </c>
      <c r="L38" s="322">
        <v>7</v>
      </c>
      <c r="M38" s="323">
        <v>13</v>
      </c>
      <c r="N38" s="321">
        <v>1</v>
      </c>
      <c r="O38" s="322">
        <v>12</v>
      </c>
      <c r="P38" s="322">
        <v>1</v>
      </c>
      <c r="Q38" s="323">
        <v>14</v>
      </c>
      <c r="R38" s="331">
        <v>48</v>
      </c>
      <c r="S38" s="390" t="s">
        <v>433</v>
      </c>
      <c r="T38" s="322">
        <v>10</v>
      </c>
      <c r="U38" s="388">
        <v>0.20833333333333334</v>
      </c>
      <c r="V38" s="322">
        <v>38</v>
      </c>
      <c r="W38" s="388">
        <v>0.79166666666666663</v>
      </c>
      <c r="X38" s="322">
        <v>4</v>
      </c>
      <c r="Y38" s="388">
        <v>8.3333333333333329E-2</v>
      </c>
      <c r="Z38" s="322">
        <v>37</v>
      </c>
      <c r="AA38" s="388">
        <v>0.77083333333333337</v>
      </c>
      <c r="AB38" s="322">
        <v>7</v>
      </c>
      <c r="AC38" s="388">
        <v>0.14583333333333334</v>
      </c>
      <c r="AD38" s="331">
        <v>48</v>
      </c>
      <c r="AE38" s="389"/>
      <c r="AF38" s="389"/>
      <c r="AG38" s="389"/>
    </row>
    <row r="39" spans="1:33" ht="11.25" customHeight="1" x14ac:dyDescent="0.15">
      <c r="A39" s="390" t="s">
        <v>434</v>
      </c>
      <c r="B39" s="321">
        <v>0</v>
      </c>
      <c r="C39" s="322">
        <v>3</v>
      </c>
      <c r="D39" s="322">
        <v>6</v>
      </c>
      <c r="E39" s="323">
        <v>9</v>
      </c>
      <c r="F39" s="321">
        <v>3</v>
      </c>
      <c r="G39" s="322">
        <v>8</v>
      </c>
      <c r="H39" s="322">
        <v>2</v>
      </c>
      <c r="I39" s="323">
        <v>13</v>
      </c>
      <c r="J39" s="321">
        <v>0</v>
      </c>
      <c r="K39" s="322">
        <v>4</v>
      </c>
      <c r="L39" s="322">
        <v>4</v>
      </c>
      <c r="M39" s="323">
        <v>8</v>
      </c>
      <c r="N39" s="321">
        <v>1</v>
      </c>
      <c r="O39" s="322">
        <v>12</v>
      </c>
      <c r="P39" s="322">
        <v>1</v>
      </c>
      <c r="Q39" s="323">
        <v>14</v>
      </c>
      <c r="R39" s="331">
        <v>44</v>
      </c>
      <c r="S39" s="390" t="s">
        <v>434</v>
      </c>
      <c r="T39" s="322">
        <v>11</v>
      </c>
      <c r="U39" s="388">
        <v>0.25</v>
      </c>
      <c r="V39" s="322">
        <v>33</v>
      </c>
      <c r="W39" s="388">
        <v>0.75</v>
      </c>
      <c r="X39" s="322">
        <v>4</v>
      </c>
      <c r="Y39" s="388">
        <v>9.0909090909090912E-2</v>
      </c>
      <c r="Z39" s="322">
        <v>33</v>
      </c>
      <c r="AA39" s="388">
        <v>0.75</v>
      </c>
      <c r="AB39" s="322">
        <v>7</v>
      </c>
      <c r="AC39" s="388">
        <v>0.15909090909090909</v>
      </c>
      <c r="AD39" s="331">
        <v>44</v>
      </c>
      <c r="AE39" s="389"/>
      <c r="AF39" s="389"/>
      <c r="AG39" s="389"/>
    </row>
    <row r="40" spans="1:33" ht="11.25" customHeight="1" x14ac:dyDescent="0.15">
      <c r="A40" s="390" t="s">
        <v>435</v>
      </c>
      <c r="B40" s="321">
        <v>0</v>
      </c>
      <c r="C40" s="322">
        <v>6</v>
      </c>
      <c r="D40" s="322">
        <v>6</v>
      </c>
      <c r="E40" s="323">
        <v>12</v>
      </c>
      <c r="F40" s="321">
        <v>4</v>
      </c>
      <c r="G40" s="322">
        <v>7</v>
      </c>
      <c r="H40" s="322">
        <v>2</v>
      </c>
      <c r="I40" s="323">
        <v>13</v>
      </c>
      <c r="J40" s="321">
        <v>0</v>
      </c>
      <c r="K40" s="322">
        <v>4</v>
      </c>
      <c r="L40" s="322">
        <v>5</v>
      </c>
      <c r="M40" s="323">
        <v>9</v>
      </c>
      <c r="N40" s="321">
        <v>1</v>
      </c>
      <c r="O40" s="322">
        <v>14</v>
      </c>
      <c r="P40" s="322">
        <v>1</v>
      </c>
      <c r="Q40" s="323">
        <v>16</v>
      </c>
      <c r="R40" s="331">
        <v>50</v>
      </c>
      <c r="S40" s="390" t="s">
        <v>435</v>
      </c>
      <c r="T40" s="322">
        <v>11</v>
      </c>
      <c r="U40" s="388">
        <v>0.22</v>
      </c>
      <c r="V40" s="322">
        <v>39</v>
      </c>
      <c r="W40" s="388">
        <v>0.78</v>
      </c>
      <c r="X40" s="322">
        <v>4</v>
      </c>
      <c r="Y40" s="388">
        <v>0.08</v>
      </c>
      <c r="Z40" s="322">
        <v>36</v>
      </c>
      <c r="AA40" s="388">
        <v>0.72</v>
      </c>
      <c r="AB40" s="322">
        <v>10</v>
      </c>
      <c r="AC40" s="388">
        <v>0.2</v>
      </c>
      <c r="AD40" s="331">
        <v>50</v>
      </c>
      <c r="AE40" s="389"/>
      <c r="AF40" s="389"/>
      <c r="AG40" s="389"/>
    </row>
    <row r="41" spans="1:33" ht="11.25" customHeight="1" x14ac:dyDescent="0.15">
      <c r="A41" s="390" t="s">
        <v>436</v>
      </c>
      <c r="B41" s="321">
        <v>0</v>
      </c>
      <c r="C41" s="322">
        <v>3</v>
      </c>
      <c r="D41" s="322">
        <v>7</v>
      </c>
      <c r="E41" s="323">
        <v>10</v>
      </c>
      <c r="F41" s="321">
        <v>3</v>
      </c>
      <c r="G41" s="322">
        <v>6</v>
      </c>
      <c r="H41" s="322">
        <v>1</v>
      </c>
      <c r="I41" s="323">
        <v>10</v>
      </c>
      <c r="J41" s="321">
        <v>0</v>
      </c>
      <c r="K41" s="322">
        <v>4</v>
      </c>
      <c r="L41" s="322">
        <v>5</v>
      </c>
      <c r="M41" s="323">
        <v>9</v>
      </c>
      <c r="N41" s="321">
        <v>0</v>
      </c>
      <c r="O41" s="322">
        <v>7</v>
      </c>
      <c r="P41" s="322">
        <v>1</v>
      </c>
      <c r="Q41" s="323">
        <v>8</v>
      </c>
      <c r="R41" s="331">
        <v>37</v>
      </c>
      <c r="S41" s="390" t="s">
        <v>436</v>
      </c>
      <c r="T41" s="322">
        <v>5</v>
      </c>
      <c r="U41" s="388">
        <v>0.13513513513513514</v>
      </c>
      <c r="V41" s="322">
        <v>32</v>
      </c>
      <c r="W41" s="388">
        <v>0.86486486486486491</v>
      </c>
      <c r="X41" s="322">
        <v>3</v>
      </c>
      <c r="Y41" s="388">
        <v>8.1081081081081086E-2</v>
      </c>
      <c r="Z41" s="322">
        <v>29</v>
      </c>
      <c r="AA41" s="388">
        <v>0.78378378378378377</v>
      </c>
      <c r="AB41" s="322">
        <v>5</v>
      </c>
      <c r="AC41" s="388">
        <v>0.13513513513513514</v>
      </c>
      <c r="AD41" s="331">
        <v>37</v>
      </c>
      <c r="AE41" s="389"/>
      <c r="AF41" s="389"/>
      <c r="AG41" s="389"/>
    </row>
    <row r="42" spans="1:33" ht="11.25" customHeight="1" x14ac:dyDescent="0.15">
      <c r="A42" s="390" t="s">
        <v>437</v>
      </c>
      <c r="B42" s="321">
        <v>0</v>
      </c>
      <c r="C42" s="322">
        <v>6</v>
      </c>
      <c r="D42" s="322">
        <v>8</v>
      </c>
      <c r="E42" s="323">
        <v>14</v>
      </c>
      <c r="F42" s="321">
        <v>1</v>
      </c>
      <c r="G42" s="322">
        <v>4</v>
      </c>
      <c r="H42" s="322">
        <v>1</v>
      </c>
      <c r="I42" s="323">
        <v>6</v>
      </c>
      <c r="J42" s="321">
        <v>0</v>
      </c>
      <c r="K42" s="322">
        <v>5</v>
      </c>
      <c r="L42" s="322">
        <v>2</v>
      </c>
      <c r="M42" s="323">
        <v>7</v>
      </c>
      <c r="N42" s="321">
        <v>1</v>
      </c>
      <c r="O42" s="322">
        <v>6</v>
      </c>
      <c r="P42" s="322">
        <v>0</v>
      </c>
      <c r="Q42" s="323">
        <v>7</v>
      </c>
      <c r="R42" s="331">
        <v>34</v>
      </c>
      <c r="S42" s="390" t="s">
        <v>437</v>
      </c>
      <c r="T42" s="322">
        <v>5</v>
      </c>
      <c r="U42" s="388">
        <v>0.14705882352941177</v>
      </c>
      <c r="V42" s="322">
        <v>29</v>
      </c>
      <c r="W42" s="388">
        <v>0.8529411764705882</v>
      </c>
      <c r="X42" s="322">
        <v>0</v>
      </c>
      <c r="Y42" s="388">
        <v>0</v>
      </c>
      <c r="Z42" s="322">
        <v>30</v>
      </c>
      <c r="AA42" s="388">
        <v>0.88235294117647056</v>
      </c>
      <c r="AB42" s="322">
        <v>4</v>
      </c>
      <c r="AC42" s="388">
        <v>0.11764705882352941</v>
      </c>
      <c r="AD42" s="331">
        <v>34</v>
      </c>
      <c r="AE42" s="386"/>
      <c r="AF42" s="389"/>
      <c r="AG42" s="389"/>
    </row>
    <row r="43" spans="1:33" ht="11.25" customHeight="1" thickBot="1" x14ac:dyDescent="0.2">
      <c r="A43" s="317"/>
      <c r="B43" s="318"/>
      <c r="C43" s="319"/>
      <c r="D43" s="319"/>
      <c r="E43" s="320"/>
      <c r="F43" s="318"/>
      <c r="G43" s="319"/>
      <c r="H43" s="319"/>
      <c r="I43" s="320"/>
      <c r="J43" s="318"/>
      <c r="K43" s="319"/>
      <c r="L43" s="319"/>
      <c r="M43" s="320"/>
      <c r="N43" s="318"/>
      <c r="O43" s="319"/>
      <c r="P43" s="319"/>
      <c r="Q43" s="320"/>
      <c r="R43" s="317"/>
      <c r="S43" s="318"/>
      <c r="T43" s="318"/>
      <c r="U43" s="320"/>
      <c r="V43" s="318"/>
      <c r="W43" s="320"/>
      <c r="X43" s="318"/>
      <c r="Y43" s="320"/>
      <c r="Z43" s="318"/>
      <c r="AA43" s="320"/>
      <c r="AB43" s="318"/>
      <c r="AC43" s="320"/>
      <c r="AD43" s="317"/>
      <c r="AE43" s="386"/>
      <c r="AF43" s="386"/>
      <c r="AG43" s="386"/>
    </row>
    <row r="44" spans="1:33" ht="11.25" customHeight="1" x14ac:dyDescent="0.15">
      <c r="A44" s="464" t="s">
        <v>217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70" t="s">
        <v>303</v>
      </c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</row>
    <row r="45" spans="1:33" ht="11.25" customHeight="1" thickBot="1" x14ac:dyDescent="0.2">
      <c r="A45" s="463"/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</row>
    <row r="46" spans="1:33" ht="11.25" customHeight="1" x14ac:dyDescent="0.15">
      <c r="A46" s="286" t="s">
        <v>193</v>
      </c>
      <c r="B46" s="467" t="s">
        <v>378</v>
      </c>
      <c r="C46" s="468"/>
      <c r="D46" s="468"/>
      <c r="E46" s="469"/>
      <c r="F46" s="467" t="s">
        <v>379</v>
      </c>
      <c r="G46" s="468"/>
      <c r="H46" s="468"/>
      <c r="I46" s="469"/>
      <c r="J46" s="467" t="s">
        <v>380</v>
      </c>
      <c r="K46" s="468"/>
      <c r="L46" s="468"/>
      <c r="M46" s="469"/>
      <c r="N46" s="467" t="s">
        <v>381</v>
      </c>
      <c r="O46" s="468"/>
      <c r="P46" s="468"/>
      <c r="Q46" s="469"/>
      <c r="R46" s="458" t="s">
        <v>198</v>
      </c>
      <c r="S46" s="379" t="s">
        <v>62</v>
      </c>
      <c r="T46" s="471" t="s">
        <v>58</v>
      </c>
      <c r="U46" s="469"/>
      <c r="V46" s="471" t="s">
        <v>56</v>
      </c>
      <c r="W46" s="469"/>
      <c r="X46" s="471" t="s">
        <v>57</v>
      </c>
      <c r="Y46" s="469"/>
      <c r="Z46" s="471" t="s">
        <v>55</v>
      </c>
      <c r="AA46" s="469"/>
      <c r="AB46" s="471" t="s">
        <v>59</v>
      </c>
      <c r="AC46" s="469"/>
      <c r="AD46" s="472" t="s">
        <v>63</v>
      </c>
      <c r="AE46" s="380"/>
      <c r="AF46" s="380"/>
      <c r="AG46" s="380"/>
    </row>
    <row r="47" spans="1:33" ht="11.25" customHeight="1" thickBot="1" x14ac:dyDescent="0.2">
      <c r="A47" s="291" t="s">
        <v>199</v>
      </c>
      <c r="B47" s="292" t="s">
        <v>200</v>
      </c>
      <c r="C47" s="293" t="s">
        <v>201</v>
      </c>
      <c r="D47" s="293" t="s">
        <v>202</v>
      </c>
      <c r="E47" s="294" t="s">
        <v>156</v>
      </c>
      <c r="F47" s="292" t="s">
        <v>200</v>
      </c>
      <c r="G47" s="293" t="s">
        <v>201</v>
      </c>
      <c r="H47" s="293" t="s">
        <v>202</v>
      </c>
      <c r="I47" s="294" t="s">
        <v>156</v>
      </c>
      <c r="J47" s="292" t="s">
        <v>200</v>
      </c>
      <c r="K47" s="293" t="s">
        <v>201</v>
      </c>
      <c r="L47" s="293" t="s">
        <v>202</v>
      </c>
      <c r="M47" s="294" t="s">
        <v>156</v>
      </c>
      <c r="N47" s="292" t="s">
        <v>200</v>
      </c>
      <c r="O47" s="293" t="s">
        <v>201</v>
      </c>
      <c r="P47" s="293" t="s">
        <v>202</v>
      </c>
      <c r="Q47" s="294" t="s">
        <v>156</v>
      </c>
      <c r="R47" s="459"/>
      <c r="S47" s="381" t="s">
        <v>64</v>
      </c>
      <c r="T47" s="382" t="s">
        <v>65</v>
      </c>
      <c r="U47" s="383" t="s">
        <v>66</v>
      </c>
      <c r="V47" s="382" t="s">
        <v>65</v>
      </c>
      <c r="W47" s="383" t="s">
        <v>66</v>
      </c>
      <c r="X47" s="382" t="s">
        <v>65</v>
      </c>
      <c r="Y47" s="383" t="s">
        <v>66</v>
      </c>
      <c r="Z47" s="382" t="s">
        <v>65</v>
      </c>
      <c r="AA47" s="383" t="s">
        <v>66</v>
      </c>
      <c r="AB47" s="382" t="s">
        <v>65</v>
      </c>
      <c r="AC47" s="383" t="s">
        <v>66</v>
      </c>
      <c r="AD47" s="459"/>
      <c r="AE47" s="386"/>
      <c r="AF47" s="380"/>
      <c r="AG47" s="380"/>
    </row>
    <row r="48" spans="1:33" ht="11.25" customHeight="1" x14ac:dyDescent="0.15">
      <c r="A48" s="296"/>
      <c r="B48" s="297"/>
      <c r="C48" s="298"/>
      <c r="D48" s="298"/>
      <c r="E48" s="299"/>
      <c r="F48" s="297"/>
      <c r="G48" s="298"/>
      <c r="H48" s="298"/>
      <c r="I48" s="299"/>
      <c r="J48" s="297"/>
      <c r="K48" s="298"/>
      <c r="L48" s="298"/>
      <c r="M48" s="299"/>
      <c r="N48" s="297"/>
      <c r="O48" s="298"/>
      <c r="P48" s="298"/>
      <c r="Q48" s="299"/>
      <c r="R48" s="300"/>
      <c r="S48" s="296"/>
      <c r="T48" s="384"/>
      <c r="U48" s="385"/>
      <c r="V48" s="384"/>
      <c r="W48" s="385"/>
      <c r="X48" s="384"/>
      <c r="Y48" s="385"/>
      <c r="Z48" s="384"/>
      <c r="AA48" s="385"/>
      <c r="AB48" s="384"/>
      <c r="AC48" s="385"/>
      <c r="AD48" s="300"/>
      <c r="AE48" s="389"/>
      <c r="AF48" s="386"/>
      <c r="AG48" s="386"/>
    </row>
    <row r="49" spans="1:33" ht="11.25" customHeight="1" x14ac:dyDescent="0.15">
      <c r="A49" s="301" t="s">
        <v>79</v>
      </c>
      <c r="B49" s="322">
        <v>0</v>
      </c>
      <c r="C49" s="322">
        <v>0</v>
      </c>
      <c r="D49" s="322">
        <v>1</v>
      </c>
      <c r="E49" s="323">
        <v>1</v>
      </c>
      <c r="F49" s="322">
        <v>1</v>
      </c>
      <c r="G49" s="322">
        <v>2</v>
      </c>
      <c r="H49" s="322">
        <v>0</v>
      </c>
      <c r="I49" s="323">
        <v>3</v>
      </c>
      <c r="J49" s="322">
        <v>0</v>
      </c>
      <c r="K49" s="322">
        <v>1</v>
      </c>
      <c r="L49" s="322">
        <v>1</v>
      </c>
      <c r="M49" s="323">
        <v>2</v>
      </c>
      <c r="N49" s="322">
        <v>0</v>
      </c>
      <c r="O49" s="322">
        <v>3</v>
      </c>
      <c r="P49" s="322">
        <v>0</v>
      </c>
      <c r="Q49" s="323">
        <v>3</v>
      </c>
      <c r="R49" s="331">
        <v>9</v>
      </c>
      <c r="S49" s="301" t="s">
        <v>79</v>
      </c>
      <c r="T49" s="402">
        <v>4</v>
      </c>
      <c r="U49" s="403">
        <v>0.44444444444444442</v>
      </c>
      <c r="V49" s="402">
        <v>5</v>
      </c>
      <c r="W49" s="403">
        <v>0.55555555555555558</v>
      </c>
      <c r="X49" s="402">
        <v>0</v>
      </c>
      <c r="Y49" s="403">
        <v>0</v>
      </c>
      <c r="Z49" s="402">
        <v>9</v>
      </c>
      <c r="AA49" s="403">
        <v>1</v>
      </c>
      <c r="AB49" s="402">
        <v>0</v>
      </c>
      <c r="AC49" s="403">
        <v>0</v>
      </c>
      <c r="AD49" s="404">
        <v>9</v>
      </c>
      <c r="AE49" s="389"/>
      <c r="AF49" s="389"/>
      <c r="AG49" s="389"/>
    </row>
    <row r="50" spans="1:33" ht="11.25" customHeight="1" x14ac:dyDescent="0.15">
      <c r="A50" s="301" t="s">
        <v>80</v>
      </c>
      <c r="B50" s="322">
        <v>0</v>
      </c>
      <c r="C50" s="322">
        <v>0</v>
      </c>
      <c r="D50" s="322">
        <v>3</v>
      </c>
      <c r="E50" s="323">
        <v>3</v>
      </c>
      <c r="F50" s="322">
        <v>0</v>
      </c>
      <c r="G50" s="322">
        <v>2</v>
      </c>
      <c r="H50" s="322">
        <v>0</v>
      </c>
      <c r="I50" s="323">
        <v>2</v>
      </c>
      <c r="J50" s="322">
        <v>0</v>
      </c>
      <c r="K50" s="322">
        <v>1</v>
      </c>
      <c r="L50" s="322">
        <v>4</v>
      </c>
      <c r="M50" s="323">
        <v>5</v>
      </c>
      <c r="N50" s="322">
        <v>1</v>
      </c>
      <c r="O50" s="322">
        <v>2</v>
      </c>
      <c r="P50" s="322">
        <v>0</v>
      </c>
      <c r="Q50" s="323">
        <v>3</v>
      </c>
      <c r="R50" s="331">
        <v>13</v>
      </c>
      <c r="S50" s="301" t="s">
        <v>80</v>
      </c>
      <c r="T50" s="402">
        <v>2</v>
      </c>
      <c r="U50" s="403">
        <v>0.15384615384615385</v>
      </c>
      <c r="V50" s="402">
        <v>11</v>
      </c>
      <c r="W50" s="403">
        <v>0.84615384615384615</v>
      </c>
      <c r="X50" s="402">
        <v>1</v>
      </c>
      <c r="Y50" s="403">
        <v>7.6923076923076927E-2</v>
      </c>
      <c r="Z50" s="402">
        <v>11</v>
      </c>
      <c r="AA50" s="403">
        <v>0.84615384615384615</v>
      </c>
      <c r="AB50" s="402">
        <v>1</v>
      </c>
      <c r="AC50" s="403">
        <v>7.6923076923076927E-2</v>
      </c>
      <c r="AD50" s="405">
        <v>13</v>
      </c>
      <c r="AE50" s="389"/>
      <c r="AF50" s="389"/>
      <c r="AG50" s="389"/>
    </row>
    <row r="51" spans="1:33" ht="11.25" customHeight="1" x14ac:dyDescent="0.15">
      <c r="A51" s="301" t="s">
        <v>81</v>
      </c>
      <c r="B51" s="322">
        <v>0</v>
      </c>
      <c r="C51" s="322">
        <v>3</v>
      </c>
      <c r="D51" s="322">
        <v>1</v>
      </c>
      <c r="E51" s="323">
        <v>4</v>
      </c>
      <c r="F51" s="322">
        <v>1</v>
      </c>
      <c r="G51" s="322">
        <v>3</v>
      </c>
      <c r="H51" s="322">
        <v>0</v>
      </c>
      <c r="I51" s="323">
        <v>4</v>
      </c>
      <c r="J51" s="322">
        <v>0</v>
      </c>
      <c r="K51" s="322">
        <v>0</v>
      </c>
      <c r="L51" s="322">
        <v>0</v>
      </c>
      <c r="M51" s="323">
        <v>0</v>
      </c>
      <c r="N51" s="322">
        <v>1</v>
      </c>
      <c r="O51" s="322">
        <v>4</v>
      </c>
      <c r="P51" s="322">
        <v>0</v>
      </c>
      <c r="Q51" s="323">
        <v>5</v>
      </c>
      <c r="R51" s="331">
        <v>13</v>
      </c>
      <c r="S51" s="301" t="s">
        <v>81</v>
      </c>
      <c r="T51" s="402">
        <v>1</v>
      </c>
      <c r="U51" s="403">
        <v>7.6923076923076927E-2</v>
      </c>
      <c r="V51" s="402">
        <v>12</v>
      </c>
      <c r="W51" s="403">
        <v>0.92307692307692313</v>
      </c>
      <c r="X51" s="402">
        <v>1</v>
      </c>
      <c r="Y51" s="403">
        <v>7.6923076923076927E-2</v>
      </c>
      <c r="Z51" s="402">
        <v>10</v>
      </c>
      <c r="AA51" s="403">
        <v>0.76923076923076927</v>
      </c>
      <c r="AB51" s="402">
        <v>2</v>
      </c>
      <c r="AC51" s="403">
        <v>0.15384615384615385</v>
      </c>
      <c r="AD51" s="405">
        <v>13</v>
      </c>
      <c r="AE51" s="389"/>
      <c r="AF51" s="389"/>
      <c r="AG51" s="389"/>
    </row>
    <row r="52" spans="1:33" ht="11.25" customHeight="1" x14ac:dyDescent="0.15">
      <c r="A52" s="301" t="s">
        <v>428</v>
      </c>
      <c r="B52" s="322">
        <v>0</v>
      </c>
      <c r="C52" s="322">
        <v>0</v>
      </c>
      <c r="D52" s="322">
        <v>1</v>
      </c>
      <c r="E52" s="323">
        <v>1</v>
      </c>
      <c r="F52" s="322">
        <v>1</v>
      </c>
      <c r="G52" s="322">
        <v>2</v>
      </c>
      <c r="H52" s="322">
        <v>0</v>
      </c>
      <c r="I52" s="323">
        <v>3</v>
      </c>
      <c r="J52" s="322">
        <v>0</v>
      </c>
      <c r="K52" s="322">
        <v>0</v>
      </c>
      <c r="L52" s="322">
        <v>0</v>
      </c>
      <c r="M52" s="323">
        <v>0</v>
      </c>
      <c r="N52" s="322">
        <v>0</v>
      </c>
      <c r="O52" s="322">
        <v>8</v>
      </c>
      <c r="P52" s="322">
        <v>0</v>
      </c>
      <c r="Q52" s="323">
        <v>8</v>
      </c>
      <c r="R52" s="331">
        <v>12</v>
      </c>
      <c r="S52" s="301" t="s">
        <v>428</v>
      </c>
      <c r="T52" s="402">
        <v>4</v>
      </c>
      <c r="U52" s="403">
        <v>0.33333333333333331</v>
      </c>
      <c r="V52" s="402">
        <v>8</v>
      </c>
      <c r="W52" s="403">
        <v>0.66666666666666663</v>
      </c>
      <c r="X52" s="402">
        <v>1</v>
      </c>
      <c r="Y52" s="403">
        <v>8.3333333333333329E-2</v>
      </c>
      <c r="Z52" s="402">
        <v>10</v>
      </c>
      <c r="AA52" s="403">
        <v>0.83333333333333337</v>
      </c>
      <c r="AB52" s="402">
        <v>1</v>
      </c>
      <c r="AC52" s="403">
        <v>8.3333333333333329E-2</v>
      </c>
      <c r="AD52" s="405">
        <v>12</v>
      </c>
      <c r="AE52" s="389"/>
      <c r="AF52" s="389"/>
      <c r="AG52" s="389"/>
    </row>
    <row r="53" spans="1:33" ht="11.25" customHeight="1" x14ac:dyDescent="0.15">
      <c r="A53" s="301" t="s">
        <v>429</v>
      </c>
      <c r="B53" s="322">
        <v>0</v>
      </c>
      <c r="C53" s="322">
        <v>2</v>
      </c>
      <c r="D53" s="322">
        <v>2</v>
      </c>
      <c r="E53" s="323">
        <v>4</v>
      </c>
      <c r="F53" s="322">
        <v>0</v>
      </c>
      <c r="G53" s="322">
        <v>1</v>
      </c>
      <c r="H53" s="322">
        <v>0</v>
      </c>
      <c r="I53" s="323">
        <v>1</v>
      </c>
      <c r="J53" s="322">
        <v>0</v>
      </c>
      <c r="K53" s="322">
        <v>0</v>
      </c>
      <c r="L53" s="322">
        <v>2</v>
      </c>
      <c r="M53" s="323">
        <v>2</v>
      </c>
      <c r="N53" s="322">
        <v>0</v>
      </c>
      <c r="O53" s="322">
        <v>25</v>
      </c>
      <c r="P53" s="322">
        <v>1</v>
      </c>
      <c r="Q53" s="323">
        <v>26</v>
      </c>
      <c r="R53" s="331">
        <v>33</v>
      </c>
      <c r="S53" s="301" t="s">
        <v>429</v>
      </c>
      <c r="T53" s="402">
        <v>15</v>
      </c>
      <c r="U53" s="403">
        <v>0.45454545454545453</v>
      </c>
      <c r="V53" s="402">
        <v>18</v>
      </c>
      <c r="W53" s="403">
        <v>0.54545454545454541</v>
      </c>
      <c r="X53" s="402">
        <v>3</v>
      </c>
      <c r="Y53" s="403">
        <v>9.0909090909090912E-2</v>
      </c>
      <c r="Z53" s="402">
        <v>17</v>
      </c>
      <c r="AA53" s="403">
        <v>0.51515151515151514</v>
      </c>
      <c r="AB53" s="402">
        <v>13</v>
      </c>
      <c r="AC53" s="403">
        <v>0.39393939393939392</v>
      </c>
      <c r="AD53" s="405">
        <v>33</v>
      </c>
      <c r="AE53" s="389"/>
      <c r="AF53" s="389"/>
      <c r="AG53" s="389"/>
    </row>
    <row r="54" spans="1:33" ht="11.25" customHeight="1" x14ac:dyDescent="0.15">
      <c r="A54" s="301" t="s">
        <v>430</v>
      </c>
      <c r="B54" s="322">
        <v>0</v>
      </c>
      <c r="C54" s="322">
        <v>1</v>
      </c>
      <c r="D54" s="322">
        <v>0</v>
      </c>
      <c r="E54" s="323">
        <v>1</v>
      </c>
      <c r="F54" s="322">
        <v>0</v>
      </c>
      <c r="G54" s="322">
        <v>3</v>
      </c>
      <c r="H54" s="322">
        <v>0</v>
      </c>
      <c r="I54" s="323">
        <v>3</v>
      </c>
      <c r="J54" s="322">
        <v>1</v>
      </c>
      <c r="K54" s="322">
        <v>0</v>
      </c>
      <c r="L54" s="322">
        <v>0</v>
      </c>
      <c r="M54" s="323">
        <v>1</v>
      </c>
      <c r="N54" s="322">
        <v>0</v>
      </c>
      <c r="O54" s="322">
        <v>3</v>
      </c>
      <c r="P54" s="322">
        <v>0</v>
      </c>
      <c r="Q54" s="323">
        <v>3</v>
      </c>
      <c r="R54" s="331">
        <v>8</v>
      </c>
      <c r="S54" s="301" t="s">
        <v>430</v>
      </c>
      <c r="T54" s="402">
        <v>1</v>
      </c>
      <c r="U54" s="403">
        <v>0.125</v>
      </c>
      <c r="V54" s="402">
        <v>7</v>
      </c>
      <c r="W54" s="403">
        <v>0.875</v>
      </c>
      <c r="X54" s="402">
        <v>1</v>
      </c>
      <c r="Y54" s="403">
        <v>0.125</v>
      </c>
      <c r="Z54" s="402">
        <v>5</v>
      </c>
      <c r="AA54" s="403">
        <v>0.625</v>
      </c>
      <c r="AB54" s="402">
        <v>2</v>
      </c>
      <c r="AC54" s="403">
        <v>0.25</v>
      </c>
      <c r="AD54" s="405">
        <v>8</v>
      </c>
      <c r="AE54" s="389"/>
      <c r="AF54" s="389"/>
      <c r="AG54" s="389"/>
    </row>
    <row r="55" spans="1:33" ht="11.25" customHeight="1" x14ac:dyDescent="0.15">
      <c r="A55" s="301" t="s">
        <v>431</v>
      </c>
      <c r="B55" s="322">
        <v>1</v>
      </c>
      <c r="C55" s="322">
        <v>0</v>
      </c>
      <c r="D55" s="322">
        <v>0</v>
      </c>
      <c r="E55" s="323">
        <v>1</v>
      </c>
      <c r="F55" s="322">
        <v>0</v>
      </c>
      <c r="G55" s="322">
        <v>0</v>
      </c>
      <c r="H55" s="322">
        <v>0</v>
      </c>
      <c r="I55" s="323">
        <v>0</v>
      </c>
      <c r="J55" s="322">
        <v>0</v>
      </c>
      <c r="K55" s="322">
        <v>0</v>
      </c>
      <c r="L55" s="322">
        <v>0</v>
      </c>
      <c r="M55" s="323">
        <v>0</v>
      </c>
      <c r="N55" s="322">
        <v>2</v>
      </c>
      <c r="O55" s="322">
        <v>0</v>
      </c>
      <c r="P55" s="322">
        <v>0</v>
      </c>
      <c r="Q55" s="323">
        <v>2</v>
      </c>
      <c r="R55" s="331">
        <v>3</v>
      </c>
      <c r="S55" s="301" t="s">
        <v>431</v>
      </c>
      <c r="T55" s="402">
        <v>0</v>
      </c>
      <c r="U55" s="403">
        <v>0</v>
      </c>
      <c r="V55" s="402">
        <v>3</v>
      </c>
      <c r="W55" s="403">
        <v>1</v>
      </c>
      <c r="X55" s="402">
        <v>0</v>
      </c>
      <c r="Y55" s="403">
        <v>0</v>
      </c>
      <c r="Z55" s="402">
        <v>2</v>
      </c>
      <c r="AA55" s="403">
        <v>0.66666666666666663</v>
      </c>
      <c r="AB55" s="402">
        <v>1</v>
      </c>
      <c r="AC55" s="403">
        <v>0.33333333333333331</v>
      </c>
      <c r="AD55" s="405">
        <v>3</v>
      </c>
      <c r="AE55" s="389"/>
      <c r="AF55" s="389"/>
      <c r="AG55" s="389"/>
    </row>
    <row r="56" spans="1:33" ht="11.25" customHeight="1" x14ac:dyDescent="0.15">
      <c r="A56" s="390" t="s">
        <v>432</v>
      </c>
      <c r="B56" s="322">
        <v>0</v>
      </c>
      <c r="C56" s="322">
        <v>3</v>
      </c>
      <c r="D56" s="322">
        <v>1</v>
      </c>
      <c r="E56" s="323">
        <v>4</v>
      </c>
      <c r="F56" s="322">
        <v>1</v>
      </c>
      <c r="G56" s="322">
        <v>2</v>
      </c>
      <c r="H56" s="322">
        <v>0</v>
      </c>
      <c r="I56" s="323">
        <v>3</v>
      </c>
      <c r="J56" s="322">
        <v>0</v>
      </c>
      <c r="K56" s="322">
        <v>0</v>
      </c>
      <c r="L56" s="322">
        <v>0</v>
      </c>
      <c r="M56" s="323">
        <v>0</v>
      </c>
      <c r="N56" s="322">
        <v>0</v>
      </c>
      <c r="O56" s="322">
        <v>1</v>
      </c>
      <c r="P56" s="322">
        <v>0</v>
      </c>
      <c r="Q56" s="323">
        <v>1</v>
      </c>
      <c r="R56" s="331">
        <v>8</v>
      </c>
      <c r="S56" s="390" t="s">
        <v>432</v>
      </c>
      <c r="T56" s="402">
        <v>3</v>
      </c>
      <c r="U56" s="403">
        <v>0.375</v>
      </c>
      <c r="V56" s="402">
        <v>5</v>
      </c>
      <c r="W56" s="403">
        <v>0.625</v>
      </c>
      <c r="X56" s="402">
        <v>1</v>
      </c>
      <c r="Y56" s="403">
        <v>0.125</v>
      </c>
      <c r="Z56" s="402">
        <v>7</v>
      </c>
      <c r="AA56" s="403">
        <v>0.875</v>
      </c>
      <c r="AB56" s="402">
        <v>0</v>
      </c>
      <c r="AC56" s="403">
        <v>0</v>
      </c>
      <c r="AD56" s="405">
        <v>8</v>
      </c>
      <c r="AE56" s="389"/>
      <c r="AF56" s="389"/>
      <c r="AG56" s="389"/>
    </row>
    <row r="57" spans="1:33" ht="11.25" customHeight="1" thickBot="1" x14ac:dyDescent="0.2">
      <c r="A57" s="307"/>
      <c r="B57" s="325"/>
      <c r="C57" s="326"/>
      <c r="D57" s="326"/>
      <c r="E57" s="327"/>
      <c r="F57" s="325"/>
      <c r="G57" s="326"/>
      <c r="H57" s="326"/>
      <c r="I57" s="327"/>
      <c r="J57" s="325"/>
      <c r="K57" s="326"/>
      <c r="L57" s="326"/>
      <c r="M57" s="327"/>
      <c r="N57" s="325"/>
      <c r="O57" s="326"/>
      <c r="P57" s="326"/>
      <c r="Q57" s="327"/>
      <c r="R57" s="317"/>
      <c r="S57" s="307"/>
      <c r="T57" s="297"/>
      <c r="U57" s="299"/>
      <c r="V57" s="325"/>
      <c r="W57" s="327"/>
      <c r="X57" s="325"/>
      <c r="Y57" s="327"/>
      <c r="Z57" s="325"/>
      <c r="AA57" s="327"/>
      <c r="AB57" s="325"/>
      <c r="AC57" s="327"/>
      <c r="AD57" s="327"/>
      <c r="AE57" s="386"/>
      <c r="AF57" s="386"/>
      <c r="AG57" s="386"/>
    </row>
    <row r="58" spans="1:33" ht="11.25" customHeight="1" x14ac:dyDescent="0.15">
      <c r="A58" s="384"/>
      <c r="B58" s="328"/>
      <c r="C58" s="329"/>
      <c r="D58" s="329"/>
      <c r="E58" s="330"/>
      <c r="F58" s="328"/>
      <c r="G58" s="329"/>
      <c r="H58" s="329"/>
      <c r="I58" s="330"/>
      <c r="J58" s="328"/>
      <c r="K58" s="329"/>
      <c r="L58" s="329"/>
      <c r="M58" s="330"/>
      <c r="N58" s="328"/>
      <c r="O58" s="329"/>
      <c r="P58" s="329"/>
      <c r="Q58" s="330"/>
      <c r="R58" s="312"/>
      <c r="S58" s="384"/>
      <c r="T58" s="391"/>
      <c r="U58" s="392"/>
      <c r="V58" s="391"/>
      <c r="W58" s="392"/>
      <c r="X58" s="391"/>
      <c r="Y58" s="392"/>
      <c r="Z58" s="391"/>
      <c r="AA58" s="392"/>
      <c r="AB58" s="391"/>
      <c r="AC58" s="392"/>
      <c r="AD58" s="393"/>
      <c r="AE58" s="389"/>
      <c r="AF58" s="386"/>
      <c r="AG58" s="386"/>
    </row>
    <row r="59" spans="1:33" ht="11.25" customHeight="1" x14ac:dyDescent="0.15">
      <c r="A59" s="390" t="s">
        <v>433</v>
      </c>
      <c r="B59" s="321">
        <v>0</v>
      </c>
      <c r="C59" s="322">
        <v>3</v>
      </c>
      <c r="D59" s="322">
        <v>6</v>
      </c>
      <c r="E59" s="323">
        <v>9</v>
      </c>
      <c r="F59" s="321">
        <v>3</v>
      </c>
      <c r="G59" s="322">
        <v>9</v>
      </c>
      <c r="H59" s="322">
        <v>0</v>
      </c>
      <c r="I59" s="323">
        <v>12</v>
      </c>
      <c r="J59" s="321">
        <v>0</v>
      </c>
      <c r="K59" s="322">
        <v>2</v>
      </c>
      <c r="L59" s="322">
        <v>5</v>
      </c>
      <c r="M59" s="323">
        <v>7</v>
      </c>
      <c r="N59" s="321">
        <v>2</v>
      </c>
      <c r="O59" s="322">
        <v>17</v>
      </c>
      <c r="P59" s="322">
        <v>0</v>
      </c>
      <c r="Q59" s="323">
        <v>19</v>
      </c>
      <c r="R59" s="331">
        <v>47</v>
      </c>
      <c r="S59" s="390" t="s">
        <v>433</v>
      </c>
      <c r="T59" s="322">
        <v>11</v>
      </c>
      <c r="U59" s="388">
        <v>0.23404255319148937</v>
      </c>
      <c r="V59" s="322">
        <v>36</v>
      </c>
      <c r="W59" s="388">
        <v>0.76595744680851063</v>
      </c>
      <c r="X59" s="322">
        <v>3</v>
      </c>
      <c r="Y59" s="388">
        <v>6.3829787234042548E-2</v>
      </c>
      <c r="Z59" s="322">
        <v>40</v>
      </c>
      <c r="AA59" s="388">
        <v>0.85106382978723405</v>
      </c>
      <c r="AB59" s="322">
        <v>4</v>
      </c>
      <c r="AC59" s="388">
        <v>8.5106382978723402E-2</v>
      </c>
      <c r="AD59" s="331">
        <v>47</v>
      </c>
      <c r="AE59" s="389"/>
      <c r="AF59" s="389"/>
      <c r="AG59" s="389"/>
    </row>
    <row r="60" spans="1:33" ht="11.25" customHeight="1" x14ac:dyDescent="0.15">
      <c r="A60" s="390" t="s">
        <v>434</v>
      </c>
      <c r="B60" s="321">
        <v>0</v>
      </c>
      <c r="C60" s="322">
        <v>5</v>
      </c>
      <c r="D60" s="322">
        <v>7</v>
      </c>
      <c r="E60" s="323">
        <v>12</v>
      </c>
      <c r="F60" s="321">
        <v>2</v>
      </c>
      <c r="G60" s="322">
        <v>8</v>
      </c>
      <c r="H60" s="322">
        <v>0</v>
      </c>
      <c r="I60" s="323">
        <v>10</v>
      </c>
      <c r="J60" s="321">
        <v>0</v>
      </c>
      <c r="K60" s="322">
        <v>1</v>
      </c>
      <c r="L60" s="322">
        <v>6</v>
      </c>
      <c r="M60" s="323">
        <v>7</v>
      </c>
      <c r="N60" s="321">
        <v>2</v>
      </c>
      <c r="O60" s="322">
        <v>39</v>
      </c>
      <c r="P60" s="322">
        <v>1</v>
      </c>
      <c r="Q60" s="323">
        <v>42</v>
      </c>
      <c r="R60" s="331">
        <v>71</v>
      </c>
      <c r="S60" s="390" t="s">
        <v>434</v>
      </c>
      <c r="T60" s="322">
        <v>22</v>
      </c>
      <c r="U60" s="388">
        <v>0.30985915492957744</v>
      </c>
      <c r="V60" s="322">
        <v>49</v>
      </c>
      <c r="W60" s="388">
        <v>0.6901408450704225</v>
      </c>
      <c r="X60" s="322">
        <v>6</v>
      </c>
      <c r="Y60" s="388">
        <v>8.4507042253521125E-2</v>
      </c>
      <c r="Z60" s="322">
        <v>48</v>
      </c>
      <c r="AA60" s="388">
        <v>0.676056338028169</v>
      </c>
      <c r="AB60" s="322">
        <v>17</v>
      </c>
      <c r="AC60" s="388">
        <v>0.23943661971830985</v>
      </c>
      <c r="AD60" s="331">
        <v>71</v>
      </c>
      <c r="AE60" s="389"/>
      <c r="AF60" s="389"/>
      <c r="AG60" s="389"/>
    </row>
    <row r="61" spans="1:33" ht="11.25" customHeight="1" x14ac:dyDescent="0.15">
      <c r="A61" s="390" t="s">
        <v>435</v>
      </c>
      <c r="B61" s="321">
        <v>0</v>
      </c>
      <c r="C61" s="322">
        <v>6</v>
      </c>
      <c r="D61" s="322">
        <v>4</v>
      </c>
      <c r="E61" s="323">
        <v>10</v>
      </c>
      <c r="F61" s="321">
        <v>2</v>
      </c>
      <c r="G61" s="322">
        <v>9</v>
      </c>
      <c r="H61" s="322">
        <v>0</v>
      </c>
      <c r="I61" s="323">
        <v>11</v>
      </c>
      <c r="J61" s="321">
        <v>1</v>
      </c>
      <c r="K61" s="322">
        <v>0</v>
      </c>
      <c r="L61" s="322">
        <v>2</v>
      </c>
      <c r="M61" s="323">
        <v>3</v>
      </c>
      <c r="N61" s="321">
        <v>1</v>
      </c>
      <c r="O61" s="322">
        <v>40</v>
      </c>
      <c r="P61" s="322">
        <v>1</v>
      </c>
      <c r="Q61" s="323">
        <v>42</v>
      </c>
      <c r="R61" s="331">
        <v>66</v>
      </c>
      <c r="S61" s="390" t="s">
        <v>435</v>
      </c>
      <c r="T61" s="322">
        <v>21</v>
      </c>
      <c r="U61" s="388">
        <v>0.31818181818181818</v>
      </c>
      <c r="V61" s="322">
        <v>45</v>
      </c>
      <c r="W61" s="388">
        <v>0.68181818181818177</v>
      </c>
      <c r="X61" s="322">
        <v>6</v>
      </c>
      <c r="Y61" s="388">
        <v>9.0909090909090912E-2</v>
      </c>
      <c r="Z61" s="322">
        <v>42</v>
      </c>
      <c r="AA61" s="388">
        <v>0.63636363636363635</v>
      </c>
      <c r="AB61" s="322">
        <v>18</v>
      </c>
      <c r="AC61" s="388">
        <v>0.27272727272727271</v>
      </c>
      <c r="AD61" s="331">
        <v>66</v>
      </c>
      <c r="AE61" s="389"/>
      <c r="AF61" s="389"/>
      <c r="AG61" s="389"/>
    </row>
    <row r="62" spans="1:33" ht="11.25" customHeight="1" x14ac:dyDescent="0.15">
      <c r="A62" s="390" t="s">
        <v>436</v>
      </c>
      <c r="B62" s="321">
        <v>1</v>
      </c>
      <c r="C62" s="322">
        <v>3</v>
      </c>
      <c r="D62" s="322">
        <v>3</v>
      </c>
      <c r="E62" s="323">
        <v>7</v>
      </c>
      <c r="F62" s="321">
        <v>1</v>
      </c>
      <c r="G62" s="322">
        <v>6</v>
      </c>
      <c r="H62" s="322">
        <v>0</v>
      </c>
      <c r="I62" s="323">
        <v>7</v>
      </c>
      <c r="J62" s="321">
        <v>1</v>
      </c>
      <c r="K62" s="322">
        <v>0</v>
      </c>
      <c r="L62" s="322">
        <v>2</v>
      </c>
      <c r="M62" s="323">
        <v>3</v>
      </c>
      <c r="N62" s="321">
        <v>2</v>
      </c>
      <c r="O62" s="322">
        <v>36</v>
      </c>
      <c r="P62" s="322">
        <v>1</v>
      </c>
      <c r="Q62" s="323">
        <v>39</v>
      </c>
      <c r="R62" s="331">
        <v>56</v>
      </c>
      <c r="S62" s="390" t="s">
        <v>436</v>
      </c>
      <c r="T62" s="322">
        <v>20</v>
      </c>
      <c r="U62" s="388">
        <v>0.35714285714285715</v>
      </c>
      <c r="V62" s="322">
        <v>36</v>
      </c>
      <c r="W62" s="388">
        <v>0.6428571428571429</v>
      </c>
      <c r="X62" s="322">
        <v>5</v>
      </c>
      <c r="Y62" s="388">
        <v>8.9285714285714288E-2</v>
      </c>
      <c r="Z62" s="322">
        <v>34</v>
      </c>
      <c r="AA62" s="388">
        <v>0.6071428571428571</v>
      </c>
      <c r="AB62" s="322">
        <v>17</v>
      </c>
      <c r="AC62" s="388">
        <v>0.30357142857142855</v>
      </c>
      <c r="AD62" s="331">
        <v>56</v>
      </c>
      <c r="AE62" s="389"/>
      <c r="AF62" s="389"/>
      <c r="AG62" s="389"/>
    </row>
    <row r="63" spans="1:33" ht="11.25" customHeight="1" x14ac:dyDescent="0.15">
      <c r="A63" s="390" t="s">
        <v>437</v>
      </c>
      <c r="B63" s="321">
        <v>1</v>
      </c>
      <c r="C63" s="322">
        <v>6</v>
      </c>
      <c r="D63" s="322">
        <v>3</v>
      </c>
      <c r="E63" s="323">
        <v>10</v>
      </c>
      <c r="F63" s="321">
        <v>1</v>
      </c>
      <c r="G63" s="322">
        <v>6</v>
      </c>
      <c r="H63" s="322">
        <v>0</v>
      </c>
      <c r="I63" s="323">
        <v>7</v>
      </c>
      <c r="J63" s="321">
        <v>1</v>
      </c>
      <c r="K63" s="322">
        <v>0</v>
      </c>
      <c r="L63" s="322">
        <v>2</v>
      </c>
      <c r="M63" s="323">
        <v>3</v>
      </c>
      <c r="N63" s="321">
        <v>2</v>
      </c>
      <c r="O63" s="322">
        <v>29</v>
      </c>
      <c r="P63" s="322">
        <v>1</v>
      </c>
      <c r="Q63" s="323">
        <v>32</v>
      </c>
      <c r="R63" s="331">
        <v>52</v>
      </c>
      <c r="S63" s="390" t="s">
        <v>437</v>
      </c>
      <c r="T63" s="322">
        <v>19</v>
      </c>
      <c r="U63" s="388">
        <v>0.36538461538461536</v>
      </c>
      <c r="V63" s="322">
        <v>33</v>
      </c>
      <c r="W63" s="388">
        <v>0.63461538461538458</v>
      </c>
      <c r="X63" s="322">
        <v>5</v>
      </c>
      <c r="Y63" s="388">
        <v>9.6153846153846159E-2</v>
      </c>
      <c r="Z63" s="322">
        <v>31</v>
      </c>
      <c r="AA63" s="388">
        <v>0.59615384615384615</v>
      </c>
      <c r="AB63" s="322">
        <v>16</v>
      </c>
      <c r="AC63" s="388">
        <v>0.30769230769230771</v>
      </c>
      <c r="AD63" s="331">
        <v>52</v>
      </c>
      <c r="AE63" s="386"/>
      <c r="AF63" s="389"/>
      <c r="AG63" s="389"/>
    </row>
    <row r="64" spans="1:33" ht="11.25" customHeight="1" thickBot="1" x14ac:dyDescent="0.2">
      <c r="A64" s="317"/>
      <c r="B64" s="318"/>
      <c r="C64" s="319"/>
      <c r="D64" s="319"/>
      <c r="E64" s="320"/>
      <c r="F64" s="318"/>
      <c r="G64" s="319"/>
      <c r="H64" s="319"/>
      <c r="I64" s="320"/>
      <c r="J64" s="318"/>
      <c r="K64" s="319"/>
      <c r="L64" s="319"/>
      <c r="M64" s="320"/>
      <c r="N64" s="318"/>
      <c r="O64" s="319"/>
      <c r="P64" s="319"/>
      <c r="Q64" s="320"/>
      <c r="R64" s="317"/>
      <c r="S64" s="318"/>
      <c r="T64" s="318"/>
      <c r="U64" s="320"/>
      <c r="V64" s="318"/>
      <c r="W64" s="320"/>
      <c r="X64" s="318"/>
      <c r="Y64" s="320"/>
      <c r="Z64" s="318"/>
      <c r="AA64" s="320"/>
      <c r="AB64" s="318"/>
      <c r="AC64" s="320"/>
      <c r="AD64" s="317"/>
      <c r="AE64" s="386"/>
      <c r="AF64" s="386"/>
      <c r="AG64" s="386"/>
    </row>
    <row r="65" spans="1:33" ht="12.75" customHeight="1" x14ac:dyDescent="0.15">
      <c r="A65" s="460" t="s">
        <v>377</v>
      </c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0" t="s">
        <v>377</v>
      </c>
      <c r="T65" s="461"/>
      <c r="U65" s="461"/>
      <c r="V65" s="461"/>
      <c r="W65" s="461"/>
      <c r="X65" s="461"/>
      <c r="Y65" s="461"/>
      <c r="Z65" s="461"/>
      <c r="AA65" s="461"/>
      <c r="AB65" s="461"/>
      <c r="AC65" s="461"/>
      <c r="AD65" s="461"/>
      <c r="AE65" s="461"/>
      <c r="AF65" s="461"/>
      <c r="AG65" s="461"/>
    </row>
    <row r="66" spans="1:33" ht="11.25" customHeight="1" x14ac:dyDescent="0.15">
      <c r="A66" s="462" t="s">
        <v>219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70" t="s">
        <v>315</v>
      </c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</row>
    <row r="67" spans="1:33" ht="11.25" customHeight="1" thickBot="1" x14ac:dyDescent="0.2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</row>
    <row r="68" spans="1:33" ht="11.25" customHeight="1" x14ac:dyDescent="0.15">
      <c r="A68" s="286" t="s">
        <v>193</v>
      </c>
      <c r="B68" s="467" t="s">
        <v>378</v>
      </c>
      <c r="C68" s="468"/>
      <c r="D68" s="468"/>
      <c r="E68" s="469"/>
      <c r="F68" s="467" t="s">
        <v>379</v>
      </c>
      <c r="G68" s="468"/>
      <c r="H68" s="468"/>
      <c r="I68" s="469"/>
      <c r="J68" s="467" t="s">
        <v>380</v>
      </c>
      <c r="K68" s="468"/>
      <c r="L68" s="468"/>
      <c r="M68" s="469"/>
      <c r="N68" s="467" t="s">
        <v>381</v>
      </c>
      <c r="O68" s="468"/>
      <c r="P68" s="468"/>
      <c r="Q68" s="469"/>
      <c r="R68" s="458" t="s">
        <v>198</v>
      </c>
      <c r="S68" s="379" t="s">
        <v>62</v>
      </c>
      <c r="T68" s="471" t="s">
        <v>58</v>
      </c>
      <c r="U68" s="469"/>
      <c r="V68" s="471" t="s">
        <v>56</v>
      </c>
      <c r="W68" s="469"/>
      <c r="X68" s="471" t="s">
        <v>57</v>
      </c>
      <c r="Y68" s="469"/>
      <c r="Z68" s="471" t="s">
        <v>55</v>
      </c>
      <c r="AA68" s="469"/>
      <c r="AB68" s="471" t="s">
        <v>59</v>
      </c>
      <c r="AC68" s="469"/>
      <c r="AD68" s="472" t="s">
        <v>63</v>
      </c>
      <c r="AE68" s="380"/>
      <c r="AF68" s="380"/>
      <c r="AG68" s="380"/>
    </row>
    <row r="69" spans="1:33" ht="11.25" customHeight="1" thickBot="1" x14ac:dyDescent="0.2">
      <c r="A69" s="291" t="s">
        <v>199</v>
      </c>
      <c r="B69" s="292" t="s">
        <v>200</v>
      </c>
      <c r="C69" s="293" t="s">
        <v>201</v>
      </c>
      <c r="D69" s="293" t="s">
        <v>202</v>
      </c>
      <c r="E69" s="294" t="s">
        <v>156</v>
      </c>
      <c r="F69" s="292" t="s">
        <v>200</v>
      </c>
      <c r="G69" s="293" t="s">
        <v>201</v>
      </c>
      <c r="H69" s="293" t="s">
        <v>202</v>
      </c>
      <c r="I69" s="294" t="s">
        <v>156</v>
      </c>
      <c r="J69" s="292" t="s">
        <v>200</v>
      </c>
      <c r="K69" s="293" t="s">
        <v>201</v>
      </c>
      <c r="L69" s="293" t="s">
        <v>202</v>
      </c>
      <c r="M69" s="294" t="s">
        <v>156</v>
      </c>
      <c r="N69" s="292" t="s">
        <v>200</v>
      </c>
      <c r="O69" s="293" t="s">
        <v>201</v>
      </c>
      <c r="P69" s="293" t="s">
        <v>202</v>
      </c>
      <c r="Q69" s="294" t="s">
        <v>156</v>
      </c>
      <c r="R69" s="459"/>
      <c r="S69" s="381" t="s">
        <v>64</v>
      </c>
      <c r="T69" s="382" t="s">
        <v>65</v>
      </c>
      <c r="U69" s="383" t="s">
        <v>66</v>
      </c>
      <c r="V69" s="382" t="s">
        <v>65</v>
      </c>
      <c r="W69" s="383" t="s">
        <v>66</v>
      </c>
      <c r="X69" s="382" t="s">
        <v>65</v>
      </c>
      <c r="Y69" s="383" t="s">
        <v>66</v>
      </c>
      <c r="Z69" s="382" t="s">
        <v>65</v>
      </c>
      <c r="AA69" s="383" t="s">
        <v>66</v>
      </c>
      <c r="AB69" s="382" t="s">
        <v>65</v>
      </c>
      <c r="AC69" s="383" t="s">
        <v>66</v>
      </c>
      <c r="AD69" s="459"/>
      <c r="AE69" s="386"/>
      <c r="AF69" s="380"/>
      <c r="AG69" s="380"/>
    </row>
    <row r="70" spans="1:33" ht="11.25" customHeight="1" x14ac:dyDescent="0.15">
      <c r="A70" s="296"/>
      <c r="B70" s="297"/>
      <c r="C70" s="298"/>
      <c r="D70" s="298"/>
      <c r="E70" s="299"/>
      <c r="F70" s="297"/>
      <c r="G70" s="298"/>
      <c r="H70" s="298"/>
      <c r="I70" s="299"/>
      <c r="J70" s="297"/>
      <c r="K70" s="298"/>
      <c r="L70" s="298"/>
      <c r="M70" s="299"/>
      <c r="N70" s="297"/>
      <c r="O70" s="298"/>
      <c r="P70" s="298"/>
      <c r="Q70" s="299"/>
      <c r="R70" s="300"/>
      <c r="S70" s="296"/>
      <c r="T70" s="384"/>
      <c r="U70" s="385"/>
      <c r="V70" s="384"/>
      <c r="W70" s="385"/>
      <c r="X70" s="384"/>
      <c r="Y70" s="385"/>
      <c r="Z70" s="384"/>
      <c r="AA70" s="385"/>
      <c r="AB70" s="384"/>
      <c r="AC70" s="385"/>
      <c r="AD70" s="300"/>
      <c r="AE70" s="389"/>
      <c r="AF70" s="386"/>
      <c r="AG70" s="386"/>
    </row>
    <row r="71" spans="1:33" ht="11.25" customHeight="1" x14ac:dyDescent="0.15">
      <c r="A71" s="301" t="s">
        <v>79</v>
      </c>
      <c r="B71" s="322">
        <v>0</v>
      </c>
      <c r="C71" s="322">
        <v>3</v>
      </c>
      <c r="D71" s="322">
        <v>2</v>
      </c>
      <c r="E71" s="323">
        <v>5</v>
      </c>
      <c r="F71" s="322">
        <v>0</v>
      </c>
      <c r="G71" s="322">
        <v>0</v>
      </c>
      <c r="H71" s="322">
        <v>0</v>
      </c>
      <c r="I71" s="323">
        <v>0</v>
      </c>
      <c r="J71" s="322">
        <v>0</v>
      </c>
      <c r="K71" s="322">
        <v>2</v>
      </c>
      <c r="L71" s="322">
        <v>2</v>
      </c>
      <c r="M71" s="323">
        <v>4</v>
      </c>
      <c r="N71" s="322">
        <v>0</v>
      </c>
      <c r="O71" s="322">
        <v>2</v>
      </c>
      <c r="P71" s="322">
        <v>0</v>
      </c>
      <c r="Q71" s="323">
        <v>2</v>
      </c>
      <c r="R71" s="331">
        <v>11</v>
      </c>
      <c r="S71" s="301" t="s">
        <v>79</v>
      </c>
      <c r="T71" s="402">
        <v>5</v>
      </c>
      <c r="U71" s="403">
        <v>0.45454545454545453</v>
      </c>
      <c r="V71" s="402">
        <v>6</v>
      </c>
      <c r="W71" s="403">
        <v>0.54545454545454541</v>
      </c>
      <c r="X71" s="402">
        <v>0</v>
      </c>
      <c r="Y71" s="403">
        <v>0</v>
      </c>
      <c r="Z71" s="402">
        <v>7</v>
      </c>
      <c r="AA71" s="403">
        <v>0.63636363636363635</v>
      </c>
      <c r="AB71" s="402">
        <v>4</v>
      </c>
      <c r="AC71" s="403">
        <v>0.36363636363636365</v>
      </c>
      <c r="AD71" s="404">
        <v>11</v>
      </c>
      <c r="AE71" s="389"/>
      <c r="AF71" s="389"/>
      <c r="AG71" s="389"/>
    </row>
    <row r="72" spans="1:33" ht="11.25" customHeight="1" x14ac:dyDescent="0.15">
      <c r="A72" s="301" t="s">
        <v>80</v>
      </c>
      <c r="B72" s="322">
        <v>0</v>
      </c>
      <c r="C72" s="322">
        <v>0</v>
      </c>
      <c r="D72" s="322">
        <v>0</v>
      </c>
      <c r="E72" s="323">
        <v>0</v>
      </c>
      <c r="F72" s="322">
        <v>2</v>
      </c>
      <c r="G72" s="322">
        <v>4</v>
      </c>
      <c r="H72" s="322">
        <v>0</v>
      </c>
      <c r="I72" s="323">
        <v>6</v>
      </c>
      <c r="J72" s="322">
        <v>0</v>
      </c>
      <c r="K72" s="322">
        <v>0</v>
      </c>
      <c r="L72" s="322">
        <v>2</v>
      </c>
      <c r="M72" s="323">
        <v>2</v>
      </c>
      <c r="N72" s="322">
        <v>0</v>
      </c>
      <c r="O72" s="322">
        <v>1</v>
      </c>
      <c r="P72" s="322">
        <v>0</v>
      </c>
      <c r="Q72" s="323">
        <v>1</v>
      </c>
      <c r="R72" s="331">
        <v>9</v>
      </c>
      <c r="S72" s="301" t="s">
        <v>80</v>
      </c>
      <c r="T72" s="402">
        <v>3</v>
      </c>
      <c r="U72" s="403">
        <v>0.33333333333333331</v>
      </c>
      <c r="V72" s="402">
        <v>6</v>
      </c>
      <c r="W72" s="403">
        <v>0.66666666666666663</v>
      </c>
      <c r="X72" s="402">
        <v>0</v>
      </c>
      <c r="Y72" s="403">
        <v>0</v>
      </c>
      <c r="Z72" s="402">
        <v>9</v>
      </c>
      <c r="AA72" s="403">
        <v>1</v>
      </c>
      <c r="AB72" s="402">
        <v>0</v>
      </c>
      <c r="AC72" s="403">
        <v>0</v>
      </c>
      <c r="AD72" s="405">
        <v>9</v>
      </c>
      <c r="AE72" s="389"/>
      <c r="AF72" s="389"/>
      <c r="AG72" s="389"/>
    </row>
    <row r="73" spans="1:33" ht="11.25" customHeight="1" x14ac:dyDescent="0.15">
      <c r="A73" s="301" t="s">
        <v>81</v>
      </c>
      <c r="B73" s="322">
        <v>0</v>
      </c>
      <c r="C73" s="322">
        <v>0</v>
      </c>
      <c r="D73" s="322">
        <v>0</v>
      </c>
      <c r="E73" s="323">
        <v>0</v>
      </c>
      <c r="F73" s="322">
        <v>0</v>
      </c>
      <c r="G73" s="322">
        <v>2</v>
      </c>
      <c r="H73" s="322">
        <v>0</v>
      </c>
      <c r="I73" s="323">
        <v>2</v>
      </c>
      <c r="J73" s="322">
        <v>0</v>
      </c>
      <c r="K73" s="322">
        <v>0</v>
      </c>
      <c r="L73" s="322">
        <v>0</v>
      </c>
      <c r="M73" s="323">
        <v>0</v>
      </c>
      <c r="N73" s="322">
        <v>0</v>
      </c>
      <c r="O73" s="322">
        <v>2</v>
      </c>
      <c r="P73" s="322">
        <v>0</v>
      </c>
      <c r="Q73" s="323">
        <v>2</v>
      </c>
      <c r="R73" s="331">
        <v>4</v>
      </c>
      <c r="S73" s="301" t="s">
        <v>81</v>
      </c>
      <c r="T73" s="402">
        <v>0</v>
      </c>
      <c r="U73" s="403">
        <v>0</v>
      </c>
      <c r="V73" s="402">
        <v>4</v>
      </c>
      <c r="W73" s="403">
        <v>1</v>
      </c>
      <c r="X73" s="402">
        <v>0</v>
      </c>
      <c r="Y73" s="403">
        <v>0</v>
      </c>
      <c r="Z73" s="402">
        <v>2</v>
      </c>
      <c r="AA73" s="403">
        <v>0.5</v>
      </c>
      <c r="AB73" s="402">
        <v>2</v>
      </c>
      <c r="AC73" s="403">
        <v>0.5</v>
      </c>
      <c r="AD73" s="405">
        <v>4</v>
      </c>
      <c r="AE73" s="389"/>
      <c r="AF73" s="389"/>
      <c r="AG73" s="389"/>
    </row>
    <row r="74" spans="1:33" ht="11.25" customHeight="1" x14ac:dyDescent="0.15">
      <c r="A74" s="301" t="s">
        <v>428</v>
      </c>
      <c r="B74" s="322">
        <v>0</v>
      </c>
      <c r="C74" s="322">
        <v>0</v>
      </c>
      <c r="D74" s="322">
        <v>5</v>
      </c>
      <c r="E74" s="323">
        <v>5</v>
      </c>
      <c r="F74" s="322">
        <v>0</v>
      </c>
      <c r="G74" s="322">
        <v>1</v>
      </c>
      <c r="H74" s="322">
        <v>0</v>
      </c>
      <c r="I74" s="323">
        <v>1</v>
      </c>
      <c r="J74" s="322">
        <v>0</v>
      </c>
      <c r="K74" s="322">
        <v>1</v>
      </c>
      <c r="L74" s="322">
        <v>1</v>
      </c>
      <c r="M74" s="323">
        <v>2</v>
      </c>
      <c r="N74" s="322">
        <v>0</v>
      </c>
      <c r="O74" s="322">
        <v>2</v>
      </c>
      <c r="P74" s="322">
        <v>0</v>
      </c>
      <c r="Q74" s="323">
        <v>2</v>
      </c>
      <c r="R74" s="331">
        <v>10</v>
      </c>
      <c r="S74" s="301" t="s">
        <v>428</v>
      </c>
      <c r="T74" s="402">
        <v>3</v>
      </c>
      <c r="U74" s="403">
        <v>0.3</v>
      </c>
      <c r="V74" s="402">
        <v>7</v>
      </c>
      <c r="W74" s="403">
        <v>0.7</v>
      </c>
      <c r="X74" s="402">
        <v>0</v>
      </c>
      <c r="Y74" s="403">
        <v>0</v>
      </c>
      <c r="Z74" s="402">
        <v>7</v>
      </c>
      <c r="AA74" s="403">
        <v>0.7</v>
      </c>
      <c r="AB74" s="402">
        <v>3</v>
      </c>
      <c r="AC74" s="403">
        <v>0.3</v>
      </c>
      <c r="AD74" s="405">
        <v>10</v>
      </c>
      <c r="AE74" s="389"/>
      <c r="AF74" s="389"/>
      <c r="AG74" s="389"/>
    </row>
    <row r="75" spans="1:33" ht="11.25" customHeight="1" x14ac:dyDescent="0.15">
      <c r="A75" s="301" t="s">
        <v>429</v>
      </c>
      <c r="B75" s="322">
        <v>0</v>
      </c>
      <c r="C75" s="322">
        <v>0</v>
      </c>
      <c r="D75" s="322">
        <v>2</v>
      </c>
      <c r="E75" s="323">
        <v>2</v>
      </c>
      <c r="F75" s="322">
        <v>2</v>
      </c>
      <c r="G75" s="322">
        <v>0</v>
      </c>
      <c r="H75" s="322">
        <v>0</v>
      </c>
      <c r="I75" s="323">
        <v>2</v>
      </c>
      <c r="J75" s="322">
        <v>0</v>
      </c>
      <c r="K75" s="322">
        <v>0</v>
      </c>
      <c r="L75" s="322">
        <v>1</v>
      </c>
      <c r="M75" s="323">
        <v>1</v>
      </c>
      <c r="N75" s="322">
        <v>0</v>
      </c>
      <c r="O75" s="322">
        <v>1</v>
      </c>
      <c r="P75" s="322">
        <v>0</v>
      </c>
      <c r="Q75" s="323">
        <v>1</v>
      </c>
      <c r="R75" s="331">
        <v>6</v>
      </c>
      <c r="S75" s="301" t="s">
        <v>429</v>
      </c>
      <c r="T75" s="402">
        <v>2</v>
      </c>
      <c r="U75" s="403">
        <v>0.33333333333333331</v>
      </c>
      <c r="V75" s="402">
        <v>4</v>
      </c>
      <c r="W75" s="403">
        <v>0.66666666666666663</v>
      </c>
      <c r="X75" s="402">
        <v>0</v>
      </c>
      <c r="Y75" s="403">
        <v>0</v>
      </c>
      <c r="Z75" s="402">
        <v>3</v>
      </c>
      <c r="AA75" s="403">
        <v>0.5</v>
      </c>
      <c r="AB75" s="402">
        <v>3</v>
      </c>
      <c r="AC75" s="403">
        <v>0.5</v>
      </c>
      <c r="AD75" s="405">
        <v>6</v>
      </c>
      <c r="AE75" s="389"/>
      <c r="AF75" s="389"/>
      <c r="AG75" s="389"/>
    </row>
    <row r="76" spans="1:33" ht="11.25" customHeight="1" x14ac:dyDescent="0.15">
      <c r="A76" s="301" t="s">
        <v>430</v>
      </c>
      <c r="B76" s="322">
        <v>0</v>
      </c>
      <c r="C76" s="322">
        <v>0</v>
      </c>
      <c r="D76" s="322">
        <v>0</v>
      </c>
      <c r="E76" s="323">
        <v>0</v>
      </c>
      <c r="F76" s="322">
        <v>0</v>
      </c>
      <c r="G76" s="322">
        <v>2</v>
      </c>
      <c r="H76" s="322">
        <v>0</v>
      </c>
      <c r="I76" s="323">
        <v>2</v>
      </c>
      <c r="J76" s="322">
        <v>0</v>
      </c>
      <c r="K76" s="322">
        <v>1</v>
      </c>
      <c r="L76" s="322">
        <v>2</v>
      </c>
      <c r="M76" s="323">
        <v>3</v>
      </c>
      <c r="N76" s="322">
        <v>0</v>
      </c>
      <c r="O76" s="322">
        <v>3</v>
      </c>
      <c r="P76" s="322">
        <v>0</v>
      </c>
      <c r="Q76" s="323">
        <v>3</v>
      </c>
      <c r="R76" s="331">
        <v>8</v>
      </c>
      <c r="S76" s="301" t="s">
        <v>430</v>
      </c>
      <c r="T76" s="402">
        <v>3</v>
      </c>
      <c r="U76" s="403">
        <v>0.375</v>
      </c>
      <c r="V76" s="402">
        <v>5</v>
      </c>
      <c r="W76" s="403">
        <v>0.625</v>
      </c>
      <c r="X76" s="402">
        <v>0</v>
      </c>
      <c r="Y76" s="403">
        <v>0</v>
      </c>
      <c r="Z76" s="402">
        <v>4</v>
      </c>
      <c r="AA76" s="403">
        <v>0.5</v>
      </c>
      <c r="AB76" s="402">
        <v>4</v>
      </c>
      <c r="AC76" s="403">
        <v>0.5</v>
      </c>
      <c r="AD76" s="405">
        <v>8</v>
      </c>
      <c r="AE76" s="389"/>
      <c r="AF76" s="389"/>
      <c r="AG76" s="389"/>
    </row>
    <row r="77" spans="1:33" ht="11.25" customHeight="1" x14ac:dyDescent="0.15">
      <c r="A77" s="301" t="s">
        <v>431</v>
      </c>
      <c r="B77" s="322">
        <v>0</v>
      </c>
      <c r="C77" s="322">
        <v>1</v>
      </c>
      <c r="D77" s="322">
        <v>2</v>
      </c>
      <c r="E77" s="323">
        <v>3</v>
      </c>
      <c r="F77" s="322">
        <v>2</v>
      </c>
      <c r="G77" s="322">
        <v>2</v>
      </c>
      <c r="H77" s="322">
        <v>0</v>
      </c>
      <c r="I77" s="323">
        <v>4</v>
      </c>
      <c r="J77" s="322">
        <v>0</v>
      </c>
      <c r="K77" s="322">
        <v>2</v>
      </c>
      <c r="L77" s="322">
        <v>1</v>
      </c>
      <c r="M77" s="323">
        <v>3</v>
      </c>
      <c r="N77" s="322">
        <v>0</v>
      </c>
      <c r="O77" s="322">
        <v>0</v>
      </c>
      <c r="P77" s="322">
        <v>0</v>
      </c>
      <c r="Q77" s="323">
        <v>0</v>
      </c>
      <c r="R77" s="331">
        <v>10</v>
      </c>
      <c r="S77" s="301" t="s">
        <v>431</v>
      </c>
      <c r="T77" s="402">
        <v>4</v>
      </c>
      <c r="U77" s="403">
        <v>0.4</v>
      </c>
      <c r="V77" s="402">
        <v>6</v>
      </c>
      <c r="W77" s="403">
        <v>0.6</v>
      </c>
      <c r="X77" s="402">
        <v>0</v>
      </c>
      <c r="Y77" s="403">
        <v>0</v>
      </c>
      <c r="Z77" s="402">
        <v>9</v>
      </c>
      <c r="AA77" s="403">
        <v>0.9</v>
      </c>
      <c r="AB77" s="402">
        <v>1</v>
      </c>
      <c r="AC77" s="403">
        <v>0.1</v>
      </c>
      <c r="AD77" s="405">
        <v>10</v>
      </c>
      <c r="AF77" s="389"/>
      <c r="AG77" s="389"/>
    </row>
    <row r="78" spans="1:33" ht="11.25" customHeight="1" x14ac:dyDescent="0.15">
      <c r="A78" s="390" t="s">
        <v>432</v>
      </c>
      <c r="B78" s="322">
        <v>0</v>
      </c>
      <c r="C78" s="322">
        <v>1</v>
      </c>
      <c r="D78" s="322">
        <v>0</v>
      </c>
      <c r="E78" s="323">
        <v>1</v>
      </c>
      <c r="F78" s="322">
        <v>0</v>
      </c>
      <c r="G78" s="322">
        <v>2</v>
      </c>
      <c r="H78" s="322">
        <v>0</v>
      </c>
      <c r="I78" s="323">
        <v>2</v>
      </c>
      <c r="J78" s="322">
        <v>0</v>
      </c>
      <c r="K78" s="322">
        <v>3</v>
      </c>
      <c r="L78" s="322">
        <v>4</v>
      </c>
      <c r="M78" s="323">
        <v>7</v>
      </c>
      <c r="N78" s="322">
        <v>0</v>
      </c>
      <c r="O78" s="322">
        <v>0</v>
      </c>
      <c r="P78" s="322">
        <v>2</v>
      </c>
      <c r="Q78" s="323">
        <v>2</v>
      </c>
      <c r="R78" s="331">
        <v>12</v>
      </c>
      <c r="S78" s="390" t="s">
        <v>432</v>
      </c>
      <c r="T78" s="402">
        <v>5</v>
      </c>
      <c r="U78" s="403">
        <v>0.41666666666666669</v>
      </c>
      <c r="V78" s="402">
        <v>7</v>
      </c>
      <c r="W78" s="403">
        <v>0.58333333333333337</v>
      </c>
      <c r="X78" s="402">
        <v>0</v>
      </c>
      <c r="Y78" s="403">
        <v>0</v>
      </c>
      <c r="Z78" s="402">
        <v>11</v>
      </c>
      <c r="AA78" s="403">
        <v>0.91666666666666663</v>
      </c>
      <c r="AB78" s="402">
        <v>1</v>
      </c>
      <c r="AC78" s="403">
        <v>8.3333333333333329E-2</v>
      </c>
      <c r="AD78" s="405">
        <v>12</v>
      </c>
      <c r="AE78" s="389"/>
      <c r="AF78" s="389"/>
      <c r="AG78" s="389"/>
    </row>
    <row r="79" spans="1:33" ht="11.25" customHeight="1" thickBot="1" x14ac:dyDescent="0.2">
      <c r="A79" s="307"/>
      <c r="B79" s="325"/>
      <c r="C79" s="326"/>
      <c r="D79" s="326"/>
      <c r="E79" s="327"/>
      <c r="F79" s="325"/>
      <c r="G79" s="326"/>
      <c r="H79" s="326"/>
      <c r="I79" s="327"/>
      <c r="J79" s="325"/>
      <c r="K79" s="326"/>
      <c r="L79" s="326"/>
      <c r="M79" s="327"/>
      <c r="N79" s="325"/>
      <c r="O79" s="326"/>
      <c r="P79" s="326"/>
      <c r="Q79" s="327"/>
      <c r="R79" s="317"/>
      <c r="S79" s="307"/>
      <c r="T79" s="297"/>
      <c r="U79" s="299"/>
      <c r="V79" s="325"/>
      <c r="W79" s="327"/>
      <c r="X79" s="325"/>
      <c r="Y79" s="327"/>
      <c r="Z79" s="325"/>
      <c r="AA79" s="327"/>
      <c r="AB79" s="325"/>
      <c r="AC79" s="327"/>
      <c r="AD79" s="327"/>
      <c r="AE79" s="386"/>
      <c r="AF79" s="386"/>
      <c r="AG79" s="386"/>
    </row>
    <row r="80" spans="1:33" ht="11.25" customHeight="1" x14ac:dyDescent="0.15">
      <c r="A80" s="384"/>
      <c r="B80" s="328"/>
      <c r="C80" s="329"/>
      <c r="D80" s="329"/>
      <c r="E80" s="330"/>
      <c r="F80" s="328"/>
      <c r="G80" s="329"/>
      <c r="H80" s="329"/>
      <c r="I80" s="330"/>
      <c r="J80" s="328"/>
      <c r="K80" s="329"/>
      <c r="L80" s="329"/>
      <c r="M80" s="330"/>
      <c r="N80" s="328"/>
      <c r="O80" s="329"/>
      <c r="P80" s="329"/>
      <c r="Q80" s="330"/>
      <c r="R80" s="312"/>
      <c r="S80" s="384"/>
      <c r="T80" s="391"/>
      <c r="U80" s="392"/>
      <c r="V80" s="391"/>
      <c r="W80" s="392"/>
      <c r="X80" s="391"/>
      <c r="Y80" s="392"/>
      <c r="Z80" s="391"/>
      <c r="AA80" s="392"/>
      <c r="AB80" s="391"/>
      <c r="AC80" s="392"/>
      <c r="AD80" s="393"/>
      <c r="AE80" s="389"/>
      <c r="AF80" s="386"/>
      <c r="AG80" s="386"/>
    </row>
    <row r="81" spans="1:33" ht="11.25" customHeight="1" x14ac:dyDescent="0.15">
      <c r="A81" s="390" t="s">
        <v>433</v>
      </c>
      <c r="B81" s="321">
        <v>0</v>
      </c>
      <c r="C81" s="322">
        <v>3</v>
      </c>
      <c r="D81" s="322">
        <v>7</v>
      </c>
      <c r="E81" s="323">
        <v>10</v>
      </c>
      <c r="F81" s="321">
        <v>2</v>
      </c>
      <c r="G81" s="322">
        <v>7</v>
      </c>
      <c r="H81" s="322">
        <v>0</v>
      </c>
      <c r="I81" s="323">
        <v>9</v>
      </c>
      <c r="J81" s="321">
        <v>0</v>
      </c>
      <c r="K81" s="322">
        <v>3</v>
      </c>
      <c r="L81" s="322">
        <v>5</v>
      </c>
      <c r="M81" s="323">
        <v>8</v>
      </c>
      <c r="N81" s="321">
        <v>0</v>
      </c>
      <c r="O81" s="322">
        <v>7</v>
      </c>
      <c r="P81" s="322">
        <v>0</v>
      </c>
      <c r="Q81" s="323">
        <v>7</v>
      </c>
      <c r="R81" s="331">
        <v>34</v>
      </c>
      <c r="S81" s="390" t="s">
        <v>433</v>
      </c>
      <c r="T81" s="322">
        <v>11</v>
      </c>
      <c r="U81" s="388">
        <v>0.3235294117647059</v>
      </c>
      <c r="V81" s="322">
        <v>23</v>
      </c>
      <c r="W81" s="388">
        <v>0.67647058823529416</v>
      </c>
      <c r="X81" s="322">
        <v>0</v>
      </c>
      <c r="Y81" s="388">
        <v>0</v>
      </c>
      <c r="Z81" s="322">
        <v>25</v>
      </c>
      <c r="AA81" s="388">
        <v>0.73529411764705888</v>
      </c>
      <c r="AB81" s="322">
        <v>9</v>
      </c>
      <c r="AC81" s="388">
        <v>0.26470588235294118</v>
      </c>
      <c r="AD81" s="331">
        <v>34</v>
      </c>
      <c r="AE81" s="389"/>
      <c r="AF81" s="389"/>
      <c r="AG81" s="389"/>
    </row>
    <row r="82" spans="1:33" ht="11.25" customHeight="1" x14ac:dyDescent="0.15">
      <c r="A82" s="390" t="s">
        <v>434</v>
      </c>
      <c r="B82" s="321">
        <v>0</v>
      </c>
      <c r="C82" s="322">
        <v>0</v>
      </c>
      <c r="D82" s="322">
        <v>7</v>
      </c>
      <c r="E82" s="323">
        <v>7</v>
      </c>
      <c r="F82" s="321">
        <v>4</v>
      </c>
      <c r="G82" s="322">
        <v>7</v>
      </c>
      <c r="H82" s="322">
        <v>0</v>
      </c>
      <c r="I82" s="323">
        <v>11</v>
      </c>
      <c r="J82" s="321">
        <v>0</v>
      </c>
      <c r="K82" s="322">
        <v>1</v>
      </c>
      <c r="L82" s="322">
        <v>4</v>
      </c>
      <c r="M82" s="323">
        <v>5</v>
      </c>
      <c r="N82" s="321">
        <v>0</v>
      </c>
      <c r="O82" s="322">
        <v>6</v>
      </c>
      <c r="P82" s="322">
        <v>0</v>
      </c>
      <c r="Q82" s="323">
        <v>6</v>
      </c>
      <c r="R82" s="331">
        <v>29</v>
      </c>
      <c r="S82" s="390" t="s">
        <v>434</v>
      </c>
      <c r="T82" s="322">
        <v>8</v>
      </c>
      <c r="U82" s="388">
        <v>0.27586206896551724</v>
      </c>
      <c r="V82" s="322">
        <v>21</v>
      </c>
      <c r="W82" s="388">
        <v>0.72413793103448276</v>
      </c>
      <c r="X82" s="322">
        <v>0</v>
      </c>
      <c r="Y82" s="388">
        <v>0</v>
      </c>
      <c r="Z82" s="322">
        <v>21</v>
      </c>
      <c r="AA82" s="388">
        <v>0.72413793103448276</v>
      </c>
      <c r="AB82" s="322">
        <v>8</v>
      </c>
      <c r="AC82" s="388">
        <v>0.27586206896551724</v>
      </c>
      <c r="AD82" s="331">
        <v>29</v>
      </c>
      <c r="AE82" s="389"/>
      <c r="AF82" s="389"/>
      <c r="AG82" s="389"/>
    </row>
    <row r="83" spans="1:33" ht="11.25" customHeight="1" x14ac:dyDescent="0.15">
      <c r="A83" s="390" t="s">
        <v>435</v>
      </c>
      <c r="B83" s="321">
        <v>0</v>
      </c>
      <c r="C83" s="322">
        <v>0</v>
      </c>
      <c r="D83" s="322">
        <v>7</v>
      </c>
      <c r="E83" s="323">
        <v>7</v>
      </c>
      <c r="F83" s="321">
        <v>2</v>
      </c>
      <c r="G83" s="322">
        <v>5</v>
      </c>
      <c r="H83" s="322">
        <v>0</v>
      </c>
      <c r="I83" s="323">
        <v>7</v>
      </c>
      <c r="J83" s="321">
        <v>0</v>
      </c>
      <c r="K83" s="322">
        <v>2</v>
      </c>
      <c r="L83" s="322">
        <v>4</v>
      </c>
      <c r="M83" s="323">
        <v>6</v>
      </c>
      <c r="N83" s="321">
        <v>0</v>
      </c>
      <c r="O83" s="322">
        <v>8</v>
      </c>
      <c r="P83" s="322">
        <v>0</v>
      </c>
      <c r="Q83" s="323">
        <v>8</v>
      </c>
      <c r="R83" s="331">
        <v>28</v>
      </c>
      <c r="S83" s="390" t="s">
        <v>435</v>
      </c>
      <c r="T83" s="322">
        <v>8</v>
      </c>
      <c r="U83" s="388">
        <v>0.2857142857142857</v>
      </c>
      <c r="V83" s="322">
        <v>20</v>
      </c>
      <c r="W83" s="388">
        <v>0.7142857142857143</v>
      </c>
      <c r="X83" s="322">
        <v>0</v>
      </c>
      <c r="Y83" s="388">
        <v>0</v>
      </c>
      <c r="Z83" s="322">
        <v>16</v>
      </c>
      <c r="AA83" s="388">
        <v>0.5714285714285714</v>
      </c>
      <c r="AB83" s="322">
        <v>12</v>
      </c>
      <c r="AC83" s="388">
        <v>0.42857142857142855</v>
      </c>
      <c r="AD83" s="331">
        <v>28</v>
      </c>
      <c r="AE83" s="389"/>
      <c r="AF83" s="389"/>
      <c r="AG83" s="389"/>
    </row>
    <row r="84" spans="1:33" ht="11.25" customHeight="1" x14ac:dyDescent="0.15">
      <c r="A84" s="390" t="s">
        <v>436</v>
      </c>
      <c r="B84" s="321">
        <v>0</v>
      </c>
      <c r="C84" s="322">
        <v>1</v>
      </c>
      <c r="D84" s="322">
        <v>9</v>
      </c>
      <c r="E84" s="323">
        <v>10</v>
      </c>
      <c r="F84" s="321">
        <v>4</v>
      </c>
      <c r="G84" s="322">
        <v>5</v>
      </c>
      <c r="H84" s="322">
        <v>0</v>
      </c>
      <c r="I84" s="323">
        <v>9</v>
      </c>
      <c r="J84" s="321">
        <v>0</v>
      </c>
      <c r="K84" s="322">
        <v>4</v>
      </c>
      <c r="L84" s="322">
        <v>5</v>
      </c>
      <c r="M84" s="323">
        <v>9</v>
      </c>
      <c r="N84" s="321">
        <v>0</v>
      </c>
      <c r="O84" s="322">
        <v>6</v>
      </c>
      <c r="P84" s="322">
        <v>0</v>
      </c>
      <c r="Q84" s="323">
        <v>6</v>
      </c>
      <c r="R84" s="331">
        <v>34</v>
      </c>
      <c r="S84" s="390" t="s">
        <v>436</v>
      </c>
      <c r="T84" s="322">
        <v>12</v>
      </c>
      <c r="U84" s="388">
        <v>0.35294117647058826</v>
      </c>
      <c r="V84" s="322">
        <v>22</v>
      </c>
      <c r="W84" s="388">
        <v>0.6470588235294118</v>
      </c>
      <c r="X84" s="322">
        <v>0</v>
      </c>
      <c r="Y84" s="388">
        <v>0</v>
      </c>
      <c r="Z84" s="322">
        <v>23</v>
      </c>
      <c r="AA84" s="388">
        <v>0.67647058823529416</v>
      </c>
      <c r="AB84" s="322">
        <v>11</v>
      </c>
      <c r="AC84" s="388">
        <v>0.3235294117647059</v>
      </c>
      <c r="AD84" s="331">
        <v>34</v>
      </c>
      <c r="AE84" s="389"/>
      <c r="AF84" s="389"/>
      <c r="AG84" s="389"/>
    </row>
    <row r="85" spans="1:33" ht="11.25" customHeight="1" x14ac:dyDescent="0.15">
      <c r="A85" s="390" t="s">
        <v>437</v>
      </c>
      <c r="B85" s="321">
        <v>0</v>
      </c>
      <c r="C85" s="322">
        <v>2</v>
      </c>
      <c r="D85" s="322">
        <v>4</v>
      </c>
      <c r="E85" s="323">
        <v>6</v>
      </c>
      <c r="F85" s="321">
        <v>4</v>
      </c>
      <c r="G85" s="322">
        <v>6</v>
      </c>
      <c r="H85" s="322">
        <v>0</v>
      </c>
      <c r="I85" s="323">
        <v>10</v>
      </c>
      <c r="J85" s="321">
        <v>0</v>
      </c>
      <c r="K85" s="322">
        <v>6</v>
      </c>
      <c r="L85" s="322">
        <v>8</v>
      </c>
      <c r="M85" s="323">
        <v>14</v>
      </c>
      <c r="N85" s="321">
        <v>0</v>
      </c>
      <c r="O85" s="322">
        <v>4</v>
      </c>
      <c r="P85" s="322">
        <v>2</v>
      </c>
      <c r="Q85" s="323">
        <v>6</v>
      </c>
      <c r="R85" s="331">
        <v>36</v>
      </c>
      <c r="S85" s="390" t="s">
        <v>437</v>
      </c>
      <c r="T85" s="322">
        <v>14</v>
      </c>
      <c r="U85" s="388">
        <v>0.3888888888888889</v>
      </c>
      <c r="V85" s="322">
        <v>22</v>
      </c>
      <c r="W85" s="388">
        <v>0.61111111111111116</v>
      </c>
      <c r="X85" s="322">
        <v>0</v>
      </c>
      <c r="Y85" s="388">
        <v>0</v>
      </c>
      <c r="Z85" s="322">
        <v>27</v>
      </c>
      <c r="AA85" s="388">
        <v>0.75</v>
      </c>
      <c r="AB85" s="322">
        <v>9</v>
      </c>
      <c r="AC85" s="388">
        <v>0.25</v>
      </c>
      <c r="AD85" s="331">
        <v>36</v>
      </c>
      <c r="AE85" s="386"/>
      <c r="AF85" s="389"/>
      <c r="AG85" s="389"/>
    </row>
    <row r="86" spans="1:33" ht="11.25" customHeight="1" thickBot="1" x14ac:dyDescent="0.2">
      <c r="A86" s="317"/>
      <c r="B86" s="318"/>
      <c r="C86" s="319"/>
      <c r="D86" s="319"/>
      <c r="E86" s="320"/>
      <c r="F86" s="318"/>
      <c r="G86" s="319"/>
      <c r="H86" s="319"/>
      <c r="I86" s="320"/>
      <c r="J86" s="318"/>
      <c r="K86" s="319"/>
      <c r="L86" s="319"/>
      <c r="M86" s="320"/>
      <c r="N86" s="318"/>
      <c r="O86" s="319"/>
      <c r="P86" s="319"/>
      <c r="Q86" s="320"/>
      <c r="R86" s="317"/>
      <c r="S86" s="318"/>
      <c r="T86" s="318"/>
      <c r="U86" s="320"/>
      <c r="V86" s="318"/>
      <c r="W86" s="320"/>
      <c r="X86" s="318"/>
      <c r="Y86" s="320"/>
      <c r="Z86" s="318"/>
      <c r="AA86" s="320"/>
      <c r="AB86" s="318"/>
      <c r="AC86" s="320"/>
      <c r="AD86" s="317"/>
      <c r="AE86" s="386"/>
      <c r="AF86" s="386"/>
      <c r="AG86" s="386"/>
    </row>
    <row r="87" spans="1:33" ht="11.25" customHeight="1" x14ac:dyDescent="0.15">
      <c r="A87" s="464" t="s">
        <v>223</v>
      </c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70" t="s">
        <v>327</v>
      </c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</row>
    <row r="88" spans="1:33" ht="11.25" customHeight="1" thickBo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</row>
    <row r="89" spans="1:33" ht="11.25" customHeight="1" x14ac:dyDescent="0.15">
      <c r="A89" s="286" t="s">
        <v>193</v>
      </c>
      <c r="B89" s="467" t="s">
        <v>378</v>
      </c>
      <c r="C89" s="468"/>
      <c r="D89" s="468"/>
      <c r="E89" s="469"/>
      <c r="F89" s="467" t="s">
        <v>379</v>
      </c>
      <c r="G89" s="468"/>
      <c r="H89" s="468"/>
      <c r="I89" s="469"/>
      <c r="J89" s="467" t="s">
        <v>380</v>
      </c>
      <c r="K89" s="468"/>
      <c r="L89" s="468"/>
      <c r="M89" s="469"/>
      <c r="N89" s="467" t="s">
        <v>381</v>
      </c>
      <c r="O89" s="468"/>
      <c r="P89" s="468"/>
      <c r="Q89" s="469"/>
      <c r="R89" s="458" t="s">
        <v>198</v>
      </c>
      <c r="S89" s="379" t="s">
        <v>62</v>
      </c>
      <c r="T89" s="471" t="s">
        <v>58</v>
      </c>
      <c r="U89" s="469"/>
      <c r="V89" s="471" t="s">
        <v>56</v>
      </c>
      <c r="W89" s="469"/>
      <c r="X89" s="471" t="s">
        <v>57</v>
      </c>
      <c r="Y89" s="469"/>
      <c r="Z89" s="471" t="s">
        <v>55</v>
      </c>
      <c r="AA89" s="469"/>
      <c r="AB89" s="471" t="s">
        <v>59</v>
      </c>
      <c r="AC89" s="469"/>
      <c r="AD89" s="472" t="s">
        <v>63</v>
      </c>
      <c r="AE89" s="380"/>
      <c r="AF89" s="380"/>
      <c r="AG89" s="380"/>
    </row>
    <row r="90" spans="1:33" ht="11.25" customHeight="1" thickBot="1" x14ac:dyDescent="0.2">
      <c r="A90" s="291" t="s">
        <v>199</v>
      </c>
      <c r="B90" s="292" t="s">
        <v>200</v>
      </c>
      <c r="C90" s="293" t="s">
        <v>201</v>
      </c>
      <c r="D90" s="293" t="s">
        <v>202</v>
      </c>
      <c r="E90" s="294" t="s">
        <v>156</v>
      </c>
      <c r="F90" s="292" t="s">
        <v>200</v>
      </c>
      <c r="G90" s="293" t="s">
        <v>201</v>
      </c>
      <c r="H90" s="293" t="s">
        <v>202</v>
      </c>
      <c r="I90" s="294" t="s">
        <v>156</v>
      </c>
      <c r="J90" s="292" t="s">
        <v>200</v>
      </c>
      <c r="K90" s="293" t="s">
        <v>201</v>
      </c>
      <c r="L90" s="293" t="s">
        <v>202</v>
      </c>
      <c r="M90" s="294" t="s">
        <v>156</v>
      </c>
      <c r="N90" s="292" t="s">
        <v>200</v>
      </c>
      <c r="O90" s="293" t="s">
        <v>201</v>
      </c>
      <c r="P90" s="293" t="s">
        <v>202</v>
      </c>
      <c r="Q90" s="294" t="s">
        <v>156</v>
      </c>
      <c r="R90" s="459"/>
      <c r="S90" s="381" t="s">
        <v>64</v>
      </c>
      <c r="T90" s="382" t="s">
        <v>65</v>
      </c>
      <c r="U90" s="383" t="s">
        <v>66</v>
      </c>
      <c r="V90" s="382" t="s">
        <v>65</v>
      </c>
      <c r="W90" s="383" t="s">
        <v>66</v>
      </c>
      <c r="X90" s="382" t="s">
        <v>65</v>
      </c>
      <c r="Y90" s="383" t="s">
        <v>66</v>
      </c>
      <c r="Z90" s="382" t="s">
        <v>65</v>
      </c>
      <c r="AA90" s="383" t="s">
        <v>66</v>
      </c>
      <c r="AB90" s="382" t="s">
        <v>65</v>
      </c>
      <c r="AC90" s="383" t="s">
        <v>66</v>
      </c>
      <c r="AD90" s="459"/>
      <c r="AE90" s="386"/>
      <c r="AF90" s="380"/>
      <c r="AG90" s="380"/>
    </row>
    <row r="91" spans="1:33" ht="11.25" customHeight="1" x14ac:dyDescent="0.15">
      <c r="A91" s="296"/>
      <c r="B91" s="297"/>
      <c r="C91" s="298"/>
      <c r="D91" s="298"/>
      <c r="E91" s="299"/>
      <c r="F91" s="297"/>
      <c r="G91" s="298"/>
      <c r="H91" s="298"/>
      <c r="I91" s="299"/>
      <c r="J91" s="297"/>
      <c r="K91" s="298"/>
      <c r="L91" s="298"/>
      <c r="M91" s="299"/>
      <c r="N91" s="297"/>
      <c r="O91" s="298"/>
      <c r="P91" s="298"/>
      <c r="Q91" s="299"/>
      <c r="R91" s="300"/>
      <c r="S91" s="296"/>
      <c r="T91" s="384"/>
      <c r="U91" s="385"/>
      <c r="V91" s="384"/>
      <c r="W91" s="385"/>
      <c r="X91" s="384"/>
      <c r="Y91" s="385"/>
      <c r="Z91" s="384"/>
      <c r="AA91" s="385"/>
      <c r="AB91" s="384"/>
      <c r="AC91" s="385"/>
      <c r="AD91" s="300"/>
      <c r="AE91" s="389"/>
      <c r="AF91" s="386"/>
      <c r="AG91" s="386"/>
    </row>
    <row r="92" spans="1:33" ht="11.25" customHeight="1" x14ac:dyDescent="0.15">
      <c r="A92" s="301" t="s">
        <v>79</v>
      </c>
      <c r="B92" s="322">
        <v>0</v>
      </c>
      <c r="C92" s="322">
        <v>0</v>
      </c>
      <c r="D92" s="322">
        <v>0</v>
      </c>
      <c r="E92" s="323">
        <v>0</v>
      </c>
      <c r="F92" s="322">
        <v>0</v>
      </c>
      <c r="G92" s="322">
        <v>2</v>
      </c>
      <c r="H92" s="322">
        <v>0</v>
      </c>
      <c r="I92" s="323">
        <v>2</v>
      </c>
      <c r="J92" s="322">
        <v>0</v>
      </c>
      <c r="K92" s="322">
        <v>0</v>
      </c>
      <c r="L92" s="322">
        <v>0</v>
      </c>
      <c r="M92" s="323">
        <v>0</v>
      </c>
      <c r="N92" s="322">
        <v>0</v>
      </c>
      <c r="O92" s="322">
        <v>0</v>
      </c>
      <c r="P92" s="322">
        <v>0</v>
      </c>
      <c r="Q92" s="323">
        <v>0</v>
      </c>
      <c r="R92" s="331">
        <v>2</v>
      </c>
      <c r="S92" s="301" t="s">
        <v>79</v>
      </c>
      <c r="T92" s="402">
        <v>0</v>
      </c>
      <c r="U92" s="403">
        <v>0</v>
      </c>
      <c r="V92" s="402">
        <v>2</v>
      </c>
      <c r="W92" s="403">
        <v>1</v>
      </c>
      <c r="X92" s="402">
        <v>0</v>
      </c>
      <c r="Y92" s="403">
        <v>0</v>
      </c>
      <c r="Z92" s="402">
        <v>2</v>
      </c>
      <c r="AA92" s="403">
        <v>1</v>
      </c>
      <c r="AB92" s="402">
        <v>0</v>
      </c>
      <c r="AC92" s="403">
        <v>0</v>
      </c>
      <c r="AD92" s="404">
        <v>2</v>
      </c>
      <c r="AE92" s="389"/>
      <c r="AF92" s="389"/>
      <c r="AG92" s="389"/>
    </row>
    <row r="93" spans="1:33" ht="11.25" customHeight="1" x14ac:dyDescent="0.15">
      <c r="A93" s="301" t="s">
        <v>80</v>
      </c>
      <c r="B93" s="322">
        <v>0</v>
      </c>
      <c r="C93" s="322">
        <v>0</v>
      </c>
      <c r="D93" s="322">
        <v>0</v>
      </c>
      <c r="E93" s="323">
        <v>0</v>
      </c>
      <c r="F93" s="322">
        <v>0</v>
      </c>
      <c r="G93" s="322">
        <v>1</v>
      </c>
      <c r="H93" s="322">
        <v>0</v>
      </c>
      <c r="I93" s="323">
        <v>1</v>
      </c>
      <c r="J93" s="322">
        <v>0</v>
      </c>
      <c r="K93" s="322">
        <v>1</v>
      </c>
      <c r="L93" s="322">
        <v>0</v>
      </c>
      <c r="M93" s="323">
        <v>1</v>
      </c>
      <c r="N93" s="322">
        <v>0</v>
      </c>
      <c r="O93" s="322">
        <v>4</v>
      </c>
      <c r="P93" s="322">
        <v>0</v>
      </c>
      <c r="Q93" s="323">
        <v>4</v>
      </c>
      <c r="R93" s="331">
        <v>6</v>
      </c>
      <c r="S93" s="301" t="s">
        <v>80</v>
      </c>
      <c r="T93" s="402">
        <v>1</v>
      </c>
      <c r="U93" s="403">
        <v>0.16666666666666666</v>
      </c>
      <c r="V93" s="402">
        <v>5</v>
      </c>
      <c r="W93" s="403">
        <v>0.83333333333333337</v>
      </c>
      <c r="X93" s="402">
        <v>0</v>
      </c>
      <c r="Y93" s="403">
        <v>0</v>
      </c>
      <c r="Z93" s="402">
        <v>6</v>
      </c>
      <c r="AA93" s="403">
        <v>1</v>
      </c>
      <c r="AB93" s="402">
        <v>0</v>
      </c>
      <c r="AC93" s="403">
        <v>0</v>
      </c>
      <c r="AD93" s="405">
        <v>6</v>
      </c>
      <c r="AE93" s="389"/>
      <c r="AF93" s="389"/>
      <c r="AG93" s="389"/>
    </row>
    <row r="94" spans="1:33" ht="11.25" customHeight="1" x14ac:dyDescent="0.15">
      <c r="A94" s="301" t="s">
        <v>81</v>
      </c>
      <c r="B94" s="322">
        <v>0</v>
      </c>
      <c r="C94" s="322">
        <v>0</v>
      </c>
      <c r="D94" s="322">
        <v>0</v>
      </c>
      <c r="E94" s="323">
        <v>0</v>
      </c>
      <c r="F94" s="322">
        <v>0</v>
      </c>
      <c r="G94" s="322">
        <v>1</v>
      </c>
      <c r="H94" s="322">
        <v>0</v>
      </c>
      <c r="I94" s="323">
        <v>1</v>
      </c>
      <c r="J94" s="322">
        <v>0</v>
      </c>
      <c r="K94" s="322">
        <v>0</v>
      </c>
      <c r="L94" s="322">
        <v>0</v>
      </c>
      <c r="M94" s="323">
        <v>0</v>
      </c>
      <c r="N94" s="322">
        <v>0</v>
      </c>
      <c r="O94" s="322">
        <v>1</v>
      </c>
      <c r="P94" s="322">
        <v>0</v>
      </c>
      <c r="Q94" s="323">
        <v>1</v>
      </c>
      <c r="R94" s="331">
        <v>2</v>
      </c>
      <c r="S94" s="301" t="s">
        <v>81</v>
      </c>
      <c r="T94" s="402">
        <v>1</v>
      </c>
      <c r="U94" s="403">
        <v>0.5</v>
      </c>
      <c r="V94" s="402">
        <v>1</v>
      </c>
      <c r="W94" s="403">
        <v>0.5</v>
      </c>
      <c r="X94" s="402">
        <v>0</v>
      </c>
      <c r="Y94" s="403">
        <v>0</v>
      </c>
      <c r="Z94" s="402">
        <v>2</v>
      </c>
      <c r="AA94" s="403">
        <v>1</v>
      </c>
      <c r="AB94" s="402">
        <v>0</v>
      </c>
      <c r="AC94" s="403">
        <v>0</v>
      </c>
      <c r="AD94" s="405">
        <v>2</v>
      </c>
      <c r="AE94" s="389"/>
      <c r="AF94" s="389"/>
      <c r="AG94" s="389"/>
    </row>
    <row r="95" spans="1:33" ht="11.25" customHeight="1" x14ac:dyDescent="0.15">
      <c r="A95" s="301" t="s">
        <v>428</v>
      </c>
      <c r="B95" s="322">
        <v>0</v>
      </c>
      <c r="C95" s="322">
        <v>1</v>
      </c>
      <c r="D95" s="322">
        <v>0</v>
      </c>
      <c r="E95" s="323">
        <v>1</v>
      </c>
      <c r="F95" s="322">
        <v>0</v>
      </c>
      <c r="G95" s="322">
        <v>1</v>
      </c>
      <c r="H95" s="322">
        <v>0</v>
      </c>
      <c r="I95" s="323">
        <v>1</v>
      </c>
      <c r="J95" s="322">
        <v>0</v>
      </c>
      <c r="K95" s="322">
        <v>1</v>
      </c>
      <c r="L95" s="322">
        <v>0</v>
      </c>
      <c r="M95" s="323">
        <v>1</v>
      </c>
      <c r="N95" s="322">
        <v>0</v>
      </c>
      <c r="O95" s="322">
        <v>6</v>
      </c>
      <c r="P95" s="322">
        <v>0</v>
      </c>
      <c r="Q95" s="323">
        <v>6</v>
      </c>
      <c r="R95" s="331">
        <v>9</v>
      </c>
      <c r="S95" s="301" t="s">
        <v>428</v>
      </c>
      <c r="T95" s="402">
        <v>3</v>
      </c>
      <c r="U95" s="403">
        <v>0.33333333333333331</v>
      </c>
      <c r="V95" s="402">
        <v>6</v>
      </c>
      <c r="W95" s="403">
        <v>0.66666666666666663</v>
      </c>
      <c r="X95" s="402">
        <v>0</v>
      </c>
      <c r="Y95" s="403">
        <v>0</v>
      </c>
      <c r="Z95" s="402">
        <v>8</v>
      </c>
      <c r="AA95" s="403">
        <v>0.88888888888888884</v>
      </c>
      <c r="AB95" s="402">
        <v>1</v>
      </c>
      <c r="AC95" s="403">
        <v>0.1111111111111111</v>
      </c>
      <c r="AD95" s="405">
        <v>9</v>
      </c>
      <c r="AE95" s="389"/>
      <c r="AF95" s="389"/>
      <c r="AG95" s="389"/>
    </row>
    <row r="96" spans="1:33" ht="11.25" customHeight="1" x14ac:dyDescent="0.15">
      <c r="A96" s="301" t="s">
        <v>429</v>
      </c>
      <c r="B96" s="322">
        <v>0</v>
      </c>
      <c r="C96" s="322">
        <v>1</v>
      </c>
      <c r="D96" s="322">
        <v>0</v>
      </c>
      <c r="E96" s="323">
        <v>1</v>
      </c>
      <c r="F96" s="322">
        <v>0</v>
      </c>
      <c r="G96" s="322">
        <v>1</v>
      </c>
      <c r="H96" s="322">
        <v>0</v>
      </c>
      <c r="I96" s="323">
        <v>1</v>
      </c>
      <c r="J96" s="322">
        <v>0</v>
      </c>
      <c r="K96" s="322">
        <v>2</v>
      </c>
      <c r="L96" s="322">
        <v>1</v>
      </c>
      <c r="M96" s="323">
        <v>3</v>
      </c>
      <c r="N96" s="322">
        <v>0</v>
      </c>
      <c r="O96" s="322">
        <v>3</v>
      </c>
      <c r="P96" s="322">
        <v>0</v>
      </c>
      <c r="Q96" s="323">
        <v>3</v>
      </c>
      <c r="R96" s="331">
        <v>8</v>
      </c>
      <c r="S96" s="301" t="s">
        <v>429</v>
      </c>
      <c r="T96" s="402">
        <v>2</v>
      </c>
      <c r="U96" s="403">
        <v>0.25</v>
      </c>
      <c r="V96" s="402">
        <v>6</v>
      </c>
      <c r="W96" s="403">
        <v>0.75</v>
      </c>
      <c r="X96" s="402">
        <v>0</v>
      </c>
      <c r="Y96" s="403">
        <v>0</v>
      </c>
      <c r="Z96" s="402">
        <v>3</v>
      </c>
      <c r="AA96" s="403">
        <v>0.375</v>
      </c>
      <c r="AB96" s="402">
        <v>5</v>
      </c>
      <c r="AC96" s="403">
        <v>0.625</v>
      </c>
      <c r="AD96" s="405">
        <v>8</v>
      </c>
      <c r="AE96" s="389"/>
      <c r="AF96" s="389"/>
      <c r="AG96" s="389"/>
    </row>
    <row r="97" spans="1:33" ht="11.25" customHeight="1" x14ac:dyDescent="0.15">
      <c r="A97" s="301" t="s">
        <v>430</v>
      </c>
      <c r="B97" s="322">
        <v>0</v>
      </c>
      <c r="C97" s="322">
        <v>0</v>
      </c>
      <c r="D97" s="322">
        <v>2</v>
      </c>
      <c r="E97" s="323">
        <v>2</v>
      </c>
      <c r="F97" s="322">
        <v>0</v>
      </c>
      <c r="G97" s="322">
        <v>0</v>
      </c>
      <c r="H97" s="322">
        <v>0</v>
      </c>
      <c r="I97" s="323">
        <v>0</v>
      </c>
      <c r="J97" s="322">
        <v>0</v>
      </c>
      <c r="K97" s="322">
        <v>0</v>
      </c>
      <c r="L97" s="322">
        <v>3</v>
      </c>
      <c r="M97" s="323">
        <v>3</v>
      </c>
      <c r="N97" s="322">
        <v>1</v>
      </c>
      <c r="O97" s="322">
        <v>3</v>
      </c>
      <c r="P97" s="322">
        <v>1</v>
      </c>
      <c r="Q97" s="323">
        <v>5</v>
      </c>
      <c r="R97" s="331">
        <v>10</v>
      </c>
      <c r="S97" s="301" t="s">
        <v>430</v>
      </c>
      <c r="T97" s="402">
        <v>3</v>
      </c>
      <c r="U97" s="403">
        <v>0.3</v>
      </c>
      <c r="V97" s="402">
        <v>7</v>
      </c>
      <c r="W97" s="403">
        <v>0.7</v>
      </c>
      <c r="X97" s="402">
        <v>0</v>
      </c>
      <c r="Y97" s="403">
        <v>0</v>
      </c>
      <c r="Z97" s="402">
        <v>8</v>
      </c>
      <c r="AA97" s="403">
        <v>0.8</v>
      </c>
      <c r="AB97" s="402">
        <v>2</v>
      </c>
      <c r="AC97" s="403">
        <v>0.2</v>
      </c>
      <c r="AD97" s="405">
        <v>10</v>
      </c>
      <c r="AE97" s="389"/>
      <c r="AF97" s="389"/>
      <c r="AG97" s="389"/>
    </row>
    <row r="98" spans="1:33" ht="11.25" customHeight="1" x14ac:dyDescent="0.15">
      <c r="A98" s="301" t="s">
        <v>431</v>
      </c>
      <c r="B98" s="322">
        <v>1</v>
      </c>
      <c r="C98" s="322">
        <v>0</v>
      </c>
      <c r="D98" s="322">
        <v>3</v>
      </c>
      <c r="E98" s="323">
        <v>4</v>
      </c>
      <c r="F98" s="322">
        <v>0</v>
      </c>
      <c r="G98" s="322">
        <v>0</v>
      </c>
      <c r="H98" s="322">
        <v>0</v>
      </c>
      <c r="I98" s="323">
        <v>0</v>
      </c>
      <c r="J98" s="322">
        <v>0</v>
      </c>
      <c r="K98" s="322">
        <v>0</v>
      </c>
      <c r="L98" s="322">
        <v>0</v>
      </c>
      <c r="M98" s="323">
        <v>0</v>
      </c>
      <c r="N98" s="322">
        <v>1</v>
      </c>
      <c r="O98" s="322">
        <v>1</v>
      </c>
      <c r="P98" s="322">
        <v>0</v>
      </c>
      <c r="Q98" s="323">
        <v>2</v>
      </c>
      <c r="R98" s="331">
        <v>6</v>
      </c>
      <c r="S98" s="301" t="s">
        <v>431</v>
      </c>
      <c r="T98" s="402">
        <v>1</v>
      </c>
      <c r="U98" s="403">
        <v>0.16666666666666666</v>
      </c>
      <c r="V98" s="402">
        <v>5</v>
      </c>
      <c r="W98" s="403">
        <v>0.83333333333333337</v>
      </c>
      <c r="X98" s="402">
        <v>0</v>
      </c>
      <c r="Y98" s="403">
        <v>0</v>
      </c>
      <c r="Z98" s="402">
        <v>6</v>
      </c>
      <c r="AA98" s="403">
        <v>1</v>
      </c>
      <c r="AB98" s="402">
        <v>0</v>
      </c>
      <c r="AC98" s="403">
        <v>0</v>
      </c>
      <c r="AD98" s="405">
        <v>6</v>
      </c>
      <c r="AE98" s="389"/>
      <c r="AF98" s="389"/>
      <c r="AG98" s="389"/>
    </row>
    <row r="99" spans="1:33" ht="11.25" customHeight="1" x14ac:dyDescent="0.15">
      <c r="A99" s="390" t="s">
        <v>432</v>
      </c>
      <c r="B99" s="322">
        <v>0</v>
      </c>
      <c r="C99" s="322">
        <v>4</v>
      </c>
      <c r="D99" s="322">
        <v>0</v>
      </c>
      <c r="E99" s="323">
        <v>4</v>
      </c>
      <c r="F99" s="322">
        <v>1</v>
      </c>
      <c r="G99" s="322">
        <v>4</v>
      </c>
      <c r="H99" s="322">
        <v>0</v>
      </c>
      <c r="I99" s="323">
        <v>5</v>
      </c>
      <c r="J99" s="322">
        <v>0</v>
      </c>
      <c r="K99" s="322">
        <v>2</v>
      </c>
      <c r="L99" s="322">
        <v>0</v>
      </c>
      <c r="M99" s="323">
        <v>2</v>
      </c>
      <c r="N99" s="322">
        <v>2</v>
      </c>
      <c r="O99" s="322">
        <v>1</v>
      </c>
      <c r="P99" s="322">
        <v>0</v>
      </c>
      <c r="Q99" s="323">
        <v>3</v>
      </c>
      <c r="R99" s="331">
        <v>14</v>
      </c>
      <c r="S99" s="390" t="s">
        <v>432</v>
      </c>
      <c r="T99" s="402">
        <v>6</v>
      </c>
      <c r="U99" s="403">
        <v>0.42857142857142855</v>
      </c>
      <c r="V99" s="402">
        <v>8</v>
      </c>
      <c r="W99" s="403">
        <v>0.5714285714285714</v>
      </c>
      <c r="X99" s="402">
        <v>1</v>
      </c>
      <c r="Y99" s="403">
        <v>7.1428571428571425E-2</v>
      </c>
      <c r="Z99" s="402">
        <v>8</v>
      </c>
      <c r="AA99" s="403">
        <v>0.5714285714285714</v>
      </c>
      <c r="AB99" s="402">
        <v>5</v>
      </c>
      <c r="AC99" s="403">
        <v>0.35714285714285715</v>
      </c>
      <c r="AD99" s="405">
        <v>14</v>
      </c>
      <c r="AE99" s="389"/>
      <c r="AF99" s="389"/>
      <c r="AG99" s="389"/>
    </row>
    <row r="100" spans="1:33" ht="11.25" customHeight="1" thickBot="1" x14ac:dyDescent="0.2">
      <c r="A100" s="307"/>
      <c r="B100" s="325"/>
      <c r="C100" s="326"/>
      <c r="D100" s="326"/>
      <c r="E100" s="327"/>
      <c r="F100" s="325"/>
      <c r="G100" s="326"/>
      <c r="H100" s="326"/>
      <c r="I100" s="327"/>
      <c r="J100" s="325"/>
      <c r="K100" s="326"/>
      <c r="L100" s="326"/>
      <c r="M100" s="327"/>
      <c r="N100" s="325"/>
      <c r="O100" s="326"/>
      <c r="P100" s="326"/>
      <c r="Q100" s="327"/>
      <c r="R100" s="317"/>
      <c r="S100" s="307"/>
      <c r="T100" s="297"/>
      <c r="U100" s="299"/>
      <c r="V100" s="325"/>
      <c r="W100" s="327"/>
      <c r="X100" s="325"/>
      <c r="Y100" s="327"/>
      <c r="Z100" s="325"/>
      <c r="AA100" s="327"/>
      <c r="AB100" s="325"/>
      <c r="AC100" s="327"/>
      <c r="AD100" s="327"/>
      <c r="AE100" s="386"/>
      <c r="AF100" s="386"/>
      <c r="AG100" s="386"/>
    </row>
    <row r="101" spans="1:33" ht="11.25" customHeight="1" x14ac:dyDescent="0.15">
      <c r="A101" s="384"/>
      <c r="B101" s="328"/>
      <c r="C101" s="329"/>
      <c r="D101" s="329"/>
      <c r="E101" s="330"/>
      <c r="F101" s="328"/>
      <c r="G101" s="329"/>
      <c r="H101" s="329"/>
      <c r="I101" s="330"/>
      <c r="J101" s="328"/>
      <c r="K101" s="329"/>
      <c r="L101" s="329"/>
      <c r="M101" s="330"/>
      <c r="N101" s="328"/>
      <c r="O101" s="329"/>
      <c r="P101" s="329"/>
      <c r="Q101" s="330"/>
      <c r="R101" s="312"/>
      <c r="S101" s="384"/>
      <c r="T101" s="391"/>
      <c r="U101" s="392"/>
      <c r="V101" s="391"/>
      <c r="W101" s="392"/>
      <c r="X101" s="391"/>
      <c r="Y101" s="392"/>
      <c r="Z101" s="391"/>
      <c r="AA101" s="392"/>
      <c r="AB101" s="391"/>
      <c r="AC101" s="392"/>
      <c r="AD101" s="393"/>
      <c r="AE101" s="389"/>
      <c r="AF101" s="386"/>
      <c r="AG101" s="386"/>
    </row>
    <row r="102" spans="1:33" ht="11.25" customHeight="1" x14ac:dyDescent="0.15">
      <c r="A102" s="390" t="s">
        <v>433</v>
      </c>
      <c r="B102" s="321">
        <v>0</v>
      </c>
      <c r="C102" s="322">
        <v>1</v>
      </c>
      <c r="D102" s="322">
        <v>0</v>
      </c>
      <c r="E102" s="323">
        <v>1</v>
      </c>
      <c r="F102" s="321">
        <v>0</v>
      </c>
      <c r="G102" s="322">
        <v>5</v>
      </c>
      <c r="H102" s="322">
        <v>0</v>
      </c>
      <c r="I102" s="323">
        <v>5</v>
      </c>
      <c r="J102" s="321">
        <v>0</v>
      </c>
      <c r="K102" s="322">
        <v>2</v>
      </c>
      <c r="L102" s="322">
        <v>0</v>
      </c>
      <c r="M102" s="323">
        <v>2</v>
      </c>
      <c r="N102" s="321">
        <v>0</v>
      </c>
      <c r="O102" s="322">
        <v>11</v>
      </c>
      <c r="P102" s="322">
        <v>0</v>
      </c>
      <c r="Q102" s="323">
        <v>11</v>
      </c>
      <c r="R102" s="331">
        <v>19</v>
      </c>
      <c r="S102" s="390" t="s">
        <v>433</v>
      </c>
      <c r="T102" s="322">
        <v>5</v>
      </c>
      <c r="U102" s="388">
        <v>0.26315789473684209</v>
      </c>
      <c r="V102" s="322">
        <v>14</v>
      </c>
      <c r="W102" s="388">
        <v>0.73684210526315785</v>
      </c>
      <c r="X102" s="322">
        <v>0</v>
      </c>
      <c r="Y102" s="388">
        <v>0</v>
      </c>
      <c r="Z102" s="322">
        <v>18</v>
      </c>
      <c r="AA102" s="388">
        <v>0.94736842105263153</v>
      </c>
      <c r="AB102" s="322">
        <v>1</v>
      </c>
      <c r="AC102" s="388">
        <v>5.2631578947368418E-2</v>
      </c>
      <c r="AD102" s="331">
        <v>19</v>
      </c>
      <c r="AE102" s="389"/>
      <c r="AF102" s="389"/>
      <c r="AG102" s="389"/>
    </row>
    <row r="103" spans="1:33" ht="11.25" customHeight="1" x14ac:dyDescent="0.15">
      <c r="A103" s="390" t="s">
        <v>434</v>
      </c>
      <c r="B103" s="321">
        <v>0</v>
      </c>
      <c r="C103" s="322">
        <v>2</v>
      </c>
      <c r="D103" s="322">
        <v>0</v>
      </c>
      <c r="E103" s="323">
        <v>2</v>
      </c>
      <c r="F103" s="321">
        <v>0</v>
      </c>
      <c r="G103" s="322">
        <v>4</v>
      </c>
      <c r="H103" s="322">
        <v>0</v>
      </c>
      <c r="I103" s="323">
        <v>4</v>
      </c>
      <c r="J103" s="321">
        <v>0</v>
      </c>
      <c r="K103" s="322">
        <v>4</v>
      </c>
      <c r="L103" s="322">
        <v>1</v>
      </c>
      <c r="M103" s="323">
        <v>5</v>
      </c>
      <c r="N103" s="321">
        <v>0</v>
      </c>
      <c r="O103" s="322">
        <v>14</v>
      </c>
      <c r="P103" s="322">
        <v>0</v>
      </c>
      <c r="Q103" s="323">
        <v>14</v>
      </c>
      <c r="R103" s="331">
        <v>25</v>
      </c>
      <c r="S103" s="390" t="s">
        <v>434</v>
      </c>
      <c r="T103" s="322">
        <v>7</v>
      </c>
      <c r="U103" s="388">
        <v>0.28000000000000003</v>
      </c>
      <c r="V103" s="322">
        <v>18</v>
      </c>
      <c r="W103" s="388">
        <v>0.72</v>
      </c>
      <c r="X103" s="322">
        <v>0</v>
      </c>
      <c r="Y103" s="388">
        <v>0</v>
      </c>
      <c r="Z103" s="322">
        <v>19</v>
      </c>
      <c r="AA103" s="388">
        <v>0.76</v>
      </c>
      <c r="AB103" s="322">
        <v>6</v>
      </c>
      <c r="AC103" s="388">
        <v>0.24</v>
      </c>
      <c r="AD103" s="331">
        <v>25</v>
      </c>
      <c r="AE103" s="389"/>
      <c r="AF103" s="389"/>
      <c r="AG103" s="389"/>
    </row>
    <row r="104" spans="1:33" ht="11.25" customHeight="1" x14ac:dyDescent="0.15">
      <c r="A104" s="390" t="s">
        <v>435</v>
      </c>
      <c r="B104" s="321">
        <v>0</v>
      </c>
      <c r="C104" s="322">
        <v>2</v>
      </c>
      <c r="D104" s="322">
        <v>2</v>
      </c>
      <c r="E104" s="323">
        <v>4</v>
      </c>
      <c r="F104" s="321">
        <v>0</v>
      </c>
      <c r="G104" s="322">
        <v>3</v>
      </c>
      <c r="H104" s="322">
        <v>0</v>
      </c>
      <c r="I104" s="323">
        <v>3</v>
      </c>
      <c r="J104" s="321">
        <v>0</v>
      </c>
      <c r="K104" s="322">
        <v>3</v>
      </c>
      <c r="L104" s="322">
        <v>4</v>
      </c>
      <c r="M104" s="323">
        <v>7</v>
      </c>
      <c r="N104" s="321">
        <v>1</v>
      </c>
      <c r="O104" s="322">
        <v>13</v>
      </c>
      <c r="P104" s="322">
        <v>1</v>
      </c>
      <c r="Q104" s="323">
        <v>15</v>
      </c>
      <c r="R104" s="331">
        <v>29</v>
      </c>
      <c r="S104" s="390" t="s">
        <v>435</v>
      </c>
      <c r="T104" s="322">
        <v>9</v>
      </c>
      <c r="U104" s="388">
        <v>0.31034482758620691</v>
      </c>
      <c r="V104" s="322">
        <v>20</v>
      </c>
      <c r="W104" s="388">
        <v>0.68965517241379315</v>
      </c>
      <c r="X104" s="322">
        <v>0</v>
      </c>
      <c r="Y104" s="388">
        <v>0</v>
      </c>
      <c r="Z104" s="322">
        <v>21</v>
      </c>
      <c r="AA104" s="388">
        <v>0.72413793103448276</v>
      </c>
      <c r="AB104" s="322">
        <v>8</v>
      </c>
      <c r="AC104" s="388">
        <v>0.27586206896551724</v>
      </c>
      <c r="AD104" s="331">
        <v>29</v>
      </c>
      <c r="AE104" s="389"/>
      <c r="AF104" s="389"/>
      <c r="AG104" s="389"/>
    </row>
    <row r="105" spans="1:33" ht="11.25" customHeight="1" x14ac:dyDescent="0.15">
      <c r="A105" s="390" t="s">
        <v>436</v>
      </c>
      <c r="B105" s="321">
        <v>1</v>
      </c>
      <c r="C105" s="322">
        <v>2</v>
      </c>
      <c r="D105" s="322">
        <v>5</v>
      </c>
      <c r="E105" s="323">
        <v>8</v>
      </c>
      <c r="F105" s="321">
        <v>0</v>
      </c>
      <c r="G105" s="322">
        <v>2</v>
      </c>
      <c r="H105" s="322">
        <v>0</v>
      </c>
      <c r="I105" s="323">
        <v>2</v>
      </c>
      <c r="J105" s="321">
        <v>0</v>
      </c>
      <c r="K105" s="322">
        <v>3</v>
      </c>
      <c r="L105" s="322">
        <v>4</v>
      </c>
      <c r="M105" s="323">
        <v>7</v>
      </c>
      <c r="N105" s="321">
        <v>2</v>
      </c>
      <c r="O105" s="322">
        <v>13</v>
      </c>
      <c r="P105" s="322">
        <v>1</v>
      </c>
      <c r="Q105" s="323">
        <v>16</v>
      </c>
      <c r="R105" s="331">
        <v>33</v>
      </c>
      <c r="S105" s="390" t="s">
        <v>436</v>
      </c>
      <c r="T105" s="322">
        <v>9</v>
      </c>
      <c r="U105" s="388">
        <v>0.27272727272727271</v>
      </c>
      <c r="V105" s="322">
        <v>24</v>
      </c>
      <c r="W105" s="388">
        <v>0.72727272727272729</v>
      </c>
      <c r="X105" s="322">
        <v>0</v>
      </c>
      <c r="Y105" s="388">
        <v>0</v>
      </c>
      <c r="Z105" s="322">
        <v>25</v>
      </c>
      <c r="AA105" s="388">
        <v>0.75757575757575757</v>
      </c>
      <c r="AB105" s="322">
        <v>8</v>
      </c>
      <c r="AC105" s="388">
        <v>0.24242424242424243</v>
      </c>
      <c r="AD105" s="331">
        <v>33</v>
      </c>
      <c r="AE105" s="389"/>
      <c r="AF105" s="389"/>
      <c r="AG105" s="389"/>
    </row>
    <row r="106" spans="1:33" ht="11.25" customHeight="1" x14ac:dyDescent="0.15">
      <c r="A106" s="390" t="s">
        <v>437</v>
      </c>
      <c r="B106" s="321">
        <v>1</v>
      </c>
      <c r="C106" s="322">
        <v>5</v>
      </c>
      <c r="D106" s="322">
        <v>5</v>
      </c>
      <c r="E106" s="323">
        <v>11</v>
      </c>
      <c r="F106" s="321">
        <v>1</v>
      </c>
      <c r="G106" s="322">
        <v>5</v>
      </c>
      <c r="H106" s="322">
        <v>0</v>
      </c>
      <c r="I106" s="323">
        <v>6</v>
      </c>
      <c r="J106" s="321">
        <v>0</v>
      </c>
      <c r="K106" s="322">
        <v>4</v>
      </c>
      <c r="L106" s="322">
        <v>4</v>
      </c>
      <c r="M106" s="323">
        <v>8</v>
      </c>
      <c r="N106" s="321">
        <v>4</v>
      </c>
      <c r="O106" s="322">
        <v>8</v>
      </c>
      <c r="P106" s="322">
        <v>1</v>
      </c>
      <c r="Q106" s="323">
        <v>13</v>
      </c>
      <c r="R106" s="331">
        <v>38</v>
      </c>
      <c r="S106" s="390" t="s">
        <v>437</v>
      </c>
      <c r="T106" s="322">
        <v>12</v>
      </c>
      <c r="U106" s="388">
        <v>0.31578947368421051</v>
      </c>
      <c r="V106" s="322">
        <v>26</v>
      </c>
      <c r="W106" s="388">
        <v>0.68421052631578949</v>
      </c>
      <c r="X106" s="322">
        <v>1</v>
      </c>
      <c r="Y106" s="388">
        <v>2.6315789473684209E-2</v>
      </c>
      <c r="Z106" s="322">
        <v>25</v>
      </c>
      <c r="AA106" s="388">
        <v>0.65789473684210531</v>
      </c>
      <c r="AB106" s="322">
        <v>12</v>
      </c>
      <c r="AC106" s="388">
        <v>0.31578947368421051</v>
      </c>
      <c r="AD106" s="331">
        <v>38</v>
      </c>
      <c r="AE106" s="386"/>
      <c r="AF106" s="389"/>
      <c r="AG106" s="389"/>
    </row>
    <row r="107" spans="1:33" ht="11.25" customHeight="1" thickBot="1" x14ac:dyDescent="0.2">
      <c r="A107" s="317"/>
      <c r="B107" s="318"/>
      <c r="C107" s="319"/>
      <c r="D107" s="319"/>
      <c r="E107" s="320"/>
      <c r="F107" s="318"/>
      <c r="G107" s="319"/>
      <c r="H107" s="319"/>
      <c r="I107" s="320"/>
      <c r="J107" s="318"/>
      <c r="K107" s="319"/>
      <c r="L107" s="319"/>
      <c r="M107" s="320"/>
      <c r="N107" s="318"/>
      <c r="O107" s="319"/>
      <c r="P107" s="319"/>
      <c r="Q107" s="320"/>
      <c r="R107" s="317"/>
      <c r="S107" s="318"/>
      <c r="T107" s="318"/>
      <c r="U107" s="320"/>
      <c r="V107" s="318"/>
      <c r="W107" s="320"/>
      <c r="X107" s="318"/>
      <c r="Y107" s="320"/>
      <c r="Z107" s="318"/>
      <c r="AA107" s="320"/>
      <c r="AB107" s="318"/>
      <c r="AC107" s="320"/>
      <c r="AD107" s="317"/>
      <c r="AE107" s="386"/>
      <c r="AF107" s="386"/>
      <c r="AG107" s="386"/>
    </row>
    <row r="108" spans="1:33" ht="12.75" customHeight="1" x14ac:dyDescent="0.15">
      <c r="A108" s="460" t="s">
        <v>377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0" t="s">
        <v>377</v>
      </c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</row>
    <row r="109" spans="1:33" ht="12.75" customHeight="1" x14ac:dyDescent="0.15">
      <c r="A109" s="462" t="s">
        <v>438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70" t="s">
        <v>439</v>
      </c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</row>
    <row r="110" spans="1:33" ht="12.75" customHeight="1" thickBo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</row>
    <row r="111" spans="1:33" ht="12.75" customHeight="1" x14ac:dyDescent="0.15">
      <c r="A111" s="286" t="s">
        <v>193</v>
      </c>
      <c r="B111" s="467" t="s">
        <v>378</v>
      </c>
      <c r="C111" s="468"/>
      <c r="D111" s="468"/>
      <c r="E111" s="469"/>
      <c r="F111" s="467" t="s">
        <v>379</v>
      </c>
      <c r="G111" s="468"/>
      <c r="H111" s="468"/>
      <c r="I111" s="469"/>
      <c r="J111" s="467" t="s">
        <v>380</v>
      </c>
      <c r="K111" s="468"/>
      <c r="L111" s="468"/>
      <c r="M111" s="469"/>
      <c r="N111" s="467" t="s">
        <v>381</v>
      </c>
      <c r="O111" s="468"/>
      <c r="P111" s="468"/>
      <c r="Q111" s="469"/>
      <c r="R111" s="458" t="s">
        <v>198</v>
      </c>
      <c r="S111" s="379" t="s">
        <v>62</v>
      </c>
      <c r="T111" s="471" t="s">
        <v>58</v>
      </c>
      <c r="U111" s="469"/>
      <c r="V111" s="471" t="s">
        <v>56</v>
      </c>
      <c r="W111" s="469"/>
      <c r="X111" s="471" t="s">
        <v>57</v>
      </c>
      <c r="Y111" s="469"/>
      <c r="Z111" s="471" t="s">
        <v>55</v>
      </c>
      <c r="AA111" s="469"/>
      <c r="AB111" s="471" t="s">
        <v>59</v>
      </c>
      <c r="AC111" s="469"/>
      <c r="AD111" s="472" t="s">
        <v>63</v>
      </c>
      <c r="AE111" s="380"/>
      <c r="AF111" s="380"/>
      <c r="AG111" s="380"/>
    </row>
    <row r="112" spans="1:33" ht="12.75" customHeight="1" thickBot="1" x14ac:dyDescent="0.2">
      <c r="A112" s="291" t="s">
        <v>199</v>
      </c>
      <c r="B112" s="292" t="s">
        <v>200</v>
      </c>
      <c r="C112" s="293" t="s">
        <v>201</v>
      </c>
      <c r="D112" s="293" t="s">
        <v>202</v>
      </c>
      <c r="E112" s="294" t="s">
        <v>156</v>
      </c>
      <c r="F112" s="292" t="s">
        <v>200</v>
      </c>
      <c r="G112" s="293" t="s">
        <v>201</v>
      </c>
      <c r="H112" s="293" t="s">
        <v>202</v>
      </c>
      <c r="I112" s="294" t="s">
        <v>156</v>
      </c>
      <c r="J112" s="292" t="s">
        <v>200</v>
      </c>
      <c r="K112" s="293" t="s">
        <v>201</v>
      </c>
      <c r="L112" s="293" t="s">
        <v>202</v>
      </c>
      <c r="M112" s="294" t="s">
        <v>156</v>
      </c>
      <c r="N112" s="292" t="s">
        <v>200</v>
      </c>
      <c r="O112" s="293" t="s">
        <v>201</v>
      </c>
      <c r="P112" s="293" t="s">
        <v>202</v>
      </c>
      <c r="Q112" s="294" t="s">
        <v>156</v>
      </c>
      <c r="R112" s="459"/>
      <c r="S112" s="381" t="s">
        <v>64</v>
      </c>
      <c r="T112" s="382" t="s">
        <v>65</v>
      </c>
      <c r="U112" s="383" t="s">
        <v>66</v>
      </c>
      <c r="V112" s="382" t="s">
        <v>65</v>
      </c>
      <c r="W112" s="383" t="s">
        <v>66</v>
      </c>
      <c r="X112" s="382" t="s">
        <v>65</v>
      </c>
      <c r="Y112" s="383" t="s">
        <v>66</v>
      </c>
      <c r="Z112" s="382" t="s">
        <v>65</v>
      </c>
      <c r="AA112" s="383" t="s">
        <v>66</v>
      </c>
      <c r="AB112" s="382" t="s">
        <v>65</v>
      </c>
      <c r="AC112" s="383" t="s">
        <v>66</v>
      </c>
      <c r="AD112" s="459"/>
      <c r="AE112" s="386"/>
      <c r="AF112" s="380"/>
      <c r="AG112" s="380"/>
    </row>
    <row r="113" spans="1:33" ht="12.75" customHeight="1" x14ac:dyDescent="0.15">
      <c r="A113" s="296"/>
      <c r="B113" s="297"/>
      <c r="C113" s="298"/>
      <c r="D113" s="298"/>
      <c r="E113" s="299"/>
      <c r="F113" s="297"/>
      <c r="G113" s="298"/>
      <c r="H113" s="298"/>
      <c r="I113" s="299"/>
      <c r="J113" s="297"/>
      <c r="K113" s="298"/>
      <c r="L113" s="298"/>
      <c r="M113" s="299"/>
      <c r="N113" s="297"/>
      <c r="O113" s="298"/>
      <c r="P113" s="298"/>
      <c r="Q113" s="299"/>
      <c r="R113" s="300"/>
      <c r="S113" s="296"/>
      <c r="T113" s="384"/>
      <c r="U113" s="385"/>
      <c r="V113" s="384"/>
      <c r="W113" s="385"/>
      <c r="X113" s="384"/>
      <c r="Y113" s="385"/>
      <c r="Z113" s="384"/>
      <c r="AA113" s="385"/>
      <c r="AB113" s="384"/>
      <c r="AC113" s="385"/>
      <c r="AD113" s="300"/>
      <c r="AE113" s="389"/>
      <c r="AF113" s="386"/>
      <c r="AG113" s="386"/>
    </row>
    <row r="114" spans="1:33" ht="12.75" customHeight="1" x14ac:dyDescent="0.15">
      <c r="A114" s="301" t="s">
        <v>79</v>
      </c>
      <c r="B114" s="322">
        <v>0</v>
      </c>
      <c r="C114" s="322">
        <v>0</v>
      </c>
      <c r="D114" s="322">
        <v>0</v>
      </c>
      <c r="E114" s="323">
        <v>0</v>
      </c>
      <c r="F114" s="322">
        <v>3</v>
      </c>
      <c r="G114" s="322">
        <v>2</v>
      </c>
      <c r="H114" s="322">
        <v>0</v>
      </c>
      <c r="I114" s="323">
        <v>5</v>
      </c>
      <c r="J114" s="322">
        <v>0</v>
      </c>
      <c r="K114" s="322">
        <v>0</v>
      </c>
      <c r="L114" s="322">
        <v>1</v>
      </c>
      <c r="M114" s="323">
        <v>1</v>
      </c>
      <c r="N114" s="322">
        <v>0</v>
      </c>
      <c r="O114" s="322">
        <v>0</v>
      </c>
      <c r="P114" s="322">
        <v>0</v>
      </c>
      <c r="Q114" s="323">
        <v>0</v>
      </c>
      <c r="R114" s="331">
        <v>6</v>
      </c>
      <c r="S114" s="301" t="s">
        <v>79</v>
      </c>
      <c r="T114" s="402">
        <v>0</v>
      </c>
      <c r="U114" s="403">
        <v>0</v>
      </c>
      <c r="V114" s="402">
        <v>6</v>
      </c>
      <c r="W114" s="403">
        <v>1</v>
      </c>
      <c r="X114" s="402">
        <v>0</v>
      </c>
      <c r="Y114" s="403">
        <v>0</v>
      </c>
      <c r="Z114" s="402">
        <v>6</v>
      </c>
      <c r="AA114" s="403">
        <v>1</v>
      </c>
      <c r="AB114" s="402">
        <v>0</v>
      </c>
      <c r="AC114" s="403">
        <v>0</v>
      </c>
      <c r="AD114" s="404">
        <v>6</v>
      </c>
      <c r="AE114" s="389"/>
      <c r="AF114" s="389"/>
      <c r="AG114" s="389"/>
    </row>
    <row r="115" spans="1:33" ht="12.75" customHeight="1" x14ac:dyDescent="0.15">
      <c r="A115" s="301" t="s">
        <v>80</v>
      </c>
      <c r="B115" s="322">
        <v>0</v>
      </c>
      <c r="C115" s="322">
        <v>0</v>
      </c>
      <c r="D115" s="322">
        <v>0</v>
      </c>
      <c r="E115" s="323">
        <v>0</v>
      </c>
      <c r="F115" s="322">
        <v>1</v>
      </c>
      <c r="G115" s="322">
        <v>0</v>
      </c>
      <c r="H115" s="322">
        <v>0</v>
      </c>
      <c r="I115" s="323">
        <v>1</v>
      </c>
      <c r="J115" s="322">
        <v>0</v>
      </c>
      <c r="K115" s="322">
        <v>0</v>
      </c>
      <c r="L115" s="322">
        <v>1</v>
      </c>
      <c r="M115" s="323">
        <v>1</v>
      </c>
      <c r="N115" s="322">
        <v>0</v>
      </c>
      <c r="O115" s="322">
        <v>0</v>
      </c>
      <c r="P115" s="322">
        <v>0</v>
      </c>
      <c r="Q115" s="323">
        <v>0</v>
      </c>
      <c r="R115" s="331">
        <v>2</v>
      </c>
      <c r="S115" s="301" t="s">
        <v>80</v>
      </c>
      <c r="T115" s="402">
        <v>1</v>
      </c>
      <c r="U115" s="403">
        <v>0.5</v>
      </c>
      <c r="V115" s="402">
        <v>1</v>
      </c>
      <c r="W115" s="403">
        <v>0.5</v>
      </c>
      <c r="X115" s="402">
        <v>0</v>
      </c>
      <c r="Y115" s="403">
        <v>0</v>
      </c>
      <c r="Z115" s="402">
        <v>2</v>
      </c>
      <c r="AA115" s="403">
        <v>1</v>
      </c>
      <c r="AB115" s="402">
        <v>0</v>
      </c>
      <c r="AC115" s="403">
        <v>0</v>
      </c>
      <c r="AD115" s="405">
        <v>2</v>
      </c>
      <c r="AE115" s="389"/>
      <c r="AF115" s="389"/>
      <c r="AG115" s="389"/>
    </row>
    <row r="116" spans="1:33" ht="12.75" customHeight="1" x14ac:dyDescent="0.15">
      <c r="A116" s="301" t="s">
        <v>81</v>
      </c>
      <c r="B116" s="322">
        <v>0</v>
      </c>
      <c r="C116" s="322">
        <v>0</v>
      </c>
      <c r="D116" s="322">
        <v>0</v>
      </c>
      <c r="E116" s="323">
        <v>0</v>
      </c>
      <c r="F116" s="322">
        <v>0</v>
      </c>
      <c r="G116" s="322">
        <v>0</v>
      </c>
      <c r="H116" s="322">
        <v>0</v>
      </c>
      <c r="I116" s="323">
        <v>0</v>
      </c>
      <c r="J116" s="322">
        <v>0</v>
      </c>
      <c r="K116" s="322">
        <v>1</v>
      </c>
      <c r="L116" s="322">
        <v>1</v>
      </c>
      <c r="M116" s="323">
        <v>2</v>
      </c>
      <c r="N116" s="322">
        <v>0</v>
      </c>
      <c r="O116" s="322">
        <v>2</v>
      </c>
      <c r="P116" s="322">
        <v>0</v>
      </c>
      <c r="Q116" s="323">
        <v>2</v>
      </c>
      <c r="R116" s="331">
        <v>4</v>
      </c>
      <c r="S116" s="301" t="s">
        <v>81</v>
      </c>
      <c r="T116" s="402">
        <v>0</v>
      </c>
      <c r="U116" s="403">
        <v>0</v>
      </c>
      <c r="V116" s="402">
        <v>4</v>
      </c>
      <c r="W116" s="403">
        <v>1</v>
      </c>
      <c r="X116" s="402">
        <v>0</v>
      </c>
      <c r="Y116" s="403">
        <v>0</v>
      </c>
      <c r="Z116" s="402">
        <v>4</v>
      </c>
      <c r="AA116" s="403">
        <v>1</v>
      </c>
      <c r="AB116" s="402">
        <v>0</v>
      </c>
      <c r="AC116" s="403">
        <v>0</v>
      </c>
      <c r="AD116" s="405">
        <v>4</v>
      </c>
      <c r="AE116" s="389"/>
      <c r="AF116" s="389"/>
      <c r="AG116" s="389"/>
    </row>
    <row r="117" spans="1:33" ht="12.75" customHeight="1" x14ac:dyDescent="0.15">
      <c r="A117" s="301" t="s">
        <v>428</v>
      </c>
      <c r="B117" s="322">
        <v>0</v>
      </c>
      <c r="C117" s="322">
        <v>0</v>
      </c>
      <c r="D117" s="322">
        <v>0</v>
      </c>
      <c r="E117" s="323">
        <v>0</v>
      </c>
      <c r="F117" s="322">
        <v>2</v>
      </c>
      <c r="G117" s="322">
        <v>0</v>
      </c>
      <c r="H117" s="322">
        <v>0</v>
      </c>
      <c r="I117" s="323">
        <v>2</v>
      </c>
      <c r="J117" s="322">
        <v>0</v>
      </c>
      <c r="K117" s="322">
        <v>0</v>
      </c>
      <c r="L117" s="322">
        <v>0</v>
      </c>
      <c r="M117" s="323">
        <v>0</v>
      </c>
      <c r="N117" s="322">
        <v>2</v>
      </c>
      <c r="O117" s="322">
        <v>0</v>
      </c>
      <c r="P117" s="322">
        <v>0</v>
      </c>
      <c r="Q117" s="323">
        <v>2</v>
      </c>
      <c r="R117" s="331">
        <v>4</v>
      </c>
      <c r="S117" s="301" t="s">
        <v>428</v>
      </c>
      <c r="T117" s="402">
        <v>2</v>
      </c>
      <c r="U117" s="403">
        <v>0.5</v>
      </c>
      <c r="V117" s="402">
        <v>2</v>
      </c>
      <c r="W117" s="403">
        <v>0.5</v>
      </c>
      <c r="X117" s="402">
        <v>0</v>
      </c>
      <c r="Y117" s="403">
        <v>0</v>
      </c>
      <c r="Z117" s="402">
        <v>4</v>
      </c>
      <c r="AA117" s="403">
        <v>1</v>
      </c>
      <c r="AB117" s="402">
        <v>0</v>
      </c>
      <c r="AC117" s="403">
        <v>0</v>
      </c>
      <c r="AD117" s="405">
        <v>4</v>
      </c>
      <c r="AE117" s="389"/>
      <c r="AF117" s="389"/>
      <c r="AG117" s="389"/>
    </row>
    <row r="118" spans="1:33" ht="12.75" customHeight="1" x14ac:dyDescent="0.15">
      <c r="A118" s="301" t="s">
        <v>429</v>
      </c>
      <c r="B118" s="322">
        <v>0</v>
      </c>
      <c r="C118" s="322">
        <v>0</v>
      </c>
      <c r="D118" s="322">
        <v>1</v>
      </c>
      <c r="E118" s="323">
        <v>1</v>
      </c>
      <c r="F118" s="322">
        <v>0</v>
      </c>
      <c r="G118" s="322">
        <v>1</v>
      </c>
      <c r="H118" s="322">
        <v>1</v>
      </c>
      <c r="I118" s="323">
        <v>2</v>
      </c>
      <c r="J118" s="322">
        <v>0</v>
      </c>
      <c r="K118" s="322">
        <v>0</v>
      </c>
      <c r="L118" s="322">
        <v>2</v>
      </c>
      <c r="M118" s="323">
        <v>2</v>
      </c>
      <c r="N118" s="322">
        <v>0</v>
      </c>
      <c r="O118" s="322">
        <v>1</v>
      </c>
      <c r="P118" s="322">
        <v>0</v>
      </c>
      <c r="Q118" s="323">
        <v>1</v>
      </c>
      <c r="R118" s="331">
        <v>6</v>
      </c>
      <c r="S118" s="301" t="s">
        <v>429</v>
      </c>
      <c r="T118" s="402">
        <v>0</v>
      </c>
      <c r="U118" s="403">
        <v>0</v>
      </c>
      <c r="V118" s="402">
        <v>6</v>
      </c>
      <c r="W118" s="403">
        <v>1</v>
      </c>
      <c r="X118" s="402">
        <v>0</v>
      </c>
      <c r="Y118" s="403">
        <v>0</v>
      </c>
      <c r="Z118" s="402">
        <v>6</v>
      </c>
      <c r="AA118" s="403">
        <v>1</v>
      </c>
      <c r="AB118" s="402">
        <v>0</v>
      </c>
      <c r="AC118" s="403">
        <v>0</v>
      </c>
      <c r="AD118" s="405">
        <v>6</v>
      </c>
      <c r="AE118" s="389"/>
      <c r="AF118" s="389"/>
      <c r="AG118" s="389"/>
    </row>
    <row r="119" spans="1:33" ht="12.75" customHeight="1" x14ac:dyDescent="0.15">
      <c r="A119" s="301" t="s">
        <v>430</v>
      </c>
      <c r="B119" s="322">
        <v>0</v>
      </c>
      <c r="C119" s="322">
        <v>0</v>
      </c>
      <c r="D119" s="322">
        <v>0</v>
      </c>
      <c r="E119" s="323">
        <v>0</v>
      </c>
      <c r="F119" s="322">
        <v>0</v>
      </c>
      <c r="G119" s="322">
        <v>0</v>
      </c>
      <c r="H119" s="322">
        <v>0</v>
      </c>
      <c r="I119" s="323">
        <v>0</v>
      </c>
      <c r="J119" s="322">
        <v>0</v>
      </c>
      <c r="K119" s="322">
        <v>0</v>
      </c>
      <c r="L119" s="322">
        <v>0</v>
      </c>
      <c r="M119" s="323">
        <v>0</v>
      </c>
      <c r="N119" s="322">
        <v>0</v>
      </c>
      <c r="O119" s="322">
        <v>2</v>
      </c>
      <c r="P119" s="322">
        <v>0</v>
      </c>
      <c r="Q119" s="323">
        <v>2</v>
      </c>
      <c r="R119" s="331">
        <v>2</v>
      </c>
      <c r="S119" s="301" t="s">
        <v>430</v>
      </c>
      <c r="T119" s="402">
        <v>0</v>
      </c>
      <c r="U119" s="403">
        <v>0</v>
      </c>
      <c r="V119" s="402">
        <v>2</v>
      </c>
      <c r="W119" s="403">
        <v>1</v>
      </c>
      <c r="X119" s="402">
        <v>2</v>
      </c>
      <c r="Y119" s="403">
        <v>1</v>
      </c>
      <c r="Z119" s="402">
        <v>0</v>
      </c>
      <c r="AA119" s="403">
        <v>0</v>
      </c>
      <c r="AB119" s="402">
        <v>0</v>
      </c>
      <c r="AC119" s="403">
        <v>0</v>
      </c>
      <c r="AD119" s="405">
        <v>2</v>
      </c>
      <c r="AE119" s="389"/>
      <c r="AF119" s="389"/>
      <c r="AG119" s="389"/>
    </row>
    <row r="120" spans="1:33" ht="12.75" customHeight="1" x14ac:dyDescent="0.15">
      <c r="A120" s="301" t="s">
        <v>431</v>
      </c>
      <c r="B120" s="322">
        <v>0</v>
      </c>
      <c r="C120" s="322">
        <v>2</v>
      </c>
      <c r="D120" s="322">
        <v>0</v>
      </c>
      <c r="E120" s="323">
        <v>2</v>
      </c>
      <c r="F120" s="322">
        <v>0</v>
      </c>
      <c r="G120" s="322">
        <v>0</v>
      </c>
      <c r="H120" s="322">
        <v>0</v>
      </c>
      <c r="I120" s="323">
        <v>0</v>
      </c>
      <c r="J120" s="322">
        <v>0</v>
      </c>
      <c r="K120" s="322">
        <v>1</v>
      </c>
      <c r="L120" s="322">
        <v>0</v>
      </c>
      <c r="M120" s="323">
        <v>1</v>
      </c>
      <c r="N120" s="322">
        <v>1</v>
      </c>
      <c r="O120" s="322">
        <v>1</v>
      </c>
      <c r="P120" s="322">
        <v>0</v>
      </c>
      <c r="Q120" s="323">
        <v>2</v>
      </c>
      <c r="R120" s="331">
        <v>5</v>
      </c>
      <c r="S120" s="301" t="s">
        <v>431</v>
      </c>
      <c r="T120" s="402">
        <v>0</v>
      </c>
      <c r="U120" s="403">
        <v>0</v>
      </c>
      <c r="V120" s="402">
        <v>5</v>
      </c>
      <c r="W120" s="403">
        <v>1</v>
      </c>
      <c r="X120" s="402">
        <v>1</v>
      </c>
      <c r="Y120" s="403">
        <v>0.2</v>
      </c>
      <c r="Z120" s="402">
        <v>4</v>
      </c>
      <c r="AA120" s="403">
        <v>0.8</v>
      </c>
      <c r="AB120" s="402">
        <v>0</v>
      </c>
      <c r="AC120" s="403">
        <v>0</v>
      </c>
      <c r="AD120" s="405">
        <v>5</v>
      </c>
      <c r="AE120" s="389"/>
      <c r="AF120" s="389"/>
      <c r="AG120" s="389"/>
    </row>
    <row r="121" spans="1:33" ht="12.75" customHeight="1" x14ac:dyDescent="0.15">
      <c r="A121" s="390" t="s">
        <v>432</v>
      </c>
      <c r="B121" s="322">
        <v>0</v>
      </c>
      <c r="C121" s="322">
        <v>0</v>
      </c>
      <c r="D121" s="322">
        <v>0</v>
      </c>
      <c r="E121" s="323">
        <v>0</v>
      </c>
      <c r="F121" s="322">
        <v>2</v>
      </c>
      <c r="G121" s="322">
        <v>3</v>
      </c>
      <c r="H121" s="322">
        <v>0</v>
      </c>
      <c r="I121" s="323">
        <v>5</v>
      </c>
      <c r="J121" s="322">
        <v>0</v>
      </c>
      <c r="K121" s="322">
        <v>0</v>
      </c>
      <c r="L121" s="322">
        <v>1</v>
      </c>
      <c r="M121" s="323">
        <v>1</v>
      </c>
      <c r="N121" s="322">
        <v>0</v>
      </c>
      <c r="O121" s="322">
        <v>1</v>
      </c>
      <c r="P121" s="322">
        <v>0</v>
      </c>
      <c r="Q121" s="323">
        <v>1</v>
      </c>
      <c r="R121" s="331">
        <v>7</v>
      </c>
      <c r="S121" s="390" t="s">
        <v>432</v>
      </c>
      <c r="T121" s="402">
        <v>4</v>
      </c>
      <c r="U121" s="403">
        <v>0.5714285714285714</v>
      </c>
      <c r="V121" s="402">
        <v>3</v>
      </c>
      <c r="W121" s="403">
        <v>0.42857142857142855</v>
      </c>
      <c r="X121" s="402">
        <v>0</v>
      </c>
      <c r="Y121" s="403">
        <v>0</v>
      </c>
      <c r="Z121" s="402">
        <v>7</v>
      </c>
      <c r="AA121" s="403">
        <v>1</v>
      </c>
      <c r="AB121" s="402">
        <v>0</v>
      </c>
      <c r="AC121" s="403">
        <v>0</v>
      </c>
      <c r="AD121" s="405">
        <v>7</v>
      </c>
      <c r="AE121" s="389"/>
      <c r="AF121" s="389"/>
      <c r="AG121" s="389"/>
    </row>
    <row r="122" spans="1:33" ht="12.75" customHeight="1" thickBot="1" x14ac:dyDescent="0.2">
      <c r="A122" s="307"/>
      <c r="B122" s="325"/>
      <c r="C122" s="326"/>
      <c r="D122" s="326"/>
      <c r="E122" s="327"/>
      <c r="F122" s="325"/>
      <c r="G122" s="326"/>
      <c r="H122" s="326"/>
      <c r="I122" s="327"/>
      <c r="J122" s="325"/>
      <c r="K122" s="326"/>
      <c r="L122" s="326"/>
      <c r="M122" s="327"/>
      <c r="N122" s="325"/>
      <c r="O122" s="326"/>
      <c r="P122" s="326"/>
      <c r="Q122" s="327"/>
      <c r="R122" s="317"/>
      <c r="S122" s="307"/>
      <c r="T122" s="297"/>
      <c r="U122" s="299"/>
      <c r="V122" s="325"/>
      <c r="W122" s="327"/>
      <c r="X122" s="325"/>
      <c r="Y122" s="327"/>
      <c r="Z122" s="325"/>
      <c r="AA122" s="327"/>
      <c r="AB122" s="325"/>
      <c r="AC122" s="327"/>
      <c r="AD122" s="327"/>
      <c r="AE122" s="386"/>
      <c r="AF122" s="386"/>
      <c r="AG122" s="386"/>
    </row>
    <row r="123" spans="1:33" ht="12.75" customHeight="1" x14ac:dyDescent="0.15">
      <c r="A123" s="384"/>
      <c r="B123" s="328"/>
      <c r="C123" s="329"/>
      <c r="D123" s="329"/>
      <c r="E123" s="330"/>
      <c r="F123" s="328"/>
      <c r="G123" s="329"/>
      <c r="H123" s="329"/>
      <c r="I123" s="330"/>
      <c r="J123" s="328"/>
      <c r="K123" s="329"/>
      <c r="L123" s="329"/>
      <c r="M123" s="330"/>
      <c r="N123" s="328"/>
      <c r="O123" s="329"/>
      <c r="P123" s="329"/>
      <c r="Q123" s="330"/>
      <c r="R123" s="312"/>
      <c r="S123" s="384"/>
      <c r="T123" s="391"/>
      <c r="U123" s="392"/>
      <c r="V123" s="391"/>
      <c r="W123" s="392"/>
      <c r="X123" s="391"/>
      <c r="Y123" s="392"/>
      <c r="Z123" s="391"/>
      <c r="AA123" s="392"/>
      <c r="AB123" s="391"/>
      <c r="AC123" s="392"/>
      <c r="AD123" s="393"/>
      <c r="AE123" s="389"/>
      <c r="AF123" s="386"/>
      <c r="AG123" s="386"/>
    </row>
    <row r="124" spans="1:33" ht="12.75" customHeight="1" x14ac:dyDescent="0.15">
      <c r="A124" s="390" t="s">
        <v>433</v>
      </c>
      <c r="B124" s="321">
        <v>0</v>
      </c>
      <c r="C124" s="322">
        <v>0</v>
      </c>
      <c r="D124" s="322">
        <v>0</v>
      </c>
      <c r="E124" s="323">
        <v>0</v>
      </c>
      <c r="F124" s="321">
        <v>6</v>
      </c>
      <c r="G124" s="322">
        <v>2</v>
      </c>
      <c r="H124" s="322">
        <v>0</v>
      </c>
      <c r="I124" s="323">
        <v>8</v>
      </c>
      <c r="J124" s="321">
        <v>0</v>
      </c>
      <c r="K124" s="322">
        <v>1</v>
      </c>
      <c r="L124" s="322">
        <v>3</v>
      </c>
      <c r="M124" s="323">
        <v>4</v>
      </c>
      <c r="N124" s="321">
        <v>2</v>
      </c>
      <c r="O124" s="322">
        <v>2</v>
      </c>
      <c r="P124" s="322">
        <v>0</v>
      </c>
      <c r="Q124" s="323">
        <v>4</v>
      </c>
      <c r="R124" s="331">
        <v>16</v>
      </c>
      <c r="S124" s="390" t="s">
        <v>433</v>
      </c>
      <c r="T124" s="322">
        <v>3</v>
      </c>
      <c r="U124" s="388">
        <v>0.1875</v>
      </c>
      <c r="V124" s="322">
        <v>13</v>
      </c>
      <c r="W124" s="388">
        <v>0.8125</v>
      </c>
      <c r="X124" s="322">
        <v>0</v>
      </c>
      <c r="Y124" s="388">
        <v>0</v>
      </c>
      <c r="Z124" s="322">
        <v>16</v>
      </c>
      <c r="AA124" s="388">
        <v>1</v>
      </c>
      <c r="AB124" s="322">
        <v>0</v>
      </c>
      <c r="AC124" s="388">
        <v>0</v>
      </c>
      <c r="AD124" s="331">
        <v>16</v>
      </c>
      <c r="AE124" s="389"/>
      <c r="AF124" s="389"/>
      <c r="AG124" s="389"/>
    </row>
    <row r="125" spans="1:33" ht="12.75" customHeight="1" x14ac:dyDescent="0.15">
      <c r="A125" s="390" t="s">
        <v>434</v>
      </c>
      <c r="B125" s="321">
        <v>0</v>
      </c>
      <c r="C125" s="322">
        <v>0</v>
      </c>
      <c r="D125" s="322">
        <v>1</v>
      </c>
      <c r="E125" s="323">
        <v>1</v>
      </c>
      <c r="F125" s="321">
        <v>3</v>
      </c>
      <c r="G125" s="322">
        <v>1</v>
      </c>
      <c r="H125" s="322">
        <v>1</v>
      </c>
      <c r="I125" s="323">
        <v>5</v>
      </c>
      <c r="J125" s="321">
        <v>0</v>
      </c>
      <c r="K125" s="322">
        <v>1</v>
      </c>
      <c r="L125" s="322">
        <v>4</v>
      </c>
      <c r="M125" s="323">
        <v>5</v>
      </c>
      <c r="N125" s="321">
        <v>2</v>
      </c>
      <c r="O125" s="322">
        <v>3</v>
      </c>
      <c r="P125" s="322">
        <v>0</v>
      </c>
      <c r="Q125" s="323">
        <v>5</v>
      </c>
      <c r="R125" s="331">
        <v>16</v>
      </c>
      <c r="S125" s="390" t="s">
        <v>434</v>
      </c>
      <c r="T125" s="322">
        <v>3</v>
      </c>
      <c r="U125" s="388">
        <v>0.1875</v>
      </c>
      <c r="V125" s="322">
        <v>13</v>
      </c>
      <c r="W125" s="388">
        <v>0.8125</v>
      </c>
      <c r="X125" s="322">
        <v>0</v>
      </c>
      <c r="Y125" s="388">
        <v>0</v>
      </c>
      <c r="Z125" s="322">
        <v>16</v>
      </c>
      <c r="AA125" s="388">
        <v>1</v>
      </c>
      <c r="AB125" s="322">
        <v>0</v>
      </c>
      <c r="AC125" s="388">
        <v>0</v>
      </c>
      <c r="AD125" s="331">
        <v>16</v>
      </c>
      <c r="AE125" s="389"/>
      <c r="AF125" s="389"/>
      <c r="AG125" s="389"/>
    </row>
    <row r="126" spans="1:33" ht="12.75" customHeight="1" x14ac:dyDescent="0.15">
      <c r="A126" s="390" t="s">
        <v>435</v>
      </c>
      <c r="B126" s="321">
        <v>0</v>
      </c>
      <c r="C126" s="322">
        <v>0</v>
      </c>
      <c r="D126" s="322">
        <v>1</v>
      </c>
      <c r="E126" s="323">
        <v>1</v>
      </c>
      <c r="F126" s="321">
        <v>2</v>
      </c>
      <c r="G126" s="322">
        <v>1</v>
      </c>
      <c r="H126" s="322">
        <v>1</v>
      </c>
      <c r="I126" s="323">
        <v>4</v>
      </c>
      <c r="J126" s="321">
        <v>0</v>
      </c>
      <c r="K126" s="322">
        <v>1</v>
      </c>
      <c r="L126" s="322">
        <v>3</v>
      </c>
      <c r="M126" s="323">
        <v>4</v>
      </c>
      <c r="N126" s="321">
        <v>2</v>
      </c>
      <c r="O126" s="322">
        <v>5</v>
      </c>
      <c r="P126" s="322">
        <v>0</v>
      </c>
      <c r="Q126" s="323">
        <v>7</v>
      </c>
      <c r="R126" s="331">
        <v>16</v>
      </c>
      <c r="S126" s="390" t="s">
        <v>435</v>
      </c>
      <c r="T126" s="322">
        <v>2</v>
      </c>
      <c r="U126" s="388">
        <v>0.125</v>
      </c>
      <c r="V126" s="322">
        <v>14</v>
      </c>
      <c r="W126" s="388">
        <v>0.875</v>
      </c>
      <c r="X126" s="322">
        <v>2</v>
      </c>
      <c r="Y126" s="388">
        <v>0.125</v>
      </c>
      <c r="Z126" s="322">
        <v>14</v>
      </c>
      <c r="AA126" s="388">
        <v>0.875</v>
      </c>
      <c r="AB126" s="322">
        <v>0</v>
      </c>
      <c r="AC126" s="388">
        <v>0</v>
      </c>
      <c r="AD126" s="331">
        <v>16</v>
      </c>
      <c r="AE126" s="389"/>
      <c r="AF126" s="389"/>
      <c r="AG126" s="389"/>
    </row>
    <row r="127" spans="1:33" ht="12.75" customHeight="1" x14ac:dyDescent="0.15">
      <c r="A127" s="390" t="s">
        <v>436</v>
      </c>
      <c r="B127" s="321">
        <v>0</v>
      </c>
      <c r="C127" s="322">
        <v>2</v>
      </c>
      <c r="D127" s="322">
        <v>1</v>
      </c>
      <c r="E127" s="323">
        <v>3</v>
      </c>
      <c r="F127" s="321">
        <v>2</v>
      </c>
      <c r="G127" s="322">
        <v>1</v>
      </c>
      <c r="H127" s="322">
        <v>1</v>
      </c>
      <c r="I127" s="323">
        <v>4</v>
      </c>
      <c r="J127" s="321">
        <v>0</v>
      </c>
      <c r="K127" s="322">
        <v>1</v>
      </c>
      <c r="L127" s="322">
        <v>2</v>
      </c>
      <c r="M127" s="323">
        <v>3</v>
      </c>
      <c r="N127" s="321">
        <v>3</v>
      </c>
      <c r="O127" s="322">
        <v>4</v>
      </c>
      <c r="P127" s="322">
        <v>0</v>
      </c>
      <c r="Q127" s="323">
        <v>7</v>
      </c>
      <c r="R127" s="331">
        <v>17</v>
      </c>
      <c r="S127" s="390" t="s">
        <v>436</v>
      </c>
      <c r="T127" s="322">
        <v>2</v>
      </c>
      <c r="U127" s="388">
        <v>0.11764705882352941</v>
      </c>
      <c r="V127" s="322">
        <v>15</v>
      </c>
      <c r="W127" s="388">
        <v>0.88235294117647056</v>
      </c>
      <c r="X127" s="322">
        <v>3</v>
      </c>
      <c r="Y127" s="388">
        <v>0.17647058823529413</v>
      </c>
      <c r="Z127" s="322">
        <v>14</v>
      </c>
      <c r="AA127" s="388">
        <v>0.82352941176470584</v>
      </c>
      <c r="AB127" s="322">
        <v>0</v>
      </c>
      <c r="AC127" s="388">
        <v>0</v>
      </c>
      <c r="AD127" s="331">
        <v>17</v>
      </c>
      <c r="AE127" s="389"/>
      <c r="AF127" s="389"/>
      <c r="AG127" s="389"/>
    </row>
    <row r="128" spans="1:33" ht="12.75" customHeight="1" x14ac:dyDescent="0.15">
      <c r="A128" s="390" t="s">
        <v>437</v>
      </c>
      <c r="B128" s="321">
        <v>0</v>
      </c>
      <c r="C128" s="322">
        <v>2</v>
      </c>
      <c r="D128" s="322">
        <v>1</v>
      </c>
      <c r="E128" s="323">
        <v>3</v>
      </c>
      <c r="F128" s="321">
        <v>2</v>
      </c>
      <c r="G128" s="322">
        <v>4</v>
      </c>
      <c r="H128" s="322">
        <v>1</v>
      </c>
      <c r="I128" s="323">
        <v>7</v>
      </c>
      <c r="J128" s="321">
        <v>0</v>
      </c>
      <c r="K128" s="322">
        <v>1</v>
      </c>
      <c r="L128" s="322">
        <v>3</v>
      </c>
      <c r="M128" s="323">
        <v>4</v>
      </c>
      <c r="N128" s="321">
        <v>1</v>
      </c>
      <c r="O128" s="322">
        <v>5</v>
      </c>
      <c r="P128" s="322">
        <v>0</v>
      </c>
      <c r="Q128" s="323">
        <v>6</v>
      </c>
      <c r="R128" s="331">
        <v>20</v>
      </c>
      <c r="S128" s="390" t="s">
        <v>437</v>
      </c>
      <c r="T128" s="322">
        <v>4</v>
      </c>
      <c r="U128" s="388">
        <v>0.2</v>
      </c>
      <c r="V128" s="322">
        <v>16</v>
      </c>
      <c r="W128" s="388">
        <v>0.8</v>
      </c>
      <c r="X128" s="322">
        <v>3</v>
      </c>
      <c r="Y128" s="388">
        <v>0.15</v>
      </c>
      <c r="Z128" s="322">
        <v>17</v>
      </c>
      <c r="AA128" s="388">
        <v>0.85</v>
      </c>
      <c r="AB128" s="322">
        <v>0</v>
      </c>
      <c r="AC128" s="388">
        <v>0</v>
      </c>
      <c r="AD128" s="331">
        <v>20</v>
      </c>
      <c r="AE128" s="386"/>
      <c r="AF128" s="389"/>
      <c r="AG128" s="389"/>
    </row>
    <row r="129" spans="1:33" ht="12.75" customHeight="1" thickBot="1" x14ac:dyDescent="0.2">
      <c r="A129" s="317"/>
      <c r="B129" s="318"/>
      <c r="C129" s="319"/>
      <c r="D129" s="319"/>
      <c r="E129" s="320"/>
      <c r="F129" s="318"/>
      <c r="G129" s="319"/>
      <c r="H129" s="319"/>
      <c r="I129" s="320"/>
      <c r="J129" s="318"/>
      <c r="K129" s="319"/>
      <c r="L129" s="319"/>
      <c r="M129" s="320"/>
      <c r="N129" s="318"/>
      <c r="O129" s="319"/>
      <c r="P129" s="319"/>
      <c r="Q129" s="320"/>
      <c r="R129" s="317"/>
      <c r="S129" s="318"/>
      <c r="T129" s="318"/>
      <c r="U129" s="320"/>
      <c r="V129" s="318"/>
      <c r="W129" s="320"/>
      <c r="X129" s="318"/>
      <c r="Y129" s="320"/>
      <c r="Z129" s="318"/>
      <c r="AA129" s="320"/>
      <c r="AB129" s="318"/>
      <c r="AC129" s="320"/>
      <c r="AD129" s="317"/>
      <c r="AE129" s="386"/>
      <c r="AF129" s="386"/>
      <c r="AG129" s="386"/>
    </row>
    <row r="130" spans="1:33" ht="12.75" customHeight="1" x14ac:dyDescent="0.15">
      <c r="A130" s="464" t="s">
        <v>441</v>
      </c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70" t="s">
        <v>442</v>
      </c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</row>
    <row r="131" spans="1:33" ht="12.75" customHeight="1" thickBo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</row>
    <row r="132" spans="1:33" ht="12.75" customHeight="1" x14ac:dyDescent="0.15">
      <c r="A132" s="286" t="s">
        <v>193</v>
      </c>
      <c r="B132" s="467" t="s">
        <v>378</v>
      </c>
      <c r="C132" s="468"/>
      <c r="D132" s="468"/>
      <c r="E132" s="469"/>
      <c r="F132" s="467" t="s">
        <v>379</v>
      </c>
      <c r="G132" s="468"/>
      <c r="H132" s="468"/>
      <c r="I132" s="469"/>
      <c r="J132" s="467" t="s">
        <v>380</v>
      </c>
      <c r="K132" s="468"/>
      <c r="L132" s="468"/>
      <c r="M132" s="469"/>
      <c r="N132" s="467" t="s">
        <v>381</v>
      </c>
      <c r="O132" s="468"/>
      <c r="P132" s="468"/>
      <c r="Q132" s="469"/>
      <c r="R132" s="458" t="s">
        <v>198</v>
      </c>
      <c r="S132" s="379" t="s">
        <v>62</v>
      </c>
      <c r="T132" s="471" t="s">
        <v>58</v>
      </c>
      <c r="U132" s="469"/>
      <c r="V132" s="471" t="s">
        <v>56</v>
      </c>
      <c r="W132" s="469"/>
      <c r="X132" s="471" t="s">
        <v>57</v>
      </c>
      <c r="Y132" s="469"/>
      <c r="Z132" s="471" t="s">
        <v>55</v>
      </c>
      <c r="AA132" s="469"/>
      <c r="AB132" s="471" t="s">
        <v>59</v>
      </c>
      <c r="AC132" s="469"/>
      <c r="AD132" s="472" t="s">
        <v>63</v>
      </c>
      <c r="AE132" s="380"/>
      <c r="AF132" s="380"/>
      <c r="AG132" s="380"/>
    </row>
    <row r="133" spans="1:33" ht="12.75" customHeight="1" thickBot="1" x14ac:dyDescent="0.2">
      <c r="A133" s="291" t="s">
        <v>199</v>
      </c>
      <c r="B133" s="292" t="s">
        <v>200</v>
      </c>
      <c r="C133" s="293" t="s">
        <v>201</v>
      </c>
      <c r="D133" s="293" t="s">
        <v>202</v>
      </c>
      <c r="E133" s="294" t="s">
        <v>156</v>
      </c>
      <c r="F133" s="292" t="s">
        <v>200</v>
      </c>
      <c r="G133" s="293" t="s">
        <v>201</v>
      </c>
      <c r="H133" s="293" t="s">
        <v>202</v>
      </c>
      <c r="I133" s="294" t="s">
        <v>156</v>
      </c>
      <c r="J133" s="292" t="s">
        <v>200</v>
      </c>
      <c r="K133" s="293" t="s">
        <v>201</v>
      </c>
      <c r="L133" s="293" t="s">
        <v>202</v>
      </c>
      <c r="M133" s="294" t="s">
        <v>156</v>
      </c>
      <c r="N133" s="292" t="s">
        <v>200</v>
      </c>
      <c r="O133" s="293" t="s">
        <v>201</v>
      </c>
      <c r="P133" s="293" t="s">
        <v>202</v>
      </c>
      <c r="Q133" s="294" t="s">
        <v>156</v>
      </c>
      <c r="R133" s="459"/>
      <c r="S133" s="381" t="s">
        <v>64</v>
      </c>
      <c r="T133" s="382" t="s">
        <v>65</v>
      </c>
      <c r="U133" s="383" t="s">
        <v>66</v>
      </c>
      <c r="V133" s="382" t="s">
        <v>65</v>
      </c>
      <c r="W133" s="383" t="s">
        <v>66</v>
      </c>
      <c r="X133" s="382" t="s">
        <v>65</v>
      </c>
      <c r="Y133" s="383" t="s">
        <v>66</v>
      </c>
      <c r="Z133" s="382" t="s">
        <v>65</v>
      </c>
      <c r="AA133" s="383" t="s">
        <v>66</v>
      </c>
      <c r="AB133" s="382" t="s">
        <v>65</v>
      </c>
      <c r="AC133" s="383" t="s">
        <v>66</v>
      </c>
      <c r="AD133" s="459"/>
      <c r="AE133" s="386"/>
      <c r="AF133" s="380"/>
      <c r="AG133" s="380"/>
    </row>
    <row r="134" spans="1:33" ht="12.75" customHeight="1" x14ac:dyDescent="0.15">
      <c r="A134" s="296"/>
      <c r="B134" s="297"/>
      <c r="C134" s="298"/>
      <c r="D134" s="298"/>
      <c r="E134" s="299"/>
      <c r="F134" s="297"/>
      <c r="G134" s="298"/>
      <c r="H134" s="298"/>
      <c r="I134" s="299"/>
      <c r="J134" s="297"/>
      <c r="K134" s="298"/>
      <c r="L134" s="298"/>
      <c r="M134" s="299"/>
      <c r="N134" s="297"/>
      <c r="O134" s="298"/>
      <c r="P134" s="298"/>
      <c r="Q134" s="299"/>
      <c r="R134" s="300"/>
      <c r="S134" s="296"/>
      <c r="T134" s="384"/>
      <c r="U134" s="385"/>
      <c r="V134" s="384"/>
      <c r="W134" s="385"/>
      <c r="X134" s="384"/>
      <c r="Y134" s="385"/>
      <c r="Z134" s="384"/>
      <c r="AA134" s="385"/>
      <c r="AB134" s="384"/>
      <c r="AC134" s="385"/>
      <c r="AD134" s="300"/>
      <c r="AE134" s="389"/>
      <c r="AF134" s="386"/>
      <c r="AG134" s="386"/>
    </row>
    <row r="135" spans="1:33" ht="12.75" customHeight="1" x14ac:dyDescent="0.15">
      <c r="A135" s="301" t="s">
        <v>79</v>
      </c>
      <c r="B135" s="322">
        <v>0</v>
      </c>
      <c r="C135" s="322">
        <v>1</v>
      </c>
      <c r="D135" s="322">
        <v>0</v>
      </c>
      <c r="E135" s="323">
        <v>1</v>
      </c>
      <c r="F135" s="322">
        <v>0</v>
      </c>
      <c r="G135" s="322">
        <v>0</v>
      </c>
      <c r="H135" s="322">
        <v>0</v>
      </c>
      <c r="I135" s="323">
        <v>0</v>
      </c>
      <c r="J135" s="322">
        <v>2</v>
      </c>
      <c r="K135" s="322">
        <v>0</v>
      </c>
      <c r="L135" s="322">
        <v>1</v>
      </c>
      <c r="M135" s="323">
        <v>3</v>
      </c>
      <c r="N135" s="322">
        <v>2</v>
      </c>
      <c r="O135" s="322">
        <v>1</v>
      </c>
      <c r="P135" s="322">
        <v>2</v>
      </c>
      <c r="Q135" s="323">
        <v>5</v>
      </c>
      <c r="R135" s="331">
        <v>9</v>
      </c>
      <c r="S135" s="301" t="s">
        <v>79</v>
      </c>
      <c r="T135" s="402">
        <v>2</v>
      </c>
      <c r="U135" s="403">
        <v>0.22222222222222221</v>
      </c>
      <c r="V135" s="402">
        <v>7</v>
      </c>
      <c r="W135" s="403">
        <v>0.77777777777777779</v>
      </c>
      <c r="X135" s="402">
        <v>4</v>
      </c>
      <c r="Y135" s="403">
        <v>0.44444444444444442</v>
      </c>
      <c r="Z135" s="402">
        <v>5</v>
      </c>
      <c r="AA135" s="403">
        <v>0.55555555555555558</v>
      </c>
      <c r="AB135" s="402">
        <v>0</v>
      </c>
      <c r="AC135" s="403">
        <v>0</v>
      </c>
      <c r="AD135" s="404">
        <v>9</v>
      </c>
      <c r="AE135" s="389"/>
      <c r="AF135" s="389"/>
      <c r="AG135" s="389"/>
    </row>
    <row r="136" spans="1:33" ht="12.75" customHeight="1" x14ac:dyDescent="0.15">
      <c r="A136" s="301" t="s">
        <v>80</v>
      </c>
      <c r="B136" s="322">
        <v>0</v>
      </c>
      <c r="C136" s="322">
        <v>1</v>
      </c>
      <c r="D136" s="322">
        <v>0</v>
      </c>
      <c r="E136" s="323">
        <v>1</v>
      </c>
      <c r="F136" s="322">
        <v>0</v>
      </c>
      <c r="G136" s="322">
        <v>1</v>
      </c>
      <c r="H136" s="322">
        <v>0</v>
      </c>
      <c r="I136" s="323">
        <v>1</v>
      </c>
      <c r="J136" s="322">
        <v>0</v>
      </c>
      <c r="K136" s="322">
        <v>0</v>
      </c>
      <c r="L136" s="322">
        <v>4</v>
      </c>
      <c r="M136" s="323">
        <v>4</v>
      </c>
      <c r="N136" s="322">
        <v>1</v>
      </c>
      <c r="O136" s="322">
        <v>24</v>
      </c>
      <c r="P136" s="322">
        <v>0</v>
      </c>
      <c r="Q136" s="323">
        <v>25</v>
      </c>
      <c r="R136" s="331">
        <v>31</v>
      </c>
      <c r="S136" s="301" t="s">
        <v>80</v>
      </c>
      <c r="T136" s="402">
        <v>10</v>
      </c>
      <c r="U136" s="403">
        <v>0.32258064516129031</v>
      </c>
      <c r="V136" s="402">
        <v>21</v>
      </c>
      <c r="W136" s="403">
        <v>0.67741935483870963</v>
      </c>
      <c r="X136" s="402">
        <v>1</v>
      </c>
      <c r="Y136" s="403">
        <v>3.2258064516129031E-2</v>
      </c>
      <c r="Z136" s="402">
        <v>30</v>
      </c>
      <c r="AA136" s="403">
        <v>0.967741935483871</v>
      </c>
      <c r="AB136" s="402">
        <v>0</v>
      </c>
      <c r="AC136" s="403">
        <v>0</v>
      </c>
      <c r="AD136" s="405">
        <v>31</v>
      </c>
      <c r="AE136" s="389"/>
      <c r="AF136" s="389"/>
      <c r="AG136" s="389"/>
    </row>
    <row r="137" spans="1:33" ht="12.75" customHeight="1" x14ac:dyDescent="0.15">
      <c r="A137" s="301" t="s">
        <v>81</v>
      </c>
      <c r="B137" s="322">
        <v>0</v>
      </c>
      <c r="C137" s="322">
        <v>1</v>
      </c>
      <c r="D137" s="322">
        <v>2</v>
      </c>
      <c r="E137" s="323">
        <v>3</v>
      </c>
      <c r="F137" s="322">
        <v>0</v>
      </c>
      <c r="G137" s="322">
        <v>2</v>
      </c>
      <c r="H137" s="322">
        <v>0</v>
      </c>
      <c r="I137" s="323">
        <v>2</v>
      </c>
      <c r="J137" s="322">
        <v>0</v>
      </c>
      <c r="K137" s="322">
        <v>0</v>
      </c>
      <c r="L137" s="322">
        <v>1</v>
      </c>
      <c r="M137" s="323">
        <v>1</v>
      </c>
      <c r="N137" s="322">
        <v>0</v>
      </c>
      <c r="O137" s="322">
        <v>1</v>
      </c>
      <c r="P137" s="322">
        <v>0</v>
      </c>
      <c r="Q137" s="323">
        <v>1</v>
      </c>
      <c r="R137" s="331">
        <v>7</v>
      </c>
      <c r="S137" s="301" t="s">
        <v>81</v>
      </c>
      <c r="T137" s="402">
        <v>3</v>
      </c>
      <c r="U137" s="403">
        <v>0.42857142857142855</v>
      </c>
      <c r="V137" s="402">
        <v>4</v>
      </c>
      <c r="W137" s="403">
        <v>0.5714285714285714</v>
      </c>
      <c r="X137" s="402">
        <v>2</v>
      </c>
      <c r="Y137" s="403">
        <v>0.2857142857142857</v>
      </c>
      <c r="Z137" s="402">
        <v>5</v>
      </c>
      <c r="AA137" s="403">
        <v>0.7142857142857143</v>
      </c>
      <c r="AB137" s="402">
        <v>0</v>
      </c>
      <c r="AC137" s="403">
        <v>0</v>
      </c>
      <c r="AD137" s="405">
        <v>7</v>
      </c>
      <c r="AE137" s="389"/>
      <c r="AF137" s="389"/>
      <c r="AG137" s="389"/>
    </row>
    <row r="138" spans="1:33" ht="12.75" customHeight="1" x14ac:dyDescent="0.15">
      <c r="A138" s="301" t="s">
        <v>428</v>
      </c>
      <c r="B138" s="322">
        <v>0</v>
      </c>
      <c r="C138" s="322">
        <v>0</v>
      </c>
      <c r="D138" s="322">
        <v>0</v>
      </c>
      <c r="E138" s="323">
        <v>0</v>
      </c>
      <c r="F138" s="322">
        <v>0</v>
      </c>
      <c r="G138" s="322">
        <v>3</v>
      </c>
      <c r="H138" s="322">
        <v>0</v>
      </c>
      <c r="I138" s="323">
        <v>3</v>
      </c>
      <c r="J138" s="322">
        <v>0</v>
      </c>
      <c r="K138" s="322">
        <v>1</v>
      </c>
      <c r="L138" s="322">
        <v>4</v>
      </c>
      <c r="M138" s="323">
        <v>5</v>
      </c>
      <c r="N138" s="322">
        <v>0</v>
      </c>
      <c r="O138" s="322">
        <v>2</v>
      </c>
      <c r="P138" s="322">
        <v>0</v>
      </c>
      <c r="Q138" s="323">
        <v>2</v>
      </c>
      <c r="R138" s="331">
        <v>10</v>
      </c>
      <c r="S138" s="301" t="s">
        <v>428</v>
      </c>
      <c r="T138" s="402">
        <v>3</v>
      </c>
      <c r="U138" s="403">
        <v>0.3</v>
      </c>
      <c r="V138" s="402">
        <v>7</v>
      </c>
      <c r="W138" s="403">
        <v>0.7</v>
      </c>
      <c r="X138" s="402">
        <v>0</v>
      </c>
      <c r="Y138" s="403">
        <v>0</v>
      </c>
      <c r="Z138" s="402">
        <v>10</v>
      </c>
      <c r="AA138" s="403">
        <v>1</v>
      </c>
      <c r="AB138" s="402">
        <v>0</v>
      </c>
      <c r="AC138" s="403">
        <v>0</v>
      </c>
      <c r="AD138" s="405">
        <v>10</v>
      </c>
      <c r="AE138" s="389"/>
      <c r="AF138" s="389"/>
      <c r="AG138" s="389"/>
    </row>
    <row r="139" spans="1:33" ht="12.75" customHeight="1" x14ac:dyDescent="0.15">
      <c r="A139" s="301" t="s">
        <v>429</v>
      </c>
      <c r="B139" s="322">
        <v>0</v>
      </c>
      <c r="C139" s="322">
        <v>0</v>
      </c>
      <c r="D139" s="322">
        <v>2</v>
      </c>
      <c r="E139" s="323">
        <v>2</v>
      </c>
      <c r="F139" s="322">
        <v>4</v>
      </c>
      <c r="G139" s="322">
        <v>2</v>
      </c>
      <c r="H139" s="322">
        <v>0</v>
      </c>
      <c r="I139" s="323">
        <v>6</v>
      </c>
      <c r="J139" s="322">
        <v>0</v>
      </c>
      <c r="K139" s="322">
        <v>0</v>
      </c>
      <c r="L139" s="322">
        <v>0</v>
      </c>
      <c r="M139" s="323">
        <v>0</v>
      </c>
      <c r="N139" s="322">
        <v>0</v>
      </c>
      <c r="O139" s="322">
        <v>1</v>
      </c>
      <c r="P139" s="322">
        <v>0</v>
      </c>
      <c r="Q139" s="323">
        <v>1</v>
      </c>
      <c r="R139" s="331">
        <v>9</v>
      </c>
      <c r="S139" s="301" t="s">
        <v>429</v>
      </c>
      <c r="T139" s="402">
        <v>2</v>
      </c>
      <c r="U139" s="403">
        <v>0.22222222222222221</v>
      </c>
      <c r="V139" s="402">
        <v>7</v>
      </c>
      <c r="W139" s="403">
        <v>0.77777777777777779</v>
      </c>
      <c r="X139" s="402">
        <v>0</v>
      </c>
      <c r="Y139" s="403">
        <v>0</v>
      </c>
      <c r="Z139" s="402">
        <v>9</v>
      </c>
      <c r="AA139" s="403">
        <v>1</v>
      </c>
      <c r="AB139" s="402">
        <v>0</v>
      </c>
      <c r="AC139" s="403">
        <v>0</v>
      </c>
      <c r="AD139" s="405">
        <v>9</v>
      </c>
      <c r="AE139" s="389"/>
      <c r="AF139" s="389"/>
      <c r="AG139" s="389"/>
    </row>
    <row r="140" spans="1:33" ht="12.75" customHeight="1" x14ac:dyDescent="0.15">
      <c r="A140" s="301" t="s">
        <v>430</v>
      </c>
      <c r="B140" s="322">
        <v>0</v>
      </c>
      <c r="C140" s="322">
        <v>0</v>
      </c>
      <c r="D140" s="322">
        <v>0</v>
      </c>
      <c r="E140" s="323">
        <v>0</v>
      </c>
      <c r="F140" s="322">
        <v>0</v>
      </c>
      <c r="G140" s="322">
        <v>1</v>
      </c>
      <c r="H140" s="322">
        <v>0</v>
      </c>
      <c r="I140" s="323">
        <v>1</v>
      </c>
      <c r="J140" s="322">
        <v>0</v>
      </c>
      <c r="K140" s="322">
        <v>0</v>
      </c>
      <c r="L140" s="322">
        <v>0</v>
      </c>
      <c r="M140" s="323">
        <v>0</v>
      </c>
      <c r="N140" s="322">
        <v>0</v>
      </c>
      <c r="O140" s="322">
        <v>1</v>
      </c>
      <c r="P140" s="322">
        <v>0</v>
      </c>
      <c r="Q140" s="323">
        <v>1</v>
      </c>
      <c r="R140" s="331">
        <v>2</v>
      </c>
      <c r="S140" s="301" t="s">
        <v>430</v>
      </c>
      <c r="T140" s="402">
        <v>0</v>
      </c>
      <c r="U140" s="403">
        <v>0</v>
      </c>
      <c r="V140" s="402">
        <v>2</v>
      </c>
      <c r="W140" s="403">
        <v>1</v>
      </c>
      <c r="X140" s="402">
        <v>0</v>
      </c>
      <c r="Y140" s="403">
        <v>0</v>
      </c>
      <c r="Z140" s="402">
        <v>2</v>
      </c>
      <c r="AA140" s="403">
        <v>1</v>
      </c>
      <c r="AB140" s="402">
        <v>0</v>
      </c>
      <c r="AC140" s="403">
        <v>0</v>
      </c>
      <c r="AD140" s="405">
        <v>2</v>
      </c>
      <c r="AE140" s="389"/>
      <c r="AF140" s="389"/>
      <c r="AG140" s="389"/>
    </row>
    <row r="141" spans="1:33" ht="12.75" customHeight="1" x14ac:dyDescent="0.15">
      <c r="A141" s="301" t="s">
        <v>431</v>
      </c>
      <c r="B141" s="322">
        <v>0</v>
      </c>
      <c r="C141" s="322">
        <v>1</v>
      </c>
      <c r="D141" s="322">
        <v>1</v>
      </c>
      <c r="E141" s="323">
        <v>2</v>
      </c>
      <c r="F141" s="322">
        <v>0</v>
      </c>
      <c r="G141" s="322">
        <v>2</v>
      </c>
      <c r="H141" s="322">
        <v>0</v>
      </c>
      <c r="I141" s="323">
        <v>2</v>
      </c>
      <c r="J141" s="322">
        <v>0</v>
      </c>
      <c r="K141" s="322">
        <v>1</v>
      </c>
      <c r="L141" s="322">
        <v>3</v>
      </c>
      <c r="M141" s="323">
        <v>4</v>
      </c>
      <c r="N141" s="322">
        <v>0</v>
      </c>
      <c r="O141" s="322">
        <v>0</v>
      </c>
      <c r="P141" s="322">
        <v>0</v>
      </c>
      <c r="Q141" s="323">
        <v>0</v>
      </c>
      <c r="R141" s="331">
        <v>8</v>
      </c>
      <c r="S141" s="301" t="s">
        <v>431</v>
      </c>
      <c r="T141" s="402">
        <v>4</v>
      </c>
      <c r="U141" s="403">
        <v>0.5</v>
      </c>
      <c r="V141" s="402">
        <v>4</v>
      </c>
      <c r="W141" s="403">
        <v>0.5</v>
      </c>
      <c r="X141" s="402">
        <v>1</v>
      </c>
      <c r="Y141" s="403">
        <v>0.125</v>
      </c>
      <c r="Z141" s="402">
        <v>7</v>
      </c>
      <c r="AA141" s="403">
        <v>0.875</v>
      </c>
      <c r="AB141" s="402">
        <v>0</v>
      </c>
      <c r="AC141" s="403">
        <v>0</v>
      </c>
      <c r="AD141" s="405">
        <v>8</v>
      </c>
      <c r="AE141" s="389"/>
      <c r="AF141" s="389"/>
      <c r="AG141" s="389"/>
    </row>
    <row r="142" spans="1:33" ht="12.75" customHeight="1" x14ac:dyDescent="0.15">
      <c r="A142" s="390" t="s">
        <v>432</v>
      </c>
      <c r="B142" s="322">
        <v>0</v>
      </c>
      <c r="C142" s="322">
        <v>0</v>
      </c>
      <c r="D142" s="322">
        <v>1</v>
      </c>
      <c r="E142" s="323">
        <v>1</v>
      </c>
      <c r="F142" s="322">
        <v>0</v>
      </c>
      <c r="G142" s="322">
        <v>7</v>
      </c>
      <c r="H142" s="322">
        <v>0</v>
      </c>
      <c r="I142" s="323">
        <v>7</v>
      </c>
      <c r="J142" s="322">
        <v>0</v>
      </c>
      <c r="K142" s="322">
        <v>1</v>
      </c>
      <c r="L142" s="322">
        <v>6</v>
      </c>
      <c r="M142" s="323">
        <v>7</v>
      </c>
      <c r="N142" s="322">
        <v>0</v>
      </c>
      <c r="O142" s="322">
        <v>8</v>
      </c>
      <c r="P142" s="322">
        <v>0</v>
      </c>
      <c r="Q142" s="323">
        <v>8</v>
      </c>
      <c r="R142" s="331">
        <v>23</v>
      </c>
      <c r="S142" s="390" t="s">
        <v>432</v>
      </c>
      <c r="T142" s="402">
        <v>14</v>
      </c>
      <c r="U142" s="403">
        <v>0.60869565217391308</v>
      </c>
      <c r="V142" s="402">
        <v>9</v>
      </c>
      <c r="W142" s="403">
        <v>0.39130434782608697</v>
      </c>
      <c r="X142" s="402">
        <v>9</v>
      </c>
      <c r="Y142" s="403">
        <v>0.39130434782608697</v>
      </c>
      <c r="Z142" s="402">
        <v>14</v>
      </c>
      <c r="AA142" s="403">
        <v>0.60869565217391308</v>
      </c>
      <c r="AB142" s="402">
        <v>0</v>
      </c>
      <c r="AC142" s="403">
        <v>0</v>
      </c>
      <c r="AD142" s="405">
        <v>23</v>
      </c>
      <c r="AE142" s="389"/>
      <c r="AF142" s="389"/>
      <c r="AG142" s="389"/>
    </row>
    <row r="143" spans="1:33" ht="12.75" customHeight="1" thickBot="1" x14ac:dyDescent="0.2">
      <c r="A143" s="307"/>
      <c r="B143" s="325"/>
      <c r="C143" s="326"/>
      <c r="D143" s="326"/>
      <c r="E143" s="327"/>
      <c r="F143" s="325"/>
      <c r="G143" s="326"/>
      <c r="H143" s="326"/>
      <c r="I143" s="327"/>
      <c r="J143" s="325"/>
      <c r="K143" s="326"/>
      <c r="L143" s="326"/>
      <c r="M143" s="327"/>
      <c r="N143" s="325"/>
      <c r="O143" s="326"/>
      <c r="P143" s="326"/>
      <c r="Q143" s="327"/>
      <c r="R143" s="317"/>
      <c r="S143" s="307"/>
      <c r="T143" s="297"/>
      <c r="U143" s="299"/>
      <c r="V143" s="325"/>
      <c r="W143" s="327"/>
      <c r="X143" s="325"/>
      <c r="Y143" s="327"/>
      <c r="Z143" s="325"/>
      <c r="AA143" s="327"/>
      <c r="AB143" s="325"/>
      <c r="AC143" s="327"/>
      <c r="AD143" s="327"/>
      <c r="AE143" s="386"/>
      <c r="AF143" s="386"/>
      <c r="AG143" s="386"/>
    </row>
    <row r="144" spans="1:33" ht="12.75" customHeight="1" x14ac:dyDescent="0.15">
      <c r="A144" s="384"/>
      <c r="B144" s="328"/>
      <c r="C144" s="329"/>
      <c r="D144" s="329"/>
      <c r="E144" s="330"/>
      <c r="F144" s="328"/>
      <c r="G144" s="329"/>
      <c r="H144" s="329"/>
      <c r="I144" s="330"/>
      <c r="J144" s="328"/>
      <c r="K144" s="329"/>
      <c r="L144" s="329"/>
      <c r="M144" s="330"/>
      <c r="N144" s="328"/>
      <c r="O144" s="329"/>
      <c r="P144" s="329"/>
      <c r="Q144" s="330"/>
      <c r="R144" s="312"/>
      <c r="S144" s="384"/>
      <c r="T144" s="391"/>
      <c r="U144" s="392"/>
      <c r="V144" s="391"/>
      <c r="W144" s="392"/>
      <c r="X144" s="391"/>
      <c r="Y144" s="392"/>
      <c r="Z144" s="391"/>
      <c r="AA144" s="392"/>
      <c r="AB144" s="391"/>
      <c r="AC144" s="392"/>
      <c r="AD144" s="393"/>
      <c r="AE144" s="389"/>
      <c r="AF144" s="386"/>
      <c r="AG144" s="386"/>
    </row>
    <row r="145" spans="1:33" ht="12.75" customHeight="1" x14ac:dyDescent="0.15">
      <c r="A145" s="390" t="s">
        <v>433</v>
      </c>
      <c r="B145" s="321">
        <v>0</v>
      </c>
      <c r="C145" s="322">
        <v>3</v>
      </c>
      <c r="D145" s="322">
        <v>2</v>
      </c>
      <c r="E145" s="323">
        <v>5</v>
      </c>
      <c r="F145" s="321">
        <v>0</v>
      </c>
      <c r="G145" s="322">
        <v>6</v>
      </c>
      <c r="H145" s="322">
        <v>0</v>
      </c>
      <c r="I145" s="323">
        <v>6</v>
      </c>
      <c r="J145" s="321">
        <v>2</v>
      </c>
      <c r="K145" s="322">
        <v>1</v>
      </c>
      <c r="L145" s="322">
        <v>10</v>
      </c>
      <c r="M145" s="323">
        <v>13</v>
      </c>
      <c r="N145" s="321">
        <v>3</v>
      </c>
      <c r="O145" s="322">
        <v>28</v>
      </c>
      <c r="P145" s="322">
        <v>2</v>
      </c>
      <c r="Q145" s="323">
        <v>33</v>
      </c>
      <c r="R145" s="331">
        <v>57</v>
      </c>
      <c r="S145" s="390" t="s">
        <v>433</v>
      </c>
      <c r="T145" s="322">
        <v>18</v>
      </c>
      <c r="U145" s="388">
        <v>0.31578947368421051</v>
      </c>
      <c r="V145" s="322">
        <v>39</v>
      </c>
      <c r="W145" s="388">
        <v>0.68421052631578949</v>
      </c>
      <c r="X145" s="322">
        <v>7</v>
      </c>
      <c r="Y145" s="388">
        <v>0.12280701754385964</v>
      </c>
      <c r="Z145" s="322">
        <v>50</v>
      </c>
      <c r="AA145" s="388">
        <v>0.8771929824561403</v>
      </c>
      <c r="AB145" s="322">
        <v>0</v>
      </c>
      <c r="AC145" s="388">
        <v>0</v>
      </c>
      <c r="AD145" s="331">
        <v>57</v>
      </c>
      <c r="AE145" s="389"/>
      <c r="AF145" s="389"/>
      <c r="AG145" s="389"/>
    </row>
    <row r="146" spans="1:33" ht="12.75" customHeight="1" x14ac:dyDescent="0.15">
      <c r="A146" s="390" t="s">
        <v>434</v>
      </c>
      <c r="B146" s="321">
        <v>0</v>
      </c>
      <c r="C146" s="322">
        <v>2</v>
      </c>
      <c r="D146" s="322">
        <v>4</v>
      </c>
      <c r="E146" s="323">
        <v>6</v>
      </c>
      <c r="F146" s="321">
        <v>4</v>
      </c>
      <c r="G146" s="322">
        <v>8</v>
      </c>
      <c r="H146" s="322">
        <v>0</v>
      </c>
      <c r="I146" s="323">
        <v>12</v>
      </c>
      <c r="J146" s="321">
        <v>0</v>
      </c>
      <c r="K146" s="322">
        <v>1</v>
      </c>
      <c r="L146" s="322">
        <v>9</v>
      </c>
      <c r="M146" s="323">
        <v>10</v>
      </c>
      <c r="N146" s="321">
        <v>1</v>
      </c>
      <c r="O146" s="322">
        <v>28</v>
      </c>
      <c r="P146" s="322">
        <v>0</v>
      </c>
      <c r="Q146" s="323">
        <v>29</v>
      </c>
      <c r="R146" s="331">
        <v>57</v>
      </c>
      <c r="S146" s="390" t="s">
        <v>434</v>
      </c>
      <c r="T146" s="322">
        <v>18</v>
      </c>
      <c r="U146" s="388">
        <v>0.31578947368421051</v>
      </c>
      <c r="V146" s="322">
        <v>39</v>
      </c>
      <c r="W146" s="388">
        <v>0.68421052631578949</v>
      </c>
      <c r="X146" s="322">
        <v>3</v>
      </c>
      <c r="Y146" s="388">
        <v>5.2631578947368418E-2</v>
      </c>
      <c r="Z146" s="322">
        <v>54</v>
      </c>
      <c r="AA146" s="388">
        <v>0.94736842105263153</v>
      </c>
      <c r="AB146" s="322">
        <v>0</v>
      </c>
      <c r="AC146" s="388">
        <v>0</v>
      </c>
      <c r="AD146" s="331">
        <v>57</v>
      </c>
      <c r="AE146" s="389"/>
      <c r="AF146" s="389"/>
      <c r="AG146" s="389"/>
    </row>
    <row r="147" spans="1:33" ht="12.75" customHeight="1" x14ac:dyDescent="0.15">
      <c r="A147" s="390" t="s">
        <v>435</v>
      </c>
      <c r="B147" s="321">
        <v>0</v>
      </c>
      <c r="C147" s="322">
        <v>1</v>
      </c>
      <c r="D147" s="322">
        <v>4</v>
      </c>
      <c r="E147" s="323">
        <v>5</v>
      </c>
      <c r="F147" s="321">
        <v>4</v>
      </c>
      <c r="G147" s="322">
        <v>8</v>
      </c>
      <c r="H147" s="322">
        <v>0</v>
      </c>
      <c r="I147" s="323">
        <v>12</v>
      </c>
      <c r="J147" s="321">
        <v>0</v>
      </c>
      <c r="K147" s="322">
        <v>1</v>
      </c>
      <c r="L147" s="322">
        <v>5</v>
      </c>
      <c r="M147" s="323">
        <v>6</v>
      </c>
      <c r="N147" s="321">
        <v>0</v>
      </c>
      <c r="O147" s="322">
        <v>5</v>
      </c>
      <c r="P147" s="322">
        <v>0</v>
      </c>
      <c r="Q147" s="323">
        <v>5</v>
      </c>
      <c r="R147" s="331">
        <v>28</v>
      </c>
      <c r="S147" s="390" t="s">
        <v>435</v>
      </c>
      <c r="T147" s="322">
        <v>8</v>
      </c>
      <c r="U147" s="388">
        <v>0.2857142857142857</v>
      </c>
      <c r="V147" s="322">
        <v>20</v>
      </c>
      <c r="W147" s="388">
        <v>0.7142857142857143</v>
      </c>
      <c r="X147" s="322">
        <v>2</v>
      </c>
      <c r="Y147" s="388">
        <v>7.1428571428571425E-2</v>
      </c>
      <c r="Z147" s="322">
        <v>26</v>
      </c>
      <c r="AA147" s="388">
        <v>0.9285714285714286</v>
      </c>
      <c r="AB147" s="322">
        <v>0</v>
      </c>
      <c r="AC147" s="388">
        <v>0</v>
      </c>
      <c r="AD147" s="331">
        <v>28</v>
      </c>
      <c r="AE147" s="389"/>
      <c r="AF147" s="389"/>
      <c r="AG147" s="389"/>
    </row>
    <row r="148" spans="1:33" ht="12.75" customHeight="1" x14ac:dyDescent="0.15">
      <c r="A148" s="390" t="s">
        <v>436</v>
      </c>
      <c r="B148" s="321">
        <v>0</v>
      </c>
      <c r="C148" s="322">
        <v>1</v>
      </c>
      <c r="D148" s="322">
        <v>3</v>
      </c>
      <c r="E148" s="323">
        <v>4</v>
      </c>
      <c r="F148" s="321">
        <v>4</v>
      </c>
      <c r="G148" s="322">
        <v>8</v>
      </c>
      <c r="H148" s="322">
        <v>0</v>
      </c>
      <c r="I148" s="323">
        <v>12</v>
      </c>
      <c r="J148" s="321">
        <v>0</v>
      </c>
      <c r="K148" s="322">
        <v>2</v>
      </c>
      <c r="L148" s="322">
        <v>7</v>
      </c>
      <c r="M148" s="323">
        <v>9</v>
      </c>
      <c r="N148" s="321">
        <v>0</v>
      </c>
      <c r="O148" s="322">
        <v>4</v>
      </c>
      <c r="P148" s="322">
        <v>0</v>
      </c>
      <c r="Q148" s="323">
        <v>4</v>
      </c>
      <c r="R148" s="331">
        <v>29</v>
      </c>
      <c r="S148" s="390" t="s">
        <v>436</v>
      </c>
      <c r="T148" s="322">
        <v>9</v>
      </c>
      <c r="U148" s="388">
        <v>0.31034482758620691</v>
      </c>
      <c r="V148" s="322">
        <v>20</v>
      </c>
      <c r="W148" s="388">
        <v>0.68965517241379315</v>
      </c>
      <c r="X148" s="322">
        <v>1</v>
      </c>
      <c r="Y148" s="388">
        <v>3.4482758620689655E-2</v>
      </c>
      <c r="Z148" s="322">
        <v>28</v>
      </c>
      <c r="AA148" s="388">
        <v>0.96551724137931039</v>
      </c>
      <c r="AB148" s="322">
        <v>0</v>
      </c>
      <c r="AC148" s="388">
        <v>0</v>
      </c>
      <c r="AD148" s="331">
        <v>29</v>
      </c>
      <c r="AE148" s="389"/>
      <c r="AF148" s="389"/>
      <c r="AG148" s="389"/>
    </row>
    <row r="149" spans="1:33" ht="12.75" customHeight="1" x14ac:dyDescent="0.15">
      <c r="A149" s="390" t="s">
        <v>437</v>
      </c>
      <c r="B149" s="321">
        <v>0</v>
      </c>
      <c r="C149" s="322">
        <v>1</v>
      </c>
      <c r="D149" s="322">
        <v>4</v>
      </c>
      <c r="E149" s="323">
        <v>5</v>
      </c>
      <c r="F149" s="321">
        <v>4</v>
      </c>
      <c r="G149" s="322">
        <v>12</v>
      </c>
      <c r="H149" s="322">
        <v>0</v>
      </c>
      <c r="I149" s="323">
        <v>16</v>
      </c>
      <c r="J149" s="321">
        <v>0</v>
      </c>
      <c r="K149" s="322">
        <v>2</v>
      </c>
      <c r="L149" s="322">
        <v>9</v>
      </c>
      <c r="M149" s="323">
        <v>11</v>
      </c>
      <c r="N149" s="321">
        <v>0</v>
      </c>
      <c r="O149" s="322">
        <v>10</v>
      </c>
      <c r="P149" s="322">
        <v>0</v>
      </c>
      <c r="Q149" s="323">
        <v>10</v>
      </c>
      <c r="R149" s="331">
        <v>42</v>
      </c>
      <c r="S149" s="390" t="s">
        <v>437</v>
      </c>
      <c r="T149" s="322">
        <v>20</v>
      </c>
      <c r="U149" s="388">
        <v>0.47619047619047616</v>
      </c>
      <c r="V149" s="322">
        <v>22</v>
      </c>
      <c r="W149" s="388">
        <v>0.52380952380952384</v>
      </c>
      <c r="X149" s="322">
        <v>10</v>
      </c>
      <c r="Y149" s="388">
        <v>0.23809523809523808</v>
      </c>
      <c r="Z149" s="322">
        <v>32</v>
      </c>
      <c r="AA149" s="388">
        <v>0.76190476190476186</v>
      </c>
      <c r="AB149" s="322">
        <v>0</v>
      </c>
      <c r="AC149" s="388">
        <v>0</v>
      </c>
      <c r="AD149" s="331">
        <v>42</v>
      </c>
      <c r="AE149" s="386"/>
      <c r="AF149" s="389"/>
      <c r="AG149" s="389"/>
    </row>
    <row r="150" spans="1:33" ht="12.75" customHeight="1" thickBot="1" x14ac:dyDescent="0.2">
      <c r="A150" s="317"/>
      <c r="B150" s="318"/>
      <c r="C150" s="319"/>
      <c r="D150" s="319"/>
      <c r="E150" s="320"/>
      <c r="F150" s="318"/>
      <c r="G150" s="319"/>
      <c r="H150" s="319"/>
      <c r="I150" s="320"/>
      <c r="J150" s="318"/>
      <c r="K150" s="319"/>
      <c r="L150" s="319"/>
      <c r="M150" s="320"/>
      <c r="N150" s="318"/>
      <c r="O150" s="319"/>
      <c r="P150" s="319"/>
      <c r="Q150" s="320"/>
      <c r="R150" s="317"/>
      <c r="S150" s="318"/>
      <c r="T150" s="318"/>
      <c r="U150" s="320"/>
      <c r="V150" s="318"/>
      <c r="W150" s="320"/>
      <c r="X150" s="318"/>
      <c r="Y150" s="320"/>
      <c r="Z150" s="318"/>
      <c r="AA150" s="320"/>
      <c r="AB150" s="318"/>
      <c r="AC150" s="320"/>
      <c r="AD150" s="317"/>
      <c r="AE150" s="386"/>
      <c r="AF150" s="386"/>
      <c r="AG150" s="386"/>
    </row>
    <row r="151" spans="1:33" ht="12.75" hidden="1" customHeight="1" x14ac:dyDescent="0.15">
      <c r="A151" s="464" t="s">
        <v>443</v>
      </c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  <c r="R151" s="465"/>
      <c r="S151" s="470" t="s">
        <v>444</v>
      </c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</row>
    <row r="152" spans="1:33" ht="12.75" hidden="1" customHeight="1" x14ac:dyDescent="0.15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</row>
    <row r="153" spans="1:33" ht="12.75" hidden="1" customHeight="1" x14ac:dyDescent="0.15">
      <c r="A153" s="286" t="s">
        <v>193</v>
      </c>
      <c r="B153" s="467" t="s">
        <v>378</v>
      </c>
      <c r="C153" s="468"/>
      <c r="D153" s="468"/>
      <c r="E153" s="469"/>
      <c r="F153" s="467" t="s">
        <v>379</v>
      </c>
      <c r="G153" s="468"/>
      <c r="H153" s="468"/>
      <c r="I153" s="469"/>
      <c r="J153" s="467" t="s">
        <v>380</v>
      </c>
      <c r="K153" s="468"/>
      <c r="L153" s="468"/>
      <c r="M153" s="469"/>
      <c r="N153" s="467" t="s">
        <v>381</v>
      </c>
      <c r="O153" s="468"/>
      <c r="P153" s="468"/>
      <c r="Q153" s="469"/>
      <c r="R153" s="458" t="s">
        <v>198</v>
      </c>
      <c r="S153" s="379" t="s">
        <v>62</v>
      </c>
      <c r="T153" s="471" t="s">
        <v>58</v>
      </c>
      <c r="U153" s="469"/>
      <c r="V153" s="471" t="s">
        <v>56</v>
      </c>
      <c r="W153" s="469"/>
      <c r="X153" s="471" t="s">
        <v>57</v>
      </c>
      <c r="Y153" s="469"/>
      <c r="Z153" s="471" t="s">
        <v>55</v>
      </c>
      <c r="AA153" s="469"/>
      <c r="AB153" s="471" t="s">
        <v>59</v>
      </c>
      <c r="AC153" s="469"/>
      <c r="AD153" s="472" t="s">
        <v>63</v>
      </c>
      <c r="AE153" s="380"/>
      <c r="AF153" s="380"/>
      <c r="AG153" s="380"/>
    </row>
    <row r="154" spans="1:33" ht="12.75" hidden="1" customHeight="1" x14ac:dyDescent="0.15">
      <c r="A154" s="291" t="s">
        <v>199</v>
      </c>
      <c r="B154" s="292" t="s">
        <v>200</v>
      </c>
      <c r="C154" s="293" t="s">
        <v>201</v>
      </c>
      <c r="D154" s="293" t="s">
        <v>202</v>
      </c>
      <c r="E154" s="294" t="s">
        <v>156</v>
      </c>
      <c r="F154" s="292" t="s">
        <v>200</v>
      </c>
      <c r="G154" s="293" t="s">
        <v>201</v>
      </c>
      <c r="H154" s="293" t="s">
        <v>202</v>
      </c>
      <c r="I154" s="294" t="s">
        <v>156</v>
      </c>
      <c r="J154" s="292" t="s">
        <v>200</v>
      </c>
      <c r="K154" s="293" t="s">
        <v>201</v>
      </c>
      <c r="L154" s="293" t="s">
        <v>202</v>
      </c>
      <c r="M154" s="294" t="s">
        <v>156</v>
      </c>
      <c r="N154" s="292" t="s">
        <v>200</v>
      </c>
      <c r="O154" s="293" t="s">
        <v>201</v>
      </c>
      <c r="P154" s="293" t="s">
        <v>202</v>
      </c>
      <c r="Q154" s="294" t="s">
        <v>156</v>
      </c>
      <c r="R154" s="459"/>
      <c r="S154" s="381" t="s">
        <v>64</v>
      </c>
      <c r="T154" s="382" t="s">
        <v>65</v>
      </c>
      <c r="U154" s="383" t="s">
        <v>66</v>
      </c>
      <c r="V154" s="382" t="s">
        <v>65</v>
      </c>
      <c r="W154" s="383" t="s">
        <v>66</v>
      </c>
      <c r="X154" s="382" t="s">
        <v>65</v>
      </c>
      <c r="Y154" s="383" t="s">
        <v>66</v>
      </c>
      <c r="Z154" s="382" t="s">
        <v>65</v>
      </c>
      <c r="AA154" s="383" t="s">
        <v>66</v>
      </c>
      <c r="AB154" s="382" t="s">
        <v>65</v>
      </c>
      <c r="AC154" s="383" t="s">
        <v>66</v>
      </c>
      <c r="AD154" s="459"/>
      <c r="AE154" s="386"/>
      <c r="AF154" s="380"/>
      <c r="AG154" s="380"/>
    </row>
    <row r="155" spans="1:33" ht="12.75" hidden="1" customHeight="1" x14ac:dyDescent="0.15">
      <c r="A155" s="296"/>
      <c r="B155" s="297"/>
      <c r="C155" s="298"/>
      <c r="D155" s="298"/>
      <c r="E155" s="299"/>
      <c r="F155" s="297"/>
      <c r="G155" s="298"/>
      <c r="H155" s="298"/>
      <c r="I155" s="299"/>
      <c r="J155" s="297"/>
      <c r="K155" s="298"/>
      <c r="L155" s="298"/>
      <c r="M155" s="299"/>
      <c r="N155" s="297"/>
      <c r="O155" s="298"/>
      <c r="P155" s="298"/>
      <c r="Q155" s="299"/>
      <c r="R155" s="300"/>
      <c r="S155" s="296"/>
      <c r="T155" s="384"/>
      <c r="U155" s="385"/>
      <c r="V155" s="384"/>
      <c r="W155" s="385"/>
      <c r="X155" s="384"/>
      <c r="Y155" s="385"/>
      <c r="Z155" s="384"/>
      <c r="AA155" s="385"/>
      <c r="AB155" s="384"/>
      <c r="AC155" s="385"/>
      <c r="AD155" s="300"/>
      <c r="AE155" s="389"/>
      <c r="AF155" s="386"/>
      <c r="AG155" s="386"/>
    </row>
    <row r="156" spans="1:33" ht="12.75" hidden="1" customHeight="1" x14ac:dyDescent="0.15">
      <c r="A156" s="301" t="s">
        <v>79</v>
      </c>
      <c r="B156" s="303">
        <v>0</v>
      </c>
      <c r="C156" s="303">
        <v>0.5</v>
      </c>
      <c r="D156" s="303">
        <v>0</v>
      </c>
      <c r="E156" s="304">
        <v>0.5</v>
      </c>
      <c r="F156" s="303">
        <v>1.5</v>
      </c>
      <c r="G156" s="303">
        <v>1</v>
      </c>
      <c r="H156" s="303">
        <v>0</v>
      </c>
      <c r="I156" s="304">
        <v>2.5</v>
      </c>
      <c r="J156" s="303">
        <v>1</v>
      </c>
      <c r="K156" s="303">
        <v>0</v>
      </c>
      <c r="L156" s="303">
        <v>1</v>
      </c>
      <c r="M156" s="304">
        <v>2</v>
      </c>
      <c r="N156" s="303">
        <v>1</v>
      </c>
      <c r="O156" s="303">
        <v>0.5</v>
      </c>
      <c r="P156" s="303">
        <v>1</v>
      </c>
      <c r="Q156" s="304">
        <v>2.5</v>
      </c>
      <c r="R156" s="306">
        <v>7.5</v>
      </c>
      <c r="S156" s="301" t="s">
        <v>79</v>
      </c>
      <c r="T156" s="302">
        <v>1</v>
      </c>
      <c r="U156" s="403">
        <v>0.13333333333333333</v>
      </c>
      <c r="V156" s="302">
        <v>6.5</v>
      </c>
      <c r="W156" s="403">
        <v>0.8666666666666667</v>
      </c>
      <c r="X156" s="302">
        <v>2</v>
      </c>
      <c r="Y156" s="403">
        <v>0.26666666666666666</v>
      </c>
      <c r="Z156" s="302">
        <v>5.5</v>
      </c>
      <c r="AA156" s="403">
        <v>0.73333333333333328</v>
      </c>
      <c r="AB156" s="302">
        <v>0</v>
      </c>
      <c r="AC156" s="403">
        <v>0</v>
      </c>
      <c r="AD156" s="306">
        <v>7.5</v>
      </c>
      <c r="AE156" s="389"/>
      <c r="AF156" s="389"/>
      <c r="AG156" s="389"/>
    </row>
    <row r="157" spans="1:33" ht="12.75" hidden="1" customHeight="1" x14ac:dyDescent="0.15">
      <c r="A157" s="301" t="s">
        <v>80</v>
      </c>
      <c r="B157" s="303">
        <v>0</v>
      </c>
      <c r="C157" s="303">
        <v>0.5</v>
      </c>
      <c r="D157" s="303">
        <v>0</v>
      </c>
      <c r="E157" s="304">
        <v>0.5</v>
      </c>
      <c r="F157" s="303">
        <v>0.5</v>
      </c>
      <c r="G157" s="303">
        <v>0.5</v>
      </c>
      <c r="H157" s="303">
        <v>0</v>
      </c>
      <c r="I157" s="304">
        <v>1</v>
      </c>
      <c r="J157" s="303">
        <v>0</v>
      </c>
      <c r="K157" s="303">
        <v>0</v>
      </c>
      <c r="L157" s="303">
        <v>2.5</v>
      </c>
      <c r="M157" s="304">
        <v>2.5</v>
      </c>
      <c r="N157" s="303">
        <v>0.5</v>
      </c>
      <c r="O157" s="303">
        <v>12</v>
      </c>
      <c r="P157" s="303">
        <v>0</v>
      </c>
      <c r="Q157" s="304">
        <v>12.5</v>
      </c>
      <c r="R157" s="306">
        <v>16.5</v>
      </c>
      <c r="S157" s="301" t="s">
        <v>80</v>
      </c>
      <c r="T157" s="302">
        <v>5.5</v>
      </c>
      <c r="U157" s="403">
        <v>0.33333333333333331</v>
      </c>
      <c r="V157" s="302">
        <v>11</v>
      </c>
      <c r="W157" s="403">
        <v>0.66666666666666663</v>
      </c>
      <c r="X157" s="302">
        <v>0.5</v>
      </c>
      <c r="Y157" s="403">
        <v>3.0303030303030304E-2</v>
      </c>
      <c r="Z157" s="302">
        <v>16</v>
      </c>
      <c r="AA157" s="403">
        <v>0.96969696969696972</v>
      </c>
      <c r="AB157" s="302">
        <v>0</v>
      </c>
      <c r="AC157" s="403">
        <v>0</v>
      </c>
      <c r="AD157" s="306">
        <v>16.5</v>
      </c>
      <c r="AE157" s="389"/>
      <c r="AF157" s="389"/>
      <c r="AG157" s="389"/>
    </row>
    <row r="158" spans="1:33" ht="12.75" hidden="1" customHeight="1" x14ac:dyDescent="0.15">
      <c r="A158" s="301" t="s">
        <v>81</v>
      </c>
      <c r="B158" s="303">
        <v>0</v>
      </c>
      <c r="C158" s="303">
        <v>0.5</v>
      </c>
      <c r="D158" s="303">
        <v>1</v>
      </c>
      <c r="E158" s="304">
        <v>1.5</v>
      </c>
      <c r="F158" s="303">
        <v>0</v>
      </c>
      <c r="G158" s="303">
        <v>1</v>
      </c>
      <c r="H158" s="303">
        <v>0</v>
      </c>
      <c r="I158" s="304">
        <v>1</v>
      </c>
      <c r="J158" s="303">
        <v>0</v>
      </c>
      <c r="K158" s="303">
        <v>0.5</v>
      </c>
      <c r="L158" s="303">
        <v>1</v>
      </c>
      <c r="M158" s="304">
        <v>1.5</v>
      </c>
      <c r="N158" s="303">
        <v>0</v>
      </c>
      <c r="O158" s="303">
        <v>1.5</v>
      </c>
      <c r="P158" s="303">
        <v>0</v>
      </c>
      <c r="Q158" s="304">
        <v>1.5</v>
      </c>
      <c r="R158" s="306">
        <v>5.5</v>
      </c>
      <c r="S158" s="301" t="s">
        <v>81</v>
      </c>
      <c r="T158" s="302">
        <v>1.5</v>
      </c>
      <c r="U158" s="403">
        <v>0.27272727272727271</v>
      </c>
      <c r="V158" s="302">
        <v>4</v>
      </c>
      <c r="W158" s="403">
        <v>0.72727272727272729</v>
      </c>
      <c r="X158" s="302">
        <v>1</v>
      </c>
      <c r="Y158" s="403">
        <v>0.18181818181818182</v>
      </c>
      <c r="Z158" s="302">
        <v>4.5</v>
      </c>
      <c r="AA158" s="403">
        <v>0.81818181818181823</v>
      </c>
      <c r="AB158" s="302">
        <v>0</v>
      </c>
      <c r="AC158" s="403">
        <v>0</v>
      </c>
      <c r="AD158" s="306">
        <v>5.5</v>
      </c>
      <c r="AE158" s="389"/>
      <c r="AF158" s="389"/>
      <c r="AG158" s="389"/>
    </row>
    <row r="159" spans="1:33" ht="12.75" hidden="1" customHeight="1" x14ac:dyDescent="0.15">
      <c r="A159" s="301" t="s">
        <v>428</v>
      </c>
      <c r="B159" s="303">
        <v>0</v>
      </c>
      <c r="C159" s="303">
        <v>0</v>
      </c>
      <c r="D159" s="303">
        <v>0</v>
      </c>
      <c r="E159" s="304">
        <v>0</v>
      </c>
      <c r="F159" s="303">
        <v>1</v>
      </c>
      <c r="G159" s="303">
        <v>1.5</v>
      </c>
      <c r="H159" s="303">
        <v>0</v>
      </c>
      <c r="I159" s="304">
        <v>2.5</v>
      </c>
      <c r="J159" s="303">
        <v>0</v>
      </c>
      <c r="K159" s="303">
        <v>0.5</v>
      </c>
      <c r="L159" s="303">
        <v>2</v>
      </c>
      <c r="M159" s="304">
        <v>2.5</v>
      </c>
      <c r="N159" s="303">
        <v>1</v>
      </c>
      <c r="O159" s="303">
        <v>1</v>
      </c>
      <c r="P159" s="303">
        <v>0</v>
      </c>
      <c r="Q159" s="304">
        <v>2</v>
      </c>
      <c r="R159" s="306">
        <v>7</v>
      </c>
      <c r="S159" s="301" t="s">
        <v>428</v>
      </c>
      <c r="T159" s="302">
        <v>2.5</v>
      </c>
      <c r="U159" s="403">
        <v>0.35714285714285715</v>
      </c>
      <c r="V159" s="302">
        <v>4.5</v>
      </c>
      <c r="W159" s="403">
        <v>0.6428571428571429</v>
      </c>
      <c r="X159" s="302">
        <v>0</v>
      </c>
      <c r="Y159" s="403">
        <v>0</v>
      </c>
      <c r="Z159" s="302">
        <v>7</v>
      </c>
      <c r="AA159" s="403">
        <v>1</v>
      </c>
      <c r="AB159" s="302">
        <v>0</v>
      </c>
      <c r="AC159" s="403">
        <v>0</v>
      </c>
      <c r="AD159" s="306">
        <v>7</v>
      </c>
      <c r="AE159" s="389"/>
      <c r="AF159" s="389"/>
      <c r="AG159" s="389"/>
    </row>
    <row r="160" spans="1:33" ht="12.75" hidden="1" customHeight="1" x14ac:dyDescent="0.15">
      <c r="A160" s="301" t="s">
        <v>429</v>
      </c>
      <c r="B160" s="303">
        <v>0</v>
      </c>
      <c r="C160" s="303">
        <v>0</v>
      </c>
      <c r="D160" s="303">
        <v>1.5</v>
      </c>
      <c r="E160" s="304">
        <v>1.5</v>
      </c>
      <c r="F160" s="303">
        <v>2</v>
      </c>
      <c r="G160" s="303">
        <v>1.5</v>
      </c>
      <c r="H160" s="303">
        <v>0.5</v>
      </c>
      <c r="I160" s="304">
        <v>4</v>
      </c>
      <c r="J160" s="303">
        <v>0</v>
      </c>
      <c r="K160" s="303">
        <v>0</v>
      </c>
      <c r="L160" s="303">
        <v>1</v>
      </c>
      <c r="M160" s="304">
        <v>1</v>
      </c>
      <c r="N160" s="303">
        <v>0</v>
      </c>
      <c r="O160" s="303">
        <v>1</v>
      </c>
      <c r="P160" s="303">
        <v>0</v>
      </c>
      <c r="Q160" s="304">
        <v>1</v>
      </c>
      <c r="R160" s="306">
        <v>7.5</v>
      </c>
      <c r="S160" s="301" t="s">
        <v>429</v>
      </c>
      <c r="T160" s="302">
        <v>1</v>
      </c>
      <c r="U160" s="403">
        <v>0.13333333333333333</v>
      </c>
      <c r="V160" s="302">
        <v>6.5</v>
      </c>
      <c r="W160" s="403">
        <v>0.8666666666666667</v>
      </c>
      <c r="X160" s="302">
        <v>0</v>
      </c>
      <c r="Y160" s="403">
        <v>0</v>
      </c>
      <c r="Z160" s="302">
        <v>7.5</v>
      </c>
      <c r="AA160" s="403">
        <v>1</v>
      </c>
      <c r="AB160" s="302">
        <v>0</v>
      </c>
      <c r="AC160" s="403">
        <v>0</v>
      </c>
      <c r="AD160" s="306">
        <v>7.5</v>
      </c>
      <c r="AE160" s="389"/>
      <c r="AF160" s="389"/>
      <c r="AG160" s="389"/>
    </row>
    <row r="161" spans="1:33" ht="12.75" hidden="1" customHeight="1" x14ac:dyDescent="0.15">
      <c r="A161" s="301" t="s">
        <v>430</v>
      </c>
      <c r="B161" s="303">
        <v>0</v>
      </c>
      <c r="C161" s="303">
        <v>0</v>
      </c>
      <c r="D161" s="303">
        <v>0</v>
      </c>
      <c r="E161" s="304">
        <v>0</v>
      </c>
      <c r="F161" s="303">
        <v>0</v>
      </c>
      <c r="G161" s="303">
        <v>0.5</v>
      </c>
      <c r="H161" s="303">
        <v>0</v>
      </c>
      <c r="I161" s="304">
        <v>0.5</v>
      </c>
      <c r="J161" s="303">
        <v>0</v>
      </c>
      <c r="K161" s="303">
        <v>0</v>
      </c>
      <c r="L161" s="303">
        <v>0</v>
      </c>
      <c r="M161" s="304">
        <v>0</v>
      </c>
      <c r="N161" s="303">
        <v>0</v>
      </c>
      <c r="O161" s="303">
        <v>1.5</v>
      </c>
      <c r="P161" s="303">
        <v>0</v>
      </c>
      <c r="Q161" s="304">
        <v>1.5</v>
      </c>
      <c r="R161" s="306">
        <v>2</v>
      </c>
      <c r="S161" s="301" t="s">
        <v>430</v>
      </c>
      <c r="T161" s="302">
        <v>0</v>
      </c>
      <c r="U161" s="403">
        <v>0</v>
      </c>
      <c r="V161" s="302">
        <v>2</v>
      </c>
      <c r="W161" s="403">
        <v>1</v>
      </c>
      <c r="X161" s="302">
        <v>1</v>
      </c>
      <c r="Y161" s="403">
        <v>0.5</v>
      </c>
      <c r="Z161" s="302">
        <v>1</v>
      </c>
      <c r="AA161" s="403">
        <v>0.5</v>
      </c>
      <c r="AB161" s="302">
        <v>0</v>
      </c>
      <c r="AC161" s="403">
        <v>0</v>
      </c>
      <c r="AD161" s="306">
        <v>2</v>
      </c>
      <c r="AE161" s="389"/>
      <c r="AF161" s="389"/>
      <c r="AG161" s="389"/>
    </row>
    <row r="162" spans="1:33" ht="12.75" hidden="1" customHeight="1" x14ac:dyDescent="0.15">
      <c r="A162" s="301" t="s">
        <v>431</v>
      </c>
      <c r="B162" s="303">
        <v>0</v>
      </c>
      <c r="C162" s="303">
        <v>1.5</v>
      </c>
      <c r="D162" s="303">
        <v>0.5</v>
      </c>
      <c r="E162" s="304">
        <v>2</v>
      </c>
      <c r="F162" s="303">
        <v>0</v>
      </c>
      <c r="G162" s="303">
        <v>1</v>
      </c>
      <c r="H162" s="303">
        <v>0</v>
      </c>
      <c r="I162" s="304">
        <v>1</v>
      </c>
      <c r="J162" s="303">
        <v>0</v>
      </c>
      <c r="K162" s="303">
        <v>1</v>
      </c>
      <c r="L162" s="303">
        <v>1.5</v>
      </c>
      <c r="M162" s="304">
        <v>2.5</v>
      </c>
      <c r="N162" s="303">
        <v>0.5</v>
      </c>
      <c r="O162" s="303">
        <v>0.5</v>
      </c>
      <c r="P162" s="303">
        <v>0</v>
      </c>
      <c r="Q162" s="304">
        <v>1</v>
      </c>
      <c r="R162" s="306">
        <v>6.5</v>
      </c>
      <c r="S162" s="301" t="s">
        <v>431</v>
      </c>
      <c r="T162" s="302">
        <v>2</v>
      </c>
      <c r="U162" s="403">
        <v>0.30769230769230771</v>
      </c>
      <c r="V162" s="302">
        <v>4.5</v>
      </c>
      <c r="W162" s="403">
        <v>0.69230769230769229</v>
      </c>
      <c r="X162" s="302">
        <v>1</v>
      </c>
      <c r="Y162" s="403">
        <v>0.15384615384615385</v>
      </c>
      <c r="Z162" s="302">
        <v>5.5</v>
      </c>
      <c r="AA162" s="403">
        <v>0.84615384615384615</v>
      </c>
      <c r="AB162" s="302">
        <v>0</v>
      </c>
      <c r="AC162" s="403">
        <v>0</v>
      </c>
      <c r="AD162" s="306">
        <v>6.5</v>
      </c>
      <c r="AE162" s="389"/>
      <c r="AF162" s="389"/>
      <c r="AG162" s="389"/>
    </row>
    <row r="163" spans="1:33" ht="12.75" hidden="1" customHeight="1" x14ac:dyDescent="0.15">
      <c r="A163" s="301" t="s">
        <v>432</v>
      </c>
      <c r="B163" s="303">
        <v>0</v>
      </c>
      <c r="C163" s="303">
        <v>0</v>
      </c>
      <c r="D163" s="303">
        <v>0.5</v>
      </c>
      <c r="E163" s="304">
        <v>0.5</v>
      </c>
      <c r="F163" s="303">
        <v>1</v>
      </c>
      <c r="G163" s="303">
        <v>5</v>
      </c>
      <c r="H163" s="303">
        <v>0</v>
      </c>
      <c r="I163" s="304">
        <v>6</v>
      </c>
      <c r="J163" s="303">
        <v>0</v>
      </c>
      <c r="K163" s="303">
        <v>0.5</v>
      </c>
      <c r="L163" s="303">
        <v>3.5</v>
      </c>
      <c r="M163" s="304">
        <v>4</v>
      </c>
      <c r="N163" s="303">
        <v>0</v>
      </c>
      <c r="O163" s="303">
        <v>4.5</v>
      </c>
      <c r="P163" s="303">
        <v>0</v>
      </c>
      <c r="Q163" s="304">
        <v>4.5</v>
      </c>
      <c r="R163" s="306">
        <v>15</v>
      </c>
      <c r="S163" s="390" t="s">
        <v>432</v>
      </c>
      <c r="T163" s="302">
        <v>9</v>
      </c>
      <c r="U163" s="403">
        <v>0.6</v>
      </c>
      <c r="V163" s="302">
        <v>6</v>
      </c>
      <c r="W163" s="403">
        <v>0.4</v>
      </c>
      <c r="X163" s="302">
        <v>4.5</v>
      </c>
      <c r="Y163" s="403">
        <v>0.3</v>
      </c>
      <c r="Z163" s="302">
        <v>10.5</v>
      </c>
      <c r="AA163" s="403">
        <v>0.7</v>
      </c>
      <c r="AB163" s="302">
        <v>0</v>
      </c>
      <c r="AC163" s="403">
        <v>0</v>
      </c>
      <c r="AD163" s="306">
        <v>15</v>
      </c>
      <c r="AE163" s="389"/>
      <c r="AF163" s="389"/>
      <c r="AG163" s="389"/>
    </row>
    <row r="164" spans="1:33" ht="12.75" hidden="1" customHeight="1" x14ac:dyDescent="0.15">
      <c r="A164" s="307"/>
      <c r="B164" s="308"/>
      <c r="C164" s="309"/>
      <c r="D164" s="309"/>
      <c r="E164" s="310"/>
      <c r="F164" s="308"/>
      <c r="G164" s="309"/>
      <c r="H164" s="309"/>
      <c r="I164" s="310"/>
      <c r="J164" s="308"/>
      <c r="K164" s="309"/>
      <c r="L164" s="309"/>
      <c r="M164" s="310"/>
      <c r="N164" s="308"/>
      <c r="O164" s="309"/>
      <c r="P164" s="309"/>
      <c r="Q164" s="310"/>
      <c r="R164" s="311"/>
      <c r="S164" s="307"/>
      <c r="T164" s="400"/>
      <c r="U164" s="299"/>
      <c r="V164" s="308"/>
      <c r="W164" s="299"/>
      <c r="X164" s="308"/>
      <c r="Y164" s="299"/>
      <c r="Z164" s="308"/>
      <c r="AA164" s="299"/>
      <c r="AB164" s="308"/>
      <c r="AC164" s="299"/>
      <c r="AD164" s="310"/>
      <c r="AE164" s="386"/>
      <c r="AF164" s="386"/>
      <c r="AG164" s="386"/>
    </row>
    <row r="165" spans="1:33" ht="12.75" hidden="1" customHeight="1" x14ac:dyDescent="0.15">
      <c r="A165" s="312"/>
      <c r="B165" s="313"/>
      <c r="C165" s="314"/>
      <c r="D165" s="314"/>
      <c r="E165" s="315"/>
      <c r="F165" s="313"/>
      <c r="G165" s="314"/>
      <c r="H165" s="314"/>
      <c r="I165" s="315"/>
      <c r="J165" s="313"/>
      <c r="K165" s="314"/>
      <c r="L165" s="314"/>
      <c r="M165" s="315"/>
      <c r="N165" s="313"/>
      <c r="O165" s="314"/>
      <c r="P165" s="314"/>
      <c r="Q165" s="315"/>
      <c r="R165" s="316"/>
      <c r="S165" s="384"/>
      <c r="T165" s="401"/>
      <c r="U165" s="392"/>
      <c r="V165" s="401"/>
      <c r="W165" s="392"/>
      <c r="X165" s="401"/>
      <c r="Y165" s="392"/>
      <c r="Z165" s="401"/>
      <c r="AA165" s="392"/>
      <c r="AB165" s="401"/>
      <c r="AC165" s="392"/>
      <c r="AD165" s="409"/>
      <c r="AE165" s="389"/>
      <c r="AF165" s="386"/>
      <c r="AG165" s="386"/>
    </row>
    <row r="166" spans="1:33" ht="12.75" hidden="1" customHeight="1" x14ac:dyDescent="0.15">
      <c r="A166" s="390" t="s">
        <v>433</v>
      </c>
      <c r="B166" s="302">
        <v>0</v>
      </c>
      <c r="C166" s="303">
        <v>1.5</v>
      </c>
      <c r="D166" s="303">
        <v>1</v>
      </c>
      <c r="E166" s="304">
        <v>2.5</v>
      </c>
      <c r="F166" s="302">
        <v>3</v>
      </c>
      <c r="G166" s="303">
        <v>4</v>
      </c>
      <c r="H166" s="303">
        <v>0</v>
      </c>
      <c r="I166" s="304">
        <v>7</v>
      </c>
      <c r="J166" s="302">
        <v>1</v>
      </c>
      <c r="K166" s="303">
        <v>1</v>
      </c>
      <c r="L166" s="303">
        <v>6.5</v>
      </c>
      <c r="M166" s="304">
        <v>8.5</v>
      </c>
      <c r="N166" s="302">
        <v>2.5</v>
      </c>
      <c r="O166" s="303">
        <v>15</v>
      </c>
      <c r="P166" s="303">
        <v>1</v>
      </c>
      <c r="Q166" s="304">
        <v>18.5</v>
      </c>
      <c r="R166" s="306">
        <v>36.5</v>
      </c>
      <c r="S166" s="390" t="s">
        <v>433</v>
      </c>
      <c r="T166" s="303">
        <v>10.5</v>
      </c>
      <c r="U166" s="388">
        <v>0.28767123287671231</v>
      </c>
      <c r="V166" s="303">
        <v>26</v>
      </c>
      <c r="W166" s="388">
        <v>0.71232876712328763</v>
      </c>
      <c r="X166" s="303">
        <v>3.5</v>
      </c>
      <c r="Y166" s="388">
        <v>9.5890410958904104E-2</v>
      </c>
      <c r="Z166" s="303">
        <v>33</v>
      </c>
      <c r="AA166" s="388">
        <v>0.90410958904109584</v>
      </c>
      <c r="AB166" s="303">
        <v>0</v>
      </c>
      <c r="AC166" s="388">
        <v>0</v>
      </c>
      <c r="AD166" s="306">
        <v>36.5</v>
      </c>
      <c r="AE166" s="389"/>
      <c r="AF166" s="389"/>
      <c r="AG166" s="389"/>
    </row>
    <row r="167" spans="1:33" ht="12.75" hidden="1" customHeight="1" x14ac:dyDescent="0.15">
      <c r="A167" s="390" t="s">
        <v>434</v>
      </c>
      <c r="B167" s="302">
        <v>0</v>
      </c>
      <c r="C167" s="303">
        <v>1</v>
      </c>
      <c r="D167" s="303">
        <v>2.5</v>
      </c>
      <c r="E167" s="304">
        <v>3.5</v>
      </c>
      <c r="F167" s="302">
        <v>3.5</v>
      </c>
      <c r="G167" s="303">
        <v>4.5</v>
      </c>
      <c r="H167" s="303">
        <v>0.5</v>
      </c>
      <c r="I167" s="304">
        <v>8.5</v>
      </c>
      <c r="J167" s="302">
        <v>0</v>
      </c>
      <c r="K167" s="303">
        <v>1</v>
      </c>
      <c r="L167" s="303">
        <v>6.5</v>
      </c>
      <c r="M167" s="304">
        <v>7.5</v>
      </c>
      <c r="N167" s="302">
        <v>1.5</v>
      </c>
      <c r="O167" s="303">
        <v>15.5</v>
      </c>
      <c r="P167" s="303">
        <v>0</v>
      </c>
      <c r="Q167" s="304">
        <v>17</v>
      </c>
      <c r="R167" s="306">
        <v>36.5</v>
      </c>
      <c r="S167" s="390" t="s">
        <v>434</v>
      </c>
      <c r="T167" s="303">
        <v>10.5</v>
      </c>
      <c r="U167" s="388">
        <v>0.28767123287671231</v>
      </c>
      <c r="V167" s="303">
        <v>26</v>
      </c>
      <c r="W167" s="388">
        <v>0.71232876712328763</v>
      </c>
      <c r="X167" s="303">
        <v>1.5</v>
      </c>
      <c r="Y167" s="388">
        <v>4.1095890410958902E-2</v>
      </c>
      <c r="Z167" s="303">
        <v>35</v>
      </c>
      <c r="AA167" s="388">
        <v>0.95890410958904104</v>
      </c>
      <c r="AB167" s="303">
        <v>0</v>
      </c>
      <c r="AC167" s="388">
        <v>0</v>
      </c>
      <c r="AD167" s="306">
        <v>36.5</v>
      </c>
      <c r="AE167" s="389"/>
      <c r="AF167" s="389"/>
      <c r="AG167" s="389"/>
    </row>
    <row r="168" spans="1:33" ht="12.75" hidden="1" customHeight="1" x14ac:dyDescent="0.15">
      <c r="A168" s="390" t="s">
        <v>435</v>
      </c>
      <c r="B168" s="302">
        <v>0</v>
      </c>
      <c r="C168" s="303">
        <v>0.5</v>
      </c>
      <c r="D168" s="303">
        <v>2.5</v>
      </c>
      <c r="E168" s="304">
        <v>3</v>
      </c>
      <c r="F168" s="302">
        <v>3</v>
      </c>
      <c r="G168" s="303">
        <v>4.5</v>
      </c>
      <c r="H168" s="303">
        <v>0.5</v>
      </c>
      <c r="I168" s="304">
        <v>8</v>
      </c>
      <c r="J168" s="302">
        <v>0</v>
      </c>
      <c r="K168" s="303">
        <v>1</v>
      </c>
      <c r="L168" s="303">
        <v>4</v>
      </c>
      <c r="M168" s="304">
        <v>5</v>
      </c>
      <c r="N168" s="302">
        <v>1</v>
      </c>
      <c r="O168" s="303">
        <v>5</v>
      </c>
      <c r="P168" s="303">
        <v>0</v>
      </c>
      <c r="Q168" s="304">
        <v>6</v>
      </c>
      <c r="R168" s="306">
        <v>22</v>
      </c>
      <c r="S168" s="390" t="s">
        <v>435</v>
      </c>
      <c r="T168" s="303">
        <v>5</v>
      </c>
      <c r="U168" s="388">
        <v>0.22727272727272727</v>
      </c>
      <c r="V168" s="303">
        <v>17</v>
      </c>
      <c r="W168" s="388">
        <v>0.77272727272727271</v>
      </c>
      <c r="X168" s="303">
        <v>2</v>
      </c>
      <c r="Y168" s="388">
        <v>9.0909090909090912E-2</v>
      </c>
      <c r="Z168" s="303">
        <v>20</v>
      </c>
      <c r="AA168" s="388">
        <v>0.90909090909090906</v>
      </c>
      <c r="AB168" s="303">
        <v>0</v>
      </c>
      <c r="AC168" s="388">
        <v>0</v>
      </c>
      <c r="AD168" s="306">
        <v>22</v>
      </c>
      <c r="AE168" s="389"/>
      <c r="AF168" s="389"/>
      <c r="AG168" s="389"/>
    </row>
    <row r="169" spans="1:33" ht="12.75" hidden="1" customHeight="1" x14ac:dyDescent="0.15">
      <c r="A169" s="390" t="s">
        <v>436</v>
      </c>
      <c r="B169" s="302">
        <v>0</v>
      </c>
      <c r="C169" s="303">
        <v>1.5</v>
      </c>
      <c r="D169" s="303">
        <v>2</v>
      </c>
      <c r="E169" s="304">
        <v>3.5</v>
      </c>
      <c r="F169" s="302">
        <v>3</v>
      </c>
      <c r="G169" s="303">
        <v>4.5</v>
      </c>
      <c r="H169" s="303">
        <v>0.5</v>
      </c>
      <c r="I169" s="304">
        <v>8</v>
      </c>
      <c r="J169" s="302">
        <v>0</v>
      </c>
      <c r="K169" s="303">
        <v>1.5</v>
      </c>
      <c r="L169" s="303">
        <v>4.5</v>
      </c>
      <c r="M169" s="304">
        <v>6</v>
      </c>
      <c r="N169" s="302">
        <v>1.5</v>
      </c>
      <c r="O169" s="303">
        <v>4</v>
      </c>
      <c r="P169" s="303">
        <v>0</v>
      </c>
      <c r="Q169" s="304">
        <v>5.5</v>
      </c>
      <c r="R169" s="306">
        <v>23</v>
      </c>
      <c r="S169" s="390" t="s">
        <v>436</v>
      </c>
      <c r="T169" s="303">
        <v>5.5</v>
      </c>
      <c r="U169" s="388">
        <v>0.2391304347826087</v>
      </c>
      <c r="V169" s="303">
        <v>17.5</v>
      </c>
      <c r="W169" s="388">
        <v>0.76086956521739135</v>
      </c>
      <c r="X169" s="303">
        <v>2</v>
      </c>
      <c r="Y169" s="388">
        <v>8.6956521739130432E-2</v>
      </c>
      <c r="Z169" s="303">
        <v>21</v>
      </c>
      <c r="AA169" s="388">
        <v>0.91304347826086951</v>
      </c>
      <c r="AB169" s="303">
        <v>0</v>
      </c>
      <c r="AC169" s="388">
        <v>0</v>
      </c>
      <c r="AD169" s="306">
        <v>23</v>
      </c>
      <c r="AE169" s="389"/>
      <c r="AF169" s="389"/>
      <c r="AG169" s="389"/>
    </row>
    <row r="170" spans="1:33" ht="12.75" hidden="1" customHeight="1" x14ac:dyDescent="0.15">
      <c r="A170" s="390" t="s">
        <v>437</v>
      </c>
      <c r="B170" s="302">
        <v>0</v>
      </c>
      <c r="C170" s="303">
        <v>1.5</v>
      </c>
      <c r="D170" s="303">
        <v>2.5</v>
      </c>
      <c r="E170" s="304">
        <v>4</v>
      </c>
      <c r="F170" s="302">
        <v>3</v>
      </c>
      <c r="G170" s="303">
        <v>8</v>
      </c>
      <c r="H170" s="303">
        <v>0.5</v>
      </c>
      <c r="I170" s="304">
        <v>11.5</v>
      </c>
      <c r="J170" s="302">
        <v>0</v>
      </c>
      <c r="K170" s="303">
        <v>1.5</v>
      </c>
      <c r="L170" s="303">
        <v>6</v>
      </c>
      <c r="M170" s="304">
        <v>7.5</v>
      </c>
      <c r="N170" s="302">
        <v>0.5</v>
      </c>
      <c r="O170" s="303">
        <v>7.5</v>
      </c>
      <c r="P170" s="303">
        <v>0</v>
      </c>
      <c r="Q170" s="304">
        <v>8</v>
      </c>
      <c r="R170" s="306">
        <v>31</v>
      </c>
      <c r="S170" s="390" t="s">
        <v>437</v>
      </c>
      <c r="T170" s="303">
        <v>12</v>
      </c>
      <c r="U170" s="388">
        <v>0.38709677419354838</v>
      </c>
      <c r="V170" s="303">
        <v>19</v>
      </c>
      <c r="W170" s="388">
        <v>0.61290322580645162</v>
      </c>
      <c r="X170" s="303">
        <v>6.5</v>
      </c>
      <c r="Y170" s="388">
        <v>0.20967741935483872</v>
      </c>
      <c r="Z170" s="303">
        <v>24.5</v>
      </c>
      <c r="AA170" s="388">
        <v>0.79032258064516125</v>
      </c>
      <c r="AB170" s="303">
        <v>0</v>
      </c>
      <c r="AC170" s="388">
        <v>0</v>
      </c>
      <c r="AD170" s="306">
        <v>31</v>
      </c>
      <c r="AE170" s="386"/>
      <c r="AF170" s="389"/>
      <c r="AG170" s="389"/>
    </row>
    <row r="171" spans="1:33" ht="12.75" hidden="1" customHeight="1" x14ac:dyDescent="0.15">
      <c r="A171" s="317"/>
      <c r="B171" s="318"/>
      <c r="C171" s="319"/>
      <c r="D171" s="319"/>
      <c r="E171" s="320"/>
      <c r="F171" s="318"/>
      <c r="G171" s="319"/>
      <c r="H171" s="319"/>
      <c r="I171" s="320"/>
      <c r="J171" s="318"/>
      <c r="K171" s="319"/>
      <c r="L171" s="319"/>
      <c r="M171" s="320"/>
      <c r="N171" s="318"/>
      <c r="O171" s="319"/>
      <c r="P171" s="319"/>
      <c r="Q171" s="320"/>
      <c r="R171" s="317"/>
      <c r="S171" s="318"/>
      <c r="T171" s="318"/>
      <c r="U171" s="320"/>
      <c r="V171" s="318"/>
      <c r="W171" s="320"/>
      <c r="X171" s="318"/>
      <c r="Y171" s="320"/>
      <c r="Z171" s="318"/>
      <c r="AA171" s="320"/>
      <c r="AB171" s="318"/>
      <c r="AC171" s="320"/>
      <c r="AD171" s="317"/>
      <c r="AE171" s="367"/>
      <c r="AF171" s="386"/>
      <c r="AG171" s="386"/>
    </row>
    <row r="172" spans="1:33" ht="12.75" hidden="1" customHeight="1" x14ac:dyDescent="0.15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</row>
    <row r="173" spans="1:33" ht="12.75" hidden="1" customHeight="1" x14ac:dyDescent="0.15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</row>
    <row r="174" spans="1:33" ht="12.75" customHeight="1" x14ac:dyDescent="0.15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</row>
    <row r="175" spans="1:33" ht="12.75" customHeight="1" x14ac:dyDescent="0.15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</row>
    <row r="176" spans="1:33" ht="12.75" customHeight="1" x14ac:dyDescent="0.15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</row>
    <row r="177" spans="1:33" ht="12.75" customHeight="1" x14ac:dyDescent="0.15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</row>
    <row r="178" spans="1:33" ht="12.75" customHeight="1" x14ac:dyDescent="0.15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</row>
    <row r="179" spans="1:33" ht="12.75" customHeight="1" x14ac:dyDescent="0.15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</row>
    <row r="180" spans="1:33" ht="12.75" customHeight="1" x14ac:dyDescent="0.15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</row>
    <row r="181" spans="1:33" ht="12.75" customHeight="1" x14ac:dyDescent="0.15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</row>
    <row r="182" spans="1:33" ht="12.75" customHeight="1" x14ac:dyDescent="0.15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</row>
    <row r="183" spans="1:33" ht="12.75" customHeight="1" x14ac:dyDescent="0.15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</row>
    <row r="184" spans="1:33" ht="12.75" customHeight="1" x14ac:dyDescent="0.15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</row>
    <row r="185" spans="1:33" ht="12.75" customHeight="1" x14ac:dyDescent="0.15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</row>
    <row r="186" spans="1:33" ht="12.75" customHeight="1" x14ac:dyDescent="0.15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</row>
    <row r="187" spans="1:33" ht="12.75" customHeight="1" x14ac:dyDescent="0.15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</row>
    <row r="188" spans="1:33" ht="12.75" customHeight="1" x14ac:dyDescent="0.15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</row>
    <row r="189" spans="1:33" ht="12.75" customHeight="1" x14ac:dyDescent="0.15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</row>
    <row r="190" spans="1:33" ht="12.75" customHeight="1" x14ac:dyDescent="0.15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</row>
    <row r="191" spans="1:33" ht="12.75" customHeight="1" x14ac:dyDescent="0.15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</row>
    <row r="192" spans="1:33" ht="12.75" customHeight="1" x14ac:dyDescent="0.15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</row>
    <row r="193" spans="1:33" ht="12.75" customHeight="1" x14ac:dyDescent="0.15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</row>
    <row r="194" spans="1:33" ht="12.75" customHeight="1" x14ac:dyDescent="0.15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</row>
    <row r="195" spans="1:33" ht="12.75" customHeight="1" x14ac:dyDescent="0.15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</row>
    <row r="196" spans="1:33" ht="12.75" customHeight="1" x14ac:dyDescent="0.15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</row>
    <row r="197" spans="1:33" ht="12.75" customHeight="1" x14ac:dyDescent="0.15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</row>
    <row r="198" spans="1:33" ht="12.75" customHeight="1" x14ac:dyDescent="0.15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</row>
    <row r="199" spans="1:33" ht="12.75" customHeight="1" x14ac:dyDescent="0.15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</row>
    <row r="200" spans="1:33" ht="12.75" customHeight="1" x14ac:dyDescent="0.15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</row>
    <row r="201" spans="1:33" ht="12.75" customHeight="1" x14ac:dyDescent="0.15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</row>
    <row r="202" spans="1:33" ht="12.75" customHeight="1" x14ac:dyDescent="0.15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</row>
    <row r="203" spans="1:33" ht="12.75" customHeight="1" x14ac:dyDescent="0.15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</row>
    <row r="204" spans="1:33" ht="12.75" customHeight="1" x14ac:dyDescent="0.15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</row>
    <row r="205" spans="1:33" ht="12.75" customHeight="1" x14ac:dyDescent="0.15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</row>
    <row r="206" spans="1:33" ht="12.75" customHeight="1" x14ac:dyDescent="0.15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</row>
    <row r="207" spans="1:33" ht="12.75" customHeight="1" x14ac:dyDescent="0.15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</row>
    <row r="208" spans="1:33" ht="12.75" customHeight="1" x14ac:dyDescent="0.15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</row>
    <row r="209" spans="1:33" ht="12.75" customHeight="1" x14ac:dyDescent="0.15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</row>
    <row r="210" spans="1:33" ht="12.75" customHeight="1" x14ac:dyDescent="0.15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</row>
    <row r="211" spans="1:33" ht="12.75" customHeight="1" x14ac:dyDescent="0.15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</row>
    <row r="212" spans="1:33" ht="12.75" customHeight="1" x14ac:dyDescent="0.15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</row>
    <row r="213" spans="1:33" ht="12.75" customHeight="1" x14ac:dyDescent="0.15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</row>
    <row r="214" spans="1:33" ht="12.75" customHeight="1" x14ac:dyDescent="0.15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</row>
    <row r="215" spans="1:33" ht="12.75" customHeight="1" x14ac:dyDescent="0.15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</row>
    <row r="216" spans="1:33" ht="12.75" customHeight="1" x14ac:dyDescent="0.15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</row>
    <row r="217" spans="1:33" ht="12.75" customHeight="1" x14ac:dyDescent="0.15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</row>
    <row r="218" spans="1:33" ht="12.75" customHeight="1" x14ac:dyDescent="0.15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</row>
    <row r="219" spans="1:33" ht="12.75" customHeight="1" x14ac:dyDescent="0.15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</row>
    <row r="220" spans="1:33" ht="12.75" customHeight="1" x14ac:dyDescent="0.15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</row>
    <row r="221" spans="1:33" ht="12.75" customHeight="1" x14ac:dyDescent="0.15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</row>
    <row r="222" spans="1:33" ht="12.75" customHeight="1" x14ac:dyDescent="0.15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</row>
    <row r="223" spans="1:33" ht="12.75" customHeight="1" x14ac:dyDescent="0.15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</row>
    <row r="224" spans="1:33" ht="12.75" customHeight="1" x14ac:dyDescent="0.15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</row>
    <row r="225" spans="1:33" ht="12.75" customHeight="1" x14ac:dyDescent="0.15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</row>
    <row r="226" spans="1:33" ht="12.75" customHeight="1" x14ac:dyDescent="0.15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</row>
    <row r="227" spans="1:33" ht="12.75" customHeight="1" x14ac:dyDescent="0.15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</row>
    <row r="228" spans="1:33" ht="12.75" customHeight="1" x14ac:dyDescent="0.15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</row>
    <row r="229" spans="1:33" ht="12.75" customHeight="1" x14ac:dyDescent="0.15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</row>
    <row r="230" spans="1:33" ht="12.75" customHeight="1" x14ac:dyDescent="0.15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</row>
    <row r="231" spans="1:33" ht="12.75" customHeight="1" x14ac:dyDescent="0.15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</row>
    <row r="232" spans="1:33" ht="12.75" customHeight="1" x14ac:dyDescent="0.15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</row>
    <row r="233" spans="1:33" ht="12.75" customHeight="1" x14ac:dyDescent="0.15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</row>
    <row r="234" spans="1:33" ht="12.75" customHeight="1" x14ac:dyDescent="0.15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</row>
    <row r="235" spans="1:33" ht="12.75" customHeight="1" x14ac:dyDescent="0.15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</row>
    <row r="236" spans="1:33" ht="12.75" customHeight="1" x14ac:dyDescent="0.15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</row>
    <row r="237" spans="1:33" ht="12.75" customHeight="1" x14ac:dyDescent="0.15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</row>
    <row r="238" spans="1:33" ht="12.75" customHeight="1" x14ac:dyDescent="0.15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</row>
    <row r="239" spans="1:33" ht="12.75" customHeight="1" x14ac:dyDescent="0.15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</row>
    <row r="240" spans="1:33" ht="12.75" customHeight="1" x14ac:dyDescent="0.15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</row>
    <row r="241" spans="1:33" ht="12.75" customHeight="1" x14ac:dyDescent="0.15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</row>
    <row r="242" spans="1:33" ht="12.75" customHeight="1" x14ac:dyDescent="0.15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</row>
    <row r="243" spans="1:33" ht="12.75" customHeight="1" x14ac:dyDescent="0.15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</row>
    <row r="244" spans="1:33" ht="12.75" customHeight="1" x14ac:dyDescent="0.15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</row>
    <row r="245" spans="1:33" ht="12.75" customHeight="1" x14ac:dyDescent="0.15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</row>
    <row r="246" spans="1:33" ht="12.75" customHeight="1" x14ac:dyDescent="0.15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</row>
    <row r="247" spans="1:33" ht="12.75" customHeight="1" x14ac:dyDescent="0.15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</row>
    <row r="248" spans="1:33" ht="12.75" customHeight="1" x14ac:dyDescent="0.15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</row>
    <row r="249" spans="1:33" ht="12.75" customHeight="1" x14ac:dyDescent="0.15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</row>
    <row r="250" spans="1:33" ht="12.75" customHeight="1" x14ac:dyDescent="0.15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</row>
    <row r="251" spans="1:33" ht="12.75" customHeight="1" x14ac:dyDescent="0.15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</row>
    <row r="252" spans="1:33" ht="12.75" customHeight="1" x14ac:dyDescent="0.15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</row>
    <row r="253" spans="1:33" ht="12.75" customHeight="1" x14ac:dyDescent="0.15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</row>
    <row r="254" spans="1:33" ht="12.75" customHeight="1" x14ac:dyDescent="0.15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</row>
    <row r="255" spans="1:33" ht="12.75" customHeight="1" x14ac:dyDescent="0.15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</row>
    <row r="256" spans="1:33" ht="12.75" customHeight="1" x14ac:dyDescent="0.15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</row>
    <row r="257" spans="1:33" ht="12.75" customHeight="1" x14ac:dyDescent="0.15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</row>
    <row r="258" spans="1:33" ht="12.75" customHeight="1" x14ac:dyDescent="0.15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</row>
    <row r="259" spans="1:33" ht="12.75" customHeight="1" x14ac:dyDescent="0.15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</row>
    <row r="260" spans="1:33" ht="12.75" customHeight="1" x14ac:dyDescent="0.15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</row>
    <row r="261" spans="1:33" ht="12.75" customHeight="1" x14ac:dyDescent="0.15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</row>
    <row r="262" spans="1:33" ht="12.75" customHeight="1" x14ac:dyDescent="0.15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</row>
    <row r="263" spans="1:33" ht="12.75" customHeight="1" x14ac:dyDescent="0.15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</row>
    <row r="264" spans="1:33" ht="12.75" customHeight="1" x14ac:dyDescent="0.15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</row>
    <row r="265" spans="1:33" ht="12.75" customHeight="1" x14ac:dyDescent="0.15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</row>
    <row r="266" spans="1:33" ht="12.75" customHeight="1" x14ac:dyDescent="0.15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</row>
    <row r="267" spans="1:33" ht="12.75" customHeight="1" x14ac:dyDescent="0.15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</row>
    <row r="268" spans="1:33" ht="12.75" customHeight="1" x14ac:dyDescent="0.15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</row>
    <row r="269" spans="1:33" ht="12.75" customHeight="1" x14ac:dyDescent="0.15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</row>
    <row r="270" spans="1:33" ht="12.75" customHeight="1" x14ac:dyDescent="0.15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</row>
    <row r="271" spans="1:33" ht="12.75" customHeight="1" x14ac:dyDescent="0.15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</row>
    <row r="272" spans="1:33" ht="12.75" customHeight="1" x14ac:dyDescent="0.15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</row>
    <row r="273" spans="1:33" ht="12.75" customHeight="1" x14ac:dyDescent="0.15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</row>
    <row r="274" spans="1:33" ht="12.75" customHeight="1" x14ac:dyDescent="0.15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</row>
    <row r="275" spans="1:33" ht="12.75" customHeight="1" x14ac:dyDescent="0.15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</row>
    <row r="276" spans="1:33" ht="12.75" customHeight="1" x14ac:dyDescent="0.15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</row>
    <row r="277" spans="1:33" ht="12.75" customHeight="1" x14ac:dyDescent="0.15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</row>
    <row r="278" spans="1:33" ht="12.75" customHeight="1" x14ac:dyDescent="0.15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</row>
    <row r="279" spans="1:33" ht="12.75" customHeight="1" x14ac:dyDescent="0.15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</row>
    <row r="280" spans="1:33" ht="12.75" customHeight="1" x14ac:dyDescent="0.15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</row>
    <row r="281" spans="1:33" ht="12.75" customHeight="1" x14ac:dyDescent="0.15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</row>
    <row r="282" spans="1:33" ht="12.75" customHeight="1" x14ac:dyDescent="0.15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</row>
    <row r="283" spans="1:33" ht="12.75" customHeight="1" x14ac:dyDescent="0.15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</row>
    <row r="284" spans="1:33" ht="12.75" customHeight="1" x14ac:dyDescent="0.15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</row>
    <row r="285" spans="1:33" ht="12.75" customHeight="1" x14ac:dyDescent="0.15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</row>
    <row r="286" spans="1:33" ht="12.75" customHeight="1" x14ac:dyDescent="0.15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</row>
    <row r="287" spans="1:33" ht="12.75" customHeight="1" x14ac:dyDescent="0.15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</row>
    <row r="288" spans="1:33" ht="12.75" customHeight="1" x14ac:dyDescent="0.15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</row>
    <row r="289" spans="1:33" ht="12.75" customHeight="1" x14ac:dyDescent="0.15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customHeight="1" x14ac:dyDescent="0.15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</row>
    <row r="291" spans="1:33" ht="12.75" customHeight="1" x14ac:dyDescent="0.15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</row>
    <row r="292" spans="1:33" ht="12.75" customHeight="1" x14ac:dyDescent="0.15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</row>
    <row r="293" spans="1:33" ht="12.75" customHeight="1" x14ac:dyDescent="0.15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</row>
    <row r="294" spans="1:33" ht="12.75" customHeight="1" x14ac:dyDescent="0.15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</row>
    <row r="295" spans="1:33" ht="12.75" customHeight="1" x14ac:dyDescent="0.15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</row>
    <row r="296" spans="1:33" ht="12.75" customHeight="1" x14ac:dyDescent="0.15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</row>
    <row r="297" spans="1:33" ht="12.75" customHeight="1" x14ac:dyDescent="0.15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</row>
    <row r="298" spans="1:33" ht="12.75" customHeight="1" x14ac:dyDescent="0.15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</row>
    <row r="299" spans="1:33" ht="12.75" customHeight="1" x14ac:dyDescent="0.15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</row>
    <row r="300" spans="1:33" ht="12.75" customHeight="1" x14ac:dyDescent="0.15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</row>
    <row r="301" spans="1:33" ht="12.75" customHeight="1" x14ac:dyDescent="0.15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</row>
    <row r="302" spans="1:33" ht="12.75" customHeight="1" x14ac:dyDescent="0.15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</row>
    <row r="303" spans="1:33" ht="12.75" customHeight="1" x14ac:dyDescent="0.15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</row>
    <row r="304" spans="1:33" ht="12.75" customHeight="1" x14ac:dyDescent="0.15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</row>
    <row r="305" spans="1:33" ht="12.75" customHeight="1" x14ac:dyDescent="0.15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</row>
    <row r="306" spans="1:33" ht="12.75" customHeight="1" x14ac:dyDescent="0.15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</row>
    <row r="307" spans="1:33" ht="12.75" customHeight="1" x14ac:dyDescent="0.15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</row>
    <row r="308" spans="1:33" ht="12.75" customHeight="1" x14ac:dyDescent="0.15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</row>
    <row r="309" spans="1:33" ht="12.75" customHeight="1" x14ac:dyDescent="0.15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</row>
    <row r="310" spans="1:33" ht="12.75" customHeight="1" x14ac:dyDescent="0.15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</row>
    <row r="311" spans="1:33" ht="12.75" customHeight="1" x14ac:dyDescent="0.15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</row>
    <row r="312" spans="1:33" ht="12.75" customHeight="1" x14ac:dyDescent="0.15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</row>
    <row r="313" spans="1:33" ht="12.75" customHeight="1" x14ac:dyDescent="0.15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</row>
    <row r="314" spans="1:33" ht="12.75" customHeight="1" x14ac:dyDescent="0.15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</row>
    <row r="315" spans="1:33" ht="12.75" customHeight="1" x14ac:dyDescent="0.15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</row>
    <row r="316" spans="1:33" ht="12.75" customHeight="1" x14ac:dyDescent="0.15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</row>
    <row r="317" spans="1:33" ht="12.75" customHeight="1" x14ac:dyDescent="0.15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</row>
    <row r="318" spans="1:33" ht="12.75" customHeight="1" x14ac:dyDescent="0.15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</row>
    <row r="319" spans="1:33" ht="12.75" customHeight="1" x14ac:dyDescent="0.15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</row>
    <row r="320" spans="1:33" ht="12.75" customHeight="1" x14ac:dyDescent="0.15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</row>
    <row r="321" spans="1:33" ht="12.75" customHeight="1" x14ac:dyDescent="0.15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</row>
    <row r="322" spans="1:33" ht="12.75" customHeight="1" x14ac:dyDescent="0.15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</row>
    <row r="323" spans="1:33" ht="12.75" customHeight="1" x14ac:dyDescent="0.15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</row>
    <row r="324" spans="1:33" ht="12.75" customHeight="1" x14ac:dyDescent="0.15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</row>
    <row r="325" spans="1:33" ht="12.75" customHeight="1" x14ac:dyDescent="0.15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</row>
    <row r="326" spans="1:33" ht="12.75" customHeight="1" x14ac:dyDescent="0.15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</row>
    <row r="327" spans="1:33" ht="12.75" customHeight="1" x14ac:dyDescent="0.15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</row>
    <row r="328" spans="1:33" ht="12.75" customHeight="1" x14ac:dyDescent="0.15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</row>
    <row r="329" spans="1:33" ht="12.75" customHeight="1" x14ac:dyDescent="0.15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</row>
    <row r="330" spans="1:33" ht="12.75" customHeight="1" x14ac:dyDescent="0.15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</row>
    <row r="331" spans="1:33" ht="12.75" customHeight="1" x14ac:dyDescent="0.15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</row>
    <row r="332" spans="1:33" ht="12.75" customHeight="1" x14ac:dyDescent="0.15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</row>
    <row r="333" spans="1:33" ht="12.75" customHeight="1" x14ac:dyDescent="0.15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</row>
    <row r="334" spans="1:33" ht="12.75" customHeight="1" x14ac:dyDescent="0.15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</row>
    <row r="335" spans="1:33" ht="12.75" customHeight="1" x14ac:dyDescent="0.15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</row>
    <row r="336" spans="1:33" ht="12.75" customHeight="1" x14ac:dyDescent="0.15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</row>
    <row r="337" spans="1:33" ht="12.75" customHeight="1" x14ac:dyDescent="0.15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</row>
    <row r="338" spans="1:33" ht="12.75" customHeight="1" x14ac:dyDescent="0.15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</row>
    <row r="339" spans="1:33" ht="12.75" customHeight="1" x14ac:dyDescent="0.15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</row>
    <row r="340" spans="1:33" ht="12.75" customHeight="1" x14ac:dyDescent="0.15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</row>
    <row r="341" spans="1:33" ht="12.75" customHeight="1" x14ac:dyDescent="0.15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</row>
    <row r="342" spans="1:33" ht="12.75" customHeight="1" x14ac:dyDescent="0.15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</row>
    <row r="343" spans="1:33" ht="12.75" customHeight="1" x14ac:dyDescent="0.15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</row>
    <row r="344" spans="1:33" ht="12.75" customHeight="1" x14ac:dyDescent="0.15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</row>
    <row r="345" spans="1:33" ht="12.75" customHeight="1" x14ac:dyDescent="0.15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</row>
    <row r="346" spans="1:33" ht="12.75" customHeight="1" x14ac:dyDescent="0.15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</row>
    <row r="347" spans="1:33" ht="12.75" customHeight="1" x14ac:dyDescent="0.15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</row>
    <row r="348" spans="1:33" ht="12.75" customHeight="1" x14ac:dyDescent="0.15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</row>
    <row r="349" spans="1:33" ht="12.75" customHeight="1" x14ac:dyDescent="0.15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</row>
    <row r="350" spans="1:33" ht="12.75" customHeight="1" x14ac:dyDescent="0.15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</row>
    <row r="351" spans="1:33" ht="12.75" customHeight="1" x14ac:dyDescent="0.15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</row>
    <row r="352" spans="1:33" ht="12.75" customHeight="1" x14ac:dyDescent="0.15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</row>
    <row r="353" spans="1:33" ht="12.75" customHeight="1" x14ac:dyDescent="0.15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</row>
    <row r="354" spans="1:33" ht="12.75" customHeight="1" x14ac:dyDescent="0.15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</row>
    <row r="355" spans="1:33" ht="12.75" customHeight="1" x14ac:dyDescent="0.15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</row>
    <row r="356" spans="1:33" ht="12.75" customHeight="1" x14ac:dyDescent="0.15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</row>
    <row r="357" spans="1:33" ht="12.75" customHeight="1" x14ac:dyDescent="0.15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</row>
    <row r="358" spans="1:33" ht="12.75" customHeight="1" x14ac:dyDescent="0.15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</row>
    <row r="359" spans="1:33" ht="12.75" customHeight="1" x14ac:dyDescent="0.15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</row>
    <row r="360" spans="1:33" ht="12.75" customHeight="1" x14ac:dyDescent="0.15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</row>
    <row r="361" spans="1:33" ht="12.75" customHeight="1" x14ac:dyDescent="0.15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</row>
    <row r="362" spans="1:33" ht="12.75" customHeight="1" x14ac:dyDescent="0.15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</row>
    <row r="363" spans="1:33" ht="12.75" customHeight="1" x14ac:dyDescent="0.15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</row>
    <row r="364" spans="1:33" ht="12.75" customHeight="1" x14ac:dyDescent="0.15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</row>
    <row r="365" spans="1:33" ht="12.75" customHeight="1" x14ac:dyDescent="0.15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</row>
    <row r="366" spans="1:33" ht="12.75" customHeight="1" x14ac:dyDescent="0.15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</row>
    <row r="367" spans="1:33" ht="12.75" customHeight="1" x14ac:dyDescent="0.15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</row>
    <row r="368" spans="1:33" ht="12.75" customHeight="1" x14ac:dyDescent="0.15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</row>
    <row r="369" spans="1:33" ht="12.75" customHeight="1" x14ac:dyDescent="0.15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</row>
    <row r="370" spans="1:33" ht="12.75" customHeight="1" x14ac:dyDescent="0.15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</row>
    <row r="371" spans="1:33" ht="12.75" customHeight="1" x14ac:dyDescent="0.15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</row>
    <row r="372" spans="1:33" ht="12.75" customHeight="1" x14ac:dyDescent="0.15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</row>
    <row r="373" spans="1:33" ht="12.75" customHeight="1" x14ac:dyDescent="0.15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</row>
    <row r="374" spans="1:33" ht="12.75" customHeight="1" x14ac:dyDescent="0.15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</row>
    <row r="375" spans="1:33" ht="12.75" customHeight="1" x14ac:dyDescent="0.15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</row>
    <row r="376" spans="1:33" ht="12.75" customHeight="1" x14ac:dyDescent="0.15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</row>
    <row r="377" spans="1:33" ht="12.75" customHeight="1" x14ac:dyDescent="0.15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</row>
    <row r="378" spans="1:33" ht="12.75" customHeight="1" x14ac:dyDescent="0.15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</row>
    <row r="379" spans="1:33" ht="12.75" customHeight="1" x14ac:dyDescent="0.15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</row>
    <row r="380" spans="1:33" ht="12.75" customHeight="1" x14ac:dyDescent="0.15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</row>
    <row r="381" spans="1:33" ht="12.75" customHeight="1" x14ac:dyDescent="0.15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</row>
    <row r="382" spans="1:33" ht="12.75" customHeight="1" x14ac:dyDescent="0.15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</row>
    <row r="383" spans="1:33" ht="12.75" customHeight="1" x14ac:dyDescent="0.15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</row>
    <row r="384" spans="1:33" ht="12.75" customHeight="1" x14ac:dyDescent="0.15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</row>
    <row r="385" spans="1:33" ht="12.75" customHeight="1" x14ac:dyDescent="0.15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</row>
    <row r="386" spans="1:33" ht="12.75" customHeight="1" x14ac:dyDescent="0.15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</row>
    <row r="387" spans="1:33" ht="12.75" customHeight="1" x14ac:dyDescent="0.15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</row>
    <row r="388" spans="1:33" ht="12.75" customHeight="1" x14ac:dyDescent="0.15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</row>
    <row r="389" spans="1:33" ht="12.75" customHeight="1" x14ac:dyDescent="0.15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</row>
    <row r="390" spans="1:33" ht="12.75" customHeight="1" x14ac:dyDescent="0.15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</row>
    <row r="391" spans="1:33" ht="12.75" customHeight="1" x14ac:dyDescent="0.15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</row>
    <row r="392" spans="1:33" ht="12.75" customHeight="1" x14ac:dyDescent="0.15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</row>
    <row r="393" spans="1:33" ht="12.75" customHeight="1" x14ac:dyDescent="0.15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</row>
    <row r="394" spans="1:33" ht="12.75" customHeight="1" x14ac:dyDescent="0.15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</row>
    <row r="395" spans="1:33" ht="12.75" customHeight="1" x14ac:dyDescent="0.15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</row>
    <row r="396" spans="1:33" ht="12.75" customHeight="1" x14ac:dyDescent="0.15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</row>
    <row r="397" spans="1:33" ht="12.75" customHeight="1" x14ac:dyDescent="0.15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</row>
    <row r="398" spans="1:33" ht="12.75" customHeight="1" x14ac:dyDescent="0.15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</row>
    <row r="399" spans="1:33" ht="12.75" customHeight="1" x14ac:dyDescent="0.15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</row>
    <row r="400" spans="1:33" ht="12.75" customHeight="1" x14ac:dyDescent="0.15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</row>
    <row r="401" spans="1:33" ht="12.75" customHeight="1" x14ac:dyDescent="0.15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</row>
    <row r="402" spans="1:33" ht="12.75" customHeight="1" x14ac:dyDescent="0.15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</row>
    <row r="403" spans="1:33" ht="12.75" customHeight="1" x14ac:dyDescent="0.15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</row>
    <row r="404" spans="1:33" ht="12.75" customHeight="1" x14ac:dyDescent="0.15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</row>
    <row r="405" spans="1:33" ht="12.75" customHeight="1" x14ac:dyDescent="0.15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</row>
    <row r="406" spans="1:33" ht="12.75" customHeight="1" x14ac:dyDescent="0.15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</row>
    <row r="407" spans="1:33" ht="12.75" customHeight="1" x14ac:dyDescent="0.15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</row>
    <row r="408" spans="1:33" ht="12.75" customHeight="1" x14ac:dyDescent="0.15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</row>
    <row r="409" spans="1:33" ht="12.75" customHeight="1" x14ac:dyDescent="0.15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</row>
    <row r="410" spans="1:33" ht="12.75" customHeight="1" x14ac:dyDescent="0.15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1:33" ht="12.75" customHeight="1" x14ac:dyDescent="0.15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1:33" ht="12.75" customHeight="1" x14ac:dyDescent="0.15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1:33" ht="12.75" customHeight="1" x14ac:dyDescent="0.15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</row>
    <row r="414" spans="1:33" ht="12.75" customHeight="1" x14ac:dyDescent="0.15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</row>
    <row r="415" spans="1:33" ht="12.75" customHeight="1" x14ac:dyDescent="0.15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</row>
    <row r="416" spans="1:33" ht="12.75" customHeight="1" x14ac:dyDescent="0.15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</row>
    <row r="417" spans="1:33" ht="12.75" customHeight="1" x14ac:dyDescent="0.15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</row>
    <row r="418" spans="1:33" ht="12.75" customHeight="1" x14ac:dyDescent="0.15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</row>
    <row r="419" spans="1:33" ht="12.75" customHeight="1" x14ac:dyDescent="0.15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</row>
    <row r="420" spans="1:33" ht="12.75" customHeight="1" x14ac:dyDescent="0.15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</row>
    <row r="421" spans="1:33" ht="12.75" customHeight="1" x14ac:dyDescent="0.15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</row>
    <row r="422" spans="1:33" ht="12.75" customHeight="1" x14ac:dyDescent="0.15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</row>
    <row r="423" spans="1:33" ht="12.75" customHeight="1" x14ac:dyDescent="0.15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</row>
    <row r="424" spans="1:33" ht="12.75" customHeight="1" x14ac:dyDescent="0.15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</row>
    <row r="425" spans="1:33" ht="12.75" customHeight="1" x14ac:dyDescent="0.15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</row>
    <row r="426" spans="1:33" ht="12.75" customHeight="1" x14ac:dyDescent="0.15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</row>
    <row r="427" spans="1:33" ht="12.75" customHeight="1" x14ac:dyDescent="0.15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</row>
    <row r="428" spans="1:33" ht="12.75" customHeight="1" x14ac:dyDescent="0.15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</row>
    <row r="429" spans="1:33" ht="12.75" customHeight="1" x14ac:dyDescent="0.15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</row>
    <row r="430" spans="1:33" ht="12.75" customHeight="1" x14ac:dyDescent="0.15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</row>
    <row r="431" spans="1:33" ht="12.75" customHeight="1" x14ac:dyDescent="0.15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</row>
    <row r="432" spans="1:33" ht="12.75" customHeight="1" x14ac:dyDescent="0.15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</row>
    <row r="433" spans="1:33" ht="12.75" customHeight="1" x14ac:dyDescent="0.15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</row>
    <row r="434" spans="1:33" ht="12.75" customHeight="1" x14ac:dyDescent="0.15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</row>
    <row r="435" spans="1:33" ht="12.75" customHeight="1" x14ac:dyDescent="0.15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</row>
    <row r="436" spans="1:33" ht="12.75" customHeight="1" x14ac:dyDescent="0.15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</row>
    <row r="437" spans="1:33" ht="12.75" customHeight="1" x14ac:dyDescent="0.15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</row>
    <row r="438" spans="1:33" ht="12.75" customHeight="1" x14ac:dyDescent="0.15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</row>
    <row r="439" spans="1:33" ht="12.75" customHeight="1" x14ac:dyDescent="0.15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</row>
    <row r="440" spans="1:33" ht="12.75" customHeight="1" x14ac:dyDescent="0.15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</row>
    <row r="441" spans="1:33" ht="12.75" customHeight="1" x14ac:dyDescent="0.15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</row>
    <row r="442" spans="1:33" ht="12.75" customHeight="1" x14ac:dyDescent="0.15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</row>
    <row r="443" spans="1:33" ht="12.75" customHeight="1" x14ac:dyDescent="0.15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</row>
    <row r="444" spans="1:33" ht="12.75" customHeight="1" x14ac:dyDescent="0.15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</row>
    <row r="445" spans="1:33" ht="12.75" customHeight="1" x14ac:dyDescent="0.15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</row>
    <row r="446" spans="1:33" ht="12.75" customHeight="1" x14ac:dyDescent="0.15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</row>
    <row r="447" spans="1:33" ht="12.75" customHeight="1" x14ac:dyDescent="0.15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</row>
    <row r="448" spans="1:33" ht="12.75" customHeight="1" x14ac:dyDescent="0.15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</row>
    <row r="449" spans="1:33" ht="12.75" customHeight="1" x14ac:dyDescent="0.15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</row>
    <row r="450" spans="1:33" ht="12.75" customHeight="1" x14ac:dyDescent="0.15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</row>
    <row r="451" spans="1:33" ht="12.75" customHeight="1" x14ac:dyDescent="0.15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</row>
    <row r="452" spans="1:33" ht="12.75" customHeight="1" x14ac:dyDescent="0.15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</row>
    <row r="453" spans="1:33" ht="12.75" customHeight="1" x14ac:dyDescent="0.15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</row>
    <row r="454" spans="1:33" ht="12.75" customHeight="1" x14ac:dyDescent="0.15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</row>
    <row r="455" spans="1:33" ht="12.75" customHeight="1" x14ac:dyDescent="0.15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</row>
    <row r="456" spans="1:33" ht="12.75" customHeight="1" x14ac:dyDescent="0.15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</row>
    <row r="457" spans="1:33" ht="12.75" customHeight="1" x14ac:dyDescent="0.15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</row>
    <row r="458" spans="1:33" ht="12.75" customHeight="1" x14ac:dyDescent="0.15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</row>
    <row r="459" spans="1:33" ht="12.75" customHeight="1" x14ac:dyDescent="0.15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</row>
    <row r="460" spans="1:33" ht="12.75" customHeight="1" x14ac:dyDescent="0.15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</row>
    <row r="461" spans="1:33" ht="12.75" customHeight="1" x14ac:dyDescent="0.15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</row>
    <row r="462" spans="1:33" ht="12.75" customHeight="1" x14ac:dyDescent="0.15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</row>
    <row r="463" spans="1:33" ht="12.75" customHeight="1" x14ac:dyDescent="0.15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</row>
    <row r="464" spans="1:33" ht="12.75" customHeight="1" x14ac:dyDescent="0.15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</row>
    <row r="465" spans="1:33" ht="12.75" customHeight="1" x14ac:dyDescent="0.15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</row>
    <row r="466" spans="1:33" ht="12.75" customHeight="1" x14ac:dyDescent="0.15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</row>
    <row r="467" spans="1:33" ht="12.75" customHeight="1" x14ac:dyDescent="0.15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</row>
    <row r="468" spans="1:33" ht="12.75" customHeight="1" x14ac:dyDescent="0.15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</row>
    <row r="469" spans="1:33" ht="12.75" customHeight="1" x14ac:dyDescent="0.15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</row>
    <row r="470" spans="1:33" ht="12.75" customHeight="1" x14ac:dyDescent="0.15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</row>
    <row r="471" spans="1:33" ht="12.75" customHeight="1" x14ac:dyDescent="0.15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</row>
    <row r="472" spans="1:33" ht="12.75" customHeight="1" x14ac:dyDescent="0.15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</row>
    <row r="473" spans="1:33" ht="12.75" customHeight="1" x14ac:dyDescent="0.15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</row>
    <row r="474" spans="1:33" ht="12.75" customHeight="1" x14ac:dyDescent="0.15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</row>
    <row r="475" spans="1:33" ht="12.75" customHeight="1" x14ac:dyDescent="0.15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</row>
    <row r="476" spans="1:33" ht="12.75" customHeight="1" x14ac:dyDescent="0.15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</row>
    <row r="477" spans="1:33" ht="12.75" customHeight="1" x14ac:dyDescent="0.15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</row>
    <row r="478" spans="1:33" ht="12.75" customHeight="1" x14ac:dyDescent="0.15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</row>
    <row r="479" spans="1:33" ht="12.75" customHeight="1" x14ac:dyDescent="0.15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</row>
    <row r="480" spans="1:33" ht="12.75" customHeight="1" x14ac:dyDescent="0.15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</row>
    <row r="481" spans="1:33" ht="12.75" customHeight="1" x14ac:dyDescent="0.15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</row>
    <row r="482" spans="1:33" ht="12.75" customHeight="1" x14ac:dyDescent="0.15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</row>
    <row r="483" spans="1:33" ht="12.75" customHeight="1" x14ac:dyDescent="0.15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</row>
    <row r="484" spans="1:33" ht="12.75" customHeight="1" x14ac:dyDescent="0.15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</row>
    <row r="485" spans="1:33" ht="12.75" customHeight="1" x14ac:dyDescent="0.15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</row>
    <row r="486" spans="1:33" ht="12.75" customHeight="1" x14ac:dyDescent="0.15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</row>
    <row r="487" spans="1:33" ht="12.75" customHeight="1" x14ac:dyDescent="0.15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</row>
    <row r="488" spans="1:33" ht="12.75" customHeight="1" x14ac:dyDescent="0.15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</row>
    <row r="489" spans="1:33" ht="12.75" customHeight="1" x14ac:dyDescent="0.15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</row>
    <row r="490" spans="1:33" ht="12.75" customHeight="1" x14ac:dyDescent="0.15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</row>
    <row r="491" spans="1:33" ht="12.75" customHeight="1" x14ac:dyDescent="0.15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</row>
    <row r="492" spans="1:33" ht="12.75" customHeight="1" x14ac:dyDescent="0.15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</row>
    <row r="493" spans="1:33" ht="12.75" customHeight="1" x14ac:dyDescent="0.15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</row>
    <row r="494" spans="1:33" ht="12.75" customHeight="1" x14ac:dyDescent="0.15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</row>
    <row r="495" spans="1:33" ht="12.75" customHeight="1" x14ac:dyDescent="0.15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</row>
    <row r="496" spans="1:33" ht="12.75" customHeight="1" x14ac:dyDescent="0.15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</row>
    <row r="497" spans="1:33" ht="12.75" customHeight="1" x14ac:dyDescent="0.15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</row>
    <row r="498" spans="1:33" ht="12.75" customHeight="1" x14ac:dyDescent="0.15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</row>
    <row r="499" spans="1:33" ht="12.75" customHeight="1" x14ac:dyDescent="0.15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</row>
    <row r="500" spans="1:33" ht="12.75" customHeight="1" x14ac:dyDescent="0.15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</row>
    <row r="501" spans="1:33" ht="12.75" customHeight="1" x14ac:dyDescent="0.15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</row>
    <row r="502" spans="1:33" ht="12.75" customHeight="1" x14ac:dyDescent="0.15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</row>
    <row r="503" spans="1:33" ht="12.75" customHeight="1" x14ac:dyDescent="0.15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</row>
    <row r="504" spans="1:33" ht="12.75" customHeight="1" x14ac:dyDescent="0.15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</row>
    <row r="505" spans="1:33" ht="12.75" customHeight="1" x14ac:dyDescent="0.15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</row>
    <row r="506" spans="1:33" ht="12.75" customHeight="1" x14ac:dyDescent="0.15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</row>
    <row r="507" spans="1:33" ht="12.75" customHeight="1" x14ac:dyDescent="0.15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</row>
    <row r="508" spans="1:33" ht="12.75" customHeight="1" x14ac:dyDescent="0.15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</row>
    <row r="509" spans="1:33" ht="12.75" customHeight="1" x14ac:dyDescent="0.15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</row>
    <row r="510" spans="1:33" ht="12.75" customHeight="1" x14ac:dyDescent="0.15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</row>
    <row r="511" spans="1:33" ht="12.75" customHeight="1" x14ac:dyDescent="0.15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</row>
    <row r="512" spans="1:33" ht="12.75" customHeight="1" x14ac:dyDescent="0.15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</row>
    <row r="513" spans="1:33" ht="12.75" customHeight="1" x14ac:dyDescent="0.15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</row>
    <row r="514" spans="1:33" ht="12.75" customHeight="1" x14ac:dyDescent="0.15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</row>
    <row r="515" spans="1:33" ht="12.75" customHeight="1" x14ac:dyDescent="0.15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</row>
    <row r="516" spans="1:33" ht="12.75" customHeight="1" x14ac:dyDescent="0.15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</row>
    <row r="517" spans="1:33" ht="12.75" customHeight="1" x14ac:dyDescent="0.15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</row>
    <row r="518" spans="1:33" ht="12.75" customHeight="1" x14ac:dyDescent="0.15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</row>
    <row r="519" spans="1:33" ht="12.75" customHeight="1" x14ac:dyDescent="0.15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</row>
    <row r="520" spans="1:33" ht="12.75" customHeight="1" x14ac:dyDescent="0.15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</row>
    <row r="521" spans="1:33" ht="12.75" customHeight="1" x14ac:dyDescent="0.15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</row>
    <row r="522" spans="1:33" ht="12.75" customHeight="1" x14ac:dyDescent="0.15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</row>
    <row r="523" spans="1:33" ht="12.75" customHeight="1" x14ac:dyDescent="0.15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</row>
    <row r="524" spans="1:33" ht="12.75" customHeight="1" x14ac:dyDescent="0.15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</row>
    <row r="525" spans="1:33" ht="12.75" customHeight="1" x14ac:dyDescent="0.15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</row>
    <row r="526" spans="1:33" ht="12.75" customHeight="1" x14ac:dyDescent="0.15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</row>
    <row r="527" spans="1:33" ht="12.75" customHeight="1" x14ac:dyDescent="0.15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</row>
    <row r="528" spans="1:33" ht="12.75" customHeight="1" x14ac:dyDescent="0.15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</row>
    <row r="529" spans="1:33" ht="12.75" customHeight="1" x14ac:dyDescent="0.15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</row>
    <row r="530" spans="1:33" ht="12.75" customHeight="1" x14ac:dyDescent="0.15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</row>
    <row r="531" spans="1:33" ht="12.75" customHeight="1" x14ac:dyDescent="0.15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</row>
    <row r="532" spans="1:33" ht="12.75" customHeight="1" x14ac:dyDescent="0.15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</row>
    <row r="533" spans="1:33" ht="12.75" customHeight="1" x14ac:dyDescent="0.15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</row>
    <row r="534" spans="1:33" ht="12.75" customHeight="1" x14ac:dyDescent="0.15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</row>
    <row r="535" spans="1:33" ht="12.75" customHeight="1" x14ac:dyDescent="0.15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</row>
    <row r="536" spans="1:33" ht="12.75" customHeight="1" x14ac:dyDescent="0.15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</row>
    <row r="537" spans="1:33" ht="12.75" customHeight="1" x14ac:dyDescent="0.15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</row>
    <row r="538" spans="1:33" ht="12.75" customHeight="1" x14ac:dyDescent="0.15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</row>
    <row r="539" spans="1:33" ht="12.75" customHeight="1" x14ac:dyDescent="0.15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</row>
    <row r="540" spans="1:33" ht="12.75" customHeight="1" x14ac:dyDescent="0.15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</row>
    <row r="541" spans="1:33" ht="12.75" customHeight="1" x14ac:dyDescent="0.15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</row>
    <row r="542" spans="1:33" ht="12.75" customHeight="1" x14ac:dyDescent="0.15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</row>
    <row r="543" spans="1:33" ht="12.75" customHeight="1" x14ac:dyDescent="0.15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</row>
    <row r="544" spans="1:33" ht="12.75" customHeight="1" x14ac:dyDescent="0.15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</row>
    <row r="545" spans="1:33" ht="12.75" customHeight="1" x14ac:dyDescent="0.15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</row>
    <row r="546" spans="1:33" ht="12.75" customHeight="1" x14ac:dyDescent="0.15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</row>
    <row r="547" spans="1:33" ht="12.75" customHeight="1" x14ac:dyDescent="0.15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</row>
    <row r="548" spans="1:33" ht="12.75" customHeight="1" x14ac:dyDescent="0.15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</row>
    <row r="549" spans="1:33" ht="12.75" customHeight="1" x14ac:dyDescent="0.15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</row>
    <row r="550" spans="1:33" ht="12.75" customHeight="1" x14ac:dyDescent="0.15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</row>
    <row r="551" spans="1:33" ht="12.75" customHeight="1" x14ac:dyDescent="0.15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</row>
    <row r="552" spans="1:33" ht="12.75" customHeight="1" x14ac:dyDescent="0.15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</row>
    <row r="553" spans="1:33" ht="12.75" customHeight="1" x14ac:dyDescent="0.15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</row>
    <row r="554" spans="1:33" ht="12.75" customHeight="1" x14ac:dyDescent="0.15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</row>
    <row r="555" spans="1:33" ht="12.75" customHeight="1" x14ac:dyDescent="0.15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</row>
    <row r="556" spans="1:33" ht="12.75" customHeight="1" x14ac:dyDescent="0.15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</row>
    <row r="557" spans="1:33" ht="12.75" customHeight="1" x14ac:dyDescent="0.15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</row>
    <row r="558" spans="1:33" ht="12.75" customHeight="1" x14ac:dyDescent="0.15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</row>
    <row r="559" spans="1:33" ht="12.75" customHeight="1" x14ac:dyDescent="0.15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</row>
    <row r="560" spans="1:33" ht="12.75" customHeight="1" x14ac:dyDescent="0.15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</row>
    <row r="561" spans="1:33" ht="12.75" customHeight="1" x14ac:dyDescent="0.15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</row>
    <row r="562" spans="1:33" ht="12.75" customHeight="1" x14ac:dyDescent="0.15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</row>
    <row r="563" spans="1:33" ht="12.75" customHeight="1" x14ac:dyDescent="0.15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</row>
    <row r="564" spans="1:33" ht="12.75" customHeight="1" x14ac:dyDescent="0.15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</row>
    <row r="565" spans="1:33" ht="12.75" customHeight="1" x14ac:dyDescent="0.15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</row>
    <row r="566" spans="1:33" ht="12.75" customHeight="1" x14ac:dyDescent="0.15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</row>
    <row r="567" spans="1:33" ht="12.75" customHeight="1" x14ac:dyDescent="0.15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</row>
    <row r="568" spans="1:33" ht="12.75" customHeight="1" x14ac:dyDescent="0.15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</row>
    <row r="569" spans="1:33" ht="12.75" customHeight="1" x14ac:dyDescent="0.15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</row>
    <row r="570" spans="1:33" ht="12.75" customHeight="1" x14ac:dyDescent="0.15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</row>
    <row r="571" spans="1:33" ht="12.75" customHeight="1" x14ac:dyDescent="0.15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</row>
    <row r="572" spans="1:33" ht="12.75" customHeight="1" x14ac:dyDescent="0.15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</row>
    <row r="573" spans="1:33" ht="12.75" customHeight="1" x14ac:dyDescent="0.15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</row>
    <row r="574" spans="1:33" ht="12.75" customHeight="1" x14ac:dyDescent="0.15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</row>
    <row r="575" spans="1:33" ht="12.75" customHeight="1" x14ac:dyDescent="0.15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</row>
    <row r="576" spans="1:33" ht="12.75" customHeight="1" x14ac:dyDescent="0.15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</row>
    <row r="577" spans="1:33" ht="12.75" customHeight="1" x14ac:dyDescent="0.15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</row>
    <row r="578" spans="1:33" ht="12.75" customHeight="1" x14ac:dyDescent="0.15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</row>
    <row r="579" spans="1:33" ht="12.75" customHeight="1" x14ac:dyDescent="0.15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</row>
    <row r="580" spans="1:33" ht="12.75" customHeight="1" x14ac:dyDescent="0.15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</row>
    <row r="581" spans="1:33" ht="12.75" customHeight="1" x14ac:dyDescent="0.15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</row>
    <row r="582" spans="1:33" ht="12.75" customHeight="1" x14ac:dyDescent="0.15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</row>
    <row r="583" spans="1:33" ht="12.75" customHeight="1" x14ac:dyDescent="0.15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</row>
    <row r="584" spans="1:33" ht="12.75" customHeight="1" x14ac:dyDescent="0.15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</row>
    <row r="585" spans="1:33" ht="12.75" customHeight="1" x14ac:dyDescent="0.15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3" ht="12.75" customHeight="1" x14ac:dyDescent="0.15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3" ht="12.75" customHeight="1" x14ac:dyDescent="0.15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3" ht="12.75" customHeight="1" x14ac:dyDescent="0.15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3" ht="12.75" customHeight="1" x14ac:dyDescent="0.15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3" ht="12.75" customHeight="1" x14ac:dyDescent="0.15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3" ht="12.75" customHeight="1" x14ac:dyDescent="0.15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3" ht="12.75" customHeight="1" x14ac:dyDescent="0.15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2.75" customHeight="1" x14ac:dyDescent="0.15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2.75" customHeight="1" x14ac:dyDescent="0.15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2.75" customHeight="1" x14ac:dyDescent="0.15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2.75" customHeight="1" x14ac:dyDescent="0.15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2.75" customHeight="1" x14ac:dyDescent="0.15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2.75" customHeight="1" x14ac:dyDescent="0.15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2.75" customHeight="1" x14ac:dyDescent="0.15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2.75" customHeight="1" x14ac:dyDescent="0.15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2.75" customHeight="1" x14ac:dyDescent="0.15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2.75" customHeight="1" x14ac:dyDescent="0.15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2.75" customHeight="1" x14ac:dyDescent="0.15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2.75" customHeight="1" x14ac:dyDescent="0.15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2.75" customHeight="1" x14ac:dyDescent="0.15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2.75" customHeight="1" x14ac:dyDescent="0.15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2.75" customHeight="1" x14ac:dyDescent="0.15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2.75" customHeight="1" x14ac:dyDescent="0.15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2.75" customHeight="1" x14ac:dyDescent="0.15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2.75" customHeight="1" x14ac:dyDescent="0.15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2.75" customHeight="1" x14ac:dyDescent="0.15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2.75" customHeight="1" x14ac:dyDescent="0.15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2.75" customHeight="1" x14ac:dyDescent="0.15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2.75" customHeight="1" x14ac:dyDescent="0.15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2.75" customHeight="1" x14ac:dyDescent="0.15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2.75" customHeight="1" x14ac:dyDescent="0.15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2.75" customHeight="1" x14ac:dyDescent="0.15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2.75" customHeight="1" x14ac:dyDescent="0.15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2.75" customHeight="1" x14ac:dyDescent="0.15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2.75" customHeight="1" x14ac:dyDescent="0.15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2.75" customHeight="1" x14ac:dyDescent="0.15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2.75" customHeight="1" x14ac:dyDescent="0.15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2.75" customHeight="1" x14ac:dyDescent="0.15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2.75" customHeight="1" x14ac:dyDescent="0.15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2.75" customHeight="1" x14ac:dyDescent="0.15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2.75" customHeight="1" x14ac:dyDescent="0.15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2.75" customHeight="1" x14ac:dyDescent="0.15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2.75" customHeight="1" x14ac:dyDescent="0.15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2.75" customHeight="1" x14ac:dyDescent="0.15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2.75" customHeight="1" x14ac:dyDescent="0.15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2.75" customHeight="1" x14ac:dyDescent="0.15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2.75" customHeight="1" x14ac:dyDescent="0.15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2.75" customHeight="1" x14ac:dyDescent="0.15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2.75" customHeight="1" x14ac:dyDescent="0.15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2.75" customHeight="1" x14ac:dyDescent="0.15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2.75" customHeight="1" x14ac:dyDescent="0.15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2.75" customHeight="1" x14ac:dyDescent="0.15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2.75" customHeight="1" x14ac:dyDescent="0.15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2.75" customHeight="1" x14ac:dyDescent="0.15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2.75" customHeight="1" x14ac:dyDescent="0.15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2.75" customHeight="1" x14ac:dyDescent="0.15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2.75" customHeight="1" x14ac:dyDescent="0.15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2.75" customHeight="1" x14ac:dyDescent="0.15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2.75" customHeight="1" x14ac:dyDescent="0.15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2.75" customHeight="1" x14ac:dyDescent="0.15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2.75" customHeight="1" x14ac:dyDescent="0.15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2.75" customHeight="1" x14ac:dyDescent="0.15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2.75" customHeight="1" x14ac:dyDescent="0.15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2.75" customHeight="1" x14ac:dyDescent="0.15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2.75" customHeight="1" x14ac:dyDescent="0.15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2.75" customHeight="1" x14ac:dyDescent="0.15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2.75" customHeight="1" x14ac:dyDescent="0.15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2.75" customHeight="1" x14ac:dyDescent="0.15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2.75" customHeight="1" x14ac:dyDescent="0.15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2.75" customHeight="1" x14ac:dyDescent="0.15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2.75" customHeight="1" x14ac:dyDescent="0.15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2.75" customHeight="1" x14ac:dyDescent="0.15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2.75" customHeight="1" x14ac:dyDescent="0.15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2.75" customHeight="1" x14ac:dyDescent="0.15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2.75" customHeight="1" x14ac:dyDescent="0.15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2.75" customHeight="1" x14ac:dyDescent="0.15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2.75" customHeight="1" x14ac:dyDescent="0.15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2.75" customHeight="1" x14ac:dyDescent="0.15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2.75" customHeight="1" x14ac:dyDescent="0.15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2.75" customHeight="1" x14ac:dyDescent="0.15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2.75" customHeight="1" x14ac:dyDescent="0.15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2.75" customHeight="1" x14ac:dyDescent="0.15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2.75" customHeight="1" x14ac:dyDescent="0.15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2.75" customHeight="1" x14ac:dyDescent="0.15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2.75" customHeight="1" x14ac:dyDescent="0.15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2.75" customHeight="1" x14ac:dyDescent="0.15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2.75" customHeight="1" x14ac:dyDescent="0.15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2.75" customHeight="1" x14ac:dyDescent="0.15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2.75" customHeight="1" x14ac:dyDescent="0.15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2.75" customHeight="1" x14ac:dyDescent="0.15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2.75" customHeight="1" x14ac:dyDescent="0.15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2.75" customHeight="1" x14ac:dyDescent="0.15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2.75" customHeight="1" x14ac:dyDescent="0.15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2.75" customHeight="1" x14ac:dyDescent="0.15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2.75" customHeight="1" x14ac:dyDescent="0.15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2.75" customHeight="1" x14ac:dyDescent="0.15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2.75" customHeight="1" x14ac:dyDescent="0.15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2.75" customHeight="1" x14ac:dyDescent="0.15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2.75" customHeight="1" x14ac:dyDescent="0.15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2.75" customHeight="1" x14ac:dyDescent="0.15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2.75" customHeight="1" x14ac:dyDescent="0.15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2.75" customHeight="1" x14ac:dyDescent="0.15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2.75" customHeight="1" x14ac:dyDescent="0.15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2.75" customHeight="1" x14ac:dyDescent="0.15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2.75" customHeight="1" x14ac:dyDescent="0.15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2.75" customHeight="1" x14ac:dyDescent="0.15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2.75" customHeight="1" x14ac:dyDescent="0.15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2.75" customHeight="1" x14ac:dyDescent="0.15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2.75" customHeight="1" x14ac:dyDescent="0.15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2.75" customHeight="1" x14ac:dyDescent="0.15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2.75" customHeight="1" x14ac:dyDescent="0.15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2.75" customHeight="1" x14ac:dyDescent="0.15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2.75" customHeight="1" x14ac:dyDescent="0.15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2.75" customHeight="1" x14ac:dyDescent="0.15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2.75" customHeight="1" x14ac:dyDescent="0.15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2.75" customHeight="1" x14ac:dyDescent="0.15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2.75" customHeight="1" x14ac:dyDescent="0.15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2.75" customHeight="1" x14ac:dyDescent="0.15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2.75" customHeight="1" x14ac:dyDescent="0.15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2.75" customHeight="1" x14ac:dyDescent="0.15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2.75" customHeight="1" x14ac:dyDescent="0.15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2.75" customHeight="1" x14ac:dyDescent="0.15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2.75" customHeight="1" x14ac:dyDescent="0.15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2.75" customHeight="1" x14ac:dyDescent="0.15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2.75" customHeight="1" x14ac:dyDescent="0.15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2.75" customHeight="1" x14ac:dyDescent="0.15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2.75" customHeight="1" x14ac:dyDescent="0.15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2.75" customHeight="1" x14ac:dyDescent="0.15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2.75" customHeight="1" x14ac:dyDescent="0.15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2.75" customHeight="1" x14ac:dyDescent="0.15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2.75" customHeight="1" x14ac:dyDescent="0.15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2.75" customHeight="1" x14ac:dyDescent="0.15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2.75" customHeight="1" x14ac:dyDescent="0.15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2.75" customHeight="1" x14ac:dyDescent="0.15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2.75" customHeight="1" x14ac:dyDescent="0.15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2.75" customHeight="1" x14ac:dyDescent="0.15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2.75" customHeight="1" x14ac:dyDescent="0.15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2.75" customHeight="1" x14ac:dyDescent="0.15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2.75" customHeight="1" x14ac:dyDescent="0.15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2.75" customHeight="1" x14ac:dyDescent="0.15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2.75" customHeight="1" x14ac:dyDescent="0.15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2.75" customHeight="1" x14ac:dyDescent="0.15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2.75" customHeight="1" x14ac:dyDescent="0.15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2.75" customHeight="1" x14ac:dyDescent="0.15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2.75" customHeight="1" x14ac:dyDescent="0.15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2.75" customHeight="1" x14ac:dyDescent="0.15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2.75" customHeight="1" x14ac:dyDescent="0.15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2.75" customHeight="1" x14ac:dyDescent="0.15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2.75" customHeight="1" x14ac:dyDescent="0.15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2.75" customHeight="1" x14ac:dyDescent="0.15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2.75" customHeight="1" x14ac:dyDescent="0.15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2.75" customHeight="1" x14ac:dyDescent="0.15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2.75" customHeight="1" x14ac:dyDescent="0.15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2.75" customHeight="1" x14ac:dyDescent="0.15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2.75" customHeight="1" x14ac:dyDescent="0.15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2.75" customHeight="1" x14ac:dyDescent="0.15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2.75" customHeight="1" x14ac:dyDescent="0.15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2.75" customHeight="1" x14ac:dyDescent="0.15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2.75" customHeight="1" x14ac:dyDescent="0.15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2.75" customHeight="1" x14ac:dyDescent="0.15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2.75" customHeight="1" x14ac:dyDescent="0.15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2.75" customHeight="1" x14ac:dyDescent="0.15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2.75" customHeight="1" x14ac:dyDescent="0.15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2.75" customHeight="1" x14ac:dyDescent="0.15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2.75" customHeight="1" x14ac:dyDescent="0.15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2.75" customHeight="1" x14ac:dyDescent="0.15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2.75" customHeight="1" x14ac:dyDescent="0.15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2.75" customHeight="1" x14ac:dyDescent="0.15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2.75" customHeight="1" x14ac:dyDescent="0.15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2.75" customHeight="1" x14ac:dyDescent="0.15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2.75" customHeight="1" x14ac:dyDescent="0.15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2.75" customHeight="1" x14ac:dyDescent="0.15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2.75" customHeight="1" x14ac:dyDescent="0.15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2.75" customHeight="1" x14ac:dyDescent="0.15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2.75" customHeight="1" x14ac:dyDescent="0.15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2.75" customHeight="1" x14ac:dyDescent="0.15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2.75" customHeight="1" x14ac:dyDescent="0.15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2.75" customHeight="1" x14ac:dyDescent="0.15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2.75" customHeight="1" x14ac:dyDescent="0.15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2.75" customHeight="1" x14ac:dyDescent="0.15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2.75" customHeight="1" x14ac:dyDescent="0.15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2.75" customHeight="1" x14ac:dyDescent="0.15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2.75" customHeight="1" x14ac:dyDescent="0.15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2.75" customHeight="1" x14ac:dyDescent="0.15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2.75" customHeight="1" x14ac:dyDescent="0.15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2.75" customHeight="1" x14ac:dyDescent="0.15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2.75" customHeight="1" x14ac:dyDescent="0.15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2.75" customHeight="1" x14ac:dyDescent="0.15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2.75" customHeight="1" x14ac:dyDescent="0.15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2.75" customHeight="1" x14ac:dyDescent="0.15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2.75" customHeight="1" x14ac:dyDescent="0.15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2.75" customHeight="1" x14ac:dyDescent="0.15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2.75" customHeight="1" x14ac:dyDescent="0.15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2.75" customHeight="1" x14ac:dyDescent="0.15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2.75" customHeight="1" x14ac:dyDescent="0.15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2.75" customHeight="1" x14ac:dyDescent="0.15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2.75" customHeight="1" x14ac:dyDescent="0.15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2.75" customHeight="1" x14ac:dyDescent="0.15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2.75" customHeight="1" x14ac:dyDescent="0.15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2.75" customHeight="1" x14ac:dyDescent="0.15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2.75" customHeight="1" x14ac:dyDescent="0.15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2.75" customHeight="1" x14ac:dyDescent="0.15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2.75" customHeight="1" x14ac:dyDescent="0.15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2.75" customHeight="1" x14ac:dyDescent="0.15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2.75" customHeight="1" x14ac:dyDescent="0.15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2.75" customHeight="1" x14ac:dyDescent="0.15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</row>
    <row r="792" spans="1:33" ht="12.75" customHeight="1" x14ac:dyDescent="0.15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</row>
    <row r="793" spans="1:33" ht="12.75" customHeight="1" x14ac:dyDescent="0.15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</row>
    <row r="794" spans="1:33" ht="12.75" customHeight="1" x14ac:dyDescent="0.15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</row>
    <row r="795" spans="1:33" ht="12.75" customHeight="1" x14ac:dyDescent="0.15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</row>
    <row r="796" spans="1:33" ht="12.75" customHeight="1" x14ac:dyDescent="0.15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</row>
    <row r="797" spans="1:33" ht="12.75" customHeight="1" x14ac:dyDescent="0.15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</row>
    <row r="798" spans="1:33" ht="12.75" customHeight="1" x14ac:dyDescent="0.15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</row>
    <row r="799" spans="1:33" ht="12.75" customHeight="1" x14ac:dyDescent="0.15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</row>
    <row r="800" spans="1:33" ht="12.75" customHeight="1" x14ac:dyDescent="0.15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</row>
    <row r="801" spans="1:33" ht="12.75" customHeight="1" x14ac:dyDescent="0.15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</row>
    <row r="802" spans="1:33" ht="12.75" customHeight="1" x14ac:dyDescent="0.15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</row>
    <row r="803" spans="1:33" ht="12.75" customHeight="1" x14ac:dyDescent="0.15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</row>
    <row r="804" spans="1:33" ht="12.75" customHeight="1" x14ac:dyDescent="0.15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</row>
    <row r="805" spans="1:33" ht="12.75" customHeight="1" x14ac:dyDescent="0.15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</row>
    <row r="806" spans="1:33" ht="12.75" customHeight="1" x14ac:dyDescent="0.15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</row>
    <row r="807" spans="1:33" ht="12.75" customHeight="1" x14ac:dyDescent="0.15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</row>
    <row r="808" spans="1:33" ht="12.75" customHeight="1" x14ac:dyDescent="0.15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</row>
    <row r="809" spans="1:33" ht="12.75" customHeight="1" x14ac:dyDescent="0.15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</row>
    <row r="810" spans="1:33" ht="12.75" customHeight="1" x14ac:dyDescent="0.15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</row>
    <row r="811" spans="1:33" ht="12.75" customHeight="1" x14ac:dyDescent="0.15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</row>
    <row r="812" spans="1:33" ht="12.75" customHeight="1" x14ac:dyDescent="0.15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</row>
    <row r="813" spans="1:33" ht="12.75" customHeight="1" x14ac:dyDescent="0.15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</row>
    <row r="814" spans="1:33" ht="12.75" customHeight="1" x14ac:dyDescent="0.15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</row>
    <row r="815" spans="1:33" ht="12.75" customHeight="1" x14ac:dyDescent="0.15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</row>
    <row r="816" spans="1:33" ht="12.75" customHeight="1" x14ac:dyDescent="0.15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</row>
    <row r="817" spans="1:33" ht="12.75" customHeight="1" x14ac:dyDescent="0.15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</row>
    <row r="818" spans="1:33" ht="12.75" customHeight="1" x14ac:dyDescent="0.15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</row>
    <row r="819" spans="1:33" ht="12.75" customHeight="1" x14ac:dyDescent="0.15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</row>
    <row r="820" spans="1:33" ht="12.75" customHeight="1" x14ac:dyDescent="0.15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</row>
    <row r="821" spans="1:33" ht="12.75" customHeight="1" x14ac:dyDescent="0.15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</row>
    <row r="822" spans="1:33" ht="12.75" customHeight="1" x14ac:dyDescent="0.15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</row>
    <row r="823" spans="1:33" ht="12.75" customHeight="1" x14ac:dyDescent="0.15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</row>
    <row r="824" spans="1:33" ht="12.75" customHeight="1" x14ac:dyDescent="0.15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</row>
    <row r="825" spans="1:33" ht="12.75" customHeight="1" x14ac:dyDescent="0.15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</row>
    <row r="826" spans="1:33" ht="12.75" customHeight="1" x14ac:dyDescent="0.15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</row>
    <row r="827" spans="1:33" ht="12.75" customHeight="1" x14ac:dyDescent="0.15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</row>
    <row r="828" spans="1:33" ht="12.75" customHeight="1" x14ac:dyDescent="0.15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</row>
    <row r="829" spans="1:33" ht="12.75" customHeight="1" x14ac:dyDescent="0.15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</row>
    <row r="830" spans="1:33" ht="12.75" customHeight="1" x14ac:dyDescent="0.15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</row>
    <row r="831" spans="1:33" ht="12.75" customHeight="1" x14ac:dyDescent="0.15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</row>
    <row r="832" spans="1:33" ht="12.75" customHeight="1" x14ac:dyDescent="0.15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</row>
    <row r="833" spans="1:33" ht="12.75" customHeight="1" x14ac:dyDescent="0.15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</row>
    <row r="834" spans="1:33" ht="12.75" customHeight="1" x14ac:dyDescent="0.15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</row>
    <row r="835" spans="1:33" ht="12.75" customHeight="1" x14ac:dyDescent="0.15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</row>
    <row r="836" spans="1:33" ht="12.75" customHeight="1" x14ac:dyDescent="0.15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</row>
    <row r="837" spans="1:33" ht="12.75" customHeight="1" x14ac:dyDescent="0.15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</row>
    <row r="838" spans="1:33" ht="12.75" customHeight="1" x14ac:dyDescent="0.15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</row>
    <row r="839" spans="1:33" ht="12.75" customHeight="1" x14ac:dyDescent="0.15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</row>
    <row r="840" spans="1:33" ht="12.75" customHeight="1" x14ac:dyDescent="0.15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</row>
    <row r="841" spans="1:33" ht="12.75" customHeight="1" x14ac:dyDescent="0.15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</row>
    <row r="842" spans="1:33" ht="12.75" customHeight="1" x14ac:dyDescent="0.15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</row>
    <row r="843" spans="1:33" ht="12.75" customHeight="1" x14ac:dyDescent="0.15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</row>
    <row r="844" spans="1:33" ht="12.75" customHeight="1" x14ac:dyDescent="0.15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</row>
    <row r="845" spans="1:33" ht="12.75" customHeight="1" x14ac:dyDescent="0.15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</row>
    <row r="846" spans="1:33" ht="12.75" customHeight="1" x14ac:dyDescent="0.15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</row>
    <row r="847" spans="1:33" ht="12.75" customHeight="1" x14ac:dyDescent="0.15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</row>
    <row r="848" spans="1:33" ht="12.75" customHeight="1" x14ac:dyDescent="0.15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</row>
    <row r="849" spans="1:33" ht="12.75" customHeight="1" x14ac:dyDescent="0.15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</row>
    <row r="850" spans="1:33" ht="12.75" customHeight="1" x14ac:dyDescent="0.15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</row>
    <row r="851" spans="1:33" ht="12.75" customHeight="1" x14ac:dyDescent="0.15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</row>
    <row r="852" spans="1:33" ht="12.75" customHeight="1" x14ac:dyDescent="0.15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</row>
    <row r="853" spans="1:33" ht="12.75" customHeight="1" x14ac:dyDescent="0.15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</row>
    <row r="854" spans="1:33" ht="12.75" customHeight="1" x14ac:dyDescent="0.15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</row>
    <row r="855" spans="1:33" ht="12.75" customHeight="1" x14ac:dyDescent="0.15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</row>
    <row r="856" spans="1:33" ht="12.75" customHeight="1" x14ac:dyDescent="0.15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</row>
    <row r="857" spans="1:33" ht="12.75" customHeight="1" x14ac:dyDescent="0.15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</row>
    <row r="858" spans="1:33" ht="12.75" customHeight="1" x14ac:dyDescent="0.15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</row>
    <row r="859" spans="1:33" ht="12.75" customHeight="1" x14ac:dyDescent="0.15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</row>
    <row r="860" spans="1:33" ht="12.75" customHeight="1" x14ac:dyDescent="0.15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</row>
    <row r="861" spans="1:33" ht="12.75" customHeight="1" x14ac:dyDescent="0.15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</row>
    <row r="862" spans="1:33" ht="12.75" customHeight="1" x14ac:dyDescent="0.15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</row>
    <row r="863" spans="1:33" ht="12.75" customHeight="1" x14ac:dyDescent="0.15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</row>
    <row r="864" spans="1:33" ht="12.75" customHeight="1" x14ac:dyDescent="0.15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</row>
    <row r="865" spans="1:33" ht="12.75" customHeight="1" x14ac:dyDescent="0.15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</row>
    <row r="866" spans="1:33" ht="12.75" customHeight="1" x14ac:dyDescent="0.15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</row>
    <row r="867" spans="1:33" ht="12.75" customHeight="1" x14ac:dyDescent="0.15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</row>
    <row r="868" spans="1:33" ht="12.75" customHeight="1" x14ac:dyDescent="0.15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</row>
    <row r="869" spans="1:33" ht="12.75" customHeight="1" x14ac:dyDescent="0.15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</row>
    <row r="870" spans="1:33" ht="12.75" customHeight="1" x14ac:dyDescent="0.15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</row>
    <row r="871" spans="1:33" ht="12.75" customHeight="1" x14ac:dyDescent="0.15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</row>
    <row r="872" spans="1:33" ht="12.75" customHeight="1" x14ac:dyDescent="0.15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</row>
    <row r="873" spans="1:33" ht="12.75" customHeight="1" x14ac:dyDescent="0.15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</row>
    <row r="874" spans="1:33" ht="12.75" customHeight="1" x14ac:dyDescent="0.15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</row>
    <row r="875" spans="1:33" ht="12.75" customHeight="1" x14ac:dyDescent="0.15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</row>
    <row r="876" spans="1:33" ht="12.75" customHeight="1" x14ac:dyDescent="0.15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</row>
    <row r="877" spans="1:33" ht="12.75" customHeight="1" x14ac:dyDescent="0.15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</row>
    <row r="878" spans="1:33" ht="12.75" customHeight="1" x14ac:dyDescent="0.15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</row>
    <row r="879" spans="1:33" ht="12.75" customHeight="1" x14ac:dyDescent="0.15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</row>
    <row r="880" spans="1:33" ht="12.75" customHeight="1" x14ac:dyDescent="0.15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</row>
    <row r="881" spans="1:33" ht="12.75" customHeight="1" x14ac:dyDescent="0.15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</row>
    <row r="882" spans="1:33" ht="12.75" customHeight="1" x14ac:dyDescent="0.15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</row>
    <row r="883" spans="1:33" ht="12.75" customHeight="1" x14ac:dyDescent="0.15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</row>
    <row r="884" spans="1:33" ht="12.75" customHeight="1" x14ac:dyDescent="0.15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</row>
    <row r="885" spans="1:33" ht="12.75" customHeight="1" x14ac:dyDescent="0.15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</row>
    <row r="886" spans="1:33" ht="12.75" customHeight="1" x14ac:dyDescent="0.15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</row>
    <row r="887" spans="1:33" ht="12.75" customHeight="1" x14ac:dyDescent="0.15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</row>
    <row r="888" spans="1:33" ht="12.75" customHeight="1" x14ac:dyDescent="0.15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</row>
    <row r="889" spans="1:33" ht="12.75" customHeight="1" x14ac:dyDescent="0.15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</row>
    <row r="890" spans="1:33" ht="12.75" customHeight="1" x14ac:dyDescent="0.15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</row>
    <row r="891" spans="1:33" ht="12.75" customHeight="1" x14ac:dyDescent="0.15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</row>
    <row r="892" spans="1:33" ht="12.75" customHeight="1" x14ac:dyDescent="0.15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</row>
    <row r="893" spans="1:33" ht="12.75" customHeight="1" x14ac:dyDescent="0.15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</row>
    <row r="894" spans="1:33" ht="12.75" customHeight="1" x14ac:dyDescent="0.15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</row>
    <row r="895" spans="1:33" ht="12.75" customHeight="1" x14ac:dyDescent="0.15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</row>
    <row r="896" spans="1:33" ht="12.75" customHeight="1" x14ac:dyDescent="0.15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</row>
    <row r="897" spans="1:33" ht="12.75" customHeight="1" x14ac:dyDescent="0.15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</row>
    <row r="898" spans="1:33" ht="12.75" customHeight="1" x14ac:dyDescent="0.15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</row>
    <row r="899" spans="1:33" ht="12.75" customHeight="1" x14ac:dyDescent="0.15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</row>
    <row r="900" spans="1:33" ht="12.75" customHeight="1" x14ac:dyDescent="0.15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</row>
    <row r="901" spans="1:33" ht="12.75" customHeight="1" x14ac:dyDescent="0.15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</row>
    <row r="902" spans="1:33" ht="12.75" customHeight="1" x14ac:dyDescent="0.15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</row>
    <row r="903" spans="1:33" ht="12.75" customHeight="1" x14ac:dyDescent="0.15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</row>
    <row r="904" spans="1:33" ht="12.75" customHeight="1" x14ac:dyDescent="0.15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</row>
    <row r="905" spans="1:33" ht="12.75" customHeight="1" x14ac:dyDescent="0.15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</row>
    <row r="906" spans="1:33" ht="12.75" customHeight="1" x14ac:dyDescent="0.15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</row>
    <row r="907" spans="1:33" ht="12.75" customHeight="1" x14ac:dyDescent="0.15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</row>
    <row r="908" spans="1:33" ht="12.75" customHeight="1" x14ac:dyDescent="0.15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</row>
    <row r="909" spans="1:33" ht="12.75" customHeight="1" x14ac:dyDescent="0.15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</row>
    <row r="910" spans="1:33" ht="12.75" customHeight="1" x14ac:dyDescent="0.15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</row>
    <row r="911" spans="1:33" ht="12.75" customHeight="1" x14ac:dyDescent="0.15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</row>
    <row r="912" spans="1:33" ht="12.75" customHeight="1" x14ac:dyDescent="0.15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</row>
    <row r="913" spans="1:33" ht="12.75" customHeight="1" x14ac:dyDescent="0.15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</row>
    <row r="914" spans="1:33" ht="12.75" customHeight="1" x14ac:dyDescent="0.15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</row>
    <row r="915" spans="1:33" ht="12.75" customHeight="1" x14ac:dyDescent="0.15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</row>
    <row r="916" spans="1:33" ht="12.75" customHeight="1" x14ac:dyDescent="0.15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</row>
    <row r="917" spans="1:33" ht="12.75" customHeight="1" x14ac:dyDescent="0.15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</row>
    <row r="918" spans="1:33" ht="12.75" customHeight="1" x14ac:dyDescent="0.15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</row>
    <row r="919" spans="1:33" ht="12.75" customHeight="1" x14ac:dyDescent="0.15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</row>
    <row r="920" spans="1:33" ht="12.75" customHeight="1" x14ac:dyDescent="0.15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</row>
    <row r="921" spans="1:33" ht="12.75" customHeight="1" x14ac:dyDescent="0.15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</row>
    <row r="922" spans="1:33" ht="12.75" customHeight="1" x14ac:dyDescent="0.15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</row>
    <row r="923" spans="1:33" ht="12.75" customHeight="1" x14ac:dyDescent="0.15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</row>
    <row r="924" spans="1:33" ht="12.75" customHeight="1" x14ac:dyDescent="0.15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</row>
    <row r="925" spans="1:33" ht="12.75" customHeight="1" x14ac:dyDescent="0.15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</row>
    <row r="926" spans="1:33" ht="12.75" customHeight="1" x14ac:dyDescent="0.15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</row>
    <row r="927" spans="1:33" ht="12.75" customHeight="1" x14ac:dyDescent="0.15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</row>
    <row r="928" spans="1:33" ht="12.75" customHeight="1" x14ac:dyDescent="0.15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</row>
    <row r="929" spans="1:33" ht="12.75" customHeight="1" x14ac:dyDescent="0.15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</row>
    <row r="930" spans="1:33" ht="12.75" customHeight="1" x14ac:dyDescent="0.15">
      <c r="A930" s="367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</row>
    <row r="931" spans="1:33" ht="12.75" customHeight="1" x14ac:dyDescent="0.15">
      <c r="A931" s="367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</row>
    <row r="932" spans="1:33" ht="12.75" customHeight="1" x14ac:dyDescent="0.15">
      <c r="A932" s="367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</row>
    <row r="933" spans="1:33" ht="12.75" customHeight="1" x14ac:dyDescent="0.15">
      <c r="A933" s="367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</row>
    <row r="934" spans="1:33" ht="12.75" customHeight="1" x14ac:dyDescent="0.15">
      <c r="A934" s="367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</row>
    <row r="935" spans="1:33" ht="12.75" customHeight="1" x14ac:dyDescent="0.15">
      <c r="A935" s="367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</row>
    <row r="936" spans="1:33" ht="12.75" customHeight="1" x14ac:dyDescent="0.15">
      <c r="A936" s="367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</row>
    <row r="937" spans="1:33" ht="12.75" customHeight="1" x14ac:dyDescent="0.15">
      <c r="A937" s="367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</row>
    <row r="938" spans="1:33" ht="12.75" customHeight="1" x14ac:dyDescent="0.15">
      <c r="A938" s="367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</row>
    <row r="939" spans="1:33" ht="12.75" customHeight="1" x14ac:dyDescent="0.15">
      <c r="A939" s="367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</row>
    <row r="940" spans="1:33" ht="12.75" customHeight="1" x14ac:dyDescent="0.15">
      <c r="A940" s="367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</row>
    <row r="941" spans="1:33" ht="12.75" customHeight="1" x14ac:dyDescent="0.15">
      <c r="A941" s="367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</row>
    <row r="942" spans="1:33" ht="12.75" customHeight="1" x14ac:dyDescent="0.15">
      <c r="A942" s="367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</row>
    <row r="943" spans="1:33" ht="12.75" customHeight="1" x14ac:dyDescent="0.15">
      <c r="A943" s="367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</row>
    <row r="944" spans="1:33" ht="12.75" customHeight="1" x14ac:dyDescent="0.15">
      <c r="A944" s="367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</row>
    <row r="945" spans="1:33" ht="12.75" customHeight="1" x14ac:dyDescent="0.15">
      <c r="A945" s="367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</row>
    <row r="946" spans="1:33" ht="12.75" customHeight="1" x14ac:dyDescent="0.15">
      <c r="A946" s="367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</row>
    <row r="947" spans="1:33" ht="12.75" customHeight="1" x14ac:dyDescent="0.15">
      <c r="A947" s="367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</row>
    <row r="948" spans="1:33" ht="12.75" customHeight="1" x14ac:dyDescent="0.15">
      <c r="A948" s="367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</row>
    <row r="949" spans="1:33" ht="12.75" customHeight="1" x14ac:dyDescent="0.15">
      <c r="A949" s="367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</row>
    <row r="950" spans="1:33" ht="12.75" customHeight="1" x14ac:dyDescent="0.15">
      <c r="A950" s="367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</row>
    <row r="951" spans="1:33" ht="12.75" customHeight="1" x14ac:dyDescent="0.15">
      <c r="A951" s="367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</row>
    <row r="952" spans="1:33" ht="12.75" customHeight="1" x14ac:dyDescent="0.15">
      <c r="A952" s="367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</row>
    <row r="953" spans="1:33" ht="12.75" customHeight="1" x14ac:dyDescent="0.15">
      <c r="A953" s="367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</row>
    <row r="954" spans="1:33" ht="12.75" customHeight="1" x14ac:dyDescent="0.15">
      <c r="A954" s="367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</row>
    <row r="955" spans="1:33" ht="12.75" customHeight="1" x14ac:dyDescent="0.15">
      <c r="A955" s="367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</row>
    <row r="956" spans="1:33" ht="12.75" customHeight="1" x14ac:dyDescent="0.15">
      <c r="A956" s="367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</row>
    <row r="957" spans="1:33" ht="12.75" customHeight="1" x14ac:dyDescent="0.15">
      <c r="A957" s="367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</row>
    <row r="958" spans="1:33" ht="12.75" customHeight="1" x14ac:dyDescent="0.15">
      <c r="A958" s="367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</row>
    <row r="959" spans="1:33" ht="12.75" customHeight="1" x14ac:dyDescent="0.15">
      <c r="A959" s="367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</row>
    <row r="960" spans="1:33" ht="12.75" customHeight="1" x14ac:dyDescent="0.15">
      <c r="A960" s="367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</row>
    <row r="961" spans="1:33" ht="12.75" customHeight="1" x14ac:dyDescent="0.15">
      <c r="A961" s="367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</row>
    <row r="962" spans="1:33" ht="12.75" customHeight="1" x14ac:dyDescent="0.15">
      <c r="A962" s="367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</row>
    <row r="963" spans="1:33" ht="12.75" customHeight="1" x14ac:dyDescent="0.15">
      <c r="A963" s="367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</row>
    <row r="964" spans="1:33" ht="12.75" customHeight="1" x14ac:dyDescent="0.15">
      <c r="A964" s="367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</row>
    <row r="965" spans="1:33" ht="12.75" customHeight="1" x14ac:dyDescent="0.15">
      <c r="A965" s="367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</row>
    <row r="966" spans="1:33" ht="12.75" customHeight="1" x14ac:dyDescent="0.15">
      <c r="A966" s="367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</row>
    <row r="967" spans="1:33" ht="12.75" customHeight="1" x14ac:dyDescent="0.15">
      <c r="A967" s="367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</row>
    <row r="968" spans="1:33" ht="12.75" customHeight="1" x14ac:dyDescent="0.15">
      <c r="A968" s="367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</row>
    <row r="969" spans="1:33" ht="12.75" customHeight="1" x14ac:dyDescent="0.15">
      <c r="A969" s="367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</row>
    <row r="970" spans="1:33" ht="12.75" customHeight="1" x14ac:dyDescent="0.15">
      <c r="A970" s="367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</row>
    <row r="971" spans="1:33" ht="12.75" customHeight="1" x14ac:dyDescent="0.15">
      <c r="A971" s="367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</row>
    <row r="972" spans="1:33" ht="12.75" customHeight="1" x14ac:dyDescent="0.15">
      <c r="A972" s="367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</row>
    <row r="973" spans="1:33" ht="12.75" customHeight="1" x14ac:dyDescent="0.15">
      <c r="A973" s="367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</row>
    <row r="974" spans="1:33" ht="12.75" customHeight="1" x14ac:dyDescent="0.15">
      <c r="A974" s="367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</row>
    <row r="975" spans="1:33" ht="12.75" customHeight="1" x14ac:dyDescent="0.15">
      <c r="A975" s="367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</row>
    <row r="976" spans="1:33" ht="12.75" customHeight="1" x14ac:dyDescent="0.15">
      <c r="A976" s="367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</row>
    <row r="977" spans="1:33" ht="12.75" customHeight="1" x14ac:dyDescent="0.15">
      <c r="A977" s="367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</row>
    <row r="978" spans="1:33" ht="12.75" customHeight="1" x14ac:dyDescent="0.15">
      <c r="A978" s="367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</row>
    <row r="979" spans="1:33" ht="12.75" customHeight="1" x14ac:dyDescent="0.15">
      <c r="A979" s="367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</row>
  </sheetData>
  <mergeCells count="109">
    <mergeCell ref="V153:W153"/>
    <mergeCell ref="X153:Y153"/>
    <mergeCell ref="Z153:AA153"/>
    <mergeCell ref="AB153:AC153"/>
    <mergeCell ref="AD153:AD154"/>
    <mergeCell ref="B153:E153"/>
    <mergeCell ref="F153:I153"/>
    <mergeCell ref="J153:M153"/>
    <mergeCell ref="N153:Q153"/>
    <mergeCell ref="R153:R154"/>
    <mergeCell ref="T153:U153"/>
    <mergeCell ref="F89:I89"/>
    <mergeCell ref="J89:M89"/>
    <mergeCell ref="V132:W132"/>
    <mergeCell ref="X132:Y132"/>
    <mergeCell ref="Z132:AA132"/>
    <mergeCell ref="AB132:AC132"/>
    <mergeCell ref="AD132:AD133"/>
    <mergeCell ref="A151:R152"/>
    <mergeCell ref="S151:AG152"/>
    <mergeCell ref="B132:E132"/>
    <mergeCell ref="F132:I132"/>
    <mergeCell ref="J132:M132"/>
    <mergeCell ref="N132:Q132"/>
    <mergeCell ref="R132:R133"/>
    <mergeCell ref="T132:U132"/>
    <mergeCell ref="V111:W111"/>
    <mergeCell ref="X111:Y111"/>
    <mergeCell ref="Z111:AA111"/>
    <mergeCell ref="AB111:AC111"/>
    <mergeCell ref="AD111:AD112"/>
    <mergeCell ref="A130:R131"/>
    <mergeCell ref="S130:AG131"/>
    <mergeCell ref="A108:R108"/>
    <mergeCell ref="S108:AG108"/>
    <mergeCell ref="A109:R110"/>
    <mergeCell ref="S109:AG110"/>
    <mergeCell ref="B111:E111"/>
    <mergeCell ref="F111:I111"/>
    <mergeCell ref="J111:M111"/>
    <mergeCell ref="N111:Q111"/>
    <mergeCell ref="R111:R112"/>
    <mergeCell ref="T111:U111"/>
    <mergeCell ref="N89:Q89"/>
    <mergeCell ref="R89:R90"/>
    <mergeCell ref="A66:R67"/>
    <mergeCell ref="S66:AG67"/>
    <mergeCell ref="B68:E68"/>
    <mergeCell ref="F68:I68"/>
    <mergeCell ref="J68:M68"/>
    <mergeCell ref="N68:Q68"/>
    <mergeCell ref="R68:R69"/>
    <mergeCell ref="T68:U68"/>
    <mergeCell ref="V68:W68"/>
    <mergeCell ref="X68:Y68"/>
    <mergeCell ref="T89:U89"/>
    <mergeCell ref="V89:W89"/>
    <mergeCell ref="X89:Y89"/>
    <mergeCell ref="Z89:AA89"/>
    <mergeCell ref="AB89:AC89"/>
    <mergeCell ref="AD89:AD90"/>
    <mergeCell ref="Z68:AA68"/>
    <mergeCell ref="AB68:AC68"/>
    <mergeCell ref="AD68:AD69"/>
    <mergeCell ref="A87:R88"/>
    <mergeCell ref="S87:AG88"/>
    <mergeCell ref="B89:E89"/>
    <mergeCell ref="V46:W46"/>
    <mergeCell ref="X46:Y46"/>
    <mergeCell ref="Z46:AA46"/>
    <mergeCell ref="AB46:AC46"/>
    <mergeCell ref="AD46:AD47"/>
    <mergeCell ref="A65:R65"/>
    <mergeCell ref="S65:AG65"/>
    <mergeCell ref="B46:E46"/>
    <mergeCell ref="F46:I46"/>
    <mergeCell ref="J46:M46"/>
    <mergeCell ref="N46:Q46"/>
    <mergeCell ref="R46:R47"/>
    <mergeCell ref="T46:U46"/>
    <mergeCell ref="V25:W25"/>
    <mergeCell ref="X25:Y25"/>
    <mergeCell ref="Z25:AA25"/>
    <mergeCell ref="AB25:AC25"/>
    <mergeCell ref="AD25:AD26"/>
    <mergeCell ref="A44:R45"/>
    <mergeCell ref="S44:AG45"/>
    <mergeCell ref="B25:E25"/>
    <mergeCell ref="F25:I25"/>
    <mergeCell ref="J25:M25"/>
    <mergeCell ref="N25:Q25"/>
    <mergeCell ref="R25:R26"/>
    <mergeCell ref="T25:U25"/>
    <mergeCell ref="X4:Y4"/>
    <mergeCell ref="Z4:AA4"/>
    <mergeCell ref="AB4:AC4"/>
    <mergeCell ref="AD4:AD5"/>
    <mergeCell ref="A23:R24"/>
    <mergeCell ref="S23:AG24"/>
    <mergeCell ref="A1:R1"/>
    <mergeCell ref="A2:R3"/>
    <mergeCell ref="S2:AG3"/>
    <mergeCell ref="B4:E4"/>
    <mergeCell ref="F4:I4"/>
    <mergeCell ref="J4:M4"/>
    <mergeCell ref="N4:Q4"/>
    <mergeCell ref="R4:R5"/>
    <mergeCell ref="T4:U4"/>
    <mergeCell ref="V4:W4"/>
  </mergeCells>
  <pageMargins left="0.23622047244094491" right="0.23622047244094491" top="0.74803149606299213" bottom="0.74803149606299213" header="0" footer="0"/>
  <pageSetup paperSize="9" scale="68" orientation="landscape" r:id="rId1"/>
  <rowBreaks count="2" manualBreakCount="2">
    <brk id="64" max="16383" man="1"/>
    <brk id="107" max="16383" man="1"/>
  </rowBreaks>
  <colBreaks count="1" manualBreakCount="1">
    <brk id="3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179"/>
  <sheetViews>
    <sheetView zoomScaleNormal="100" workbookViewId="0">
      <selection activeCell="B8" sqref="B8:AE124"/>
    </sheetView>
  </sheetViews>
  <sheetFormatPr baseColWidth="10" defaultColWidth="9.1640625" defaultRowHeight="13" x14ac:dyDescent="0.15"/>
  <cols>
    <col min="1" max="1" width="13.5" style="13" customWidth="1"/>
    <col min="2" max="2" width="14.6640625" style="13" customWidth="1"/>
    <col min="3" max="5" width="10.6640625" style="13" hidden="1" customWidth="1"/>
    <col min="6" max="6" width="14.6640625" style="13" customWidth="1"/>
    <col min="7" max="17" width="10.6640625" style="13" hidden="1" customWidth="1"/>
    <col min="18" max="18" width="14.6640625" style="13" customWidth="1"/>
    <col min="19" max="19" width="0" style="13" hidden="1" customWidth="1"/>
    <col min="20" max="20" width="18" style="6" customWidth="1"/>
    <col min="21" max="31" width="9.1640625" style="6"/>
    <col min="32" max="16384" width="9.1640625" style="13"/>
  </cols>
  <sheetData>
    <row r="1" spans="1:31" x14ac:dyDescent="0.15">
      <c r="A1" s="14" t="s">
        <v>34</v>
      </c>
      <c r="B1" s="14"/>
      <c r="C1" s="15"/>
      <c r="D1" s="15"/>
      <c r="F1" s="62" t="s">
        <v>54</v>
      </c>
      <c r="I1" s="21" t="s">
        <v>37</v>
      </c>
    </row>
    <row r="2" spans="1:31" x14ac:dyDescent="0.15">
      <c r="A2" s="14"/>
      <c r="B2" s="14"/>
      <c r="C2" s="15"/>
      <c r="D2" s="15"/>
      <c r="F2" s="14"/>
      <c r="I2" s="21"/>
    </row>
    <row r="3" spans="1:31" ht="14" thickBot="1" x14ac:dyDescent="0.2">
      <c r="A3" s="14"/>
      <c r="B3" s="14" t="s">
        <v>96</v>
      </c>
      <c r="D3" s="15"/>
    </row>
    <row r="4" spans="1:31" ht="12.75" customHeight="1" x14ac:dyDescent="0.15">
      <c r="A4" s="22"/>
      <c r="B4" s="80" t="s">
        <v>3</v>
      </c>
      <c r="C4" s="81"/>
      <c r="D4" s="81"/>
      <c r="E4" s="83"/>
      <c r="F4" s="80" t="s">
        <v>5</v>
      </c>
      <c r="G4" s="81"/>
      <c r="H4" s="81"/>
      <c r="I4" s="83"/>
      <c r="J4" s="80" t="s">
        <v>4</v>
      </c>
      <c r="K4" s="81"/>
      <c r="L4" s="81"/>
      <c r="M4" s="83"/>
      <c r="N4" s="80" t="s">
        <v>5</v>
      </c>
      <c r="O4" s="81"/>
      <c r="P4" s="81"/>
      <c r="Q4" s="83"/>
      <c r="R4" s="105" t="s">
        <v>32</v>
      </c>
      <c r="T4" s="85" t="s">
        <v>62</v>
      </c>
      <c r="U4" s="441" t="s">
        <v>58</v>
      </c>
      <c r="V4" s="442"/>
      <c r="W4" s="441" t="s">
        <v>56</v>
      </c>
      <c r="X4" s="442"/>
      <c r="Y4" s="441" t="s">
        <v>57</v>
      </c>
      <c r="Z4" s="442"/>
      <c r="AA4" s="441" t="s">
        <v>55</v>
      </c>
      <c r="AB4" s="442"/>
      <c r="AC4" s="441" t="s">
        <v>59</v>
      </c>
      <c r="AD4" s="442"/>
      <c r="AE4" s="438" t="s">
        <v>63</v>
      </c>
    </row>
    <row r="5" spans="1:31" ht="14" thickBot="1" x14ac:dyDescent="0.2">
      <c r="A5" s="23"/>
      <c r="B5" s="16" t="s">
        <v>38</v>
      </c>
      <c r="C5" s="17"/>
      <c r="D5" s="20"/>
      <c r="E5" s="24"/>
      <c r="F5" s="16"/>
      <c r="G5" s="17"/>
      <c r="H5" s="20"/>
      <c r="I5" s="24"/>
      <c r="J5" s="16"/>
      <c r="K5" s="17" t="s">
        <v>21</v>
      </c>
      <c r="L5" s="20"/>
      <c r="M5" s="24"/>
      <c r="N5" s="16"/>
      <c r="O5" s="17" t="s">
        <v>22</v>
      </c>
      <c r="P5" s="20"/>
      <c r="Q5" s="24"/>
      <c r="R5" s="35"/>
      <c r="T5" s="88"/>
      <c r="U5" s="89"/>
      <c r="V5" s="90"/>
      <c r="W5" s="89"/>
      <c r="X5" s="90"/>
      <c r="Y5" s="89"/>
      <c r="Z5" s="90"/>
      <c r="AA5" s="89"/>
      <c r="AB5" s="90"/>
      <c r="AC5" s="89"/>
      <c r="AD5" s="90"/>
      <c r="AE5" s="439"/>
    </row>
    <row r="6" spans="1:31" s="29" customFormat="1" ht="11.25" customHeight="1" thickBot="1" x14ac:dyDescent="0.2">
      <c r="A6" s="26"/>
      <c r="B6" s="18" t="s">
        <v>7</v>
      </c>
      <c r="C6" s="19" t="s">
        <v>24</v>
      </c>
      <c r="D6" s="19" t="s">
        <v>25</v>
      </c>
      <c r="E6" s="27" t="s">
        <v>9</v>
      </c>
      <c r="F6" s="18" t="s">
        <v>7</v>
      </c>
      <c r="G6" s="19" t="s">
        <v>23</v>
      </c>
      <c r="H6" s="19" t="s">
        <v>25</v>
      </c>
      <c r="I6" s="27" t="s">
        <v>9</v>
      </c>
      <c r="J6" s="18" t="s">
        <v>23</v>
      </c>
      <c r="K6" s="19" t="s">
        <v>23</v>
      </c>
      <c r="L6" s="19" t="s">
        <v>24</v>
      </c>
      <c r="M6" s="27" t="s">
        <v>9</v>
      </c>
      <c r="N6" s="18" t="s">
        <v>23</v>
      </c>
      <c r="O6" s="19" t="s">
        <v>24</v>
      </c>
      <c r="P6" s="19" t="s">
        <v>25</v>
      </c>
      <c r="Q6" s="27" t="s">
        <v>9</v>
      </c>
      <c r="R6" s="28"/>
      <c r="T6" s="91" t="s">
        <v>64</v>
      </c>
      <c r="U6" s="92" t="s">
        <v>65</v>
      </c>
      <c r="V6" s="93" t="s">
        <v>66</v>
      </c>
      <c r="W6" s="92" t="s">
        <v>65</v>
      </c>
      <c r="X6" s="93" t="s">
        <v>66</v>
      </c>
      <c r="Y6" s="92" t="s">
        <v>65</v>
      </c>
      <c r="Z6" s="93" t="s">
        <v>66</v>
      </c>
      <c r="AA6" s="92" t="s">
        <v>65</v>
      </c>
      <c r="AB6" s="93" t="s">
        <v>66</v>
      </c>
      <c r="AC6" s="92" t="s">
        <v>65</v>
      </c>
      <c r="AD6" s="93" t="s">
        <v>66</v>
      </c>
      <c r="AE6" s="440"/>
    </row>
    <row r="7" spans="1:31" ht="11.25" hidden="1" customHeight="1" x14ac:dyDescent="0.15">
      <c r="A7" s="23">
        <v>129</v>
      </c>
      <c r="B7" s="10" t="s">
        <v>60</v>
      </c>
      <c r="C7" s="11" t="s">
        <v>28</v>
      </c>
      <c r="D7" s="11" t="s">
        <v>29</v>
      </c>
      <c r="E7" s="30"/>
      <c r="F7" s="10" t="s">
        <v>61</v>
      </c>
      <c r="G7" s="11" t="s">
        <v>27</v>
      </c>
      <c r="H7" s="11" t="s">
        <v>28</v>
      </c>
      <c r="I7" s="30"/>
      <c r="J7" s="10" t="s">
        <v>29</v>
      </c>
      <c r="K7" s="11" t="s">
        <v>26</v>
      </c>
      <c r="L7" s="11" t="s">
        <v>27</v>
      </c>
      <c r="M7" s="30"/>
      <c r="N7" s="10" t="s">
        <v>28</v>
      </c>
      <c r="O7" s="11" t="s">
        <v>29</v>
      </c>
      <c r="P7" s="11" t="s">
        <v>26</v>
      </c>
      <c r="Q7" s="31"/>
      <c r="R7" s="25"/>
      <c r="T7" s="73"/>
      <c r="U7" s="71"/>
      <c r="V7" s="72"/>
      <c r="W7" s="71"/>
      <c r="X7" s="72"/>
      <c r="Y7" s="71"/>
      <c r="Z7" s="72"/>
      <c r="AA7" s="71"/>
      <c r="AB7" s="72"/>
      <c r="AC7" s="71"/>
      <c r="AD7" s="72"/>
      <c r="AE7" s="73"/>
    </row>
    <row r="8" spans="1:31" x14ac:dyDescent="0.15">
      <c r="A8" s="36" t="s">
        <v>67</v>
      </c>
      <c r="B8" s="41">
        <v>5</v>
      </c>
      <c r="C8" s="63"/>
      <c r="D8" s="63"/>
      <c r="E8" s="64">
        <v>5</v>
      </c>
      <c r="F8" s="41">
        <v>21</v>
      </c>
      <c r="G8" s="63"/>
      <c r="H8" s="63"/>
      <c r="I8" s="64">
        <v>21</v>
      </c>
      <c r="J8" s="41" t="e">
        <v>#REF!</v>
      </c>
      <c r="K8" s="63" t="e">
        <v>#REF!</v>
      </c>
      <c r="L8" s="63" t="e">
        <v>#REF!</v>
      </c>
      <c r="M8" s="64" t="e">
        <v>#REF!</v>
      </c>
      <c r="N8" s="41" t="e">
        <v>#REF!</v>
      </c>
      <c r="O8" s="63" t="e">
        <v>#REF!</v>
      </c>
      <c r="P8" s="63" t="e">
        <v>#REF!</v>
      </c>
      <c r="Q8" s="64" t="e">
        <v>#REF!</v>
      </c>
      <c r="R8" s="42">
        <v>26</v>
      </c>
      <c r="T8" s="94" t="s">
        <v>67</v>
      </c>
      <c r="U8" s="107">
        <v>2.5</v>
      </c>
      <c r="V8" s="95">
        <v>9.6153846153846159E-2</v>
      </c>
      <c r="W8" s="107">
        <v>10</v>
      </c>
      <c r="X8" s="95">
        <v>0.38461538461538464</v>
      </c>
      <c r="Y8" s="107">
        <v>0</v>
      </c>
      <c r="Z8" s="95">
        <v>0</v>
      </c>
      <c r="AA8" s="107">
        <v>12.5</v>
      </c>
      <c r="AB8" s="95">
        <v>0.48076923076923078</v>
      </c>
      <c r="AC8" s="107">
        <v>0</v>
      </c>
      <c r="AD8" s="95">
        <v>0</v>
      </c>
      <c r="AE8" s="96">
        <v>26</v>
      </c>
    </row>
    <row r="9" spans="1:31" x14ac:dyDescent="0.15">
      <c r="A9" s="36" t="s">
        <v>68</v>
      </c>
      <c r="B9" s="43">
        <v>4.5</v>
      </c>
      <c r="C9" s="53"/>
      <c r="D9" s="53"/>
      <c r="E9" s="54">
        <v>4.5</v>
      </c>
      <c r="F9" s="43">
        <v>9.5</v>
      </c>
      <c r="G9" s="53"/>
      <c r="H9" s="53"/>
      <c r="I9" s="54">
        <v>9.5</v>
      </c>
      <c r="J9" s="43" t="e">
        <v>#REF!</v>
      </c>
      <c r="K9" s="53" t="e">
        <v>#REF!</v>
      </c>
      <c r="L9" s="53" t="e">
        <v>#REF!</v>
      </c>
      <c r="M9" s="54" t="e">
        <v>#REF!</v>
      </c>
      <c r="N9" s="43" t="e">
        <v>#REF!</v>
      </c>
      <c r="O9" s="53" t="e">
        <v>#REF!</v>
      </c>
      <c r="P9" s="53" t="e">
        <v>#REF!</v>
      </c>
      <c r="Q9" s="54" t="e">
        <v>#REF!</v>
      </c>
      <c r="R9" s="44">
        <v>14</v>
      </c>
      <c r="T9" s="94" t="s">
        <v>68</v>
      </c>
      <c r="U9" s="107">
        <v>3</v>
      </c>
      <c r="V9" s="95">
        <v>0.21428571428571427</v>
      </c>
      <c r="W9" s="107">
        <v>16</v>
      </c>
      <c r="X9" s="95">
        <v>1.1428571428571428</v>
      </c>
      <c r="Y9" s="107">
        <v>0</v>
      </c>
      <c r="Z9" s="95">
        <v>0</v>
      </c>
      <c r="AA9" s="107">
        <v>19</v>
      </c>
      <c r="AB9" s="95">
        <v>1.3571428571428572</v>
      </c>
      <c r="AC9" s="107">
        <v>0</v>
      </c>
      <c r="AD9" s="95">
        <v>0</v>
      </c>
      <c r="AE9" s="96">
        <v>14</v>
      </c>
    </row>
    <row r="10" spans="1:31" x14ac:dyDescent="0.15">
      <c r="A10" s="36" t="s">
        <v>69</v>
      </c>
      <c r="B10" s="43">
        <v>7.5</v>
      </c>
      <c r="C10" s="53"/>
      <c r="D10" s="53"/>
      <c r="E10" s="54">
        <v>7.5</v>
      </c>
      <c r="F10" s="43">
        <v>7</v>
      </c>
      <c r="G10" s="53"/>
      <c r="H10" s="53"/>
      <c r="I10" s="54">
        <v>7</v>
      </c>
      <c r="J10" s="43" t="e">
        <v>#REF!</v>
      </c>
      <c r="K10" s="53" t="e">
        <v>#REF!</v>
      </c>
      <c r="L10" s="53" t="e">
        <v>#REF!</v>
      </c>
      <c r="M10" s="54" t="e">
        <v>#REF!</v>
      </c>
      <c r="N10" s="43" t="e">
        <v>#REF!</v>
      </c>
      <c r="O10" s="53" t="e">
        <v>#REF!</v>
      </c>
      <c r="P10" s="53" t="e">
        <v>#REF!</v>
      </c>
      <c r="Q10" s="54" t="e">
        <v>#REF!</v>
      </c>
      <c r="R10" s="44">
        <v>14.5</v>
      </c>
      <c r="T10" s="94" t="s">
        <v>69</v>
      </c>
      <c r="U10" s="107">
        <v>1.5</v>
      </c>
      <c r="V10" s="95">
        <v>0.10344827586206896</v>
      </c>
      <c r="W10" s="107">
        <v>10.5</v>
      </c>
      <c r="X10" s="95">
        <v>0.72413793103448276</v>
      </c>
      <c r="Y10" s="107">
        <v>0</v>
      </c>
      <c r="Z10" s="95">
        <v>0</v>
      </c>
      <c r="AA10" s="107">
        <v>12</v>
      </c>
      <c r="AB10" s="95">
        <v>0.82758620689655171</v>
      </c>
      <c r="AC10" s="107">
        <v>0</v>
      </c>
      <c r="AD10" s="95">
        <v>0</v>
      </c>
      <c r="AE10" s="96">
        <v>14.5</v>
      </c>
    </row>
    <row r="11" spans="1:31" x14ac:dyDescent="0.15">
      <c r="A11" s="36" t="s">
        <v>70</v>
      </c>
      <c r="B11" s="43">
        <v>10.5</v>
      </c>
      <c r="C11" s="53"/>
      <c r="D11" s="53"/>
      <c r="E11" s="54">
        <v>10.5</v>
      </c>
      <c r="F11" s="43">
        <v>10</v>
      </c>
      <c r="G11" s="53"/>
      <c r="H11" s="53"/>
      <c r="I11" s="54">
        <v>10</v>
      </c>
      <c r="J11" s="43" t="e">
        <v>#REF!</v>
      </c>
      <c r="K11" s="53" t="e">
        <v>#REF!</v>
      </c>
      <c r="L11" s="53" t="e">
        <v>#REF!</v>
      </c>
      <c r="M11" s="54" t="e">
        <v>#REF!</v>
      </c>
      <c r="N11" s="43" t="e">
        <v>#REF!</v>
      </c>
      <c r="O11" s="53" t="e">
        <v>#REF!</v>
      </c>
      <c r="P11" s="53" t="e">
        <v>#REF!</v>
      </c>
      <c r="Q11" s="54" t="e">
        <v>#REF!</v>
      </c>
      <c r="R11" s="44">
        <v>20.5</v>
      </c>
      <c r="T11" s="94" t="s">
        <v>70</v>
      </c>
      <c r="U11" s="107">
        <v>4</v>
      </c>
      <c r="V11" s="95">
        <v>0.1951219512195122</v>
      </c>
      <c r="W11" s="107">
        <v>12.5</v>
      </c>
      <c r="X11" s="95">
        <v>0.6097560975609756</v>
      </c>
      <c r="Y11" s="107">
        <v>0</v>
      </c>
      <c r="Z11" s="95">
        <v>0</v>
      </c>
      <c r="AA11" s="107">
        <v>16.5</v>
      </c>
      <c r="AB11" s="95">
        <v>0.80487804878048785</v>
      </c>
      <c r="AC11" s="107">
        <v>0</v>
      </c>
      <c r="AD11" s="95">
        <v>0</v>
      </c>
      <c r="AE11" s="96">
        <v>20.5</v>
      </c>
    </row>
    <row r="12" spans="1:31" x14ac:dyDescent="0.15">
      <c r="A12" s="36" t="s">
        <v>71</v>
      </c>
      <c r="B12" s="43">
        <v>8.5</v>
      </c>
      <c r="C12" s="53"/>
      <c r="D12" s="53"/>
      <c r="E12" s="54">
        <v>8.5</v>
      </c>
      <c r="F12" s="43">
        <v>7</v>
      </c>
      <c r="G12" s="53"/>
      <c r="H12" s="53"/>
      <c r="I12" s="54">
        <v>7</v>
      </c>
      <c r="J12" s="43" t="e">
        <v>#REF!</v>
      </c>
      <c r="K12" s="53" t="e">
        <v>#REF!</v>
      </c>
      <c r="L12" s="53" t="e">
        <v>#REF!</v>
      </c>
      <c r="M12" s="54" t="e">
        <v>#REF!</v>
      </c>
      <c r="N12" s="43" t="e">
        <v>#REF!</v>
      </c>
      <c r="O12" s="53" t="e">
        <v>#REF!</v>
      </c>
      <c r="P12" s="53" t="e">
        <v>#REF!</v>
      </c>
      <c r="Q12" s="54" t="e">
        <v>#REF!</v>
      </c>
      <c r="R12" s="44">
        <v>15.5</v>
      </c>
      <c r="T12" s="94" t="s">
        <v>71</v>
      </c>
      <c r="U12" s="107">
        <v>6</v>
      </c>
      <c r="V12" s="95">
        <v>0.38709677419354838</v>
      </c>
      <c r="W12" s="107">
        <v>16.5</v>
      </c>
      <c r="X12" s="95">
        <v>1.064516129032258</v>
      </c>
      <c r="Y12" s="107">
        <v>0</v>
      </c>
      <c r="Z12" s="95">
        <v>0</v>
      </c>
      <c r="AA12" s="107">
        <v>22.5</v>
      </c>
      <c r="AB12" s="95">
        <v>1.4516129032258065</v>
      </c>
      <c r="AC12" s="107">
        <v>0</v>
      </c>
      <c r="AD12" s="95">
        <v>0</v>
      </c>
      <c r="AE12" s="96">
        <v>15.5</v>
      </c>
    </row>
    <row r="13" spans="1:31" x14ac:dyDescent="0.15">
      <c r="A13" s="36" t="s">
        <v>72</v>
      </c>
      <c r="B13" s="43">
        <v>4</v>
      </c>
      <c r="C13" s="53"/>
      <c r="D13" s="53"/>
      <c r="E13" s="54">
        <v>4</v>
      </c>
      <c r="F13" s="43">
        <v>4.5</v>
      </c>
      <c r="G13" s="53"/>
      <c r="H13" s="53"/>
      <c r="I13" s="54">
        <v>4.5</v>
      </c>
      <c r="J13" s="43" t="e">
        <v>#REF!</v>
      </c>
      <c r="K13" s="53" t="e">
        <v>#REF!</v>
      </c>
      <c r="L13" s="53" t="e">
        <v>#REF!</v>
      </c>
      <c r="M13" s="54" t="e">
        <v>#REF!</v>
      </c>
      <c r="N13" s="43" t="e">
        <v>#REF!</v>
      </c>
      <c r="O13" s="53" t="e">
        <v>#REF!</v>
      </c>
      <c r="P13" s="53" t="e">
        <v>#REF!</v>
      </c>
      <c r="Q13" s="54" t="e">
        <v>#REF!</v>
      </c>
      <c r="R13" s="44">
        <v>8.5</v>
      </c>
      <c r="T13" s="94" t="s">
        <v>72</v>
      </c>
      <c r="U13" s="107">
        <v>3.5</v>
      </c>
      <c r="V13" s="95">
        <v>0.41176470588235292</v>
      </c>
      <c r="W13" s="107">
        <v>9.5</v>
      </c>
      <c r="X13" s="95">
        <v>1.1176470588235294</v>
      </c>
      <c r="Y13" s="107">
        <v>0</v>
      </c>
      <c r="Z13" s="95">
        <v>0</v>
      </c>
      <c r="AA13" s="107">
        <v>13</v>
      </c>
      <c r="AB13" s="95">
        <v>1.5294117647058822</v>
      </c>
      <c r="AC13" s="107">
        <v>0</v>
      </c>
      <c r="AD13" s="95">
        <v>0</v>
      </c>
      <c r="AE13" s="96">
        <v>8.5</v>
      </c>
    </row>
    <row r="14" spans="1:31" x14ac:dyDescent="0.15">
      <c r="A14" s="36" t="s">
        <v>73</v>
      </c>
      <c r="B14" s="43">
        <v>9</v>
      </c>
      <c r="C14" s="53"/>
      <c r="D14" s="53"/>
      <c r="E14" s="54">
        <v>9</v>
      </c>
      <c r="F14" s="43">
        <v>11</v>
      </c>
      <c r="G14" s="53"/>
      <c r="H14" s="53"/>
      <c r="I14" s="54">
        <v>11</v>
      </c>
      <c r="J14" s="43" t="e">
        <v>#REF!</v>
      </c>
      <c r="K14" s="53" t="e">
        <v>#REF!</v>
      </c>
      <c r="L14" s="53" t="e">
        <v>#REF!</v>
      </c>
      <c r="M14" s="54" t="e">
        <v>#REF!</v>
      </c>
      <c r="N14" s="43" t="e">
        <v>#REF!</v>
      </c>
      <c r="O14" s="53" t="e">
        <v>#REF!</v>
      </c>
      <c r="P14" s="53" t="e">
        <v>#REF!</v>
      </c>
      <c r="Q14" s="54" t="e">
        <v>#REF!</v>
      </c>
      <c r="R14" s="44">
        <v>20</v>
      </c>
      <c r="T14" s="94" t="s">
        <v>73</v>
      </c>
      <c r="U14" s="107">
        <v>3</v>
      </c>
      <c r="V14" s="95">
        <v>0.15</v>
      </c>
      <c r="W14" s="107">
        <v>7.5</v>
      </c>
      <c r="X14" s="95">
        <v>0.375</v>
      </c>
      <c r="Y14" s="107">
        <v>0</v>
      </c>
      <c r="Z14" s="95">
        <v>0</v>
      </c>
      <c r="AA14" s="107">
        <v>10.5</v>
      </c>
      <c r="AB14" s="95">
        <v>0.52500000000000002</v>
      </c>
      <c r="AC14" s="107">
        <v>0</v>
      </c>
      <c r="AD14" s="95">
        <v>0</v>
      </c>
      <c r="AE14" s="96">
        <v>20</v>
      </c>
    </row>
    <row r="15" spans="1:31" x14ac:dyDescent="0.15">
      <c r="A15" s="36" t="s">
        <v>74</v>
      </c>
      <c r="B15" s="43">
        <v>6</v>
      </c>
      <c r="C15" s="53"/>
      <c r="D15" s="53"/>
      <c r="E15" s="54">
        <v>6</v>
      </c>
      <c r="F15" s="43">
        <v>10.5</v>
      </c>
      <c r="G15" s="53"/>
      <c r="H15" s="53"/>
      <c r="I15" s="54">
        <v>10.5</v>
      </c>
      <c r="J15" s="43" t="e">
        <v>#REF!</v>
      </c>
      <c r="K15" s="53" t="e">
        <v>#REF!</v>
      </c>
      <c r="L15" s="53" t="e">
        <v>#REF!</v>
      </c>
      <c r="M15" s="54" t="e">
        <v>#REF!</v>
      </c>
      <c r="N15" s="43" t="e">
        <v>#REF!</v>
      </c>
      <c r="O15" s="53" t="e">
        <v>#REF!</v>
      </c>
      <c r="P15" s="53" t="e">
        <v>#REF!</v>
      </c>
      <c r="Q15" s="54" t="e">
        <v>#REF!</v>
      </c>
      <c r="R15" s="44">
        <v>16.5</v>
      </c>
      <c r="T15" s="94" t="s">
        <v>74</v>
      </c>
      <c r="U15" s="107">
        <v>7</v>
      </c>
      <c r="V15" s="95">
        <v>0.42424242424242425</v>
      </c>
      <c r="W15" s="107">
        <v>13</v>
      </c>
      <c r="X15" s="95">
        <v>0.78787878787878785</v>
      </c>
      <c r="Y15" s="107">
        <v>1.5</v>
      </c>
      <c r="Z15" s="95">
        <v>9.0909090909090912E-2</v>
      </c>
      <c r="AA15" s="107">
        <v>18.5</v>
      </c>
      <c r="AB15" s="95">
        <v>1.1212121212121211</v>
      </c>
      <c r="AC15" s="107">
        <v>0</v>
      </c>
      <c r="AD15" s="95">
        <v>0</v>
      </c>
      <c r="AE15" s="96">
        <v>16.5</v>
      </c>
    </row>
    <row r="16" spans="1:31" x14ac:dyDescent="0.15">
      <c r="A16" s="37" t="s">
        <v>75</v>
      </c>
      <c r="B16" s="43">
        <v>4.5</v>
      </c>
      <c r="C16" s="53"/>
      <c r="D16" s="53"/>
      <c r="E16" s="54">
        <v>4.5</v>
      </c>
      <c r="F16" s="43">
        <v>4.5</v>
      </c>
      <c r="G16" s="53"/>
      <c r="H16" s="53"/>
      <c r="I16" s="54">
        <v>4.5</v>
      </c>
      <c r="J16" s="43"/>
      <c r="K16" s="53"/>
      <c r="L16" s="53"/>
      <c r="M16" s="54"/>
      <c r="N16" s="43"/>
      <c r="O16" s="53"/>
      <c r="P16" s="53"/>
      <c r="Q16" s="54"/>
      <c r="R16" s="44">
        <v>9</v>
      </c>
      <c r="T16" s="94" t="s">
        <v>75</v>
      </c>
      <c r="U16" s="107">
        <v>4.5</v>
      </c>
      <c r="V16" s="95">
        <v>0.5</v>
      </c>
      <c r="W16" s="107">
        <v>8.5</v>
      </c>
      <c r="X16" s="95">
        <v>0.94444444444444442</v>
      </c>
      <c r="Y16" s="107">
        <v>0.5</v>
      </c>
      <c r="Z16" s="95">
        <v>5.5555555555555552E-2</v>
      </c>
      <c r="AA16" s="107">
        <v>12.5</v>
      </c>
      <c r="AB16" s="95">
        <v>1.3888888888888888</v>
      </c>
      <c r="AC16" s="107">
        <v>0</v>
      </c>
      <c r="AD16" s="95">
        <v>0</v>
      </c>
      <c r="AE16" s="96">
        <v>9</v>
      </c>
    </row>
    <row r="17" spans="1:31" x14ac:dyDescent="0.15">
      <c r="A17" s="37" t="s">
        <v>76</v>
      </c>
      <c r="B17" s="43">
        <v>4</v>
      </c>
      <c r="C17" s="53"/>
      <c r="D17" s="53"/>
      <c r="E17" s="54">
        <v>4</v>
      </c>
      <c r="F17" s="43">
        <v>4</v>
      </c>
      <c r="G17" s="53"/>
      <c r="H17" s="53"/>
      <c r="I17" s="54">
        <v>4</v>
      </c>
      <c r="J17" s="43"/>
      <c r="K17" s="53"/>
      <c r="L17" s="53"/>
      <c r="M17" s="54"/>
      <c r="N17" s="43"/>
      <c r="O17" s="53"/>
      <c r="P17" s="53"/>
      <c r="Q17" s="54"/>
      <c r="R17" s="44">
        <v>8</v>
      </c>
      <c r="T17" s="94" t="s">
        <v>76</v>
      </c>
      <c r="U17" s="107">
        <v>3.5</v>
      </c>
      <c r="V17" s="95">
        <v>0.4375</v>
      </c>
      <c r="W17" s="107">
        <v>6</v>
      </c>
      <c r="X17" s="95">
        <v>0.75</v>
      </c>
      <c r="Y17" s="107">
        <v>3</v>
      </c>
      <c r="Z17" s="95">
        <v>0.375</v>
      </c>
      <c r="AA17" s="107">
        <v>6.5</v>
      </c>
      <c r="AB17" s="95">
        <v>0.8125</v>
      </c>
      <c r="AC17" s="107">
        <v>0</v>
      </c>
      <c r="AD17" s="95">
        <v>0</v>
      </c>
      <c r="AE17" s="96">
        <v>8</v>
      </c>
    </row>
    <row r="18" spans="1:31" x14ac:dyDescent="0.15">
      <c r="A18" s="37" t="s">
        <v>77</v>
      </c>
      <c r="B18" s="43">
        <v>4</v>
      </c>
      <c r="C18" s="53"/>
      <c r="D18" s="53"/>
      <c r="E18" s="54">
        <v>4</v>
      </c>
      <c r="F18" s="43">
        <v>3</v>
      </c>
      <c r="G18" s="53"/>
      <c r="H18" s="53"/>
      <c r="I18" s="54">
        <v>3</v>
      </c>
      <c r="J18" s="43"/>
      <c r="K18" s="53"/>
      <c r="L18" s="53"/>
      <c r="M18" s="54"/>
      <c r="N18" s="43"/>
      <c r="O18" s="53"/>
      <c r="P18" s="53"/>
      <c r="Q18" s="54"/>
      <c r="R18" s="44">
        <v>7</v>
      </c>
      <c r="T18" s="94" t="s">
        <v>77</v>
      </c>
      <c r="U18" s="107">
        <v>2</v>
      </c>
      <c r="V18" s="95">
        <v>0.2857142857142857</v>
      </c>
      <c r="W18" s="107">
        <v>5</v>
      </c>
      <c r="X18" s="95">
        <v>0.7142857142857143</v>
      </c>
      <c r="Y18" s="107">
        <v>0</v>
      </c>
      <c r="Z18" s="95">
        <v>0</v>
      </c>
      <c r="AA18" s="107">
        <v>7</v>
      </c>
      <c r="AB18" s="95">
        <v>1</v>
      </c>
      <c r="AC18" s="107">
        <v>0</v>
      </c>
      <c r="AD18" s="95">
        <v>0</v>
      </c>
      <c r="AE18" s="96">
        <v>7</v>
      </c>
    </row>
    <row r="19" spans="1:31" x14ac:dyDescent="0.15">
      <c r="A19" s="37" t="s">
        <v>78</v>
      </c>
      <c r="B19" s="43">
        <v>2.5</v>
      </c>
      <c r="C19" s="53"/>
      <c r="D19" s="53"/>
      <c r="E19" s="54">
        <v>2.5</v>
      </c>
      <c r="F19" s="43">
        <v>6</v>
      </c>
      <c r="G19" s="53"/>
      <c r="H19" s="53"/>
      <c r="I19" s="54">
        <v>6</v>
      </c>
      <c r="J19" s="43"/>
      <c r="K19" s="53"/>
      <c r="L19" s="53"/>
      <c r="M19" s="54"/>
      <c r="N19" s="43"/>
      <c r="O19" s="53"/>
      <c r="P19" s="53"/>
      <c r="Q19" s="54"/>
      <c r="R19" s="44">
        <v>8.5</v>
      </c>
      <c r="T19" s="94" t="s">
        <v>78</v>
      </c>
      <c r="U19" s="107">
        <v>0.5</v>
      </c>
      <c r="V19" s="95">
        <v>5.8823529411764705E-2</v>
      </c>
      <c r="W19" s="107">
        <v>6</v>
      </c>
      <c r="X19" s="95">
        <v>0.70588235294117652</v>
      </c>
      <c r="Y19" s="107">
        <v>0</v>
      </c>
      <c r="Z19" s="95">
        <v>0</v>
      </c>
      <c r="AA19" s="107">
        <v>6.5</v>
      </c>
      <c r="AB19" s="95">
        <v>0.76470588235294112</v>
      </c>
      <c r="AC19" s="107">
        <v>0</v>
      </c>
      <c r="AD19" s="95">
        <v>0</v>
      </c>
      <c r="AE19" s="96">
        <v>8.5</v>
      </c>
    </row>
    <row r="20" spans="1:31" x14ac:dyDescent="0.15">
      <c r="A20" s="37" t="s">
        <v>79</v>
      </c>
      <c r="B20" s="43">
        <v>5.5</v>
      </c>
      <c r="C20" s="53"/>
      <c r="D20" s="53"/>
      <c r="E20" s="54">
        <v>5.5</v>
      </c>
      <c r="F20" s="43">
        <v>8.5</v>
      </c>
      <c r="G20" s="53"/>
      <c r="H20" s="53"/>
      <c r="I20" s="54">
        <v>8.5</v>
      </c>
      <c r="J20" s="43"/>
      <c r="K20" s="53"/>
      <c r="L20" s="53"/>
      <c r="M20" s="54"/>
      <c r="N20" s="43"/>
      <c r="O20" s="53"/>
      <c r="P20" s="53"/>
      <c r="Q20" s="54"/>
      <c r="R20" s="44">
        <v>14</v>
      </c>
      <c r="T20" s="94" t="s">
        <v>79</v>
      </c>
      <c r="U20" s="107">
        <v>5</v>
      </c>
      <c r="V20" s="95">
        <v>0.35714285714285715</v>
      </c>
      <c r="W20" s="107">
        <v>6</v>
      </c>
      <c r="X20" s="95">
        <v>0.42857142857142855</v>
      </c>
      <c r="Y20" s="107">
        <v>1.5</v>
      </c>
      <c r="Z20" s="95">
        <v>0.10714285714285714</v>
      </c>
      <c r="AA20" s="107">
        <v>9.5</v>
      </c>
      <c r="AB20" s="95">
        <v>0.6785714285714286</v>
      </c>
      <c r="AC20" s="107">
        <v>0</v>
      </c>
      <c r="AD20" s="95">
        <v>0</v>
      </c>
      <c r="AE20" s="96">
        <v>14</v>
      </c>
    </row>
    <row r="21" spans="1:31" x14ac:dyDescent="0.15">
      <c r="A21" s="37" t="s">
        <v>80</v>
      </c>
      <c r="B21" s="43">
        <v>2</v>
      </c>
      <c r="C21" s="53"/>
      <c r="D21" s="53"/>
      <c r="E21" s="54">
        <v>2</v>
      </c>
      <c r="F21" s="43">
        <v>2</v>
      </c>
      <c r="G21" s="53"/>
      <c r="H21" s="53"/>
      <c r="I21" s="54">
        <v>2</v>
      </c>
      <c r="J21" s="43"/>
      <c r="K21" s="53"/>
      <c r="L21" s="53"/>
      <c r="M21" s="54"/>
      <c r="N21" s="43"/>
      <c r="O21" s="53"/>
      <c r="P21" s="53"/>
      <c r="Q21" s="54"/>
      <c r="R21" s="44">
        <v>4</v>
      </c>
      <c r="T21" s="94" t="s">
        <v>80</v>
      </c>
      <c r="U21" s="107">
        <v>3</v>
      </c>
      <c r="V21" s="95">
        <v>0.75</v>
      </c>
      <c r="W21" s="107">
        <v>7.5</v>
      </c>
      <c r="X21" s="95">
        <v>1.875</v>
      </c>
      <c r="Y21" s="107">
        <v>0</v>
      </c>
      <c r="Z21" s="95">
        <v>0</v>
      </c>
      <c r="AA21" s="107">
        <v>10.5</v>
      </c>
      <c r="AB21" s="95">
        <v>2.625</v>
      </c>
      <c r="AC21" s="107">
        <v>0</v>
      </c>
      <c r="AD21" s="95">
        <v>0</v>
      </c>
      <c r="AE21" s="96">
        <v>4</v>
      </c>
    </row>
    <row r="22" spans="1:31" x14ac:dyDescent="0.15">
      <c r="A22" s="38" t="s">
        <v>81</v>
      </c>
      <c r="B22" s="43">
        <v>4.5</v>
      </c>
      <c r="C22" s="53"/>
      <c r="D22" s="53"/>
      <c r="E22" s="54">
        <v>4.5</v>
      </c>
      <c r="F22" s="43">
        <v>1.5</v>
      </c>
      <c r="G22" s="53"/>
      <c r="H22" s="53"/>
      <c r="I22" s="54">
        <v>1.5</v>
      </c>
      <c r="J22" s="43"/>
      <c r="K22" s="53"/>
      <c r="L22" s="53"/>
      <c r="M22" s="54"/>
      <c r="N22" s="43"/>
      <c r="O22" s="53"/>
      <c r="P22" s="53"/>
      <c r="Q22" s="54"/>
      <c r="R22" s="44">
        <v>6</v>
      </c>
      <c r="T22" s="94" t="s">
        <v>81</v>
      </c>
      <c r="U22" s="107">
        <v>1</v>
      </c>
      <c r="V22" s="95">
        <v>0.16666666666666666</v>
      </c>
      <c r="W22" s="107">
        <v>2</v>
      </c>
      <c r="X22" s="95">
        <v>0.33333333333333331</v>
      </c>
      <c r="Y22" s="107">
        <v>0</v>
      </c>
      <c r="Z22" s="95">
        <v>0</v>
      </c>
      <c r="AA22" s="107">
        <v>3</v>
      </c>
      <c r="AB22" s="95">
        <v>0.5</v>
      </c>
      <c r="AC22" s="107">
        <v>0</v>
      </c>
      <c r="AD22" s="95">
        <v>0</v>
      </c>
      <c r="AE22" s="96">
        <v>6</v>
      </c>
    </row>
    <row r="23" spans="1:31" ht="14" thickBot="1" x14ac:dyDescent="0.2">
      <c r="A23" s="37" t="s">
        <v>82</v>
      </c>
      <c r="B23" s="55">
        <v>2.5</v>
      </c>
      <c r="C23" s="56"/>
      <c r="D23" s="56"/>
      <c r="E23" s="57">
        <v>2.5</v>
      </c>
      <c r="F23" s="55">
        <v>3</v>
      </c>
      <c r="G23" s="56"/>
      <c r="H23" s="56"/>
      <c r="I23" s="57">
        <v>3</v>
      </c>
      <c r="J23" s="55"/>
      <c r="K23" s="56"/>
      <c r="L23" s="56"/>
      <c r="M23" s="57"/>
      <c r="N23" s="55"/>
      <c r="O23" s="56"/>
      <c r="P23" s="56"/>
      <c r="Q23" s="57"/>
      <c r="R23" s="45">
        <v>5.5</v>
      </c>
      <c r="T23" s="94" t="s">
        <v>82</v>
      </c>
      <c r="U23" s="107">
        <v>3</v>
      </c>
      <c r="V23" s="95">
        <v>0.54545454545454541</v>
      </c>
      <c r="W23" s="107">
        <v>5.5</v>
      </c>
      <c r="X23" s="95">
        <v>1</v>
      </c>
      <c r="Y23" s="107">
        <v>1.5</v>
      </c>
      <c r="Z23" s="95">
        <v>0.27272727272727271</v>
      </c>
      <c r="AA23" s="107">
        <v>7</v>
      </c>
      <c r="AB23" s="95">
        <v>1.2727272727272727</v>
      </c>
      <c r="AC23" s="107">
        <v>0</v>
      </c>
      <c r="AD23" s="95">
        <v>0</v>
      </c>
      <c r="AE23" s="96">
        <v>5.5</v>
      </c>
    </row>
    <row r="24" spans="1:31" ht="14" thickBot="1" x14ac:dyDescent="0.2">
      <c r="A24" s="40"/>
      <c r="B24" s="58"/>
      <c r="C24" s="59"/>
      <c r="D24" s="59"/>
      <c r="E24" s="60"/>
      <c r="F24" s="46"/>
      <c r="G24" s="47"/>
      <c r="H24" s="47"/>
      <c r="I24" s="48"/>
      <c r="J24" s="46"/>
      <c r="K24" s="47"/>
      <c r="L24" s="47"/>
      <c r="M24" s="48"/>
      <c r="N24" s="46"/>
      <c r="O24" s="47"/>
      <c r="P24" s="47"/>
      <c r="Q24" s="48"/>
      <c r="R24" s="49"/>
      <c r="T24" s="49"/>
      <c r="U24" s="106"/>
      <c r="V24" s="47"/>
      <c r="W24" s="47"/>
      <c r="X24" s="47"/>
      <c r="Y24" s="47"/>
      <c r="Z24" s="47"/>
      <c r="AA24" s="47"/>
      <c r="AB24" s="47"/>
      <c r="AC24" s="47"/>
      <c r="AD24" s="47"/>
      <c r="AE24" s="48"/>
    </row>
    <row r="25" spans="1:31" x14ac:dyDescent="0.15">
      <c r="A25" s="39" t="s">
        <v>83</v>
      </c>
      <c r="B25" s="41">
        <v>27.5</v>
      </c>
      <c r="C25" s="63">
        <v>0</v>
      </c>
      <c r="D25" s="63">
        <v>0</v>
      </c>
      <c r="E25" s="64">
        <v>27.5</v>
      </c>
      <c r="F25" s="41">
        <v>47.5</v>
      </c>
      <c r="G25" s="63">
        <v>0</v>
      </c>
      <c r="H25" s="63">
        <v>0</v>
      </c>
      <c r="I25" s="64">
        <v>47.5</v>
      </c>
      <c r="J25" s="41" t="e">
        <v>#REF!</v>
      </c>
      <c r="K25" s="63" t="e">
        <v>#REF!</v>
      </c>
      <c r="L25" s="63" t="e">
        <v>#REF!</v>
      </c>
      <c r="M25" s="64" t="e">
        <v>#REF!</v>
      </c>
      <c r="N25" s="41" t="e">
        <v>#REF!</v>
      </c>
      <c r="O25" s="63" t="e">
        <v>#REF!</v>
      </c>
      <c r="P25" s="63" t="e">
        <v>#REF!</v>
      </c>
      <c r="Q25" s="64" t="e">
        <v>#REF!</v>
      </c>
      <c r="R25" s="50">
        <v>75</v>
      </c>
      <c r="T25" s="94" t="s">
        <v>83</v>
      </c>
      <c r="U25" s="107">
        <v>11</v>
      </c>
      <c r="V25" s="95">
        <v>0.14666666666666667</v>
      </c>
      <c r="W25" s="107">
        <v>49</v>
      </c>
      <c r="X25" s="95">
        <v>0.65333333333333332</v>
      </c>
      <c r="Y25" s="107">
        <v>0</v>
      </c>
      <c r="Z25" s="95">
        <v>0</v>
      </c>
      <c r="AA25" s="107">
        <v>60</v>
      </c>
      <c r="AB25" s="95">
        <v>0.8</v>
      </c>
      <c r="AC25" s="107">
        <v>0</v>
      </c>
      <c r="AD25" s="95">
        <v>0</v>
      </c>
      <c r="AE25" s="96">
        <v>75</v>
      </c>
    </row>
    <row r="26" spans="1:31" x14ac:dyDescent="0.15">
      <c r="A26" s="36" t="s">
        <v>84</v>
      </c>
      <c r="B26" s="43">
        <v>26.5</v>
      </c>
      <c r="C26" s="53">
        <v>0</v>
      </c>
      <c r="D26" s="53">
        <v>0</v>
      </c>
      <c r="E26" s="54">
        <v>26.5</v>
      </c>
      <c r="F26" s="43">
        <v>24</v>
      </c>
      <c r="G26" s="53">
        <v>0</v>
      </c>
      <c r="H26" s="53">
        <v>0</v>
      </c>
      <c r="I26" s="54">
        <v>24</v>
      </c>
      <c r="J26" s="43" t="e">
        <v>#REF!</v>
      </c>
      <c r="K26" s="53" t="e">
        <v>#REF!</v>
      </c>
      <c r="L26" s="53" t="e">
        <v>#REF!</v>
      </c>
      <c r="M26" s="54" t="e">
        <v>#REF!</v>
      </c>
      <c r="N26" s="43" t="e">
        <v>#REF!</v>
      </c>
      <c r="O26" s="53" t="e">
        <v>#REF!</v>
      </c>
      <c r="P26" s="53" t="e">
        <v>#REF!</v>
      </c>
      <c r="Q26" s="54" t="e">
        <v>#REF!</v>
      </c>
      <c r="R26" s="44">
        <v>50.5</v>
      </c>
      <c r="T26" s="94" t="s">
        <v>84</v>
      </c>
      <c r="U26" s="107">
        <v>14.5</v>
      </c>
      <c r="V26" s="95">
        <v>0.28712871287128711</v>
      </c>
      <c r="W26" s="107">
        <v>55.5</v>
      </c>
      <c r="X26" s="95">
        <v>1.0990099009900991</v>
      </c>
      <c r="Y26" s="107">
        <v>0</v>
      </c>
      <c r="Z26" s="95">
        <v>0</v>
      </c>
      <c r="AA26" s="107">
        <v>70</v>
      </c>
      <c r="AB26" s="95">
        <v>1.386138613861386</v>
      </c>
      <c r="AC26" s="107">
        <v>0</v>
      </c>
      <c r="AD26" s="95">
        <v>0</v>
      </c>
      <c r="AE26" s="96">
        <v>50.5</v>
      </c>
    </row>
    <row r="27" spans="1:31" x14ac:dyDescent="0.15">
      <c r="A27" s="36" t="s">
        <v>85</v>
      </c>
      <c r="B27" s="43">
        <v>30.5</v>
      </c>
      <c r="C27" s="53">
        <v>0</v>
      </c>
      <c r="D27" s="53">
        <v>0</v>
      </c>
      <c r="E27" s="54">
        <v>30.5</v>
      </c>
      <c r="F27" s="43">
        <v>28.5</v>
      </c>
      <c r="G27" s="53">
        <v>0</v>
      </c>
      <c r="H27" s="53">
        <v>0</v>
      </c>
      <c r="I27" s="54">
        <v>28.5</v>
      </c>
      <c r="J27" s="43" t="e">
        <v>#REF!</v>
      </c>
      <c r="K27" s="53" t="e">
        <v>#REF!</v>
      </c>
      <c r="L27" s="53" t="e">
        <v>#REF!</v>
      </c>
      <c r="M27" s="54" t="e">
        <v>#REF!</v>
      </c>
      <c r="N27" s="43" t="e">
        <v>#REF!</v>
      </c>
      <c r="O27" s="53" t="e">
        <v>#REF!</v>
      </c>
      <c r="P27" s="53" t="e">
        <v>#REF!</v>
      </c>
      <c r="Q27" s="54" t="e">
        <v>#REF!</v>
      </c>
      <c r="R27" s="44">
        <v>59</v>
      </c>
      <c r="T27" s="94" t="s">
        <v>85</v>
      </c>
      <c r="U27" s="107">
        <v>15</v>
      </c>
      <c r="V27" s="95">
        <v>0.25423728813559321</v>
      </c>
      <c r="W27" s="107">
        <v>49</v>
      </c>
      <c r="X27" s="95">
        <v>0.83050847457627119</v>
      </c>
      <c r="Y27" s="107">
        <v>0</v>
      </c>
      <c r="Z27" s="95">
        <v>0</v>
      </c>
      <c r="AA27" s="107">
        <v>64</v>
      </c>
      <c r="AB27" s="95">
        <v>1.0847457627118644</v>
      </c>
      <c r="AC27" s="107">
        <v>0</v>
      </c>
      <c r="AD27" s="95">
        <v>0</v>
      </c>
      <c r="AE27" s="96">
        <v>59</v>
      </c>
    </row>
    <row r="28" spans="1:31" x14ac:dyDescent="0.15">
      <c r="A28" s="36" t="s">
        <v>86</v>
      </c>
      <c r="B28" s="43">
        <v>32</v>
      </c>
      <c r="C28" s="53">
        <v>0</v>
      </c>
      <c r="D28" s="53">
        <v>0</v>
      </c>
      <c r="E28" s="54">
        <v>32</v>
      </c>
      <c r="F28" s="43">
        <v>32.5</v>
      </c>
      <c r="G28" s="53">
        <v>0</v>
      </c>
      <c r="H28" s="53">
        <v>0</v>
      </c>
      <c r="I28" s="54">
        <v>32.5</v>
      </c>
      <c r="J28" s="43" t="e">
        <v>#REF!</v>
      </c>
      <c r="K28" s="53" t="e">
        <v>#REF!</v>
      </c>
      <c r="L28" s="53" t="e">
        <v>#REF!</v>
      </c>
      <c r="M28" s="54" t="e">
        <v>#REF!</v>
      </c>
      <c r="N28" s="43" t="e">
        <v>#REF!</v>
      </c>
      <c r="O28" s="53" t="e">
        <v>#REF!</v>
      </c>
      <c r="P28" s="53" t="e">
        <v>#REF!</v>
      </c>
      <c r="Q28" s="54" t="e">
        <v>#REF!</v>
      </c>
      <c r="R28" s="44">
        <v>64.5</v>
      </c>
      <c r="T28" s="94" t="s">
        <v>86</v>
      </c>
      <c r="U28" s="107">
        <v>16.5</v>
      </c>
      <c r="V28" s="95">
        <v>0.2558139534883721</v>
      </c>
      <c r="W28" s="107">
        <v>46</v>
      </c>
      <c r="X28" s="95">
        <v>0.71317829457364346</v>
      </c>
      <c r="Y28" s="107">
        <v>0</v>
      </c>
      <c r="Z28" s="95">
        <v>0</v>
      </c>
      <c r="AA28" s="107">
        <v>62.5</v>
      </c>
      <c r="AB28" s="95">
        <v>0.96899224806201545</v>
      </c>
      <c r="AC28" s="107">
        <v>0</v>
      </c>
      <c r="AD28" s="95">
        <v>0</v>
      </c>
      <c r="AE28" s="96">
        <v>64.5</v>
      </c>
    </row>
    <row r="29" spans="1:31" x14ac:dyDescent="0.15">
      <c r="A29" s="36" t="s">
        <v>87</v>
      </c>
      <c r="B29" s="43">
        <v>27.5</v>
      </c>
      <c r="C29" s="53">
        <v>0</v>
      </c>
      <c r="D29" s="53">
        <v>0</v>
      </c>
      <c r="E29" s="54">
        <v>27.5</v>
      </c>
      <c r="F29" s="43">
        <v>33</v>
      </c>
      <c r="G29" s="53">
        <v>0</v>
      </c>
      <c r="H29" s="53">
        <v>0</v>
      </c>
      <c r="I29" s="54">
        <v>33</v>
      </c>
      <c r="J29" s="43" t="e">
        <v>#REF!</v>
      </c>
      <c r="K29" s="53" t="e">
        <v>#REF!</v>
      </c>
      <c r="L29" s="53" t="e">
        <v>#REF!</v>
      </c>
      <c r="M29" s="54" t="e">
        <v>#REF!</v>
      </c>
      <c r="N29" s="43" t="e">
        <v>#REF!</v>
      </c>
      <c r="O29" s="53" t="e">
        <v>#REF!</v>
      </c>
      <c r="P29" s="53" t="e">
        <v>#REF!</v>
      </c>
      <c r="Q29" s="54" t="e">
        <v>#REF!</v>
      </c>
      <c r="R29" s="44">
        <v>60.5</v>
      </c>
      <c r="T29" s="94" t="s">
        <v>87</v>
      </c>
      <c r="U29" s="107">
        <v>19.5</v>
      </c>
      <c r="V29" s="95">
        <v>0.32231404958677684</v>
      </c>
      <c r="W29" s="107">
        <v>46.5</v>
      </c>
      <c r="X29" s="95">
        <v>0.76859504132231404</v>
      </c>
      <c r="Y29" s="107">
        <v>1.5</v>
      </c>
      <c r="Z29" s="95">
        <v>2.4793388429752067E-2</v>
      </c>
      <c r="AA29" s="107">
        <v>64.5</v>
      </c>
      <c r="AB29" s="95">
        <v>1.0661157024793388</v>
      </c>
      <c r="AC29" s="107">
        <v>0</v>
      </c>
      <c r="AD29" s="95">
        <v>0</v>
      </c>
      <c r="AE29" s="96">
        <v>60.5</v>
      </c>
    </row>
    <row r="30" spans="1:31" x14ac:dyDescent="0.15">
      <c r="A30" s="36" t="s">
        <v>88</v>
      </c>
      <c r="B30" s="43">
        <v>23.5</v>
      </c>
      <c r="C30" s="53">
        <v>0</v>
      </c>
      <c r="D30" s="53">
        <v>0</v>
      </c>
      <c r="E30" s="54">
        <v>23.5</v>
      </c>
      <c r="F30" s="43">
        <v>30.5</v>
      </c>
      <c r="G30" s="53"/>
      <c r="H30" s="53"/>
      <c r="I30" s="54">
        <v>30.5</v>
      </c>
      <c r="J30" s="43"/>
      <c r="K30" s="53"/>
      <c r="L30" s="53"/>
      <c r="M30" s="54"/>
      <c r="N30" s="43"/>
      <c r="O30" s="53"/>
      <c r="P30" s="53"/>
      <c r="Q30" s="54"/>
      <c r="R30" s="44">
        <v>54</v>
      </c>
      <c r="T30" s="94" t="s">
        <v>88</v>
      </c>
      <c r="U30" s="107">
        <v>18</v>
      </c>
      <c r="V30" s="95">
        <v>0.33333333333333331</v>
      </c>
      <c r="W30" s="107">
        <v>38.5</v>
      </c>
      <c r="X30" s="95">
        <v>0.71296296296296291</v>
      </c>
      <c r="Y30" s="107">
        <v>2</v>
      </c>
      <c r="Z30" s="95">
        <v>3.7037037037037035E-2</v>
      </c>
      <c r="AA30" s="107">
        <v>54.5</v>
      </c>
      <c r="AB30" s="95">
        <v>1.0092592592592593</v>
      </c>
      <c r="AC30" s="107">
        <v>0</v>
      </c>
      <c r="AD30" s="95">
        <v>0</v>
      </c>
      <c r="AE30" s="96">
        <v>54</v>
      </c>
    </row>
    <row r="31" spans="1:31" x14ac:dyDescent="0.15">
      <c r="A31" s="36" t="s">
        <v>89</v>
      </c>
      <c r="B31" s="43">
        <v>23.5</v>
      </c>
      <c r="C31" s="53">
        <v>0</v>
      </c>
      <c r="D31" s="53">
        <v>0</v>
      </c>
      <c r="E31" s="54">
        <v>23.5</v>
      </c>
      <c r="F31" s="43">
        <v>30</v>
      </c>
      <c r="G31" s="53"/>
      <c r="H31" s="53"/>
      <c r="I31" s="54">
        <v>30</v>
      </c>
      <c r="J31" s="43"/>
      <c r="K31" s="53"/>
      <c r="L31" s="53"/>
      <c r="M31" s="54"/>
      <c r="N31" s="43"/>
      <c r="O31" s="53"/>
      <c r="P31" s="53"/>
      <c r="Q31" s="54"/>
      <c r="R31" s="44">
        <v>53.5</v>
      </c>
      <c r="T31" s="94" t="s">
        <v>89</v>
      </c>
      <c r="U31" s="107">
        <v>18</v>
      </c>
      <c r="V31" s="95">
        <v>0.3364485981308411</v>
      </c>
      <c r="W31" s="107">
        <v>35</v>
      </c>
      <c r="X31" s="95">
        <v>0.65420560747663548</v>
      </c>
      <c r="Y31" s="107">
        <v>5</v>
      </c>
      <c r="Z31" s="95">
        <v>9.3457943925233641E-2</v>
      </c>
      <c r="AA31" s="107">
        <v>48</v>
      </c>
      <c r="AB31" s="95">
        <v>0.89719626168224298</v>
      </c>
      <c r="AC31" s="107">
        <v>0</v>
      </c>
      <c r="AD31" s="95">
        <v>0</v>
      </c>
      <c r="AE31" s="96">
        <v>53.5</v>
      </c>
    </row>
    <row r="32" spans="1:31" x14ac:dyDescent="0.15">
      <c r="A32" s="36" t="s">
        <v>90</v>
      </c>
      <c r="B32" s="43">
        <v>18.5</v>
      </c>
      <c r="C32" s="53">
        <v>0</v>
      </c>
      <c r="D32" s="53">
        <v>0</v>
      </c>
      <c r="E32" s="54">
        <v>18.5</v>
      </c>
      <c r="F32" s="43">
        <v>22</v>
      </c>
      <c r="G32" s="53"/>
      <c r="H32" s="53"/>
      <c r="I32" s="54">
        <v>22</v>
      </c>
      <c r="J32" s="43"/>
      <c r="K32" s="53"/>
      <c r="L32" s="53"/>
      <c r="M32" s="54"/>
      <c r="N32" s="43"/>
      <c r="O32" s="53"/>
      <c r="P32" s="53"/>
      <c r="Q32" s="54"/>
      <c r="R32" s="44">
        <v>40.5</v>
      </c>
      <c r="T32" s="94" t="s">
        <v>90</v>
      </c>
      <c r="U32" s="107">
        <v>17</v>
      </c>
      <c r="V32" s="95">
        <v>0.41975308641975306</v>
      </c>
      <c r="W32" s="107">
        <v>32.5</v>
      </c>
      <c r="X32" s="95">
        <v>0.80246913580246915</v>
      </c>
      <c r="Y32" s="107">
        <v>5</v>
      </c>
      <c r="Z32" s="95">
        <v>0.12345679012345678</v>
      </c>
      <c r="AA32" s="107">
        <v>44.5</v>
      </c>
      <c r="AB32" s="95">
        <v>1.0987654320987654</v>
      </c>
      <c r="AC32" s="107">
        <v>0</v>
      </c>
      <c r="AD32" s="95">
        <v>0</v>
      </c>
      <c r="AE32" s="96">
        <v>40.5</v>
      </c>
    </row>
    <row r="33" spans="1:31" x14ac:dyDescent="0.15">
      <c r="A33" s="37" t="s">
        <v>91</v>
      </c>
      <c r="B33" s="43">
        <v>15</v>
      </c>
      <c r="C33" s="53">
        <v>0</v>
      </c>
      <c r="D33" s="53">
        <v>0</v>
      </c>
      <c r="E33" s="54">
        <v>15</v>
      </c>
      <c r="F33" s="43">
        <v>17.5</v>
      </c>
      <c r="G33" s="53"/>
      <c r="H33" s="53"/>
      <c r="I33" s="54">
        <v>17.5</v>
      </c>
      <c r="J33" s="43"/>
      <c r="K33" s="53"/>
      <c r="L33" s="53"/>
      <c r="M33" s="54"/>
      <c r="N33" s="43"/>
      <c r="O33" s="53"/>
      <c r="P33" s="53"/>
      <c r="Q33" s="54"/>
      <c r="R33" s="44">
        <v>32.5</v>
      </c>
      <c r="T33" s="94" t="s">
        <v>91</v>
      </c>
      <c r="U33" s="107">
        <v>10.5</v>
      </c>
      <c r="V33" s="95">
        <v>0.32307692307692309</v>
      </c>
      <c r="W33" s="107">
        <v>25.5</v>
      </c>
      <c r="X33" s="95">
        <v>0.7846153846153846</v>
      </c>
      <c r="Y33" s="107">
        <v>3.5</v>
      </c>
      <c r="Z33" s="95">
        <v>0.1076923076923077</v>
      </c>
      <c r="AA33" s="107">
        <v>32.5</v>
      </c>
      <c r="AB33" s="95">
        <v>1</v>
      </c>
      <c r="AC33" s="107">
        <v>0</v>
      </c>
      <c r="AD33" s="95">
        <v>0</v>
      </c>
      <c r="AE33" s="96">
        <v>32.5</v>
      </c>
    </row>
    <row r="34" spans="1:31" x14ac:dyDescent="0.15">
      <c r="A34" s="37" t="s">
        <v>92</v>
      </c>
      <c r="B34" s="43">
        <v>16</v>
      </c>
      <c r="C34" s="53">
        <v>0</v>
      </c>
      <c r="D34" s="53">
        <v>0</v>
      </c>
      <c r="E34" s="54">
        <v>16</v>
      </c>
      <c r="F34" s="43">
        <v>21.5</v>
      </c>
      <c r="G34" s="53"/>
      <c r="H34" s="53"/>
      <c r="I34" s="54">
        <v>21.5</v>
      </c>
      <c r="J34" s="43"/>
      <c r="K34" s="53"/>
      <c r="L34" s="53"/>
      <c r="M34" s="54"/>
      <c r="N34" s="43"/>
      <c r="O34" s="53"/>
      <c r="P34" s="53"/>
      <c r="Q34" s="54"/>
      <c r="R34" s="44">
        <v>37.5</v>
      </c>
      <c r="T34" s="94" t="s">
        <v>92</v>
      </c>
      <c r="U34" s="107">
        <v>11</v>
      </c>
      <c r="V34" s="95">
        <v>0.29333333333333333</v>
      </c>
      <c r="W34" s="107">
        <v>23</v>
      </c>
      <c r="X34" s="95">
        <v>0.61333333333333329</v>
      </c>
      <c r="Y34" s="107">
        <v>4.5</v>
      </c>
      <c r="Z34" s="95">
        <v>0.12</v>
      </c>
      <c r="AA34" s="107">
        <v>29.5</v>
      </c>
      <c r="AB34" s="95">
        <v>0.78666666666666663</v>
      </c>
      <c r="AC34" s="107">
        <v>0</v>
      </c>
      <c r="AD34" s="95">
        <v>0</v>
      </c>
      <c r="AE34" s="96">
        <v>37.5</v>
      </c>
    </row>
    <row r="35" spans="1:31" x14ac:dyDescent="0.15">
      <c r="A35" s="37" t="s">
        <v>93</v>
      </c>
      <c r="B35" s="43">
        <v>14</v>
      </c>
      <c r="C35" s="53">
        <v>0</v>
      </c>
      <c r="D35" s="53">
        <v>0</v>
      </c>
      <c r="E35" s="54">
        <v>14</v>
      </c>
      <c r="F35" s="43">
        <v>19.5</v>
      </c>
      <c r="G35" s="53"/>
      <c r="H35" s="53"/>
      <c r="I35" s="54">
        <v>19.5</v>
      </c>
      <c r="J35" s="43"/>
      <c r="K35" s="53"/>
      <c r="L35" s="53"/>
      <c r="M35" s="54"/>
      <c r="N35" s="43"/>
      <c r="O35" s="53"/>
      <c r="P35" s="53"/>
      <c r="Q35" s="54"/>
      <c r="R35" s="44">
        <v>33.5</v>
      </c>
      <c r="T35" s="94" t="s">
        <v>93</v>
      </c>
      <c r="U35" s="107">
        <v>10.5</v>
      </c>
      <c r="V35" s="95">
        <v>0.31343283582089554</v>
      </c>
      <c r="W35" s="107">
        <v>24.5</v>
      </c>
      <c r="X35" s="95">
        <v>0.73134328358208955</v>
      </c>
      <c r="Y35" s="107">
        <v>1.5</v>
      </c>
      <c r="Z35" s="95">
        <v>4.4776119402985072E-2</v>
      </c>
      <c r="AA35" s="107">
        <v>33.5</v>
      </c>
      <c r="AB35" s="95">
        <v>1</v>
      </c>
      <c r="AC35" s="107">
        <v>0</v>
      </c>
      <c r="AD35" s="95">
        <v>0</v>
      </c>
      <c r="AE35" s="96">
        <v>33.5</v>
      </c>
    </row>
    <row r="36" spans="1:31" x14ac:dyDescent="0.15">
      <c r="A36" s="37" t="s">
        <v>94</v>
      </c>
      <c r="B36" s="43">
        <v>14.5</v>
      </c>
      <c r="C36" s="53">
        <v>0</v>
      </c>
      <c r="D36" s="53">
        <v>0</v>
      </c>
      <c r="E36" s="54">
        <v>14.5</v>
      </c>
      <c r="F36" s="43">
        <v>18</v>
      </c>
      <c r="G36" s="53"/>
      <c r="H36" s="53"/>
      <c r="I36" s="54">
        <v>18</v>
      </c>
      <c r="J36" s="43"/>
      <c r="K36" s="53"/>
      <c r="L36" s="53"/>
      <c r="M36" s="54"/>
      <c r="N36" s="43"/>
      <c r="O36" s="53"/>
      <c r="P36" s="53"/>
      <c r="Q36" s="54"/>
      <c r="R36" s="44">
        <v>32.5</v>
      </c>
      <c r="T36" s="94" t="s">
        <v>94</v>
      </c>
      <c r="U36" s="107">
        <v>9.5</v>
      </c>
      <c r="V36" s="95">
        <v>0.29230769230769232</v>
      </c>
      <c r="W36" s="107">
        <v>21.5</v>
      </c>
      <c r="X36" s="95">
        <v>0.66153846153846152</v>
      </c>
      <c r="Y36" s="107">
        <v>1.5</v>
      </c>
      <c r="Z36" s="95">
        <v>4.6153846153846156E-2</v>
      </c>
      <c r="AA36" s="107">
        <v>29.5</v>
      </c>
      <c r="AB36" s="95">
        <v>0.90769230769230769</v>
      </c>
      <c r="AC36" s="107">
        <v>0</v>
      </c>
      <c r="AD36" s="95">
        <v>0</v>
      </c>
      <c r="AE36" s="96">
        <v>32.5</v>
      </c>
    </row>
    <row r="37" spans="1:31" ht="14" thickBot="1" x14ac:dyDescent="0.2">
      <c r="A37" s="38" t="s">
        <v>95</v>
      </c>
      <c r="B37" s="55">
        <v>14.5</v>
      </c>
      <c r="C37" s="56">
        <v>0</v>
      </c>
      <c r="D37" s="56">
        <v>0</v>
      </c>
      <c r="E37" s="57">
        <v>14.5</v>
      </c>
      <c r="F37" s="55">
        <v>15</v>
      </c>
      <c r="G37" s="56"/>
      <c r="H37" s="56"/>
      <c r="I37" s="57">
        <v>15</v>
      </c>
      <c r="J37" s="55"/>
      <c r="K37" s="56"/>
      <c r="L37" s="56"/>
      <c r="M37" s="57"/>
      <c r="N37" s="55"/>
      <c r="O37" s="56"/>
      <c r="P37" s="56"/>
      <c r="Q37" s="57"/>
      <c r="R37" s="44">
        <v>29.5</v>
      </c>
      <c r="T37" s="98" t="s">
        <v>95</v>
      </c>
      <c r="U37" s="108">
        <v>12</v>
      </c>
      <c r="V37" s="99">
        <v>0.40677966101694918</v>
      </c>
      <c r="W37" s="108">
        <v>21</v>
      </c>
      <c r="X37" s="99">
        <v>0.71186440677966101</v>
      </c>
      <c r="Y37" s="108">
        <v>3</v>
      </c>
      <c r="Z37" s="99">
        <v>0.10169491525423729</v>
      </c>
      <c r="AA37" s="108">
        <v>30</v>
      </c>
      <c r="AB37" s="99">
        <v>1.0169491525423728</v>
      </c>
      <c r="AC37" s="108">
        <v>0</v>
      </c>
      <c r="AD37" s="99">
        <v>0</v>
      </c>
      <c r="AE37" s="100">
        <v>29.5</v>
      </c>
    </row>
    <row r="38" spans="1:31" x14ac:dyDescent="0.15">
      <c r="A38" s="32"/>
      <c r="B38" s="65"/>
      <c r="C38" s="66"/>
      <c r="D38" s="66"/>
      <c r="E38" s="67"/>
      <c r="F38" s="65"/>
      <c r="G38" s="66"/>
      <c r="H38" s="66"/>
      <c r="I38" s="67"/>
      <c r="J38" s="65"/>
      <c r="K38" s="66"/>
      <c r="L38" s="66"/>
      <c r="M38" s="67"/>
      <c r="N38" s="65"/>
      <c r="O38" s="66"/>
      <c r="P38" s="66"/>
      <c r="Q38" s="67"/>
      <c r="R38" s="32"/>
      <c r="T38" s="84"/>
      <c r="U38" s="104"/>
      <c r="V38" s="82"/>
      <c r="W38" s="104"/>
      <c r="X38" s="82"/>
      <c r="Y38" s="104"/>
      <c r="Z38" s="82"/>
      <c r="AA38" s="104"/>
      <c r="AB38" s="82"/>
      <c r="AC38" s="104"/>
      <c r="AD38" s="82"/>
      <c r="AE38" s="84"/>
    </row>
    <row r="39" spans="1:31" x14ac:dyDescent="0.15">
      <c r="A39" s="12" t="s">
        <v>53</v>
      </c>
      <c r="B39" s="76">
        <v>84.5</v>
      </c>
      <c r="C39" s="75"/>
      <c r="D39" s="75"/>
      <c r="E39" s="77">
        <v>84.5</v>
      </c>
      <c r="F39" s="76">
        <v>113</v>
      </c>
      <c r="G39" s="75"/>
      <c r="H39" s="75"/>
      <c r="I39" s="77">
        <v>113</v>
      </c>
      <c r="J39" s="76" t="e">
        <v>#REF!</v>
      </c>
      <c r="K39" s="75" t="e">
        <v>#REF!</v>
      </c>
      <c r="L39" s="75" t="e">
        <v>#REF!</v>
      </c>
      <c r="M39" s="77" t="e">
        <v>#REF!</v>
      </c>
      <c r="N39" s="76" t="e">
        <v>#REF!</v>
      </c>
      <c r="O39" s="75" t="e">
        <v>#REF!</v>
      </c>
      <c r="P39" s="75" t="e">
        <v>#REF!</v>
      </c>
      <c r="Q39" s="77" t="e">
        <v>#REF!</v>
      </c>
      <c r="R39" s="78">
        <v>197.5</v>
      </c>
      <c r="S39" s="79"/>
      <c r="T39" s="94" t="s">
        <v>53</v>
      </c>
      <c r="U39" s="107">
        <v>53</v>
      </c>
      <c r="V39" s="95">
        <v>0.26835443037974682</v>
      </c>
      <c r="W39" s="107">
        <v>142</v>
      </c>
      <c r="X39" s="95">
        <v>0.71898734177215184</v>
      </c>
      <c r="Y39" s="107">
        <v>8</v>
      </c>
      <c r="Z39" s="95">
        <v>4.0506329113924051E-2</v>
      </c>
      <c r="AA39" s="107">
        <v>187</v>
      </c>
      <c r="AB39" s="95">
        <v>0.94683544303797473</v>
      </c>
      <c r="AC39" s="107">
        <v>0</v>
      </c>
      <c r="AD39" s="95">
        <v>0</v>
      </c>
      <c r="AE39" s="96">
        <v>197.5</v>
      </c>
    </row>
    <row r="40" spans="1:31" x14ac:dyDescent="0.15">
      <c r="A40" s="12" t="s">
        <v>10</v>
      </c>
      <c r="B40" s="76">
        <v>32</v>
      </c>
      <c r="C40" s="75">
        <v>0</v>
      </c>
      <c r="D40" s="75">
        <v>0</v>
      </c>
      <c r="E40" s="77">
        <v>32</v>
      </c>
      <c r="F40" s="76">
        <v>47.5</v>
      </c>
      <c r="G40" s="75">
        <v>0</v>
      </c>
      <c r="H40" s="75">
        <v>0</v>
      </c>
      <c r="I40" s="77">
        <v>47.5</v>
      </c>
      <c r="J40" s="76" t="e">
        <v>#REF!</v>
      </c>
      <c r="K40" s="75" t="e">
        <v>#REF!</v>
      </c>
      <c r="L40" s="75" t="e">
        <v>#REF!</v>
      </c>
      <c r="M40" s="77" t="e">
        <v>#REF!</v>
      </c>
      <c r="N40" s="76" t="e">
        <v>#REF!</v>
      </c>
      <c r="O40" s="75" t="e">
        <v>#REF!</v>
      </c>
      <c r="P40" s="75" t="e">
        <v>#REF!</v>
      </c>
      <c r="Q40" s="77" t="e">
        <v>#REF!</v>
      </c>
      <c r="R40" s="78">
        <v>75</v>
      </c>
      <c r="S40" s="79"/>
      <c r="T40" s="94" t="s">
        <v>10</v>
      </c>
      <c r="U40" s="107">
        <v>19.5</v>
      </c>
      <c r="V40" s="95">
        <v>0.26</v>
      </c>
      <c r="W40" s="107">
        <v>55.5</v>
      </c>
      <c r="X40" s="95">
        <v>0.74</v>
      </c>
      <c r="Y40" s="107">
        <v>5</v>
      </c>
      <c r="Z40" s="95">
        <v>6.6666666666666666E-2</v>
      </c>
      <c r="AA40" s="107">
        <v>70</v>
      </c>
      <c r="AB40" s="95">
        <v>0.93333333333333335</v>
      </c>
      <c r="AC40" s="107">
        <v>0</v>
      </c>
      <c r="AD40" s="95">
        <v>0</v>
      </c>
      <c r="AE40" s="96">
        <v>75</v>
      </c>
    </row>
    <row r="41" spans="1:31" x14ac:dyDescent="0.15">
      <c r="A41" s="12" t="s">
        <v>11</v>
      </c>
      <c r="B41" s="76">
        <v>21.125</v>
      </c>
      <c r="C41" s="75">
        <v>0</v>
      </c>
      <c r="D41" s="75">
        <v>0</v>
      </c>
      <c r="E41" s="77">
        <v>21.125</v>
      </c>
      <c r="F41" s="76">
        <v>28.25</v>
      </c>
      <c r="G41" s="75">
        <v>0</v>
      </c>
      <c r="H41" s="75">
        <v>0</v>
      </c>
      <c r="I41" s="77">
        <v>28.25</v>
      </c>
      <c r="J41" s="76" t="e">
        <v>#REF!</v>
      </c>
      <c r="K41" s="75" t="e">
        <v>#REF!</v>
      </c>
      <c r="L41" s="75" t="e">
        <v>#REF!</v>
      </c>
      <c r="M41" s="77" t="e">
        <v>#REF!</v>
      </c>
      <c r="N41" s="76" t="e">
        <v>#REF!</v>
      </c>
      <c r="O41" s="75" t="e">
        <v>#REF!</v>
      </c>
      <c r="P41" s="75" t="e">
        <v>#REF!</v>
      </c>
      <c r="Q41" s="77" t="e">
        <v>#REF!</v>
      </c>
      <c r="R41" s="78">
        <v>49.375</v>
      </c>
      <c r="S41" s="79"/>
      <c r="T41" s="94" t="s">
        <v>11</v>
      </c>
      <c r="U41" s="107">
        <v>13.25</v>
      </c>
      <c r="V41" s="95">
        <v>0.26835443037974682</v>
      </c>
      <c r="W41" s="107">
        <v>35.5</v>
      </c>
      <c r="X41" s="95">
        <v>0.71898734177215184</v>
      </c>
      <c r="Y41" s="107">
        <v>2</v>
      </c>
      <c r="Z41" s="95">
        <v>4.0506329113924051E-2</v>
      </c>
      <c r="AA41" s="107">
        <v>46.75</v>
      </c>
      <c r="AB41" s="95">
        <v>0.94683544303797473</v>
      </c>
      <c r="AC41" s="107">
        <v>0</v>
      </c>
      <c r="AD41" s="95">
        <v>0</v>
      </c>
      <c r="AE41" s="96">
        <v>49.375</v>
      </c>
    </row>
    <row r="42" spans="1:31" ht="14" thickBot="1" x14ac:dyDescent="0.2">
      <c r="A42" s="33"/>
      <c r="B42" s="68"/>
      <c r="C42" s="69"/>
      <c r="D42" s="69"/>
      <c r="E42" s="70"/>
      <c r="F42" s="68"/>
      <c r="G42" s="69"/>
      <c r="H42" s="69"/>
      <c r="I42" s="70"/>
      <c r="J42" s="68"/>
      <c r="K42" s="69"/>
      <c r="L42" s="69"/>
      <c r="M42" s="70"/>
      <c r="N42" s="68"/>
      <c r="O42" s="69"/>
      <c r="P42" s="69"/>
      <c r="Q42" s="70"/>
      <c r="R42" s="33"/>
      <c r="T42" s="9"/>
      <c r="U42" s="4"/>
      <c r="V42" s="5"/>
      <c r="W42" s="4"/>
      <c r="X42" s="5"/>
      <c r="Y42" s="4"/>
      <c r="Z42" s="5"/>
      <c r="AA42" s="4"/>
      <c r="AB42" s="5"/>
      <c r="AC42" s="4"/>
      <c r="AD42" s="5"/>
      <c r="AE42" s="9"/>
    </row>
    <row r="43" spans="1:31" x14ac:dyDescent="0.15">
      <c r="A43" s="34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51"/>
    </row>
    <row r="44" spans="1:31" ht="14" thickBot="1" x14ac:dyDescent="0.2">
      <c r="A44" s="14"/>
      <c r="B44" s="443">
        <v>43540</v>
      </c>
      <c r="C44" s="443"/>
      <c r="D44" s="443"/>
      <c r="E44" s="443"/>
      <c r="F44" s="443"/>
      <c r="G44" s="443"/>
      <c r="H44" s="443" t="s">
        <v>39</v>
      </c>
      <c r="I44" s="443"/>
      <c r="J44" s="443"/>
      <c r="K44" s="443"/>
      <c r="L44" s="443"/>
      <c r="M44" s="51"/>
      <c r="N44" s="51"/>
      <c r="O44" s="51"/>
      <c r="P44" s="51"/>
      <c r="Q44" s="51"/>
      <c r="R44" s="51"/>
    </row>
    <row r="45" spans="1:31" x14ac:dyDescent="0.15">
      <c r="A45" s="22"/>
      <c r="B45" s="80" t="s">
        <v>3</v>
      </c>
      <c r="C45" s="81"/>
      <c r="D45" s="81"/>
      <c r="E45" s="83"/>
      <c r="F45" s="80" t="s">
        <v>5</v>
      </c>
      <c r="G45" s="81"/>
      <c r="H45" s="81"/>
      <c r="I45" s="83"/>
      <c r="J45" s="80" t="s">
        <v>4</v>
      </c>
      <c r="K45" s="81"/>
      <c r="L45" s="81"/>
      <c r="M45" s="83"/>
      <c r="N45" s="80" t="s">
        <v>5</v>
      </c>
      <c r="O45" s="81"/>
      <c r="P45" s="81"/>
      <c r="Q45" s="83"/>
      <c r="R45" s="105" t="s">
        <v>32</v>
      </c>
      <c r="T45" s="85"/>
      <c r="U45" s="441"/>
      <c r="V45" s="442"/>
      <c r="W45" s="441"/>
      <c r="X45" s="442"/>
      <c r="Y45" s="441"/>
      <c r="Z45" s="442"/>
      <c r="AA45" s="441"/>
      <c r="AB45" s="442"/>
      <c r="AC45" s="441"/>
      <c r="AD45" s="442"/>
      <c r="AE45" s="438"/>
    </row>
    <row r="46" spans="1:31" ht="12.75" customHeight="1" thickBot="1" x14ac:dyDescent="0.2">
      <c r="A46" s="23"/>
      <c r="B46" s="16" t="s">
        <v>38</v>
      </c>
      <c r="C46" s="17"/>
      <c r="D46" s="20"/>
      <c r="E46" s="24"/>
      <c r="F46" s="16"/>
      <c r="G46" s="17"/>
      <c r="H46" s="20"/>
      <c r="I46" s="24"/>
      <c r="J46" s="16"/>
      <c r="K46" s="17" t="s">
        <v>21</v>
      </c>
      <c r="L46" s="20"/>
      <c r="M46" s="24"/>
      <c r="N46" s="16"/>
      <c r="O46" s="17" t="s">
        <v>22</v>
      </c>
      <c r="P46" s="20"/>
      <c r="Q46" s="24"/>
      <c r="R46" s="35"/>
      <c r="T46" s="88" t="s">
        <v>62</v>
      </c>
      <c r="U46" s="444" t="s">
        <v>58</v>
      </c>
      <c r="V46" s="445"/>
      <c r="W46" s="444" t="s">
        <v>56</v>
      </c>
      <c r="X46" s="445"/>
      <c r="Y46" s="444" t="s">
        <v>57</v>
      </c>
      <c r="Z46" s="445"/>
      <c r="AA46" s="444" t="s">
        <v>55</v>
      </c>
      <c r="AB46" s="445"/>
      <c r="AC46" s="444" t="s">
        <v>59</v>
      </c>
      <c r="AD46" s="445"/>
      <c r="AE46" s="439" t="s">
        <v>63</v>
      </c>
    </row>
    <row r="47" spans="1:31" ht="15" thickBot="1" x14ac:dyDescent="0.2">
      <c r="A47" s="26"/>
      <c r="B47" s="18" t="s">
        <v>7</v>
      </c>
      <c r="C47" s="19" t="s">
        <v>24</v>
      </c>
      <c r="D47" s="19" t="s">
        <v>25</v>
      </c>
      <c r="E47" s="27" t="s">
        <v>9</v>
      </c>
      <c r="F47" s="18" t="s">
        <v>7</v>
      </c>
      <c r="G47" s="19" t="s">
        <v>23</v>
      </c>
      <c r="H47" s="19" t="s">
        <v>25</v>
      </c>
      <c r="I47" s="27" t="s">
        <v>9</v>
      </c>
      <c r="J47" s="18" t="s">
        <v>23</v>
      </c>
      <c r="K47" s="19" t="s">
        <v>23</v>
      </c>
      <c r="L47" s="19" t="s">
        <v>24</v>
      </c>
      <c r="M47" s="27" t="s">
        <v>9</v>
      </c>
      <c r="N47" s="18" t="s">
        <v>23</v>
      </c>
      <c r="O47" s="19" t="s">
        <v>24</v>
      </c>
      <c r="P47" s="19" t="s">
        <v>25</v>
      </c>
      <c r="Q47" s="27" t="s">
        <v>9</v>
      </c>
      <c r="R47" s="28"/>
      <c r="S47" s="29"/>
      <c r="T47" s="91" t="s">
        <v>64</v>
      </c>
      <c r="U47" s="92" t="s">
        <v>65</v>
      </c>
      <c r="V47" s="93" t="s">
        <v>66</v>
      </c>
      <c r="W47" s="92" t="s">
        <v>65</v>
      </c>
      <c r="X47" s="93" t="s">
        <v>66</v>
      </c>
      <c r="Y47" s="92" t="s">
        <v>65</v>
      </c>
      <c r="Z47" s="93" t="s">
        <v>66</v>
      </c>
      <c r="AA47" s="92" t="s">
        <v>65</v>
      </c>
      <c r="AB47" s="93" t="s">
        <v>66</v>
      </c>
      <c r="AC47" s="92" t="s">
        <v>65</v>
      </c>
      <c r="AD47" s="93" t="s">
        <v>66</v>
      </c>
      <c r="AE47" s="440"/>
    </row>
    <row r="48" spans="1:31" s="29" customFormat="1" ht="11.25" customHeight="1" thickBot="1" x14ac:dyDescent="0.2">
      <c r="A48" s="23"/>
      <c r="B48" s="10"/>
      <c r="C48" s="11"/>
      <c r="D48" s="11"/>
      <c r="E48" s="30"/>
      <c r="F48" s="10"/>
      <c r="G48" s="11"/>
      <c r="H48" s="11"/>
      <c r="I48" s="30"/>
      <c r="J48" s="10"/>
      <c r="K48" s="11"/>
      <c r="L48" s="11"/>
      <c r="M48" s="30"/>
      <c r="N48" s="10"/>
      <c r="O48" s="11"/>
      <c r="P48" s="11"/>
      <c r="Q48" s="31"/>
      <c r="R48" s="25"/>
      <c r="S48" s="13"/>
      <c r="T48" s="73"/>
      <c r="U48" s="71"/>
      <c r="V48" s="72"/>
      <c r="W48" s="71"/>
      <c r="X48" s="72"/>
      <c r="Y48" s="71"/>
      <c r="Z48" s="72"/>
      <c r="AA48" s="71"/>
      <c r="AB48" s="72"/>
      <c r="AC48" s="71"/>
      <c r="AD48" s="72"/>
      <c r="AE48" s="73"/>
    </row>
    <row r="49" spans="1:31" s="29" customFormat="1" ht="11.25" customHeight="1" x14ac:dyDescent="0.15">
      <c r="A49" s="36" t="s">
        <v>67</v>
      </c>
      <c r="B49" s="41">
        <v>2</v>
      </c>
      <c r="C49" s="63">
        <v>0</v>
      </c>
      <c r="D49" s="63">
        <v>0</v>
      </c>
      <c r="E49" s="64">
        <v>2</v>
      </c>
      <c r="F49" s="41">
        <v>25</v>
      </c>
      <c r="G49" s="63" t="s">
        <v>27</v>
      </c>
      <c r="H49" s="63" t="s">
        <v>28</v>
      </c>
      <c r="I49" s="64">
        <v>25</v>
      </c>
      <c r="J49" s="41" t="s">
        <v>29</v>
      </c>
      <c r="K49" s="63" t="s">
        <v>26</v>
      </c>
      <c r="L49" s="63" t="s">
        <v>27</v>
      </c>
      <c r="M49" s="64"/>
      <c r="N49" s="41" t="s">
        <v>28</v>
      </c>
      <c r="O49" s="63" t="s">
        <v>29</v>
      </c>
      <c r="P49" s="63" t="s">
        <v>26</v>
      </c>
      <c r="Q49" s="64"/>
      <c r="R49" s="42">
        <v>27</v>
      </c>
      <c r="S49" s="13"/>
      <c r="T49" s="94" t="s">
        <v>67</v>
      </c>
      <c r="U49" s="107">
        <v>4</v>
      </c>
      <c r="V49" s="95">
        <v>0.14814814814814814</v>
      </c>
      <c r="W49" s="107">
        <v>23</v>
      </c>
      <c r="X49" s="95">
        <v>0.85185185185185186</v>
      </c>
      <c r="Y49" s="107">
        <v>0</v>
      </c>
      <c r="Z49" s="95">
        <v>0</v>
      </c>
      <c r="AA49" s="107">
        <v>27</v>
      </c>
      <c r="AB49" s="95">
        <v>1</v>
      </c>
      <c r="AC49" s="107">
        <v>0</v>
      </c>
      <c r="AD49" s="95">
        <v>0</v>
      </c>
      <c r="AE49" s="96">
        <v>27</v>
      </c>
    </row>
    <row r="50" spans="1:31" x14ac:dyDescent="0.15">
      <c r="A50" s="36" t="s">
        <v>68</v>
      </c>
      <c r="B50" s="43">
        <v>3</v>
      </c>
      <c r="C50" s="53">
        <v>0</v>
      </c>
      <c r="D50" s="53">
        <v>0</v>
      </c>
      <c r="E50" s="54">
        <v>2</v>
      </c>
      <c r="F50" s="43">
        <v>14</v>
      </c>
      <c r="G50" s="53" t="s">
        <v>27</v>
      </c>
      <c r="H50" s="53" t="s">
        <v>28</v>
      </c>
      <c r="I50" s="54">
        <v>14</v>
      </c>
      <c r="J50" s="43" t="s">
        <v>29</v>
      </c>
      <c r="K50" s="53" t="s">
        <v>26</v>
      </c>
      <c r="L50" s="53" t="s">
        <v>27</v>
      </c>
      <c r="M50" s="54"/>
      <c r="N50" s="43" t="s">
        <v>28</v>
      </c>
      <c r="O50" s="53" t="s">
        <v>29</v>
      </c>
      <c r="P50" s="53" t="s">
        <v>26</v>
      </c>
      <c r="Q50" s="54"/>
      <c r="R50" s="44">
        <v>17</v>
      </c>
      <c r="S50" s="13">
        <v>6</v>
      </c>
      <c r="T50" s="94" t="s">
        <v>68</v>
      </c>
      <c r="U50" s="107">
        <v>2</v>
      </c>
      <c r="V50" s="95">
        <v>0.11764705882352941</v>
      </c>
      <c r="W50" s="107">
        <v>15</v>
      </c>
      <c r="X50" s="95">
        <v>0.88235294117647056</v>
      </c>
      <c r="Y50" s="107">
        <v>0</v>
      </c>
      <c r="Z50" s="95">
        <v>0</v>
      </c>
      <c r="AA50" s="107">
        <v>17</v>
      </c>
      <c r="AB50" s="95">
        <v>1</v>
      </c>
      <c r="AC50" s="107">
        <v>0</v>
      </c>
      <c r="AD50" s="95">
        <v>0</v>
      </c>
      <c r="AE50" s="96">
        <v>17</v>
      </c>
    </row>
    <row r="51" spans="1:31" x14ac:dyDescent="0.15">
      <c r="A51" s="36" t="s">
        <v>69</v>
      </c>
      <c r="B51" s="43">
        <v>13</v>
      </c>
      <c r="C51" s="53">
        <v>0</v>
      </c>
      <c r="D51" s="53">
        <v>0</v>
      </c>
      <c r="E51" s="54">
        <v>0</v>
      </c>
      <c r="F51" s="43">
        <v>9</v>
      </c>
      <c r="G51" s="53"/>
      <c r="H51" s="53"/>
      <c r="I51" s="54">
        <v>9</v>
      </c>
      <c r="J51" s="43"/>
      <c r="K51" s="53"/>
      <c r="L51" s="53"/>
      <c r="M51" s="54">
        <v>0</v>
      </c>
      <c r="N51" s="43"/>
      <c r="O51" s="53"/>
      <c r="P51" s="53"/>
      <c r="Q51" s="54">
        <v>0</v>
      </c>
      <c r="R51" s="44">
        <v>22</v>
      </c>
      <c r="S51" s="13">
        <v>6</v>
      </c>
      <c r="T51" s="94" t="s">
        <v>69</v>
      </c>
      <c r="U51" s="107">
        <v>4</v>
      </c>
      <c r="V51" s="95">
        <v>0.18181818181818182</v>
      </c>
      <c r="W51" s="107">
        <v>18</v>
      </c>
      <c r="X51" s="95">
        <v>0.81818181818181823</v>
      </c>
      <c r="Y51" s="107">
        <v>0</v>
      </c>
      <c r="Z51" s="95">
        <v>0</v>
      </c>
      <c r="AA51" s="107">
        <v>22</v>
      </c>
      <c r="AB51" s="95">
        <v>1</v>
      </c>
      <c r="AC51" s="107">
        <v>0</v>
      </c>
      <c r="AD51" s="95">
        <v>0</v>
      </c>
      <c r="AE51" s="96">
        <v>22</v>
      </c>
    </row>
    <row r="52" spans="1:31" x14ac:dyDescent="0.15">
      <c r="A52" s="36" t="s">
        <v>70</v>
      </c>
      <c r="B52" s="43">
        <v>18</v>
      </c>
      <c r="C52" s="53">
        <v>0</v>
      </c>
      <c r="D52" s="53">
        <v>0</v>
      </c>
      <c r="E52" s="54">
        <v>1</v>
      </c>
      <c r="F52" s="43">
        <v>12</v>
      </c>
      <c r="G52" s="53"/>
      <c r="H52" s="53"/>
      <c r="I52" s="54">
        <v>12</v>
      </c>
      <c r="J52" s="43"/>
      <c r="K52" s="53"/>
      <c r="L52" s="53"/>
      <c r="M52" s="54">
        <v>0</v>
      </c>
      <c r="N52" s="43"/>
      <c r="O52" s="53"/>
      <c r="P52" s="53"/>
      <c r="Q52" s="54">
        <v>0</v>
      </c>
      <c r="R52" s="44">
        <v>30</v>
      </c>
      <c r="S52" s="13">
        <v>6</v>
      </c>
      <c r="T52" s="94" t="s">
        <v>70</v>
      </c>
      <c r="U52" s="107">
        <v>6</v>
      </c>
      <c r="V52" s="95">
        <v>0.2</v>
      </c>
      <c r="W52" s="107">
        <v>24</v>
      </c>
      <c r="X52" s="95">
        <v>0.8</v>
      </c>
      <c r="Y52" s="107">
        <v>0</v>
      </c>
      <c r="Z52" s="95">
        <v>0</v>
      </c>
      <c r="AA52" s="107">
        <v>30</v>
      </c>
      <c r="AB52" s="95">
        <v>1</v>
      </c>
      <c r="AC52" s="107">
        <v>0</v>
      </c>
      <c r="AD52" s="95">
        <v>0</v>
      </c>
      <c r="AE52" s="96">
        <v>30</v>
      </c>
    </row>
    <row r="53" spans="1:31" x14ac:dyDescent="0.15">
      <c r="A53" s="36" t="s">
        <v>71</v>
      </c>
      <c r="B53" s="43">
        <v>9</v>
      </c>
      <c r="C53" s="53">
        <v>0</v>
      </c>
      <c r="D53" s="53">
        <v>0</v>
      </c>
      <c r="E53" s="54">
        <v>3</v>
      </c>
      <c r="F53" s="43">
        <v>7</v>
      </c>
      <c r="G53" s="53"/>
      <c r="H53" s="53"/>
      <c r="I53" s="54">
        <v>7</v>
      </c>
      <c r="J53" s="43"/>
      <c r="K53" s="53"/>
      <c r="L53" s="53"/>
      <c r="M53" s="54">
        <v>0</v>
      </c>
      <c r="N53" s="43"/>
      <c r="O53" s="53"/>
      <c r="P53" s="53"/>
      <c r="Q53" s="54">
        <v>0</v>
      </c>
      <c r="R53" s="44">
        <v>16</v>
      </c>
      <c r="S53" s="13">
        <v>6</v>
      </c>
      <c r="T53" s="94" t="s">
        <v>71</v>
      </c>
      <c r="U53" s="107">
        <v>5</v>
      </c>
      <c r="V53" s="95">
        <v>0.3125</v>
      </c>
      <c r="W53" s="107">
        <v>11</v>
      </c>
      <c r="X53" s="95">
        <v>0.6875</v>
      </c>
      <c r="Y53" s="107">
        <v>0</v>
      </c>
      <c r="Z53" s="95">
        <v>0</v>
      </c>
      <c r="AA53" s="107">
        <v>16</v>
      </c>
      <c r="AB53" s="95">
        <v>1</v>
      </c>
      <c r="AC53" s="107">
        <v>0</v>
      </c>
      <c r="AD53" s="95">
        <v>0</v>
      </c>
      <c r="AE53" s="96">
        <v>16</v>
      </c>
    </row>
    <row r="54" spans="1:31" x14ac:dyDescent="0.15">
      <c r="A54" s="36" t="s">
        <v>72</v>
      </c>
      <c r="B54" s="43">
        <v>4</v>
      </c>
      <c r="C54" s="53">
        <v>0</v>
      </c>
      <c r="D54" s="53">
        <v>0</v>
      </c>
      <c r="E54" s="54">
        <v>0</v>
      </c>
      <c r="F54" s="43">
        <v>3</v>
      </c>
      <c r="G54" s="53"/>
      <c r="H54" s="53"/>
      <c r="I54" s="54">
        <v>3</v>
      </c>
      <c r="J54" s="43"/>
      <c r="K54" s="53"/>
      <c r="L54" s="53"/>
      <c r="M54" s="54">
        <v>0</v>
      </c>
      <c r="N54" s="43"/>
      <c r="O54" s="53"/>
      <c r="P54" s="53"/>
      <c r="Q54" s="54">
        <v>0</v>
      </c>
      <c r="R54" s="44">
        <v>7</v>
      </c>
      <c r="S54" s="13">
        <v>6</v>
      </c>
      <c r="T54" s="94" t="s">
        <v>72</v>
      </c>
      <c r="U54" s="107">
        <v>1</v>
      </c>
      <c r="V54" s="95">
        <v>0.14285714285714285</v>
      </c>
      <c r="W54" s="107">
        <v>6</v>
      </c>
      <c r="X54" s="95">
        <v>0.8571428571428571</v>
      </c>
      <c r="Y54" s="107">
        <v>0</v>
      </c>
      <c r="Z54" s="95">
        <v>0</v>
      </c>
      <c r="AA54" s="107">
        <v>7</v>
      </c>
      <c r="AB54" s="95">
        <v>1</v>
      </c>
      <c r="AC54" s="107">
        <v>0</v>
      </c>
      <c r="AD54" s="95">
        <v>0</v>
      </c>
      <c r="AE54" s="96">
        <v>7</v>
      </c>
    </row>
    <row r="55" spans="1:31" x14ac:dyDescent="0.15">
      <c r="A55" s="36" t="s">
        <v>73</v>
      </c>
      <c r="B55" s="43">
        <v>9</v>
      </c>
      <c r="C55" s="53">
        <v>0</v>
      </c>
      <c r="D55" s="53">
        <v>0</v>
      </c>
      <c r="E55" s="54">
        <v>1</v>
      </c>
      <c r="F55" s="43">
        <v>17</v>
      </c>
      <c r="G55" s="53"/>
      <c r="H55" s="53"/>
      <c r="I55" s="54">
        <v>17</v>
      </c>
      <c r="J55" s="43"/>
      <c r="K55" s="53"/>
      <c r="L55" s="53"/>
      <c r="M55" s="54"/>
      <c r="N55" s="43"/>
      <c r="O55" s="53"/>
      <c r="P55" s="53"/>
      <c r="Q55" s="54"/>
      <c r="R55" s="44">
        <v>26</v>
      </c>
      <c r="S55" s="13">
        <v>6</v>
      </c>
      <c r="T55" s="94" t="s">
        <v>73</v>
      </c>
      <c r="U55" s="107">
        <v>7</v>
      </c>
      <c r="V55" s="95">
        <v>0.26923076923076922</v>
      </c>
      <c r="W55" s="107">
        <v>19</v>
      </c>
      <c r="X55" s="95">
        <v>0.73076923076923073</v>
      </c>
      <c r="Y55" s="107">
        <v>1</v>
      </c>
      <c r="Z55" s="95">
        <v>3.8461538461538464E-2</v>
      </c>
      <c r="AA55" s="107">
        <v>25</v>
      </c>
      <c r="AB55" s="95">
        <v>0.96153846153846156</v>
      </c>
      <c r="AC55" s="107">
        <v>0</v>
      </c>
      <c r="AD55" s="95">
        <v>0</v>
      </c>
      <c r="AE55" s="96">
        <v>26</v>
      </c>
    </row>
    <row r="56" spans="1:31" x14ac:dyDescent="0.15">
      <c r="A56" s="36" t="s">
        <v>74</v>
      </c>
      <c r="B56" s="43">
        <v>6</v>
      </c>
      <c r="C56" s="53">
        <v>0</v>
      </c>
      <c r="D56" s="53">
        <v>0</v>
      </c>
      <c r="E56" s="54">
        <v>1</v>
      </c>
      <c r="F56" s="43">
        <v>13</v>
      </c>
      <c r="G56" s="53"/>
      <c r="H56" s="53"/>
      <c r="I56" s="54">
        <v>13</v>
      </c>
      <c r="J56" s="43"/>
      <c r="K56" s="53"/>
      <c r="L56" s="53"/>
      <c r="M56" s="54"/>
      <c r="N56" s="43"/>
      <c r="O56" s="53"/>
      <c r="P56" s="53"/>
      <c r="Q56" s="54"/>
      <c r="R56" s="44">
        <v>19</v>
      </c>
      <c r="S56" s="13">
        <v>6</v>
      </c>
      <c r="T56" s="94" t="s">
        <v>74</v>
      </c>
      <c r="U56" s="107">
        <v>8</v>
      </c>
      <c r="V56" s="95">
        <v>0.42105263157894735</v>
      </c>
      <c r="W56" s="107">
        <v>11</v>
      </c>
      <c r="X56" s="95">
        <v>0.57894736842105265</v>
      </c>
      <c r="Y56" s="107">
        <v>1</v>
      </c>
      <c r="Z56" s="95">
        <v>5.2631578947368418E-2</v>
      </c>
      <c r="AA56" s="107">
        <v>18</v>
      </c>
      <c r="AB56" s="95">
        <v>0.94736842105263153</v>
      </c>
      <c r="AC56" s="107">
        <v>0</v>
      </c>
      <c r="AD56" s="95">
        <v>0</v>
      </c>
      <c r="AE56" s="96">
        <v>19</v>
      </c>
    </row>
    <row r="57" spans="1:31" x14ac:dyDescent="0.15">
      <c r="A57" s="37" t="s">
        <v>75</v>
      </c>
      <c r="B57" s="43">
        <v>8</v>
      </c>
      <c r="C57" s="53">
        <v>2</v>
      </c>
      <c r="D57" s="53">
        <v>1</v>
      </c>
      <c r="E57" s="54">
        <v>3</v>
      </c>
      <c r="F57" s="43">
        <v>3</v>
      </c>
      <c r="G57" s="53"/>
      <c r="H57" s="53"/>
      <c r="I57" s="54">
        <v>3</v>
      </c>
      <c r="J57" s="43"/>
      <c r="K57" s="53"/>
      <c r="L57" s="53"/>
      <c r="M57" s="54"/>
      <c r="N57" s="43"/>
      <c r="O57" s="53"/>
      <c r="P57" s="53"/>
      <c r="Q57" s="54"/>
      <c r="R57" s="44">
        <v>11</v>
      </c>
      <c r="S57" s="13">
        <v>6</v>
      </c>
      <c r="T57" s="94" t="s">
        <v>75</v>
      </c>
      <c r="U57" s="107">
        <v>2</v>
      </c>
      <c r="V57" s="95">
        <v>0.18181818181818182</v>
      </c>
      <c r="W57" s="107">
        <v>9</v>
      </c>
      <c r="X57" s="95">
        <v>0.81818181818181823</v>
      </c>
      <c r="Y57" s="107">
        <v>3</v>
      </c>
      <c r="Z57" s="95">
        <v>0.27272727272727271</v>
      </c>
      <c r="AA57" s="107">
        <v>8</v>
      </c>
      <c r="AB57" s="95">
        <v>0.72727272727272729</v>
      </c>
      <c r="AC57" s="107">
        <v>0</v>
      </c>
      <c r="AD57" s="95">
        <v>0</v>
      </c>
      <c r="AE57" s="96">
        <v>11</v>
      </c>
    </row>
    <row r="58" spans="1:31" x14ac:dyDescent="0.15">
      <c r="A58" s="37" t="s">
        <v>76</v>
      </c>
      <c r="B58" s="43">
        <v>5</v>
      </c>
      <c r="C58" s="53">
        <v>0</v>
      </c>
      <c r="D58" s="53">
        <v>0</v>
      </c>
      <c r="E58" s="54">
        <v>0</v>
      </c>
      <c r="F58" s="43">
        <v>3</v>
      </c>
      <c r="G58" s="53"/>
      <c r="H58" s="53"/>
      <c r="I58" s="54">
        <v>3</v>
      </c>
      <c r="J58" s="43"/>
      <c r="K58" s="53"/>
      <c r="L58" s="53"/>
      <c r="M58" s="54"/>
      <c r="N58" s="43"/>
      <c r="O58" s="53"/>
      <c r="P58" s="53"/>
      <c r="Q58" s="54"/>
      <c r="R58" s="44">
        <v>8</v>
      </c>
      <c r="S58" s="13">
        <v>6</v>
      </c>
      <c r="T58" s="94" t="s">
        <v>76</v>
      </c>
      <c r="U58" s="107">
        <v>2</v>
      </c>
      <c r="V58" s="95">
        <v>0.25</v>
      </c>
      <c r="W58" s="107">
        <v>6</v>
      </c>
      <c r="X58" s="95">
        <v>0.75</v>
      </c>
      <c r="Y58" s="107">
        <v>0</v>
      </c>
      <c r="Z58" s="95">
        <v>0</v>
      </c>
      <c r="AA58" s="107">
        <v>8</v>
      </c>
      <c r="AB58" s="95">
        <v>1</v>
      </c>
      <c r="AC58" s="107">
        <v>0</v>
      </c>
      <c r="AD58" s="95">
        <v>0</v>
      </c>
      <c r="AE58" s="96">
        <v>8</v>
      </c>
    </row>
    <row r="59" spans="1:31" x14ac:dyDescent="0.15">
      <c r="A59" s="37" t="s">
        <v>77</v>
      </c>
      <c r="B59" s="43">
        <v>6</v>
      </c>
      <c r="C59" s="53">
        <v>0</v>
      </c>
      <c r="D59" s="53">
        <v>0</v>
      </c>
      <c r="E59" s="54">
        <v>0</v>
      </c>
      <c r="F59" s="43">
        <v>2</v>
      </c>
      <c r="G59" s="53"/>
      <c r="H59" s="53"/>
      <c r="I59" s="54">
        <v>2</v>
      </c>
      <c r="J59" s="43"/>
      <c r="K59" s="53"/>
      <c r="L59" s="53"/>
      <c r="M59" s="54"/>
      <c r="N59" s="43"/>
      <c r="O59" s="53"/>
      <c r="P59" s="53"/>
      <c r="Q59" s="54"/>
      <c r="R59" s="44">
        <v>8</v>
      </c>
      <c r="S59" s="13">
        <v>6</v>
      </c>
      <c r="T59" s="94" t="s">
        <v>77</v>
      </c>
      <c r="U59" s="107">
        <v>1</v>
      </c>
      <c r="V59" s="95">
        <v>0.125</v>
      </c>
      <c r="W59" s="107">
        <v>7</v>
      </c>
      <c r="X59" s="95">
        <v>0.875</v>
      </c>
      <c r="Y59" s="107">
        <v>0</v>
      </c>
      <c r="Z59" s="95">
        <v>0</v>
      </c>
      <c r="AA59" s="107">
        <v>8</v>
      </c>
      <c r="AB59" s="95">
        <v>1</v>
      </c>
      <c r="AC59" s="107">
        <v>0</v>
      </c>
      <c r="AD59" s="95">
        <v>0</v>
      </c>
      <c r="AE59" s="96">
        <v>8</v>
      </c>
    </row>
    <row r="60" spans="1:31" x14ac:dyDescent="0.15">
      <c r="A60" s="37" t="s">
        <v>78</v>
      </c>
      <c r="B60" s="43">
        <v>3</v>
      </c>
      <c r="C60" s="53">
        <v>0</v>
      </c>
      <c r="D60" s="53">
        <v>0</v>
      </c>
      <c r="E60" s="54">
        <v>0</v>
      </c>
      <c r="F60" s="43">
        <v>9</v>
      </c>
      <c r="G60" s="53"/>
      <c r="H60" s="53"/>
      <c r="I60" s="54">
        <v>9</v>
      </c>
      <c r="J60" s="43"/>
      <c r="K60" s="53"/>
      <c r="L60" s="53"/>
      <c r="M60" s="54">
        <v>0</v>
      </c>
      <c r="N60" s="43"/>
      <c r="O60" s="53"/>
      <c r="P60" s="53"/>
      <c r="Q60" s="54">
        <v>0</v>
      </c>
      <c r="R60" s="44">
        <v>12</v>
      </c>
      <c r="S60" s="13">
        <v>6</v>
      </c>
      <c r="T60" s="94" t="s">
        <v>78</v>
      </c>
      <c r="U60" s="107">
        <v>4</v>
      </c>
      <c r="V60" s="95">
        <v>0.33333333333333331</v>
      </c>
      <c r="W60" s="107">
        <v>8</v>
      </c>
      <c r="X60" s="95">
        <v>0.66666666666666663</v>
      </c>
      <c r="Y60" s="107">
        <v>0</v>
      </c>
      <c r="Z60" s="95">
        <v>0</v>
      </c>
      <c r="AA60" s="107">
        <v>12</v>
      </c>
      <c r="AB60" s="95">
        <v>1</v>
      </c>
      <c r="AC60" s="107">
        <v>0</v>
      </c>
      <c r="AD60" s="95">
        <v>0</v>
      </c>
      <c r="AE60" s="96">
        <v>12</v>
      </c>
    </row>
    <row r="61" spans="1:31" x14ac:dyDescent="0.15">
      <c r="A61" s="37" t="s">
        <v>79</v>
      </c>
      <c r="B61" s="43">
        <v>8</v>
      </c>
      <c r="C61" s="53">
        <v>0</v>
      </c>
      <c r="D61" s="53">
        <v>0</v>
      </c>
      <c r="E61" s="54">
        <v>0</v>
      </c>
      <c r="F61" s="43">
        <v>10</v>
      </c>
      <c r="G61" s="53"/>
      <c r="H61" s="53"/>
      <c r="I61" s="54">
        <v>10</v>
      </c>
      <c r="J61" s="43"/>
      <c r="K61" s="53"/>
      <c r="L61" s="53"/>
      <c r="M61" s="54"/>
      <c r="N61" s="43"/>
      <c r="O61" s="53"/>
      <c r="P61" s="53"/>
      <c r="Q61" s="54"/>
      <c r="R61" s="44">
        <v>18</v>
      </c>
      <c r="S61" s="13">
        <v>6</v>
      </c>
      <c r="T61" s="94" t="s">
        <v>79</v>
      </c>
      <c r="U61" s="107">
        <v>5</v>
      </c>
      <c r="V61" s="95">
        <v>0.27777777777777779</v>
      </c>
      <c r="W61" s="107">
        <v>13</v>
      </c>
      <c r="X61" s="95">
        <v>0.72222222222222221</v>
      </c>
      <c r="Y61" s="107">
        <v>0</v>
      </c>
      <c r="Z61" s="95">
        <v>0</v>
      </c>
      <c r="AA61" s="107">
        <v>18</v>
      </c>
      <c r="AB61" s="95">
        <v>1</v>
      </c>
      <c r="AC61" s="107">
        <v>0</v>
      </c>
      <c r="AD61" s="95">
        <v>0</v>
      </c>
      <c r="AE61" s="96">
        <v>18</v>
      </c>
    </row>
    <row r="62" spans="1:31" x14ac:dyDescent="0.15">
      <c r="A62" s="37" t="s">
        <v>80</v>
      </c>
      <c r="B62" s="43">
        <v>2</v>
      </c>
      <c r="C62" s="53">
        <v>0</v>
      </c>
      <c r="D62" s="53">
        <v>0</v>
      </c>
      <c r="E62" s="54">
        <v>0</v>
      </c>
      <c r="F62" s="43">
        <v>3</v>
      </c>
      <c r="G62" s="53"/>
      <c r="H62" s="53"/>
      <c r="I62" s="54">
        <v>3</v>
      </c>
      <c r="J62" s="43"/>
      <c r="K62" s="53"/>
      <c r="L62" s="53"/>
      <c r="M62" s="54"/>
      <c r="N62" s="43"/>
      <c r="O62" s="53"/>
      <c r="P62" s="53"/>
      <c r="Q62" s="54"/>
      <c r="R62" s="44">
        <v>5</v>
      </c>
      <c r="S62" s="13">
        <v>6</v>
      </c>
      <c r="T62" s="94" t="s">
        <v>80</v>
      </c>
      <c r="U62" s="107">
        <v>2</v>
      </c>
      <c r="V62" s="95">
        <v>0.4</v>
      </c>
      <c r="W62" s="107">
        <v>3</v>
      </c>
      <c r="X62" s="95">
        <v>0.6</v>
      </c>
      <c r="Y62" s="107">
        <v>0</v>
      </c>
      <c r="Z62" s="95">
        <v>0</v>
      </c>
      <c r="AA62" s="107">
        <v>5</v>
      </c>
      <c r="AB62" s="95">
        <v>1</v>
      </c>
      <c r="AC62" s="107">
        <v>0</v>
      </c>
      <c r="AD62" s="95">
        <v>0</v>
      </c>
      <c r="AE62" s="96">
        <v>5</v>
      </c>
    </row>
    <row r="63" spans="1:31" x14ac:dyDescent="0.15">
      <c r="A63" s="38" t="s">
        <v>81</v>
      </c>
      <c r="B63" s="43">
        <v>8</v>
      </c>
      <c r="C63" s="53">
        <v>0</v>
      </c>
      <c r="D63" s="53">
        <v>0</v>
      </c>
      <c r="E63" s="54">
        <v>0</v>
      </c>
      <c r="F63" s="43">
        <v>3</v>
      </c>
      <c r="G63" s="53"/>
      <c r="H63" s="53"/>
      <c r="I63" s="54">
        <v>3</v>
      </c>
      <c r="J63" s="43"/>
      <c r="K63" s="53"/>
      <c r="L63" s="53"/>
      <c r="M63" s="54"/>
      <c r="N63" s="43"/>
      <c r="O63" s="53"/>
      <c r="P63" s="53"/>
      <c r="Q63" s="54"/>
      <c r="R63" s="44">
        <v>11</v>
      </c>
      <c r="S63" s="13">
        <v>6</v>
      </c>
      <c r="T63" s="94" t="s">
        <v>81</v>
      </c>
      <c r="U63" s="107">
        <v>4</v>
      </c>
      <c r="V63" s="95">
        <v>0.36363636363636365</v>
      </c>
      <c r="W63" s="107">
        <v>7</v>
      </c>
      <c r="X63" s="95">
        <v>0.63636363636363635</v>
      </c>
      <c r="Y63" s="107">
        <v>3</v>
      </c>
      <c r="Z63" s="95">
        <v>0.27272727272727271</v>
      </c>
      <c r="AA63" s="107">
        <v>8</v>
      </c>
      <c r="AB63" s="95">
        <v>0.72727272727272729</v>
      </c>
      <c r="AC63" s="107">
        <v>0</v>
      </c>
      <c r="AD63" s="95">
        <v>0</v>
      </c>
      <c r="AE63" s="96">
        <v>11</v>
      </c>
    </row>
    <row r="64" spans="1:31" ht="14" thickBot="1" x14ac:dyDescent="0.2">
      <c r="A64" s="37" t="s">
        <v>82</v>
      </c>
      <c r="B64" s="55">
        <v>2</v>
      </c>
      <c r="C64" s="56">
        <v>0</v>
      </c>
      <c r="D64" s="56">
        <v>0</v>
      </c>
      <c r="E64" s="57">
        <v>0</v>
      </c>
      <c r="F64" s="55">
        <v>3</v>
      </c>
      <c r="G64" s="56"/>
      <c r="H64" s="56"/>
      <c r="I64" s="57">
        <v>3</v>
      </c>
      <c r="J64" s="55"/>
      <c r="K64" s="56"/>
      <c r="L64" s="56"/>
      <c r="M64" s="57">
        <v>0</v>
      </c>
      <c r="N64" s="55"/>
      <c r="O64" s="56"/>
      <c r="P64" s="56"/>
      <c r="Q64" s="57">
        <v>0</v>
      </c>
      <c r="R64" s="45">
        <v>5</v>
      </c>
      <c r="S64" s="13">
        <v>6</v>
      </c>
      <c r="T64" s="94" t="s">
        <v>82</v>
      </c>
      <c r="U64" s="107">
        <v>0</v>
      </c>
      <c r="V64" s="95">
        <v>0</v>
      </c>
      <c r="W64" s="107">
        <v>5</v>
      </c>
      <c r="X64" s="95">
        <v>1</v>
      </c>
      <c r="Y64" s="107">
        <v>2</v>
      </c>
      <c r="Z64" s="95">
        <v>0.4</v>
      </c>
      <c r="AA64" s="107">
        <v>3</v>
      </c>
      <c r="AB64" s="95">
        <v>0.6</v>
      </c>
      <c r="AC64" s="107">
        <v>0</v>
      </c>
      <c r="AD64" s="95">
        <v>0</v>
      </c>
      <c r="AE64" s="96">
        <v>5</v>
      </c>
    </row>
    <row r="65" spans="1:31" ht="14" thickBot="1" x14ac:dyDescent="0.2">
      <c r="A65" s="40"/>
      <c r="B65" s="58"/>
      <c r="C65" s="59"/>
      <c r="D65" s="59"/>
      <c r="E65" s="60"/>
      <c r="F65" s="46"/>
      <c r="G65" s="47"/>
      <c r="H65" s="47"/>
      <c r="I65" s="48"/>
      <c r="J65" s="46"/>
      <c r="K65" s="47"/>
      <c r="L65" s="47"/>
      <c r="M65" s="48"/>
      <c r="N65" s="46"/>
      <c r="O65" s="47"/>
      <c r="P65" s="47"/>
      <c r="Q65" s="48"/>
      <c r="R65" s="49"/>
      <c r="S65" s="13">
        <v>6</v>
      </c>
      <c r="T65" s="49"/>
      <c r="U65" s="106"/>
      <c r="V65" s="47"/>
      <c r="W65" s="47"/>
      <c r="X65" s="47"/>
      <c r="Y65" s="47"/>
      <c r="Z65" s="47"/>
      <c r="AA65" s="47"/>
      <c r="AB65" s="47"/>
      <c r="AC65" s="47"/>
      <c r="AD65" s="47"/>
      <c r="AE65" s="48"/>
    </row>
    <row r="66" spans="1:31" x14ac:dyDescent="0.15">
      <c r="A66" s="39" t="s">
        <v>83</v>
      </c>
      <c r="B66" s="41">
        <v>41</v>
      </c>
      <c r="C66" s="63">
        <v>0</v>
      </c>
      <c r="D66" s="63">
        <v>0</v>
      </c>
      <c r="E66" s="64">
        <v>5</v>
      </c>
      <c r="F66" s="41">
        <v>120</v>
      </c>
      <c r="G66" s="63">
        <v>60</v>
      </c>
      <c r="H66" s="63">
        <v>60</v>
      </c>
      <c r="I66" s="64">
        <v>60</v>
      </c>
      <c r="J66" s="41">
        <v>0</v>
      </c>
      <c r="K66" s="63">
        <v>0</v>
      </c>
      <c r="L66" s="63">
        <v>0</v>
      </c>
      <c r="M66" s="64">
        <v>0</v>
      </c>
      <c r="N66" s="41">
        <v>0</v>
      </c>
      <c r="O66" s="63">
        <v>0</v>
      </c>
      <c r="P66" s="63">
        <v>96</v>
      </c>
      <c r="Q66" s="64">
        <v>109</v>
      </c>
      <c r="R66" s="50">
        <v>126</v>
      </c>
      <c r="T66" s="94" t="s">
        <v>83</v>
      </c>
      <c r="U66" s="107">
        <v>16</v>
      </c>
      <c r="V66" s="95">
        <v>0.12698412698412698</v>
      </c>
      <c r="W66" s="107">
        <v>80</v>
      </c>
      <c r="X66" s="95">
        <v>0.63492063492063489</v>
      </c>
      <c r="Y66" s="107">
        <v>0</v>
      </c>
      <c r="Z66" s="95">
        <v>0</v>
      </c>
      <c r="AA66" s="107">
        <v>96</v>
      </c>
      <c r="AB66" s="95">
        <v>0.76190476190476186</v>
      </c>
      <c r="AC66" s="107">
        <v>0</v>
      </c>
      <c r="AD66" s="95">
        <v>0</v>
      </c>
      <c r="AE66" s="96">
        <v>126</v>
      </c>
    </row>
    <row r="67" spans="1:31" x14ac:dyDescent="0.15">
      <c r="A67" s="36" t="s">
        <v>84</v>
      </c>
      <c r="B67" s="43">
        <v>40</v>
      </c>
      <c r="C67" s="53">
        <v>0</v>
      </c>
      <c r="D67" s="53">
        <v>0</v>
      </c>
      <c r="E67" s="54">
        <v>4</v>
      </c>
      <c r="F67" s="43">
        <v>28</v>
      </c>
      <c r="G67" s="53"/>
      <c r="H67" s="53"/>
      <c r="I67" s="54">
        <v>28</v>
      </c>
      <c r="J67" s="43">
        <v>0</v>
      </c>
      <c r="K67" s="53">
        <v>0</v>
      </c>
      <c r="L67" s="53">
        <v>0</v>
      </c>
      <c r="M67" s="54">
        <v>0</v>
      </c>
      <c r="N67" s="43">
        <v>0</v>
      </c>
      <c r="O67" s="53">
        <v>0</v>
      </c>
      <c r="P67" s="53">
        <v>0</v>
      </c>
      <c r="Q67" s="54">
        <v>0</v>
      </c>
      <c r="R67" s="44">
        <v>68</v>
      </c>
      <c r="T67" s="94" t="s">
        <v>84</v>
      </c>
      <c r="U67" s="107">
        <v>17</v>
      </c>
      <c r="V67" s="95">
        <v>0.25</v>
      </c>
      <c r="W67" s="107">
        <v>68</v>
      </c>
      <c r="X67" s="95">
        <v>1</v>
      </c>
      <c r="Y67" s="107">
        <v>0</v>
      </c>
      <c r="Z67" s="95">
        <v>0</v>
      </c>
      <c r="AA67" s="107">
        <v>85</v>
      </c>
      <c r="AB67" s="95">
        <v>1.25</v>
      </c>
      <c r="AC67" s="107">
        <v>0</v>
      </c>
      <c r="AD67" s="95">
        <v>0</v>
      </c>
      <c r="AE67" s="96">
        <v>68</v>
      </c>
    </row>
    <row r="68" spans="1:31" x14ac:dyDescent="0.15">
      <c r="A68" s="36" t="s">
        <v>85</v>
      </c>
      <c r="B68" s="43">
        <v>44</v>
      </c>
      <c r="C68" s="53">
        <v>0</v>
      </c>
      <c r="D68" s="53">
        <v>0</v>
      </c>
      <c r="E68" s="54">
        <v>4</v>
      </c>
      <c r="F68" s="43">
        <v>31</v>
      </c>
      <c r="G68" s="53"/>
      <c r="H68" s="53"/>
      <c r="I68" s="54">
        <v>31</v>
      </c>
      <c r="J68" s="43">
        <v>0</v>
      </c>
      <c r="K68" s="53">
        <v>0</v>
      </c>
      <c r="L68" s="53">
        <v>0</v>
      </c>
      <c r="M68" s="54">
        <v>0</v>
      </c>
      <c r="N68" s="43">
        <v>0</v>
      </c>
      <c r="O68" s="53">
        <v>0</v>
      </c>
      <c r="P68" s="53"/>
      <c r="Q68" s="54">
        <v>0</v>
      </c>
      <c r="R68" s="44">
        <v>75</v>
      </c>
      <c r="T68" s="94" t="s">
        <v>85</v>
      </c>
      <c r="U68" s="107">
        <v>16</v>
      </c>
      <c r="V68" s="95">
        <v>0.21333333333333335</v>
      </c>
      <c r="W68" s="107">
        <v>59</v>
      </c>
      <c r="X68" s="95">
        <v>0.78666666666666663</v>
      </c>
      <c r="Y68" s="107">
        <v>0</v>
      </c>
      <c r="Z68" s="95">
        <v>0</v>
      </c>
      <c r="AA68" s="107">
        <v>75</v>
      </c>
      <c r="AB68" s="95">
        <v>1</v>
      </c>
      <c r="AC68" s="107">
        <v>0</v>
      </c>
      <c r="AD68" s="95">
        <v>0</v>
      </c>
      <c r="AE68" s="96">
        <v>75</v>
      </c>
    </row>
    <row r="69" spans="1:31" x14ac:dyDescent="0.15">
      <c r="A69" s="36" t="s">
        <v>86</v>
      </c>
      <c r="B69" s="43">
        <v>40</v>
      </c>
      <c r="C69" s="53">
        <v>0</v>
      </c>
      <c r="D69" s="53">
        <v>0</v>
      </c>
      <c r="E69" s="54">
        <v>5</v>
      </c>
      <c r="F69" s="43">
        <v>39</v>
      </c>
      <c r="G69" s="53"/>
      <c r="H69" s="53"/>
      <c r="I69" s="54">
        <v>39</v>
      </c>
      <c r="J69" s="43">
        <v>0</v>
      </c>
      <c r="K69" s="53">
        <v>0</v>
      </c>
      <c r="L69" s="53">
        <v>0</v>
      </c>
      <c r="M69" s="54">
        <v>0</v>
      </c>
      <c r="N69" s="43">
        <v>0</v>
      </c>
      <c r="O69" s="53">
        <v>0</v>
      </c>
      <c r="P69" s="53"/>
      <c r="Q69" s="54">
        <v>0</v>
      </c>
      <c r="R69" s="44">
        <v>79</v>
      </c>
      <c r="T69" s="94" t="s">
        <v>86</v>
      </c>
      <c r="U69" s="107">
        <v>19</v>
      </c>
      <c r="V69" s="95">
        <v>0.24050632911392406</v>
      </c>
      <c r="W69" s="107">
        <v>60</v>
      </c>
      <c r="X69" s="95">
        <v>0.759493670886076</v>
      </c>
      <c r="Y69" s="107">
        <v>1</v>
      </c>
      <c r="Z69" s="95">
        <v>1.2658227848101266E-2</v>
      </c>
      <c r="AA69" s="107">
        <v>78</v>
      </c>
      <c r="AB69" s="95">
        <v>0.98734177215189878</v>
      </c>
      <c r="AC69" s="107">
        <v>0</v>
      </c>
      <c r="AD69" s="95">
        <v>0</v>
      </c>
      <c r="AE69" s="96">
        <v>79</v>
      </c>
    </row>
    <row r="70" spans="1:31" x14ac:dyDescent="0.15">
      <c r="A70" s="36" t="s">
        <v>87</v>
      </c>
      <c r="B70" s="43">
        <v>28</v>
      </c>
      <c r="C70" s="53">
        <v>0</v>
      </c>
      <c r="D70" s="53">
        <v>0</v>
      </c>
      <c r="E70" s="54">
        <v>5</v>
      </c>
      <c r="F70" s="43">
        <v>40</v>
      </c>
      <c r="G70" s="53"/>
      <c r="H70" s="53"/>
      <c r="I70" s="54">
        <v>40</v>
      </c>
      <c r="J70" s="43"/>
      <c r="K70" s="53"/>
      <c r="L70" s="53"/>
      <c r="M70" s="54"/>
      <c r="N70" s="43"/>
      <c r="O70" s="53"/>
      <c r="P70" s="53"/>
      <c r="Q70" s="54"/>
      <c r="R70" s="44">
        <v>68</v>
      </c>
      <c r="T70" s="94" t="s">
        <v>87</v>
      </c>
      <c r="U70" s="107">
        <v>21</v>
      </c>
      <c r="V70" s="95">
        <v>0.30882352941176472</v>
      </c>
      <c r="W70" s="107">
        <v>47</v>
      </c>
      <c r="X70" s="95">
        <v>0.69117647058823528</v>
      </c>
      <c r="Y70" s="107">
        <v>2</v>
      </c>
      <c r="Z70" s="95">
        <v>2.9411764705882353E-2</v>
      </c>
      <c r="AA70" s="107">
        <v>66</v>
      </c>
      <c r="AB70" s="95">
        <v>0.97058823529411764</v>
      </c>
      <c r="AC70" s="107">
        <v>0</v>
      </c>
      <c r="AD70" s="95">
        <v>0</v>
      </c>
      <c r="AE70" s="96">
        <v>68</v>
      </c>
    </row>
    <row r="71" spans="1:31" x14ac:dyDescent="0.15">
      <c r="A71" s="36" t="s">
        <v>88</v>
      </c>
      <c r="B71" s="43">
        <v>27</v>
      </c>
      <c r="C71" s="53">
        <v>2</v>
      </c>
      <c r="D71" s="53">
        <v>1</v>
      </c>
      <c r="E71" s="54">
        <v>5</v>
      </c>
      <c r="F71" s="43">
        <v>36</v>
      </c>
      <c r="G71" s="53"/>
      <c r="H71" s="53"/>
      <c r="I71" s="54">
        <v>36</v>
      </c>
      <c r="J71" s="43">
        <v>0</v>
      </c>
      <c r="K71" s="53">
        <v>0</v>
      </c>
      <c r="L71" s="53">
        <v>0</v>
      </c>
      <c r="M71" s="54">
        <v>0</v>
      </c>
      <c r="N71" s="43">
        <v>0</v>
      </c>
      <c r="O71" s="53">
        <v>0</v>
      </c>
      <c r="P71" s="53"/>
      <c r="Q71" s="54">
        <v>0</v>
      </c>
      <c r="R71" s="44">
        <v>63</v>
      </c>
      <c r="T71" s="94" t="s">
        <v>88</v>
      </c>
      <c r="U71" s="107">
        <v>18</v>
      </c>
      <c r="V71" s="95">
        <v>0.2857142857142857</v>
      </c>
      <c r="W71" s="107">
        <v>45</v>
      </c>
      <c r="X71" s="95">
        <v>0.7142857142857143</v>
      </c>
      <c r="Y71" s="107">
        <v>5</v>
      </c>
      <c r="Z71" s="95">
        <v>7.9365079365079361E-2</v>
      </c>
      <c r="AA71" s="107">
        <v>58</v>
      </c>
      <c r="AB71" s="95">
        <v>0.92063492063492058</v>
      </c>
      <c r="AC71" s="107">
        <v>0</v>
      </c>
      <c r="AD71" s="95">
        <v>0</v>
      </c>
      <c r="AE71" s="96">
        <v>63</v>
      </c>
    </row>
    <row r="72" spans="1:31" x14ac:dyDescent="0.15">
      <c r="A72" s="36" t="s">
        <v>89</v>
      </c>
      <c r="B72" s="43">
        <v>28</v>
      </c>
      <c r="C72" s="53">
        <v>2</v>
      </c>
      <c r="D72" s="53">
        <v>1</v>
      </c>
      <c r="E72" s="54">
        <v>5</v>
      </c>
      <c r="F72" s="43">
        <v>36</v>
      </c>
      <c r="G72" s="53"/>
      <c r="H72" s="53"/>
      <c r="I72" s="54">
        <v>36</v>
      </c>
      <c r="J72" s="43"/>
      <c r="K72" s="53"/>
      <c r="L72" s="53"/>
      <c r="M72" s="54"/>
      <c r="N72" s="43"/>
      <c r="O72" s="53"/>
      <c r="P72" s="53"/>
      <c r="Q72" s="54"/>
      <c r="R72" s="44">
        <v>64</v>
      </c>
      <c r="T72" s="94" t="s">
        <v>89</v>
      </c>
      <c r="U72" s="107">
        <v>19</v>
      </c>
      <c r="V72" s="95">
        <v>0.296875</v>
      </c>
      <c r="W72" s="107">
        <v>45</v>
      </c>
      <c r="X72" s="95">
        <v>0.703125</v>
      </c>
      <c r="Y72" s="107">
        <v>5</v>
      </c>
      <c r="Z72" s="95">
        <v>7.8125E-2</v>
      </c>
      <c r="AA72" s="107">
        <v>59</v>
      </c>
      <c r="AB72" s="95">
        <v>0.921875</v>
      </c>
      <c r="AC72" s="107">
        <v>0</v>
      </c>
      <c r="AD72" s="95">
        <v>0</v>
      </c>
      <c r="AE72" s="96">
        <v>64</v>
      </c>
    </row>
    <row r="73" spans="1:31" x14ac:dyDescent="0.15">
      <c r="A73" s="36" t="s">
        <v>90</v>
      </c>
      <c r="B73" s="43">
        <v>25</v>
      </c>
      <c r="C73" s="53">
        <v>2</v>
      </c>
      <c r="D73" s="53">
        <v>1</v>
      </c>
      <c r="E73" s="54">
        <v>4</v>
      </c>
      <c r="F73" s="43">
        <v>21</v>
      </c>
      <c r="G73" s="53"/>
      <c r="H73" s="53"/>
      <c r="I73" s="54">
        <v>21</v>
      </c>
      <c r="J73" s="43"/>
      <c r="K73" s="53"/>
      <c r="L73" s="53"/>
      <c r="M73" s="54"/>
      <c r="N73" s="43"/>
      <c r="O73" s="53"/>
      <c r="P73" s="53"/>
      <c r="Q73" s="54"/>
      <c r="R73" s="44">
        <v>46</v>
      </c>
      <c r="T73" s="94" t="s">
        <v>90</v>
      </c>
      <c r="U73" s="107">
        <v>13</v>
      </c>
      <c r="V73" s="95">
        <v>0.28260869565217389</v>
      </c>
      <c r="W73" s="107">
        <v>33</v>
      </c>
      <c r="X73" s="95">
        <v>0.71739130434782605</v>
      </c>
      <c r="Y73" s="107">
        <v>4</v>
      </c>
      <c r="Z73" s="95">
        <v>8.6956521739130432E-2</v>
      </c>
      <c r="AA73" s="107">
        <v>42</v>
      </c>
      <c r="AB73" s="95">
        <v>0.91304347826086951</v>
      </c>
      <c r="AC73" s="107">
        <v>0</v>
      </c>
      <c r="AD73" s="95">
        <v>0</v>
      </c>
      <c r="AE73" s="96">
        <v>46</v>
      </c>
    </row>
    <row r="74" spans="1:31" x14ac:dyDescent="0.15">
      <c r="A74" s="37" t="s">
        <v>91</v>
      </c>
      <c r="B74" s="43">
        <v>22</v>
      </c>
      <c r="C74" s="53">
        <v>2</v>
      </c>
      <c r="D74" s="53">
        <v>1</v>
      </c>
      <c r="E74" s="54">
        <v>3</v>
      </c>
      <c r="F74" s="43">
        <v>17</v>
      </c>
      <c r="G74" s="53"/>
      <c r="H74" s="53"/>
      <c r="I74" s="54">
        <v>17</v>
      </c>
      <c r="J74" s="43"/>
      <c r="K74" s="53"/>
      <c r="L74" s="53"/>
      <c r="M74" s="54"/>
      <c r="N74" s="43"/>
      <c r="O74" s="53"/>
      <c r="P74" s="53"/>
      <c r="Q74" s="54"/>
      <c r="R74" s="44">
        <v>39</v>
      </c>
      <c r="T74" s="94" t="s">
        <v>91</v>
      </c>
      <c r="U74" s="107">
        <v>9</v>
      </c>
      <c r="V74" s="95">
        <v>0.23076923076923078</v>
      </c>
      <c r="W74" s="107">
        <v>30</v>
      </c>
      <c r="X74" s="95">
        <v>0.76923076923076927</v>
      </c>
      <c r="Y74" s="107">
        <v>3</v>
      </c>
      <c r="Z74" s="95">
        <v>7.6923076923076927E-2</v>
      </c>
      <c r="AA74" s="107">
        <v>36</v>
      </c>
      <c r="AB74" s="95">
        <v>0.92307692307692313</v>
      </c>
      <c r="AC74" s="107">
        <v>0</v>
      </c>
      <c r="AD74" s="95">
        <v>0</v>
      </c>
      <c r="AE74" s="96">
        <v>39</v>
      </c>
    </row>
    <row r="75" spans="1:31" x14ac:dyDescent="0.15">
      <c r="A75" s="37" t="s">
        <v>92</v>
      </c>
      <c r="B75" s="43">
        <v>22</v>
      </c>
      <c r="C75" s="53">
        <v>0</v>
      </c>
      <c r="D75" s="53">
        <v>0</v>
      </c>
      <c r="E75" s="54">
        <v>0</v>
      </c>
      <c r="F75" s="43">
        <v>24</v>
      </c>
      <c r="G75" s="53"/>
      <c r="H75" s="53"/>
      <c r="I75" s="54">
        <v>24</v>
      </c>
      <c r="J75" s="43"/>
      <c r="K75" s="53"/>
      <c r="L75" s="53"/>
      <c r="M75" s="54"/>
      <c r="N75" s="43"/>
      <c r="O75" s="53"/>
      <c r="P75" s="53"/>
      <c r="Q75" s="54"/>
      <c r="R75" s="44">
        <v>46</v>
      </c>
      <c r="T75" s="94" t="s">
        <v>92</v>
      </c>
      <c r="U75" s="107">
        <v>12</v>
      </c>
      <c r="V75" s="95">
        <v>0.2608695652173913</v>
      </c>
      <c r="W75" s="107">
        <v>34</v>
      </c>
      <c r="X75" s="95">
        <v>0.73913043478260865</v>
      </c>
      <c r="Y75" s="107">
        <v>0</v>
      </c>
      <c r="Z75" s="95">
        <v>0</v>
      </c>
      <c r="AA75" s="107">
        <v>46</v>
      </c>
      <c r="AB75" s="95">
        <v>1</v>
      </c>
      <c r="AC75" s="107">
        <v>0</v>
      </c>
      <c r="AD75" s="95">
        <v>0</v>
      </c>
      <c r="AE75" s="96">
        <v>46</v>
      </c>
    </row>
    <row r="76" spans="1:31" x14ac:dyDescent="0.15">
      <c r="A76" s="37" t="s">
        <v>93</v>
      </c>
      <c r="B76" s="43">
        <v>19</v>
      </c>
      <c r="C76" s="53">
        <v>0</v>
      </c>
      <c r="D76" s="53">
        <v>0</v>
      </c>
      <c r="E76" s="54">
        <v>0</v>
      </c>
      <c r="F76" s="43">
        <v>24</v>
      </c>
      <c r="G76" s="53"/>
      <c r="H76" s="53"/>
      <c r="I76" s="54">
        <v>24</v>
      </c>
      <c r="J76" s="43"/>
      <c r="K76" s="53"/>
      <c r="L76" s="53"/>
      <c r="M76" s="54"/>
      <c r="N76" s="43"/>
      <c r="O76" s="53"/>
      <c r="P76" s="53"/>
      <c r="Q76" s="54"/>
      <c r="R76" s="44">
        <v>43</v>
      </c>
      <c r="T76" s="94" t="s">
        <v>93</v>
      </c>
      <c r="U76" s="107">
        <v>12</v>
      </c>
      <c r="V76" s="95">
        <v>0.27906976744186046</v>
      </c>
      <c r="W76" s="107">
        <v>31</v>
      </c>
      <c r="X76" s="95">
        <v>0.72093023255813948</v>
      </c>
      <c r="Y76" s="107">
        <v>0</v>
      </c>
      <c r="Z76" s="95">
        <v>0</v>
      </c>
      <c r="AA76" s="107">
        <v>43</v>
      </c>
      <c r="AB76" s="95">
        <v>1</v>
      </c>
      <c r="AC76" s="107">
        <v>0</v>
      </c>
      <c r="AD76" s="95">
        <v>0</v>
      </c>
      <c r="AE76" s="96">
        <v>43</v>
      </c>
    </row>
    <row r="77" spans="1:31" x14ac:dyDescent="0.15">
      <c r="A77" s="37" t="s">
        <v>94</v>
      </c>
      <c r="B77" s="43">
        <v>21</v>
      </c>
      <c r="C77" s="53">
        <v>0</v>
      </c>
      <c r="D77" s="53">
        <v>0</v>
      </c>
      <c r="E77" s="54">
        <v>0</v>
      </c>
      <c r="F77" s="43">
        <v>25</v>
      </c>
      <c r="G77" s="53"/>
      <c r="H77" s="53"/>
      <c r="I77" s="54">
        <v>25</v>
      </c>
      <c r="J77" s="43"/>
      <c r="K77" s="53"/>
      <c r="L77" s="53"/>
      <c r="M77" s="54"/>
      <c r="N77" s="43"/>
      <c r="O77" s="53"/>
      <c r="P77" s="53"/>
      <c r="Q77" s="54"/>
      <c r="R77" s="44">
        <v>46</v>
      </c>
      <c r="T77" s="94" t="s">
        <v>94</v>
      </c>
      <c r="U77" s="107">
        <v>15</v>
      </c>
      <c r="V77" s="95">
        <v>0.32608695652173914</v>
      </c>
      <c r="W77" s="107">
        <v>31</v>
      </c>
      <c r="X77" s="95">
        <v>0.67391304347826086</v>
      </c>
      <c r="Y77" s="107">
        <v>3</v>
      </c>
      <c r="Z77" s="95">
        <v>6.5217391304347824E-2</v>
      </c>
      <c r="AA77" s="107">
        <v>43</v>
      </c>
      <c r="AB77" s="95">
        <v>0.93478260869565222</v>
      </c>
      <c r="AC77" s="107">
        <v>0</v>
      </c>
      <c r="AD77" s="95">
        <v>0</v>
      </c>
      <c r="AE77" s="96">
        <v>46</v>
      </c>
    </row>
    <row r="78" spans="1:31" ht="14" thickBot="1" x14ac:dyDescent="0.2">
      <c r="A78" s="38" t="s">
        <v>95</v>
      </c>
      <c r="B78" s="55">
        <v>20</v>
      </c>
      <c r="C78" s="56">
        <v>0</v>
      </c>
      <c r="D78" s="56">
        <v>0</v>
      </c>
      <c r="E78" s="57">
        <v>0</v>
      </c>
      <c r="F78" s="55">
        <v>19</v>
      </c>
      <c r="G78" s="56"/>
      <c r="H78" s="56"/>
      <c r="I78" s="57">
        <v>19</v>
      </c>
      <c r="J78" s="55"/>
      <c r="K78" s="56"/>
      <c r="L78" s="56"/>
      <c r="M78" s="57"/>
      <c r="N78" s="55"/>
      <c r="O78" s="56"/>
      <c r="P78" s="56"/>
      <c r="Q78" s="57"/>
      <c r="R78" s="44">
        <v>39</v>
      </c>
      <c r="T78" s="98" t="s">
        <v>95</v>
      </c>
      <c r="U78" s="108">
        <v>11</v>
      </c>
      <c r="V78" s="99">
        <v>0.28205128205128205</v>
      </c>
      <c r="W78" s="108">
        <v>28</v>
      </c>
      <c r="X78" s="99">
        <v>0.71794871794871795</v>
      </c>
      <c r="Y78" s="108">
        <v>5</v>
      </c>
      <c r="Z78" s="99">
        <v>0.12820512820512819</v>
      </c>
      <c r="AA78" s="108">
        <v>34</v>
      </c>
      <c r="AB78" s="99">
        <v>0.87179487179487181</v>
      </c>
      <c r="AC78" s="108">
        <v>0</v>
      </c>
      <c r="AD78" s="99">
        <v>0</v>
      </c>
      <c r="AE78" s="100">
        <v>39</v>
      </c>
    </row>
    <row r="79" spans="1:31" x14ac:dyDescent="0.15">
      <c r="A79" s="32"/>
      <c r="B79" s="65"/>
      <c r="C79" s="66"/>
      <c r="D79" s="66"/>
      <c r="E79" s="67"/>
      <c r="F79" s="65"/>
      <c r="G79" s="66"/>
      <c r="H79" s="66"/>
      <c r="I79" s="67"/>
      <c r="J79" s="65"/>
      <c r="K79" s="66"/>
      <c r="L79" s="66"/>
      <c r="M79" s="67"/>
      <c r="N79" s="65"/>
      <c r="O79" s="66"/>
      <c r="P79" s="66"/>
      <c r="Q79" s="67"/>
      <c r="R79" s="32"/>
      <c r="T79" s="84"/>
      <c r="U79" s="104"/>
      <c r="V79" s="82"/>
      <c r="W79" s="104"/>
      <c r="X79" s="82"/>
      <c r="Y79" s="104"/>
      <c r="Z79" s="82"/>
      <c r="AA79" s="104"/>
      <c r="AB79" s="82"/>
      <c r="AC79" s="104"/>
      <c r="AD79" s="82"/>
      <c r="AE79" s="84"/>
    </row>
    <row r="80" spans="1:31" x14ac:dyDescent="0.15">
      <c r="A80" s="12" t="s">
        <v>53</v>
      </c>
      <c r="B80" s="76">
        <v>106</v>
      </c>
      <c r="C80" s="75"/>
      <c r="D80" s="75"/>
      <c r="E80" s="77">
        <v>13</v>
      </c>
      <c r="F80" s="76">
        <v>136</v>
      </c>
      <c r="G80" s="75"/>
      <c r="H80" s="75"/>
      <c r="I80" s="77">
        <v>136</v>
      </c>
      <c r="J80" s="76">
        <v>0</v>
      </c>
      <c r="K80" s="75">
        <v>0</v>
      </c>
      <c r="L80" s="75">
        <v>0</v>
      </c>
      <c r="M80" s="77">
        <v>0</v>
      </c>
      <c r="N80" s="76">
        <v>0</v>
      </c>
      <c r="O80" s="75">
        <v>0</v>
      </c>
      <c r="P80" s="75">
        <v>0</v>
      </c>
      <c r="Q80" s="77">
        <v>0</v>
      </c>
      <c r="R80" s="78">
        <v>242</v>
      </c>
      <c r="S80" s="79"/>
      <c r="T80" s="94" t="s">
        <v>53</v>
      </c>
      <c r="U80" s="107">
        <v>57</v>
      </c>
      <c r="V80" s="95">
        <v>0.23553719008264462</v>
      </c>
      <c r="W80" s="107">
        <v>185</v>
      </c>
      <c r="X80" s="95">
        <v>0.76446280991735538</v>
      </c>
      <c r="Y80" s="107">
        <v>10</v>
      </c>
      <c r="Z80" s="95">
        <v>4.1322314049586778E-2</v>
      </c>
      <c r="AA80" s="107">
        <v>232</v>
      </c>
      <c r="AB80" s="95">
        <v>0.95867768595041325</v>
      </c>
      <c r="AC80" s="107">
        <v>0</v>
      </c>
      <c r="AD80" s="95">
        <v>0</v>
      </c>
      <c r="AE80" s="96">
        <v>242</v>
      </c>
    </row>
    <row r="81" spans="1:37" x14ac:dyDescent="0.15">
      <c r="A81" s="12" t="s">
        <v>10</v>
      </c>
      <c r="B81" s="76">
        <v>44</v>
      </c>
      <c r="C81" s="75"/>
      <c r="D81" s="75"/>
      <c r="E81" s="77">
        <v>5</v>
      </c>
      <c r="F81" s="76">
        <v>120</v>
      </c>
      <c r="G81" s="75"/>
      <c r="H81" s="75"/>
      <c r="I81" s="77">
        <v>60</v>
      </c>
      <c r="J81" s="76">
        <v>0</v>
      </c>
      <c r="K81" s="75">
        <v>0</v>
      </c>
      <c r="L81" s="75">
        <v>0</v>
      </c>
      <c r="M81" s="77">
        <v>0</v>
      </c>
      <c r="N81" s="76">
        <v>0</v>
      </c>
      <c r="O81" s="75">
        <v>0</v>
      </c>
      <c r="P81" s="75">
        <v>96</v>
      </c>
      <c r="Q81" s="77">
        <v>109</v>
      </c>
      <c r="R81" s="78">
        <v>126</v>
      </c>
      <c r="S81" s="79"/>
      <c r="T81" s="94" t="s">
        <v>10</v>
      </c>
      <c r="U81" s="107">
        <v>21</v>
      </c>
      <c r="V81" s="95">
        <v>0.16666666666666666</v>
      </c>
      <c r="W81" s="107">
        <v>80</v>
      </c>
      <c r="X81" s="95">
        <v>0.63492063492063489</v>
      </c>
      <c r="Y81" s="107">
        <v>5</v>
      </c>
      <c r="Z81" s="95">
        <v>3.968253968253968E-2</v>
      </c>
      <c r="AA81" s="107">
        <v>96</v>
      </c>
      <c r="AB81" s="95">
        <v>0.76190476190476186</v>
      </c>
      <c r="AC81" s="107">
        <v>0</v>
      </c>
      <c r="AD81" s="95">
        <v>0</v>
      </c>
      <c r="AE81" s="96">
        <v>126</v>
      </c>
    </row>
    <row r="82" spans="1:37" x14ac:dyDescent="0.15">
      <c r="A82" s="12" t="s">
        <v>11</v>
      </c>
      <c r="B82" s="76">
        <v>26.5</v>
      </c>
      <c r="C82" s="75"/>
      <c r="D82" s="75"/>
      <c r="E82" s="77">
        <v>3.25</v>
      </c>
      <c r="F82" s="76">
        <v>34</v>
      </c>
      <c r="G82" s="75"/>
      <c r="H82" s="75"/>
      <c r="I82" s="77">
        <v>34</v>
      </c>
      <c r="J82" s="76">
        <v>0</v>
      </c>
      <c r="K82" s="75">
        <v>0</v>
      </c>
      <c r="L82" s="75">
        <v>0</v>
      </c>
      <c r="M82" s="77">
        <v>0</v>
      </c>
      <c r="N82" s="76">
        <v>0</v>
      </c>
      <c r="O82" s="75">
        <v>0</v>
      </c>
      <c r="P82" s="75">
        <v>0</v>
      </c>
      <c r="Q82" s="77">
        <v>0</v>
      </c>
      <c r="R82" s="78">
        <v>60.5</v>
      </c>
      <c r="S82" s="79"/>
      <c r="T82" s="94" t="s">
        <v>11</v>
      </c>
      <c r="U82" s="107">
        <v>13.25</v>
      </c>
      <c r="V82" s="95">
        <v>0.24651162790697675</v>
      </c>
      <c r="W82" s="107">
        <v>40.5</v>
      </c>
      <c r="X82" s="95">
        <v>0.75348837209302322</v>
      </c>
      <c r="Y82" s="107">
        <v>2.5</v>
      </c>
      <c r="Z82" s="95">
        <v>4.6511627906976744E-2</v>
      </c>
      <c r="AA82" s="107">
        <v>51.25</v>
      </c>
      <c r="AB82" s="95">
        <v>0.95348837209302328</v>
      </c>
      <c r="AC82" s="107">
        <v>0</v>
      </c>
      <c r="AD82" s="95">
        <v>0</v>
      </c>
      <c r="AE82" s="96">
        <v>53.75</v>
      </c>
    </row>
    <row r="83" spans="1:37" ht="14" thickBot="1" x14ac:dyDescent="0.2">
      <c r="A83" s="33"/>
      <c r="B83" s="68"/>
      <c r="C83" s="69"/>
      <c r="D83" s="69"/>
      <c r="E83" s="70"/>
      <c r="F83" s="68"/>
      <c r="G83" s="69"/>
      <c r="H83" s="69"/>
      <c r="I83" s="70"/>
      <c r="J83" s="68"/>
      <c r="K83" s="69"/>
      <c r="L83" s="69"/>
      <c r="M83" s="70"/>
      <c r="N83" s="68"/>
      <c r="O83" s="69"/>
      <c r="P83" s="69"/>
      <c r="Q83" s="70"/>
      <c r="R83" s="33"/>
      <c r="T83" s="9"/>
      <c r="U83" s="4"/>
      <c r="V83" s="5"/>
      <c r="W83" s="4"/>
      <c r="X83" s="5"/>
      <c r="Y83" s="4"/>
      <c r="Z83" s="5"/>
      <c r="AA83" s="4"/>
      <c r="AB83" s="5"/>
      <c r="AC83" s="4"/>
      <c r="AD83" s="5"/>
      <c r="AE83" s="9"/>
    </row>
    <row r="84" spans="1:37" x14ac:dyDescent="0.15">
      <c r="A84" s="34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51"/>
    </row>
    <row r="85" spans="1:37" ht="14" thickBot="1" x14ac:dyDescent="0.2">
      <c r="A85" s="14"/>
      <c r="B85" s="443">
        <v>43541</v>
      </c>
      <c r="C85" s="443"/>
      <c r="D85" s="443"/>
      <c r="E85" s="443"/>
      <c r="F85" s="443"/>
      <c r="G85" s="443"/>
      <c r="H85" s="443" t="s">
        <v>39</v>
      </c>
      <c r="I85" s="443"/>
      <c r="J85" s="443"/>
      <c r="K85" s="443"/>
      <c r="L85" s="443"/>
      <c r="M85" s="51"/>
      <c r="N85" s="51"/>
      <c r="O85" s="51"/>
      <c r="P85" s="51"/>
      <c r="Q85" s="51"/>
      <c r="R85" s="51"/>
    </row>
    <row r="86" spans="1:37" x14ac:dyDescent="0.15">
      <c r="A86" s="22"/>
      <c r="B86" s="80" t="s">
        <v>3</v>
      </c>
      <c r="C86" s="81"/>
      <c r="D86" s="81"/>
      <c r="E86" s="83"/>
      <c r="F86" s="80" t="s">
        <v>5</v>
      </c>
      <c r="G86" s="81"/>
      <c r="H86" s="81"/>
      <c r="I86" s="83"/>
      <c r="J86" s="80" t="s">
        <v>4</v>
      </c>
      <c r="K86" s="81"/>
      <c r="L86" s="81"/>
      <c r="M86" s="83"/>
      <c r="N86" s="80" t="s">
        <v>5</v>
      </c>
      <c r="O86" s="81"/>
      <c r="P86" s="81"/>
      <c r="Q86" s="83"/>
      <c r="R86" s="105" t="s">
        <v>32</v>
      </c>
      <c r="T86" s="85"/>
      <c r="U86" s="441"/>
      <c r="V86" s="442"/>
      <c r="W86" s="441"/>
      <c r="X86" s="442"/>
      <c r="Y86" s="441"/>
      <c r="Z86" s="442"/>
      <c r="AA86" s="441"/>
      <c r="AB86" s="442"/>
      <c r="AC86" s="441"/>
      <c r="AD86" s="442"/>
      <c r="AE86" s="438"/>
    </row>
    <row r="87" spans="1:37" ht="13.5" customHeight="1" thickBot="1" x14ac:dyDescent="0.2">
      <c r="A87" s="23"/>
      <c r="B87" s="16" t="s">
        <v>38</v>
      </c>
      <c r="C87" s="17"/>
      <c r="D87" s="20"/>
      <c r="E87" s="24"/>
      <c r="F87" s="16"/>
      <c r="G87" s="17"/>
      <c r="H87" s="20"/>
      <c r="I87" s="24"/>
      <c r="J87" s="16"/>
      <c r="K87" s="17">
        <v>0</v>
      </c>
      <c r="L87" s="20"/>
      <c r="M87" s="24"/>
      <c r="N87" s="16"/>
      <c r="O87" s="17">
        <v>0</v>
      </c>
      <c r="P87" s="20"/>
      <c r="Q87" s="24"/>
      <c r="R87" s="35"/>
      <c r="T87" s="88" t="s">
        <v>62</v>
      </c>
      <c r="U87" s="444" t="s">
        <v>58</v>
      </c>
      <c r="V87" s="445"/>
      <c r="W87" s="444" t="s">
        <v>56</v>
      </c>
      <c r="X87" s="445"/>
      <c r="Y87" s="444" t="s">
        <v>57</v>
      </c>
      <c r="Z87" s="445"/>
      <c r="AA87" s="444" t="s">
        <v>55</v>
      </c>
      <c r="AB87" s="445"/>
      <c r="AC87" s="444" t="s">
        <v>59</v>
      </c>
      <c r="AD87" s="445"/>
      <c r="AE87" s="439" t="s">
        <v>63</v>
      </c>
    </row>
    <row r="88" spans="1:37" ht="15" thickBot="1" x14ac:dyDescent="0.2">
      <c r="A88" s="26"/>
      <c r="B88" s="18" t="s">
        <v>7</v>
      </c>
      <c r="C88" s="19" t="s">
        <v>24</v>
      </c>
      <c r="D88" s="19" t="s">
        <v>25</v>
      </c>
      <c r="E88" s="27" t="s">
        <v>9</v>
      </c>
      <c r="F88" s="18" t="s">
        <v>7</v>
      </c>
      <c r="G88" s="19" t="s">
        <v>23</v>
      </c>
      <c r="H88" s="19" t="s">
        <v>25</v>
      </c>
      <c r="I88" s="27" t="s">
        <v>9</v>
      </c>
      <c r="J88" s="18" t="s">
        <v>23</v>
      </c>
      <c r="K88" s="19" t="s">
        <v>23</v>
      </c>
      <c r="L88" s="19" t="s">
        <v>24</v>
      </c>
      <c r="M88" s="27" t="s">
        <v>9</v>
      </c>
      <c r="N88" s="18" t="s">
        <v>23</v>
      </c>
      <c r="O88" s="19" t="s">
        <v>24</v>
      </c>
      <c r="P88" s="19" t="s">
        <v>25</v>
      </c>
      <c r="Q88" s="27" t="s">
        <v>9</v>
      </c>
      <c r="R88" s="28"/>
      <c r="S88" s="29"/>
      <c r="T88" s="91" t="s">
        <v>64</v>
      </c>
      <c r="U88" s="92" t="s">
        <v>65</v>
      </c>
      <c r="V88" s="93" t="s">
        <v>66</v>
      </c>
      <c r="W88" s="92" t="s">
        <v>65</v>
      </c>
      <c r="X88" s="93" t="s">
        <v>66</v>
      </c>
      <c r="Y88" s="92" t="s">
        <v>65</v>
      </c>
      <c r="Z88" s="93" t="s">
        <v>66</v>
      </c>
      <c r="AA88" s="92" t="s">
        <v>65</v>
      </c>
      <c r="AB88" s="93" t="s">
        <v>66</v>
      </c>
      <c r="AC88" s="92" t="s">
        <v>65</v>
      </c>
      <c r="AD88" s="93" t="s">
        <v>66</v>
      </c>
      <c r="AE88" s="440"/>
    </row>
    <row r="89" spans="1:37" s="29" customFormat="1" ht="14" thickBot="1" x14ac:dyDescent="0.2">
      <c r="A89" s="23"/>
      <c r="B89" s="10"/>
      <c r="C89" s="11"/>
      <c r="D89" s="11"/>
      <c r="E89" s="30"/>
      <c r="F89" s="10"/>
      <c r="G89" s="11"/>
      <c r="H89" s="11"/>
      <c r="I89" s="30"/>
      <c r="J89" s="10"/>
      <c r="K89" s="11"/>
      <c r="L89" s="11"/>
      <c r="M89" s="30"/>
      <c r="N89" s="10"/>
      <c r="O89" s="11"/>
      <c r="P89" s="11"/>
      <c r="Q89" s="31"/>
      <c r="R89" s="25"/>
      <c r="S89" s="13"/>
      <c r="T89" s="73"/>
      <c r="U89" s="71"/>
      <c r="V89" s="72"/>
      <c r="W89" s="71"/>
      <c r="X89" s="72"/>
      <c r="Y89" s="71"/>
      <c r="Z89" s="72"/>
      <c r="AA89" s="71"/>
      <c r="AB89" s="72"/>
      <c r="AC89" s="71"/>
      <c r="AD89" s="72"/>
      <c r="AE89" s="73"/>
      <c r="AF89" s="13"/>
      <c r="AG89" s="13"/>
      <c r="AH89" s="13"/>
      <c r="AI89" s="13"/>
      <c r="AJ89" s="13"/>
      <c r="AK89" s="13"/>
    </row>
    <row r="90" spans="1:37" s="29" customFormat="1" x14ac:dyDescent="0.15">
      <c r="A90" s="36" t="s">
        <v>67</v>
      </c>
      <c r="B90" s="41">
        <v>8</v>
      </c>
      <c r="C90" s="63">
        <v>0</v>
      </c>
      <c r="D90" s="63">
        <v>0</v>
      </c>
      <c r="E90" s="64">
        <v>2</v>
      </c>
      <c r="F90" s="41">
        <v>17</v>
      </c>
      <c r="G90" s="63" t="s">
        <v>27</v>
      </c>
      <c r="H90" s="63" t="s">
        <v>28</v>
      </c>
      <c r="I90" s="64">
        <v>17</v>
      </c>
      <c r="J90" s="41" t="s">
        <v>29</v>
      </c>
      <c r="K90" s="63" t="s">
        <v>26</v>
      </c>
      <c r="L90" s="63" t="s">
        <v>27</v>
      </c>
      <c r="M90" s="64"/>
      <c r="N90" s="41" t="s">
        <v>28</v>
      </c>
      <c r="O90" s="63" t="s">
        <v>29</v>
      </c>
      <c r="P90" s="63" t="s">
        <v>26</v>
      </c>
      <c r="Q90" s="64"/>
      <c r="R90" s="42">
        <v>25</v>
      </c>
      <c r="S90" s="13"/>
      <c r="T90" s="94" t="s">
        <v>67</v>
      </c>
      <c r="U90" s="107">
        <v>5</v>
      </c>
      <c r="V90" s="95">
        <v>0.2</v>
      </c>
      <c r="W90" s="107">
        <v>20</v>
      </c>
      <c r="X90" s="95">
        <v>0.8</v>
      </c>
      <c r="Y90" s="107">
        <v>0</v>
      </c>
      <c r="Z90" s="95">
        <v>0</v>
      </c>
      <c r="AA90" s="107">
        <v>25</v>
      </c>
      <c r="AB90" s="95">
        <v>1</v>
      </c>
      <c r="AC90" s="107">
        <v>0</v>
      </c>
      <c r="AD90" s="95">
        <v>0</v>
      </c>
      <c r="AE90" s="96">
        <v>25</v>
      </c>
      <c r="AF90" s="13"/>
      <c r="AG90" s="13"/>
      <c r="AH90" s="13"/>
      <c r="AI90" s="13"/>
      <c r="AJ90" s="13"/>
      <c r="AK90" s="13"/>
    </row>
    <row r="91" spans="1:37" x14ac:dyDescent="0.15">
      <c r="A91" s="36" t="s">
        <v>68</v>
      </c>
      <c r="B91" s="43">
        <v>6</v>
      </c>
      <c r="C91" s="53">
        <v>0</v>
      </c>
      <c r="D91" s="53">
        <v>0</v>
      </c>
      <c r="E91" s="54">
        <v>2</v>
      </c>
      <c r="F91" s="43">
        <v>5</v>
      </c>
      <c r="G91" s="53" t="s">
        <v>27</v>
      </c>
      <c r="H91" s="53" t="s">
        <v>28</v>
      </c>
      <c r="I91" s="54">
        <v>5</v>
      </c>
      <c r="J91" s="43" t="s">
        <v>29</v>
      </c>
      <c r="K91" s="53" t="s">
        <v>26</v>
      </c>
      <c r="L91" s="53" t="s">
        <v>27</v>
      </c>
      <c r="M91" s="54"/>
      <c r="N91" s="43" t="s">
        <v>28</v>
      </c>
      <c r="O91" s="53" t="s">
        <v>29</v>
      </c>
      <c r="P91" s="53" t="s">
        <v>26</v>
      </c>
      <c r="Q91" s="54"/>
      <c r="R91" s="44">
        <v>11</v>
      </c>
      <c r="S91" s="13">
        <v>6</v>
      </c>
      <c r="T91" s="94" t="s">
        <v>68</v>
      </c>
      <c r="U91" s="107">
        <v>2</v>
      </c>
      <c r="V91" s="95">
        <v>0.18181818181818182</v>
      </c>
      <c r="W91" s="107">
        <v>9</v>
      </c>
      <c r="X91" s="95">
        <v>0.81818181818181823</v>
      </c>
      <c r="Y91" s="107">
        <v>0</v>
      </c>
      <c r="Z91" s="95">
        <v>0</v>
      </c>
      <c r="AA91" s="107">
        <v>11</v>
      </c>
      <c r="AB91" s="95">
        <v>1</v>
      </c>
      <c r="AC91" s="107">
        <v>0</v>
      </c>
      <c r="AD91" s="95">
        <v>0</v>
      </c>
      <c r="AE91" s="96">
        <v>11</v>
      </c>
    </row>
    <row r="92" spans="1:37" x14ac:dyDescent="0.15">
      <c r="A92" s="36" t="s">
        <v>69</v>
      </c>
      <c r="B92" s="43">
        <v>2</v>
      </c>
      <c r="C92" s="53">
        <v>0</v>
      </c>
      <c r="D92" s="53">
        <v>0</v>
      </c>
      <c r="E92" s="54">
        <v>0</v>
      </c>
      <c r="F92" s="43">
        <v>5</v>
      </c>
      <c r="G92" s="53"/>
      <c r="H92" s="53"/>
      <c r="I92" s="54">
        <v>5</v>
      </c>
      <c r="J92" s="43"/>
      <c r="K92" s="53"/>
      <c r="L92" s="53"/>
      <c r="M92" s="54">
        <v>0</v>
      </c>
      <c r="N92" s="43"/>
      <c r="O92" s="53"/>
      <c r="P92" s="53"/>
      <c r="Q92" s="54">
        <v>0</v>
      </c>
      <c r="R92" s="44">
        <v>7</v>
      </c>
      <c r="S92" s="13">
        <v>6</v>
      </c>
      <c r="T92" s="94" t="s">
        <v>69</v>
      </c>
      <c r="U92" s="107">
        <v>1</v>
      </c>
      <c r="V92" s="95">
        <v>0.14285714285714285</v>
      </c>
      <c r="W92" s="107">
        <v>6</v>
      </c>
      <c r="X92" s="95">
        <v>0.8571428571428571</v>
      </c>
      <c r="Y92" s="107">
        <v>0</v>
      </c>
      <c r="Z92" s="95">
        <v>0</v>
      </c>
      <c r="AA92" s="107">
        <v>7</v>
      </c>
      <c r="AB92" s="95">
        <v>1</v>
      </c>
      <c r="AC92" s="107">
        <v>0</v>
      </c>
      <c r="AD92" s="95">
        <v>0</v>
      </c>
      <c r="AE92" s="96">
        <v>7</v>
      </c>
    </row>
    <row r="93" spans="1:37" x14ac:dyDescent="0.15">
      <c r="A93" s="36" t="s">
        <v>70</v>
      </c>
      <c r="B93" s="43">
        <v>3</v>
      </c>
      <c r="C93" s="53">
        <v>0</v>
      </c>
      <c r="D93" s="53">
        <v>0</v>
      </c>
      <c r="E93" s="54">
        <v>1</v>
      </c>
      <c r="F93" s="43">
        <v>8</v>
      </c>
      <c r="G93" s="53"/>
      <c r="H93" s="53"/>
      <c r="I93" s="54">
        <v>8</v>
      </c>
      <c r="J93" s="43"/>
      <c r="K93" s="53"/>
      <c r="L93" s="53"/>
      <c r="M93" s="54">
        <v>0</v>
      </c>
      <c r="N93" s="43"/>
      <c r="O93" s="53"/>
      <c r="P93" s="53"/>
      <c r="Q93" s="54">
        <v>0</v>
      </c>
      <c r="R93" s="44">
        <v>11</v>
      </c>
      <c r="S93" s="13">
        <v>6</v>
      </c>
      <c r="T93" s="94" t="s">
        <v>70</v>
      </c>
      <c r="U93" s="107">
        <v>4</v>
      </c>
      <c r="V93" s="95">
        <v>0.36363636363636365</v>
      </c>
      <c r="W93" s="107">
        <v>7</v>
      </c>
      <c r="X93" s="95">
        <v>0.63636363636363635</v>
      </c>
      <c r="Y93" s="107">
        <v>0</v>
      </c>
      <c r="Z93" s="95">
        <v>0</v>
      </c>
      <c r="AA93" s="107">
        <v>11</v>
      </c>
      <c r="AB93" s="95">
        <v>1</v>
      </c>
      <c r="AC93" s="107">
        <v>0</v>
      </c>
      <c r="AD93" s="95">
        <v>0</v>
      </c>
      <c r="AE93" s="96">
        <v>11</v>
      </c>
    </row>
    <row r="94" spans="1:37" x14ac:dyDescent="0.15">
      <c r="A94" s="36" t="s">
        <v>71</v>
      </c>
      <c r="B94" s="43">
        <v>8</v>
      </c>
      <c r="C94" s="53">
        <v>0</v>
      </c>
      <c r="D94" s="53">
        <v>0</v>
      </c>
      <c r="E94" s="54">
        <v>3</v>
      </c>
      <c r="F94" s="43">
        <v>7</v>
      </c>
      <c r="G94" s="53"/>
      <c r="H94" s="53"/>
      <c r="I94" s="54">
        <v>7</v>
      </c>
      <c r="J94" s="43"/>
      <c r="K94" s="53"/>
      <c r="L94" s="53"/>
      <c r="M94" s="54">
        <v>0</v>
      </c>
      <c r="N94" s="43"/>
      <c r="O94" s="53"/>
      <c r="P94" s="53"/>
      <c r="Q94" s="54">
        <v>0</v>
      </c>
      <c r="R94" s="44">
        <v>15</v>
      </c>
      <c r="S94" s="13">
        <v>6</v>
      </c>
      <c r="T94" s="94" t="s">
        <v>71</v>
      </c>
      <c r="U94" s="107">
        <v>6</v>
      </c>
      <c r="V94" s="95">
        <v>0.4</v>
      </c>
      <c r="W94" s="107">
        <v>9</v>
      </c>
      <c r="X94" s="95">
        <v>0.6</v>
      </c>
      <c r="Y94" s="107">
        <v>0</v>
      </c>
      <c r="Z94" s="95">
        <v>0</v>
      </c>
      <c r="AA94" s="107">
        <v>15</v>
      </c>
      <c r="AB94" s="95">
        <v>1</v>
      </c>
      <c r="AC94" s="107">
        <v>0</v>
      </c>
      <c r="AD94" s="95">
        <v>0</v>
      </c>
      <c r="AE94" s="96">
        <v>15</v>
      </c>
    </row>
    <row r="95" spans="1:37" x14ac:dyDescent="0.15">
      <c r="A95" s="36" t="s">
        <v>72</v>
      </c>
      <c r="B95" s="43">
        <v>4</v>
      </c>
      <c r="C95" s="53">
        <v>0</v>
      </c>
      <c r="D95" s="53">
        <v>0</v>
      </c>
      <c r="E95" s="54">
        <v>0</v>
      </c>
      <c r="F95" s="43">
        <v>6</v>
      </c>
      <c r="G95" s="53"/>
      <c r="H95" s="53"/>
      <c r="I95" s="54">
        <v>6</v>
      </c>
      <c r="J95" s="43"/>
      <c r="K95" s="53"/>
      <c r="L95" s="53"/>
      <c r="M95" s="54">
        <v>0</v>
      </c>
      <c r="N95" s="43"/>
      <c r="O95" s="53"/>
      <c r="P95" s="53"/>
      <c r="Q95" s="54">
        <v>0</v>
      </c>
      <c r="R95" s="44">
        <v>10</v>
      </c>
      <c r="S95" s="13">
        <v>6</v>
      </c>
      <c r="T95" s="94" t="s">
        <v>72</v>
      </c>
      <c r="U95" s="107">
        <v>2</v>
      </c>
      <c r="V95" s="95">
        <v>0.2</v>
      </c>
      <c r="W95" s="107">
        <v>8</v>
      </c>
      <c r="X95" s="95">
        <v>0.8</v>
      </c>
      <c r="Y95" s="107">
        <v>0</v>
      </c>
      <c r="Z95" s="95">
        <v>0</v>
      </c>
      <c r="AA95" s="107">
        <v>10</v>
      </c>
      <c r="AB95" s="95">
        <v>1</v>
      </c>
      <c r="AC95" s="107">
        <v>0</v>
      </c>
      <c r="AD95" s="95">
        <v>0</v>
      </c>
      <c r="AE95" s="96">
        <v>10</v>
      </c>
    </row>
    <row r="96" spans="1:37" x14ac:dyDescent="0.15">
      <c r="A96" s="36" t="s">
        <v>73</v>
      </c>
      <c r="B96" s="43">
        <v>9</v>
      </c>
      <c r="C96" s="53">
        <v>0</v>
      </c>
      <c r="D96" s="53">
        <v>0</v>
      </c>
      <c r="E96" s="54">
        <v>1</v>
      </c>
      <c r="F96" s="43">
        <v>5</v>
      </c>
      <c r="G96" s="53"/>
      <c r="H96" s="53"/>
      <c r="I96" s="54">
        <v>5</v>
      </c>
      <c r="J96" s="43"/>
      <c r="K96" s="53"/>
      <c r="L96" s="53"/>
      <c r="M96" s="54"/>
      <c r="N96" s="43"/>
      <c r="O96" s="53"/>
      <c r="P96" s="53"/>
      <c r="Q96" s="54"/>
      <c r="R96" s="44">
        <v>14</v>
      </c>
      <c r="S96" s="13">
        <v>6</v>
      </c>
      <c r="T96" s="94" t="s">
        <v>73</v>
      </c>
      <c r="U96" s="107">
        <v>5</v>
      </c>
      <c r="V96" s="95">
        <v>0.35714285714285715</v>
      </c>
      <c r="W96" s="107">
        <v>9</v>
      </c>
      <c r="X96" s="95">
        <v>0.6428571428571429</v>
      </c>
      <c r="Y96" s="107">
        <v>0</v>
      </c>
      <c r="Z96" s="95">
        <v>0</v>
      </c>
      <c r="AA96" s="107">
        <v>14</v>
      </c>
      <c r="AB96" s="95">
        <v>1</v>
      </c>
      <c r="AC96" s="107">
        <v>0</v>
      </c>
      <c r="AD96" s="95">
        <v>0</v>
      </c>
      <c r="AE96" s="96">
        <v>14</v>
      </c>
    </row>
    <row r="97" spans="1:31" x14ac:dyDescent="0.15">
      <c r="A97" s="36" t="s">
        <v>74</v>
      </c>
      <c r="B97" s="43">
        <v>6</v>
      </c>
      <c r="C97" s="53">
        <v>0</v>
      </c>
      <c r="D97" s="53">
        <v>0</v>
      </c>
      <c r="E97" s="54">
        <v>1</v>
      </c>
      <c r="F97" s="43">
        <v>8</v>
      </c>
      <c r="G97" s="53"/>
      <c r="H97" s="53"/>
      <c r="I97" s="54">
        <v>8</v>
      </c>
      <c r="J97" s="43"/>
      <c r="K97" s="53"/>
      <c r="L97" s="53"/>
      <c r="M97" s="54"/>
      <c r="N97" s="43"/>
      <c r="O97" s="53"/>
      <c r="P97" s="53"/>
      <c r="Q97" s="54"/>
      <c r="R97" s="44">
        <v>14</v>
      </c>
      <c r="S97" s="13">
        <v>6</v>
      </c>
      <c r="T97" s="94" t="s">
        <v>74</v>
      </c>
      <c r="U97" s="107">
        <v>7</v>
      </c>
      <c r="V97" s="95">
        <v>0.5</v>
      </c>
      <c r="W97" s="107">
        <v>7</v>
      </c>
      <c r="X97" s="95">
        <v>0.5</v>
      </c>
      <c r="Y97" s="107">
        <v>2</v>
      </c>
      <c r="Z97" s="95">
        <v>0.14285714285714285</v>
      </c>
      <c r="AA97" s="107">
        <v>12</v>
      </c>
      <c r="AB97" s="95">
        <v>0.8571428571428571</v>
      </c>
      <c r="AC97" s="107">
        <v>0</v>
      </c>
      <c r="AD97" s="95">
        <v>0</v>
      </c>
      <c r="AE97" s="96">
        <v>14</v>
      </c>
    </row>
    <row r="98" spans="1:31" x14ac:dyDescent="0.15">
      <c r="A98" s="37" t="s">
        <v>75</v>
      </c>
      <c r="B98" s="43">
        <v>1</v>
      </c>
      <c r="C98" s="53">
        <v>2</v>
      </c>
      <c r="D98" s="53">
        <v>1</v>
      </c>
      <c r="E98" s="54">
        <v>3</v>
      </c>
      <c r="F98" s="43">
        <v>6</v>
      </c>
      <c r="G98" s="53"/>
      <c r="H98" s="53"/>
      <c r="I98" s="54">
        <v>6</v>
      </c>
      <c r="J98" s="43"/>
      <c r="K98" s="53"/>
      <c r="L98" s="53"/>
      <c r="M98" s="54"/>
      <c r="N98" s="43"/>
      <c r="O98" s="53"/>
      <c r="P98" s="53"/>
      <c r="Q98" s="54"/>
      <c r="R98" s="44">
        <v>7</v>
      </c>
      <c r="S98" s="13">
        <v>6</v>
      </c>
      <c r="T98" s="94" t="s">
        <v>75</v>
      </c>
      <c r="U98" s="107">
        <v>1</v>
      </c>
      <c r="V98" s="95">
        <v>0.14285714285714285</v>
      </c>
      <c r="W98" s="107">
        <v>6</v>
      </c>
      <c r="X98" s="95">
        <v>0.8571428571428571</v>
      </c>
      <c r="Y98" s="107">
        <v>0</v>
      </c>
      <c r="Z98" s="95">
        <v>0</v>
      </c>
      <c r="AA98" s="107">
        <v>7</v>
      </c>
      <c r="AB98" s="95">
        <v>1</v>
      </c>
      <c r="AC98" s="107">
        <v>0</v>
      </c>
      <c r="AD98" s="95">
        <v>0</v>
      </c>
      <c r="AE98" s="96">
        <v>7</v>
      </c>
    </row>
    <row r="99" spans="1:31" x14ac:dyDescent="0.15">
      <c r="A99" s="37" t="s">
        <v>76</v>
      </c>
      <c r="B99" s="43">
        <v>3</v>
      </c>
      <c r="C99" s="53">
        <v>0</v>
      </c>
      <c r="D99" s="53">
        <v>0</v>
      </c>
      <c r="E99" s="54">
        <v>0</v>
      </c>
      <c r="F99" s="43">
        <v>5</v>
      </c>
      <c r="G99" s="53"/>
      <c r="H99" s="53"/>
      <c r="I99" s="54">
        <v>5</v>
      </c>
      <c r="J99" s="43"/>
      <c r="K99" s="53"/>
      <c r="L99" s="53"/>
      <c r="M99" s="54"/>
      <c r="N99" s="43"/>
      <c r="O99" s="53"/>
      <c r="P99" s="53"/>
      <c r="Q99" s="54"/>
      <c r="R99" s="44">
        <v>8</v>
      </c>
      <c r="S99" s="13">
        <v>6</v>
      </c>
      <c r="T99" s="94" t="s">
        <v>76</v>
      </c>
      <c r="U99" s="107">
        <v>5</v>
      </c>
      <c r="V99" s="95">
        <v>0.625</v>
      </c>
      <c r="W99" s="107">
        <v>3</v>
      </c>
      <c r="X99" s="95">
        <v>0.375</v>
      </c>
      <c r="Y99" s="107">
        <v>3</v>
      </c>
      <c r="Z99" s="95">
        <v>0.375</v>
      </c>
      <c r="AA99" s="107">
        <v>5</v>
      </c>
      <c r="AB99" s="95">
        <v>0.625</v>
      </c>
      <c r="AC99" s="107">
        <v>0</v>
      </c>
      <c r="AD99" s="95">
        <v>0</v>
      </c>
      <c r="AE99" s="96">
        <v>8</v>
      </c>
    </row>
    <row r="100" spans="1:31" x14ac:dyDescent="0.15">
      <c r="A100" s="37" t="s">
        <v>77</v>
      </c>
      <c r="B100" s="43">
        <v>2</v>
      </c>
      <c r="C100" s="53">
        <v>0</v>
      </c>
      <c r="D100" s="53">
        <v>0</v>
      </c>
      <c r="E100" s="54">
        <v>0</v>
      </c>
      <c r="F100" s="43">
        <v>4</v>
      </c>
      <c r="G100" s="53"/>
      <c r="H100" s="53"/>
      <c r="I100" s="54">
        <v>4</v>
      </c>
      <c r="J100" s="43"/>
      <c r="K100" s="53"/>
      <c r="L100" s="53"/>
      <c r="M100" s="54"/>
      <c r="N100" s="43"/>
      <c r="O100" s="53"/>
      <c r="P100" s="53"/>
      <c r="Q100" s="54"/>
      <c r="R100" s="44">
        <v>6</v>
      </c>
      <c r="S100" s="13">
        <v>6</v>
      </c>
      <c r="T100" s="94" t="s">
        <v>77</v>
      </c>
      <c r="U100" s="107">
        <v>2</v>
      </c>
      <c r="V100" s="95">
        <v>0.33333333333333331</v>
      </c>
      <c r="W100" s="107">
        <v>4</v>
      </c>
      <c r="X100" s="95">
        <v>0.66666666666666663</v>
      </c>
      <c r="Y100" s="107">
        <v>0</v>
      </c>
      <c r="Z100" s="95">
        <v>0</v>
      </c>
      <c r="AA100" s="107">
        <v>6</v>
      </c>
      <c r="AB100" s="95">
        <v>1</v>
      </c>
      <c r="AC100" s="107">
        <v>0</v>
      </c>
      <c r="AD100" s="95">
        <v>0</v>
      </c>
      <c r="AE100" s="96">
        <v>6</v>
      </c>
    </row>
    <row r="101" spans="1:31" x14ac:dyDescent="0.15">
      <c r="A101" s="37" t="s">
        <v>78</v>
      </c>
      <c r="B101" s="43">
        <v>2</v>
      </c>
      <c r="C101" s="53">
        <v>0</v>
      </c>
      <c r="D101" s="53">
        <v>0</v>
      </c>
      <c r="E101" s="54">
        <v>0</v>
      </c>
      <c r="F101" s="43">
        <v>3</v>
      </c>
      <c r="G101" s="53"/>
      <c r="H101" s="53"/>
      <c r="I101" s="54">
        <v>3</v>
      </c>
      <c r="J101" s="43"/>
      <c r="K101" s="53"/>
      <c r="L101" s="53"/>
      <c r="M101" s="54">
        <v>0</v>
      </c>
      <c r="N101" s="43"/>
      <c r="O101" s="53"/>
      <c r="P101" s="53"/>
      <c r="Q101" s="54">
        <v>0</v>
      </c>
      <c r="R101" s="44">
        <v>5</v>
      </c>
      <c r="S101" s="13">
        <v>6</v>
      </c>
      <c r="T101" s="94" t="s">
        <v>78</v>
      </c>
      <c r="U101" s="107">
        <v>0</v>
      </c>
      <c r="V101" s="95">
        <v>0</v>
      </c>
      <c r="W101" s="107">
        <v>5</v>
      </c>
      <c r="X101" s="95">
        <v>1</v>
      </c>
      <c r="Y101" s="107">
        <v>0</v>
      </c>
      <c r="Z101" s="95">
        <v>0</v>
      </c>
      <c r="AA101" s="107">
        <v>5</v>
      </c>
      <c r="AB101" s="95">
        <v>1</v>
      </c>
      <c r="AC101" s="107">
        <v>0</v>
      </c>
      <c r="AD101" s="95">
        <v>0</v>
      </c>
      <c r="AE101" s="96">
        <v>5</v>
      </c>
    </row>
    <row r="102" spans="1:31" x14ac:dyDescent="0.15">
      <c r="A102" s="37" t="s">
        <v>79</v>
      </c>
      <c r="B102" s="43">
        <v>3</v>
      </c>
      <c r="C102" s="53">
        <v>0</v>
      </c>
      <c r="D102" s="53">
        <v>0</v>
      </c>
      <c r="E102" s="54">
        <v>0</v>
      </c>
      <c r="F102" s="43">
        <v>7</v>
      </c>
      <c r="G102" s="53"/>
      <c r="H102" s="53"/>
      <c r="I102" s="54">
        <v>7</v>
      </c>
      <c r="J102" s="43"/>
      <c r="K102" s="53"/>
      <c r="L102" s="53"/>
      <c r="M102" s="54"/>
      <c r="N102" s="43"/>
      <c r="O102" s="53"/>
      <c r="P102" s="53"/>
      <c r="Q102" s="54"/>
      <c r="R102" s="44">
        <v>10</v>
      </c>
      <c r="S102" s="13">
        <v>6</v>
      </c>
      <c r="T102" s="94" t="s">
        <v>79</v>
      </c>
      <c r="U102" s="107">
        <v>6</v>
      </c>
      <c r="V102" s="95">
        <v>0.6</v>
      </c>
      <c r="W102" s="107">
        <v>4</v>
      </c>
      <c r="X102" s="95">
        <v>0.4</v>
      </c>
      <c r="Y102" s="107">
        <v>3</v>
      </c>
      <c r="Z102" s="95">
        <v>0.3</v>
      </c>
      <c r="AA102" s="107">
        <v>7</v>
      </c>
      <c r="AB102" s="95">
        <v>0.7</v>
      </c>
      <c r="AC102" s="107">
        <v>0</v>
      </c>
      <c r="AD102" s="95">
        <v>0</v>
      </c>
      <c r="AE102" s="96">
        <v>10</v>
      </c>
    </row>
    <row r="103" spans="1:31" x14ac:dyDescent="0.15">
      <c r="A103" s="37" t="s">
        <v>80</v>
      </c>
      <c r="B103" s="43">
        <v>2</v>
      </c>
      <c r="C103" s="53">
        <v>0</v>
      </c>
      <c r="D103" s="53">
        <v>0</v>
      </c>
      <c r="E103" s="54">
        <v>0</v>
      </c>
      <c r="F103" s="43">
        <v>1</v>
      </c>
      <c r="G103" s="53"/>
      <c r="H103" s="53"/>
      <c r="I103" s="54">
        <v>1</v>
      </c>
      <c r="J103" s="43"/>
      <c r="K103" s="53"/>
      <c r="L103" s="53"/>
      <c r="M103" s="54"/>
      <c r="N103" s="43"/>
      <c r="O103" s="53"/>
      <c r="P103" s="53"/>
      <c r="Q103" s="54"/>
      <c r="R103" s="44">
        <v>3</v>
      </c>
      <c r="S103" s="13">
        <v>6</v>
      </c>
      <c r="T103" s="94" t="s">
        <v>80</v>
      </c>
      <c r="U103" s="107">
        <v>1</v>
      </c>
      <c r="V103" s="95">
        <v>0.33333333333333331</v>
      </c>
      <c r="W103" s="107">
        <v>2</v>
      </c>
      <c r="X103" s="95">
        <v>0.66666666666666663</v>
      </c>
      <c r="Y103" s="107">
        <v>0</v>
      </c>
      <c r="Z103" s="95">
        <v>0</v>
      </c>
      <c r="AA103" s="107">
        <v>3</v>
      </c>
      <c r="AB103" s="95">
        <v>1</v>
      </c>
      <c r="AC103" s="107">
        <v>0</v>
      </c>
      <c r="AD103" s="95">
        <v>0</v>
      </c>
      <c r="AE103" s="96">
        <v>3</v>
      </c>
    </row>
    <row r="104" spans="1:31" x14ac:dyDescent="0.15">
      <c r="A104" s="38" t="s">
        <v>81</v>
      </c>
      <c r="B104" s="43">
        <v>1</v>
      </c>
      <c r="C104" s="53">
        <v>0</v>
      </c>
      <c r="D104" s="53">
        <v>0</v>
      </c>
      <c r="E104" s="54">
        <v>0</v>
      </c>
      <c r="F104" s="43">
        <v>0</v>
      </c>
      <c r="G104" s="53"/>
      <c r="H104" s="53"/>
      <c r="I104" s="54">
        <v>0</v>
      </c>
      <c r="J104" s="43"/>
      <c r="K104" s="53"/>
      <c r="L104" s="53"/>
      <c r="M104" s="54"/>
      <c r="N104" s="43"/>
      <c r="O104" s="53"/>
      <c r="P104" s="53"/>
      <c r="Q104" s="54"/>
      <c r="R104" s="44">
        <v>1</v>
      </c>
      <c r="S104" s="13">
        <v>6</v>
      </c>
      <c r="T104" s="94" t="s">
        <v>81</v>
      </c>
      <c r="U104" s="107">
        <v>0</v>
      </c>
      <c r="V104" s="95">
        <v>0</v>
      </c>
      <c r="W104" s="107">
        <v>1</v>
      </c>
      <c r="X104" s="95">
        <v>1</v>
      </c>
      <c r="Y104" s="107">
        <v>0</v>
      </c>
      <c r="Z104" s="95">
        <v>0</v>
      </c>
      <c r="AA104" s="107">
        <v>1</v>
      </c>
      <c r="AB104" s="95">
        <v>1</v>
      </c>
      <c r="AC104" s="107">
        <v>0</v>
      </c>
      <c r="AD104" s="95">
        <v>0</v>
      </c>
      <c r="AE104" s="96">
        <v>1</v>
      </c>
    </row>
    <row r="105" spans="1:31" ht="14" thickBot="1" x14ac:dyDescent="0.2">
      <c r="A105" s="37" t="s">
        <v>82</v>
      </c>
      <c r="B105" s="55">
        <v>3</v>
      </c>
      <c r="C105" s="56">
        <v>0</v>
      </c>
      <c r="D105" s="56">
        <v>0</v>
      </c>
      <c r="E105" s="57">
        <v>0</v>
      </c>
      <c r="F105" s="55">
        <v>3</v>
      </c>
      <c r="G105" s="56"/>
      <c r="H105" s="56"/>
      <c r="I105" s="57">
        <v>3</v>
      </c>
      <c r="J105" s="55"/>
      <c r="K105" s="56"/>
      <c r="L105" s="56"/>
      <c r="M105" s="57">
        <v>0</v>
      </c>
      <c r="N105" s="55"/>
      <c r="O105" s="56"/>
      <c r="P105" s="56"/>
      <c r="Q105" s="57">
        <v>0</v>
      </c>
      <c r="R105" s="45">
        <v>6</v>
      </c>
      <c r="S105" s="13">
        <v>6</v>
      </c>
      <c r="T105" s="94" t="s">
        <v>82</v>
      </c>
      <c r="U105" s="107">
        <v>2</v>
      </c>
      <c r="V105" s="95">
        <v>0.33333333333333331</v>
      </c>
      <c r="W105" s="107">
        <v>4</v>
      </c>
      <c r="X105" s="95">
        <v>0.66666666666666663</v>
      </c>
      <c r="Y105" s="107">
        <v>0</v>
      </c>
      <c r="Z105" s="95">
        <v>0</v>
      </c>
      <c r="AA105" s="107">
        <v>6</v>
      </c>
      <c r="AB105" s="95">
        <v>1</v>
      </c>
      <c r="AC105" s="107">
        <v>0</v>
      </c>
      <c r="AD105" s="95">
        <v>0</v>
      </c>
      <c r="AE105" s="96">
        <v>6</v>
      </c>
    </row>
    <row r="106" spans="1:31" ht="14" thickBot="1" x14ac:dyDescent="0.2">
      <c r="A106" s="40"/>
      <c r="B106" s="58"/>
      <c r="C106" s="59"/>
      <c r="D106" s="59"/>
      <c r="E106" s="60"/>
      <c r="F106" s="46"/>
      <c r="G106" s="47"/>
      <c r="H106" s="47"/>
      <c r="I106" s="48"/>
      <c r="J106" s="46"/>
      <c r="K106" s="47"/>
      <c r="L106" s="47"/>
      <c r="M106" s="48"/>
      <c r="N106" s="46"/>
      <c r="O106" s="47"/>
      <c r="P106" s="47"/>
      <c r="Q106" s="48"/>
      <c r="R106" s="49"/>
      <c r="S106" s="13">
        <v>6</v>
      </c>
      <c r="T106" s="49"/>
      <c r="U106" s="106"/>
      <c r="V106" s="47"/>
      <c r="W106" s="47"/>
      <c r="X106" s="47"/>
      <c r="Y106" s="47"/>
      <c r="Z106" s="47"/>
      <c r="AA106" s="47"/>
      <c r="AB106" s="47"/>
      <c r="AC106" s="47"/>
      <c r="AD106" s="47"/>
      <c r="AE106" s="48"/>
    </row>
    <row r="107" spans="1:31" ht="12" customHeight="1" x14ac:dyDescent="0.15">
      <c r="A107" s="39" t="s">
        <v>83</v>
      </c>
      <c r="B107" s="41">
        <v>24</v>
      </c>
      <c r="C107" s="63">
        <v>0</v>
      </c>
      <c r="D107" s="63">
        <v>0</v>
      </c>
      <c r="E107" s="64">
        <v>5</v>
      </c>
      <c r="F107" s="41">
        <v>70</v>
      </c>
      <c r="G107" s="63">
        <v>35</v>
      </c>
      <c r="H107" s="63">
        <v>35</v>
      </c>
      <c r="I107" s="64">
        <v>35</v>
      </c>
      <c r="J107" s="41">
        <v>0</v>
      </c>
      <c r="K107" s="63">
        <v>0</v>
      </c>
      <c r="L107" s="63">
        <v>0</v>
      </c>
      <c r="M107" s="64">
        <v>0</v>
      </c>
      <c r="N107" s="41">
        <v>0</v>
      </c>
      <c r="O107" s="63">
        <v>0</v>
      </c>
      <c r="P107" s="63">
        <v>54</v>
      </c>
      <c r="Q107" s="64">
        <v>68</v>
      </c>
      <c r="R107" s="50">
        <v>81</v>
      </c>
      <c r="T107" s="94" t="s">
        <v>83</v>
      </c>
      <c r="U107" s="107">
        <v>12</v>
      </c>
      <c r="V107" s="95">
        <v>0.14814814814814814</v>
      </c>
      <c r="W107" s="107">
        <v>42</v>
      </c>
      <c r="X107" s="95">
        <v>0.51851851851851849</v>
      </c>
      <c r="Y107" s="107">
        <v>0</v>
      </c>
      <c r="Z107" s="95">
        <v>0</v>
      </c>
      <c r="AA107" s="107">
        <v>54</v>
      </c>
      <c r="AB107" s="95">
        <v>0.66666666666666663</v>
      </c>
      <c r="AC107" s="107">
        <v>0</v>
      </c>
      <c r="AD107" s="95">
        <v>0</v>
      </c>
      <c r="AE107" s="96">
        <v>81</v>
      </c>
    </row>
    <row r="108" spans="1:31" x14ac:dyDescent="0.15">
      <c r="A108" s="36" t="s">
        <v>84</v>
      </c>
      <c r="B108" s="43">
        <v>13</v>
      </c>
      <c r="C108" s="53">
        <v>0</v>
      </c>
      <c r="D108" s="53">
        <v>0</v>
      </c>
      <c r="E108" s="54">
        <v>4</v>
      </c>
      <c r="F108" s="43">
        <v>20</v>
      </c>
      <c r="G108" s="53"/>
      <c r="H108" s="53"/>
      <c r="I108" s="54">
        <v>20</v>
      </c>
      <c r="J108" s="43">
        <v>0</v>
      </c>
      <c r="K108" s="53">
        <v>0</v>
      </c>
      <c r="L108" s="53">
        <v>0</v>
      </c>
      <c r="M108" s="54">
        <v>0</v>
      </c>
      <c r="N108" s="43">
        <v>0</v>
      </c>
      <c r="O108" s="53">
        <v>0</v>
      </c>
      <c r="P108" s="53">
        <v>0</v>
      </c>
      <c r="Q108" s="54">
        <v>0</v>
      </c>
      <c r="R108" s="44">
        <v>33</v>
      </c>
      <c r="T108" s="94" t="s">
        <v>84</v>
      </c>
      <c r="U108" s="107">
        <v>13</v>
      </c>
      <c r="V108" s="95">
        <v>0.39393939393939392</v>
      </c>
      <c r="W108" s="107">
        <v>31</v>
      </c>
      <c r="X108" s="95">
        <v>0.93939393939393945</v>
      </c>
      <c r="Y108" s="107">
        <v>0</v>
      </c>
      <c r="Z108" s="95">
        <v>0</v>
      </c>
      <c r="AA108" s="107">
        <v>44</v>
      </c>
      <c r="AB108" s="95">
        <v>1.3333333333333333</v>
      </c>
      <c r="AC108" s="107">
        <v>0</v>
      </c>
      <c r="AD108" s="95">
        <v>0</v>
      </c>
      <c r="AE108" s="96">
        <v>33</v>
      </c>
    </row>
    <row r="109" spans="1:31" x14ac:dyDescent="0.15">
      <c r="A109" s="36" t="s">
        <v>85</v>
      </c>
      <c r="B109" s="43">
        <v>17</v>
      </c>
      <c r="C109" s="53">
        <v>0</v>
      </c>
      <c r="D109" s="53">
        <v>0</v>
      </c>
      <c r="E109" s="54">
        <v>4</v>
      </c>
      <c r="F109" s="43">
        <v>26</v>
      </c>
      <c r="G109" s="53"/>
      <c r="H109" s="53"/>
      <c r="I109" s="54">
        <v>26</v>
      </c>
      <c r="J109" s="43">
        <v>0</v>
      </c>
      <c r="K109" s="53">
        <v>0</v>
      </c>
      <c r="L109" s="53">
        <v>0</v>
      </c>
      <c r="M109" s="54">
        <v>0</v>
      </c>
      <c r="N109" s="43">
        <v>0</v>
      </c>
      <c r="O109" s="53">
        <v>0</v>
      </c>
      <c r="P109" s="53"/>
      <c r="Q109" s="54">
        <v>0</v>
      </c>
      <c r="R109" s="44">
        <v>43</v>
      </c>
      <c r="T109" s="94" t="s">
        <v>85</v>
      </c>
      <c r="U109" s="107">
        <v>13</v>
      </c>
      <c r="V109" s="95">
        <v>0.30232558139534882</v>
      </c>
      <c r="W109" s="107">
        <v>30</v>
      </c>
      <c r="X109" s="95">
        <v>0.69767441860465118</v>
      </c>
      <c r="Y109" s="107">
        <v>0</v>
      </c>
      <c r="Z109" s="95">
        <v>0</v>
      </c>
      <c r="AA109" s="107">
        <v>43</v>
      </c>
      <c r="AB109" s="95">
        <v>1</v>
      </c>
      <c r="AC109" s="107">
        <v>0</v>
      </c>
      <c r="AD109" s="95">
        <v>0</v>
      </c>
      <c r="AE109" s="96">
        <v>43</v>
      </c>
    </row>
    <row r="110" spans="1:31" x14ac:dyDescent="0.15">
      <c r="A110" s="36" t="s">
        <v>86</v>
      </c>
      <c r="B110" s="43">
        <v>24</v>
      </c>
      <c r="C110" s="53">
        <v>0</v>
      </c>
      <c r="D110" s="53">
        <v>0</v>
      </c>
      <c r="E110" s="54">
        <v>5</v>
      </c>
      <c r="F110" s="43">
        <v>26</v>
      </c>
      <c r="G110" s="53"/>
      <c r="H110" s="53"/>
      <c r="I110" s="54">
        <v>26</v>
      </c>
      <c r="J110" s="43">
        <v>0</v>
      </c>
      <c r="K110" s="53">
        <v>0</v>
      </c>
      <c r="L110" s="53">
        <v>0</v>
      </c>
      <c r="M110" s="54">
        <v>0</v>
      </c>
      <c r="N110" s="43">
        <v>0</v>
      </c>
      <c r="O110" s="53">
        <v>0</v>
      </c>
      <c r="P110" s="53"/>
      <c r="Q110" s="54">
        <v>0</v>
      </c>
      <c r="R110" s="44">
        <v>50</v>
      </c>
      <c r="T110" s="94" t="s">
        <v>86</v>
      </c>
      <c r="U110" s="107">
        <v>17</v>
      </c>
      <c r="V110" s="95">
        <v>0.34</v>
      </c>
      <c r="W110" s="107">
        <v>33</v>
      </c>
      <c r="X110" s="95">
        <v>0.66</v>
      </c>
      <c r="Y110" s="107">
        <v>0</v>
      </c>
      <c r="Z110" s="95">
        <v>0</v>
      </c>
      <c r="AA110" s="107">
        <v>50</v>
      </c>
      <c r="AB110" s="95">
        <v>1</v>
      </c>
      <c r="AC110" s="107">
        <v>0</v>
      </c>
      <c r="AD110" s="95">
        <v>0</v>
      </c>
      <c r="AE110" s="96">
        <v>50</v>
      </c>
    </row>
    <row r="111" spans="1:31" x14ac:dyDescent="0.15">
      <c r="A111" s="36" t="s">
        <v>87</v>
      </c>
      <c r="B111" s="43">
        <v>27</v>
      </c>
      <c r="C111" s="53">
        <v>0</v>
      </c>
      <c r="D111" s="53">
        <v>0</v>
      </c>
      <c r="E111" s="54">
        <v>5</v>
      </c>
      <c r="F111" s="43">
        <v>26</v>
      </c>
      <c r="G111" s="53"/>
      <c r="H111" s="53"/>
      <c r="I111" s="54">
        <v>26</v>
      </c>
      <c r="J111" s="43"/>
      <c r="K111" s="53"/>
      <c r="L111" s="53"/>
      <c r="M111" s="54"/>
      <c r="N111" s="43"/>
      <c r="O111" s="53"/>
      <c r="P111" s="53"/>
      <c r="Q111" s="54"/>
      <c r="R111" s="44">
        <v>53</v>
      </c>
      <c r="T111" s="94" t="s">
        <v>87</v>
      </c>
      <c r="U111" s="107">
        <v>20</v>
      </c>
      <c r="V111" s="95">
        <v>0.37735849056603776</v>
      </c>
      <c r="W111" s="107">
        <v>33</v>
      </c>
      <c r="X111" s="95">
        <v>0.62264150943396224</v>
      </c>
      <c r="Y111" s="107">
        <v>2</v>
      </c>
      <c r="Z111" s="95">
        <v>3.7735849056603772E-2</v>
      </c>
      <c r="AA111" s="107">
        <v>51</v>
      </c>
      <c r="AB111" s="95">
        <v>0.96226415094339623</v>
      </c>
      <c r="AC111" s="107">
        <v>0</v>
      </c>
      <c r="AD111" s="95">
        <v>0</v>
      </c>
      <c r="AE111" s="96">
        <v>53</v>
      </c>
    </row>
    <row r="112" spans="1:31" x14ac:dyDescent="0.15">
      <c r="A112" s="36" t="s">
        <v>88</v>
      </c>
      <c r="B112" s="43">
        <v>20</v>
      </c>
      <c r="C112" s="53">
        <v>2</v>
      </c>
      <c r="D112" s="53">
        <v>1</v>
      </c>
      <c r="E112" s="54">
        <v>5</v>
      </c>
      <c r="F112" s="43">
        <v>25</v>
      </c>
      <c r="G112" s="53"/>
      <c r="H112" s="53"/>
      <c r="I112" s="54">
        <v>25</v>
      </c>
      <c r="J112" s="43">
        <v>0</v>
      </c>
      <c r="K112" s="53">
        <v>0</v>
      </c>
      <c r="L112" s="53">
        <v>0</v>
      </c>
      <c r="M112" s="54">
        <v>0</v>
      </c>
      <c r="N112" s="43">
        <v>0</v>
      </c>
      <c r="O112" s="53">
        <v>0</v>
      </c>
      <c r="P112" s="53"/>
      <c r="Q112" s="54">
        <v>0</v>
      </c>
      <c r="R112" s="44">
        <v>45</v>
      </c>
      <c r="T112" s="94" t="s">
        <v>88</v>
      </c>
      <c r="U112" s="107">
        <v>15</v>
      </c>
      <c r="V112" s="95">
        <v>0.33333333333333331</v>
      </c>
      <c r="W112" s="107">
        <v>30</v>
      </c>
      <c r="X112" s="95">
        <v>0.66666666666666663</v>
      </c>
      <c r="Y112" s="107">
        <v>2</v>
      </c>
      <c r="Z112" s="95">
        <v>4.4444444444444446E-2</v>
      </c>
      <c r="AA112" s="107">
        <v>43</v>
      </c>
      <c r="AB112" s="95">
        <v>0.9555555555555556</v>
      </c>
      <c r="AC112" s="107">
        <v>0</v>
      </c>
      <c r="AD112" s="95">
        <v>0</v>
      </c>
      <c r="AE112" s="96">
        <v>45</v>
      </c>
    </row>
    <row r="113" spans="1:31" x14ac:dyDescent="0.15">
      <c r="A113" s="36" t="s">
        <v>89</v>
      </c>
      <c r="B113" s="43">
        <v>19</v>
      </c>
      <c r="C113" s="53">
        <v>2</v>
      </c>
      <c r="D113" s="53">
        <v>1</v>
      </c>
      <c r="E113" s="54">
        <v>5</v>
      </c>
      <c r="F113" s="43">
        <v>24</v>
      </c>
      <c r="G113" s="53"/>
      <c r="H113" s="53"/>
      <c r="I113" s="54">
        <v>24</v>
      </c>
      <c r="J113" s="43"/>
      <c r="K113" s="53"/>
      <c r="L113" s="53"/>
      <c r="M113" s="54"/>
      <c r="N113" s="43"/>
      <c r="O113" s="53"/>
      <c r="P113" s="53"/>
      <c r="Q113" s="54"/>
      <c r="R113" s="44">
        <v>43</v>
      </c>
      <c r="T113" s="94" t="s">
        <v>89</v>
      </c>
      <c r="U113" s="107">
        <v>18</v>
      </c>
      <c r="V113" s="95">
        <v>0.41860465116279072</v>
      </c>
      <c r="W113" s="107">
        <v>25</v>
      </c>
      <c r="X113" s="95">
        <v>0.58139534883720934</v>
      </c>
      <c r="Y113" s="107">
        <v>5</v>
      </c>
      <c r="Z113" s="95">
        <v>0.11627906976744186</v>
      </c>
      <c r="AA113" s="107">
        <v>38</v>
      </c>
      <c r="AB113" s="95">
        <v>0.88372093023255816</v>
      </c>
      <c r="AC113" s="107">
        <v>0</v>
      </c>
      <c r="AD113" s="95">
        <v>0</v>
      </c>
      <c r="AE113" s="96">
        <v>43</v>
      </c>
    </row>
    <row r="114" spans="1:31" x14ac:dyDescent="0.15">
      <c r="A114" s="36" t="s">
        <v>90</v>
      </c>
      <c r="B114" s="43">
        <v>12</v>
      </c>
      <c r="C114" s="53">
        <v>2</v>
      </c>
      <c r="D114" s="53">
        <v>1</v>
      </c>
      <c r="E114" s="54">
        <v>4</v>
      </c>
      <c r="F114" s="43">
        <v>23</v>
      </c>
      <c r="G114" s="53"/>
      <c r="H114" s="53"/>
      <c r="I114" s="54">
        <v>23</v>
      </c>
      <c r="J114" s="43"/>
      <c r="K114" s="53"/>
      <c r="L114" s="53"/>
      <c r="M114" s="54"/>
      <c r="N114" s="43"/>
      <c r="O114" s="53"/>
      <c r="P114" s="53"/>
      <c r="Q114" s="54"/>
      <c r="R114" s="44">
        <v>35</v>
      </c>
      <c r="T114" s="94" t="s">
        <v>90</v>
      </c>
      <c r="U114" s="107">
        <v>15</v>
      </c>
      <c r="V114" s="95">
        <v>0.42857142857142855</v>
      </c>
      <c r="W114" s="107">
        <v>20</v>
      </c>
      <c r="X114" s="95">
        <v>0.5714285714285714</v>
      </c>
      <c r="Y114" s="107">
        <v>5</v>
      </c>
      <c r="Z114" s="95">
        <v>0.14285714285714285</v>
      </c>
      <c r="AA114" s="107">
        <v>30</v>
      </c>
      <c r="AB114" s="95">
        <v>0.8571428571428571</v>
      </c>
      <c r="AC114" s="107">
        <v>0</v>
      </c>
      <c r="AD114" s="95">
        <v>0</v>
      </c>
      <c r="AE114" s="96">
        <v>35</v>
      </c>
    </row>
    <row r="115" spans="1:31" x14ac:dyDescent="0.15">
      <c r="A115" s="37" t="s">
        <v>91</v>
      </c>
      <c r="B115" s="43">
        <v>8</v>
      </c>
      <c r="C115" s="53">
        <v>2</v>
      </c>
      <c r="D115" s="53">
        <v>1</v>
      </c>
      <c r="E115" s="54">
        <v>3</v>
      </c>
      <c r="F115" s="43">
        <v>18</v>
      </c>
      <c r="G115" s="53"/>
      <c r="H115" s="53"/>
      <c r="I115" s="54">
        <v>18</v>
      </c>
      <c r="J115" s="43"/>
      <c r="K115" s="53"/>
      <c r="L115" s="53"/>
      <c r="M115" s="54"/>
      <c r="N115" s="43"/>
      <c r="O115" s="53"/>
      <c r="P115" s="53"/>
      <c r="Q115" s="54"/>
      <c r="R115" s="44">
        <v>26</v>
      </c>
      <c r="T115" s="94" t="s">
        <v>91</v>
      </c>
      <c r="U115" s="107">
        <v>8</v>
      </c>
      <c r="V115" s="95">
        <v>0.30769230769230771</v>
      </c>
      <c r="W115" s="107">
        <v>18</v>
      </c>
      <c r="X115" s="95">
        <v>0.69230769230769229</v>
      </c>
      <c r="Y115" s="107">
        <v>3</v>
      </c>
      <c r="Z115" s="95">
        <v>0.11538461538461539</v>
      </c>
      <c r="AA115" s="107">
        <v>23</v>
      </c>
      <c r="AB115" s="95">
        <v>0.88461538461538458</v>
      </c>
      <c r="AC115" s="107">
        <v>0</v>
      </c>
      <c r="AD115" s="95">
        <v>0</v>
      </c>
      <c r="AE115" s="96">
        <v>26</v>
      </c>
    </row>
    <row r="116" spans="1:31" x14ac:dyDescent="0.15">
      <c r="A116" s="37" t="s">
        <v>92</v>
      </c>
      <c r="B116" s="43">
        <v>10</v>
      </c>
      <c r="C116" s="53">
        <v>0</v>
      </c>
      <c r="D116" s="53">
        <v>0</v>
      </c>
      <c r="E116" s="54">
        <v>0</v>
      </c>
      <c r="F116" s="43">
        <v>19</v>
      </c>
      <c r="G116" s="53"/>
      <c r="H116" s="53"/>
      <c r="I116" s="54">
        <v>19</v>
      </c>
      <c r="J116" s="43"/>
      <c r="K116" s="53"/>
      <c r="L116" s="53"/>
      <c r="M116" s="54"/>
      <c r="N116" s="43"/>
      <c r="O116" s="53"/>
      <c r="P116" s="53"/>
      <c r="Q116" s="54"/>
      <c r="R116" s="44">
        <v>29</v>
      </c>
      <c r="T116" s="94" t="s">
        <v>92</v>
      </c>
      <c r="U116" s="107">
        <v>13</v>
      </c>
      <c r="V116" s="95">
        <v>0.44827586206896552</v>
      </c>
      <c r="W116" s="107">
        <v>16</v>
      </c>
      <c r="X116" s="95">
        <v>0.55172413793103448</v>
      </c>
      <c r="Y116" s="107">
        <v>6</v>
      </c>
      <c r="Z116" s="95">
        <v>0.20689655172413793</v>
      </c>
      <c r="AA116" s="107">
        <v>23</v>
      </c>
      <c r="AB116" s="95">
        <v>0.7931034482758621</v>
      </c>
      <c r="AC116" s="107">
        <v>0</v>
      </c>
      <c r="AD116" s="95">
        <v>0</v>
      </c>
      <c r="AE116" s="96">
        <v>29</v>
      </c>
    </row>
    <row r="117" spans="1:31" x14ac:dyDescent="0.15">
      <c r="A117" s="37" t="s">
        <v>93</v>
      </c>
      <c r="B117" s="43">
        <v>9</v>
      </c>
      <c r="C117" s="53">
        <v>0</v>
      </c>
      <c r="D117" s="53">
        <v>0</v>
      </c>
      <c r="E117" s="54">
        <v>0</v>
      </c>
      <c r="F117" s="43">
        <v>15</v>
      </c>
      <c r="G117" s="53"/>
      <c r="H117" s="53"/>
      <c r="I117" s="54">
        <v>15</v>
      </c>
      <c r="J117" s="43"/>
      <c r="K117" s="53"/>
      <c r="L117" s="53"/>
      <c r="M117" s="54"/>
      <c r="N117" s="43"/>
      <c r="O117" s="53"/>
      <c r="P117" s="53"/>
      <c r="Q117" s="54"/>
      <c r="R117" s="44">
        <v>24</v>
      </c>
      <c r="T117" s="94" t="s">
        <v>93</v>
      </c>
      <c r="U117" s="107">
        <v>9</v>
      </c>
      <c r="V117" s="95">
        <v>0.375</v>
      </c>
      <c r="W117" s="107">
        <v>15</v>
      </c>
      <c r="X117" s="95">
        <v>0.625</v>
      </c>
      <c r="Y117" s="107">
        <v>3</v>
      </c>
      <c r="Z117" s="95">
        <v>0.125</v>
      </c>
      <c r="AA117" s="107">
        <v>21</v>
      </c>
      <c r="AB117" s="95">
        <v>0.875</v>
      </c>
      <c r="AC117" s="107">
        <v>0</v>
      </c>
      <c r="AD117" s="95">
        <v>0</v>
      </c>
      <c r="AE117" s="96">
        <v>24</v>
      </c>
    </row>
    <row r="118" spans="1:31" x14ac:dyDescent="0.15">
      <c r="A118" s="37" t="s">
        <v>94</v>
      </c>
      <c r="B118" s="43">
        <v>8</v>
      </c>
      <c r="C118" s="53">
        <v>0</v>
      </c>
      <c r="D118" s="53">
        <v>0</v>
      </c>
      <c r="E118" s="54">
        <v>0</v>
      </c>
      <c r="F118" s="43">
        <v>11</v>
      </c>
      <c r="G118" s="53"/>
      <c r="H118" s="53"/>
      <c r="I118" s="54">
        <v>11</v>
      </c>
      <c r="J118" s="43"/>
      <c r="K118" s="53"/>
      <c r="L118" s="53"/>
      <c r="M118" s="54"/>
      <c r="N118" s="43"/>
      <c r="O118" s="53"/>
      <c r="P118" s="53"/>
      <c r="Q118" s="54"/>
      <c r="R118" s="44">
        <v>19</v>
      </c>
      <c r="T118" s="94" t="s">
        <v>94</v>
      </c>
      <c r="U118" s="107">
        <v>7</v>
      </c>
      <c r="V118" s="95">
        <v>0.36842105263157893</v>
      </c>
      <c r="W118" s="107">
        <v>12</v>
      </c>
      <c r="X118" s="95">
        <v>0.63157894736842102</v>
      </c>
      <c r="Y118" s="107">
        <v>3</v>
      </c>
      <c r="Z118" s="95">
        <v>0.15789473684210525</v>
      </c>
      <c r="AA118" s="107">
        <v>16</v>
      </c>
      <c r="AB118" s="95">
        <v>0.84210526315789469</v>
      </c>
      <c r="AC118" s="107">
        <v>0</v>
      </c>
      <c r="AD118" s="95">
        <v>0</v>
      </c>
      <c r="AE118" s="96">
        <v>19</v>
      </c>
    </row>
    <row r="119" spans="1:31" ht="14" thickBot="1" x14ac:dyDescent="0.2">
      <c r="A119" s="38" t="s">
        <v>95</v>
      </c>
      <c r="B119" s="55">
        <v>9</v>
      </c>
      <c r="C119" s="56">
        <v>0</v>
      </c>
      <c r="D119" s="56">
        <v>0</v>
      </c>
      <c r="E119" s="57">
        <v>0</v>
      </c>
      <c r="F119" s="55">
        <v>11</v>
      </c>
      <c r="G119" s="56"/>
      <c r="H119" s="56"/>
      <c r="I119" s="57">
        <v>11</v>
      </c>
      <c r="J119" s="55"/>
      <c r="K119" s="56"/>
      <c r="L119" s="56"/>
      <c r="M119" s="57"/>
      <c r="N119" s="55"/>
      <c r="O119" s="56"/>
      <c r="P119" s="56"/>
      <c r="Q119" s="57"/>
      <c r="R119" s="44">
        <v>20</v>
      </c>
      <c r="T119" s="98" t="s">
        <v>95</v>
      </c>
      <c r="U119" s="108">
        <v>9</v>
      </c>
      <c r="V119" s="99">
        <v>0.45</v>
      </c>
      <c r="W119" s="108">
        <v>11</v>
      </c>
      <c r="X119" s="99">
        <v>0.55000000000000004</v>
      </c>
      <c r="Y119" s="108">
        <v>3</v>
      </c>
      <c r="Z119" s="99">
        <v>0.15</v>
      </c>
      <c r="AA119" s="108">
        <v>17</v>
      </c>
      <c r="AB119" s="99">
        <v>0.85</v>
      </c>
      <c r="AC119" s="108">
        <v>0</v>
      </c>
      <c r="AD119" s="99">
        <v>0</v>
      </c>
      <c r="AE119" s="100">
        <v>20</v>
      </c>
    </row>
    <row r="120" spans="1:31" x14ac:dyDescent="0.15">
      <c r="A120" s="32"/>
      <c r="B120" s="65"/>
      <c r="C120" s="66"/>
      <c r="D120" s="66"/>
      <c r="E120" s="67"/>
      <c r="F120" s="65"/>
      <c r="G120" s="66"/>
      <c r="H120" s="66"/>
      <c r="I120" s="67"/>
      <c r="J120" s="65"/>
      <c r="K120" s="66"/>
      <c r="L120" s="66"/>
      <c r="M120" s="67"/>
      <c r="N120" s="65"/>
      <c r="O120" s="66"/>
      <c r="P120" s="66"/>
      <c r="Q120" s="67"/>
      <c r="R120" s="32"/>
      <c r="T120" s="84"/>
      <c r="U120" s="104"/>
      <c r="V120" s="82"/>
      <c r="W120" s="104"/>
      <c r="X120" s="82"/>
      <c r="Y120" s="104"/>
      <c r="Z120" s="82"/>
      <c r="AA120" s="104"/>
      <c r="AB120" s="82"/>
      <c r="AC120" s="104"/>
      <c r="AD120" s="82"/>
      <c r="AE120" s="84"/>
    </row>
    <row r="121" spans="1:31" x14ac:dyDescent="0.15">
      <c r="A121" s="12" t="s">
        <v>53</v>
      </c>
      <c r="B121" s="76">
        <v>63</v>
      </c>
      <c r="C121" s="75"/>
      <c r="D121" s="75"/>
      <c r="E121" s="77">
        <v>13</v>
      </c>
      <c r="F121" s="76">
        <v>90</v>
      </c>
      <c r="G121" s="75"/>
      <c r="H121" s="75"/>
      <c r="I121" s="77">
        <v>90</v>
      </c>
      <c r="J121" s="76">
        <v>0</v>
      </c>
      <c r="K121" s="75">
        <v>0</v>
      </c>
      <c r="L121" s="75">
        <v>0</v>
      </c>
      <c r="M121" s="77">
        <v>0</v>
      </c>
      <c r="N121" s="76">
        <v>0</v>
      </c>
      <c r="O121" s="75">
        <v>0</v>
      </c>
      <c r="P121" s="75">
        <v>0</v>
      </c>
      <c r="Q121" s="77">
        <v>0</v>
      </c>
      <c r="R121" s="78">
        <v>153</v>
      </c>
      <c r="S121" s="79"/>
      <c r="T121" s="94" t="s">
        <v>53</v>
      </c>
      <c r="U121" s="107">
        <v>49</v>
      </c>
      <c r="V121" s="95">
        <v>0.3202614379084967</v>
      </c>
      <c r="W121" s="107">
        <v>104</v>
      </c>
      <c r="X121" s="95">
        <v>0.6797385620915033</v>
      </c>
      <c r="Y121" s="107">
        <v>8</v>
      </c>
      <c r="Z121" s="95">
        <v>5.2287581699346407E-2</v>
      </c>
      <c r="AA121" s="107">
        <v>145</v>
      </c>
      <c r="AB121" s="95">
        <v>0.94771241830065356</v>
      </c>
      <c r="AC121" s="107">
        <v>0</v>
      </c>
      <c r="AD121" s="95">
        <v>0</v>
      </c>
      <c r="AE121" s="96">
        <v>153</v>
      </c>
    </row>
    <row r="122" spans="1:31" x14ac:dyDescent="0.15">
      <c r="A122" s="12" t="s">
        <v>10</v>
      </c>
      <c r="B122" s="76">
        <v>27</v>
      </c>
      <c r="C122" s="75"/>
      <c r="D122" s="75"/>
      <c r="E122" s="77">
        <v>5</v>
      </c>
      <c r="F122" s="76">
        <v>70</v>
      </c>
      <c r="G122" s="75"/>
      <c r="H122" s="75"/>
      <c r="I122" s="77">
        <v>35</v>
      </c>
      <c r="J122" s="76">
        <v>0</v>
      </c>
      <c r="K122" s="75">
        <v>0</v>
      </c>
      <c r="L122" s="75">
        <v>0</v>
      </c>
      <c r="M122" s="77">
        <v>0</v>
      </c>
      <c r="N122" s="76">
        <v>0</v>
      </c>
      <c r="O122" s="75">
        <v>0</v>
      </c>
      <c r="P122" s="75">
        <v>54</v>
      </c>
      <c r="Q122" s="77">
        <v>68</v>
      </c>
      <c r="R122" s="78">
        <v>81</v>
      </c>
      <c r="S122" s="79"/>
      <c r="T122" s="94" t="s">
        <v>10</v>
      </c>
      <c r="U122" s="107">
        <v>20</v>
      </c>
      <c r="V122" s="95">
        <v>0.24691358024691357</v>
      </c>
      <c r="W122" s="107">
        <v>42</v>
      </c>
      <c r="X122" s="95">
        <v>0.51851851851851849</v>
      </c>
      <c r="Y122" s="107">
        <v>6</v>
      </c>
      <c r="Z122" s="95">
        <v>7.407407407407407E-2</v>
      </c>
      <c r="AA122" s="107">
        <v>54</v>
      </c>
      <c r="AB122" s="95">
        <v>0.66666666666666663</v>
      </c>
      <c r="AC122" s="107">
        <v>0</v>
      </c>
      <c r="AD122" s="95">
        <v>0</v>
      </c>
      <c r="AE122" s="96">
        <v>81</v>
      </c>
    </row>
    <row r="123" spans="1:31" x14ac:dyDescent="0.15">
      <c r="A123" s="12" t="s">
        <v>11</v>
      </c>
      <c r="B123" s="76">
        <v>15.75</v>
      </c>
      <c r="C123" s="75"/>
      <c r="D123" s="75"/>
      <c r="E123" s="77">
        <v>3.25</v>
      </c>
      <c r="F123" s="76">
        <v>22.5</v>
      </c>
      <c r="G123" s="75"/>
      <c r="H123" s="75"/>
      <c r="I123" s="77">
        <v>22.5</v>
      </c>
      <c r="J123" s="76">
        <v>0</v>
      </c>
      <c r="K123" s="75">
        <v>0</v>
      </c>
      <c r="L123" s="75">
        <v>0</v>
      </c>
      <c r="M123" s="77">
        <v>0</v>
      </c>
      <c r="N123" s="76">
        <v>0</v>
      </c>
      <c r="O123" s="75">
        <v>0</v>
      </c>
      <c r="P123" s="75">
        <v>0</v>
      </c>
      <c r="Q123" s="77">
        <v>0</v>
      </c>
      <c r="R123" s="78">
        <v>38.25</v>
      </c>
      <c r="S123" s="79"/>
      <c r="T123" s="94" t="s">
        <v>11</v>
      </c>
      <c r="U123" s="107">
        <v>12.25</v>
      </c>
      <c r="V123" s="95">
        <v>0.3202614379084967</v>
      </c>
      <c r="W123" s="107">
        <v>26</v>
      </c>
      <c r="X123" s="95">
        <v>0.6797385620915033</v>
      </c>
      <c r="Y123" s="107">
        <v>2</v>
      </c>
      <c r="Z123" s="95">
        <v>5.2287581699346407E-2</v>
      </c>
      <c r="AA123" s="107">
        <v>36.25</v>
      </c>
      <c r="AB123" s="95">
        <v>0.94771241830065356</v>
      </c>
      <c r="AC123" s="107">
        <v>0</v>
      </c>
      <c r="AD123" s="95">
        <v>0</v>
      </c>
      <c r="AE123" s="96">
        <v>38.25</v>
      </c>
    </row>
    <row r="124" spans="1:31" ht="14" thickBot="1" x14ac:dyDescent="0.2">
      <c r="A124" s="33"/>
      <c r="B124" s="68"/>
      <c r="C124" s="69"/>
      <c r="D124" s="69"/>
      <c r="E124" s="70"/>
      <c r="F124" s="68"/>
      <c r="G124" s="69"/>
      <c r="H124" s="69"/>
      <c r="I124" s="70"/>
      <c r="J124" s="68"/>
      <c r="K124" s="69"/>
      <c r="L124" s="69"/>
      <c r="M124" s="70"/>
      <c r="N124" s="68"/>
      <c r="O124" s="69"/>
      <c r="P124" s="69"/>
      <c r="Q124" s="70"/>
      <c r="R124" s="33"/>
      <c r="T124" s="9"/>
      <c r="U124" s="4"/>
      <c r="V124" s="5"/>
      <c r="W124" s="4"/>
      <c r="X124" s="5"/>
      <c r="Y124" s="4"/>
      <c r="Z124" s="5"/>
      <c r="AA124" s="4"/>
      <c r="AB124" s="5"/>
      <c r="AC124" s="4"/>
      <c r="AD124" s="5"/>
      <c r="AE124" s="9"/>
    </row>
    <row r="129" spans="20:31" x14ac:dyDescent="0.15"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54" spans="20:31" x14ac:dyDescent="0.15"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79" spans="20:31" x14ac:dyDescent="0.15"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</sheetData>
  <mergeCells count="30">
    <mergeCell ref="AE86:AE88"/>
    <mergeCell ref="U87:V87"/>
    <mergeCell ref="W87:X87"/>
    <mergeCell ref="Y87:Z87"/>
    <mergeCell ref="AA87:AB87"/>
    <mergeCell ref="AC87:AD87"/>
    <mergeCell ref="AC86:AD86"/>
    <mergeCell ref="B85:L85"/>
    <mergeCell ref="U86:V86"/>
    <mergeCell ref="W86:X86"/>
    <mergeCell ref="Y86:Z86"/>
    <mergeCell ref="AA86:AB86"/>
    <mergeCell ref="AE45:AE47"/>
    <mergeCell ref="U46:V46"/>
    <mergeCell ref="W46:X46"/>
    <mergeCell ref="Y46:Z46"/>
    <mergeCell ref="AA46:AB46"/>
    <mergeCell ref="AC46:AD46"/>
    <mergeCell ref="AC45:AD45"/>
    <mergeCell ref="B44:L44"/>
    <mergeCell ref="U45:V45"/>
    <mergeCell ref="W45:X45"/>
    <mergeCell ref="Y45:Z45"/>
    <mergeCell ref="AA45:AB45"/>
    <mergeCell ref="AE4:AE6"/>
    <mergeCell ref="U4:V4"/>
    <mergeCell ref="W4:X4"/>
    <mergeCell ref="Y4:Z4"/>
    <mergeCell ref="AA4:AB4"/>
    <mergeCell ref="AC4:AD4"/>
  </mergeCells>
  <pageMargins left="0.39370078740157483" right="0" top="0.59055118110236227" bottom="0" header="0" footer="0"/>
  <pageSetup paperSize="9" scale="82" fitToHeight="2" orientation="portrait" horizontalDpi="4294967292" r:id="rId1"/>
  <headerFooter alignWithMargins="0">
    <oddFooter>&amp;CNGAURANGA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79"/>
  <sheetViews>
    <sheetView zoomScaleNormal="100" workbookViewId="0">
      <selection activeCell="AL43" sqref="AL43"/>
    </sheetView>
  </sheetViews>
  <sheetFormatPr baseColWidth="10" defaultColWidth="9.1640625" defaultRowHeight="13" x14ac:dyDescent="0.15"/>
  <cols>
    <col min="1" max="1" width="13.5" style="13" customWidth="1"/>
    <col min="2" max="2" width="14.6640625" style="13" customWidth="1"/>
    <col min="3" max="5" width="10.6640625" style="13" hidden="1" customWidth="1"/>
    <col min="6" max="6" width="14.6640625" style="13" customWidth="1"/>
    <col min="7" max="17" width="10.6640625" style="13" hidden="1" customWidth="1"/>
    <col min="18" max="18" width="14.6640625" style="13" customWidth="1"/>
    <col min="19" max="19" width="0" style="13" hidden="1" customWidth="1"/>
    <col min="20" max="20" width="18" style="6" customWidth="1"/>
    <col min="21" max="31" width="9.1640625" style="6"/>
    <col min="32" max="16384" width="9.1640625" style="13"/>
  </cols>
  <sheetData>
    <row r="1" spans="1:31" x14ac:dyDescent="0.15">
      <c r="A1" s="14" t="s">
        <v>34</v>
      </c>
      <c r="B1" s="14"/>
      <c r="C1" s="15"/>
      <c r="D1" s="15"/>
      <c r="F1" s="62" t="s">
        <v>97</v>
      </c>
      <c r="I1" s="21" t="s">
        <v>37</v>
      </c>
    </row>
    <row r="2" spans="1:31" x14ac:dyDescent="0.15">
      <c r="A2" s="14"/>
      <c r="B2" s="14"/>
      <c r="C2" s="15"/>
      <c r="D2" s="15"/>
      <c r="F2" s="14"/>
      <c r="I2" s="21"/>
    </row>
    <row r="3" spans="1:31" ht="14" thickBot="1" x14ac:dyDescent="0.2">
      <c r="A3" s="14"/>
      <c r="B3" s="14" t="s">
        <v>96</v>
      </c>
      <c r="D3" s="15"/>
    </row>
    <row r="4" spans="1:31" ht="12.75" customHeight="1" x14ac:dyDescent="0.15">
      <c r="A4" s="22"/>
      <c r="B4" s="80" t="s">
        <v>3</v>
      </c>
      <c r="C4" s="81"/>
      <c r="D4" s="81"/>
      <c r="E4" s="83"/>
      <c r="F4" s="80" t="s">
        <v>5</v>
      </c>
      <c r="G4" s="81"/>
      <c r="H4" s="81"/>
      <c r="I4" s="83"/>
      <c r="J4" s="80" t="s">
        <v>4</v>
      </c>
      <c r="K4" s="81"/>
      <c r="L4" s="81"/>
      <c r="M4" s="83"/>
      <c r="N4" s="80" t="s">
        <v>5</v>
      </c>
      <c r="O4" s="81"/>
      <c r="P4" s="81"/>
      <c r="Q4" s="83"/>
      <c r="R4" s="105" t="s">
        <v>32</v>
      </c>
      <c r="T4" s="85" t="s">
        <v>62</v>
      </c>
      <c r="U4" s="441" t="s">
        <v>58</v>
      </c>
      <c r="V4" s="442"/>
      <c r="W4" s="441" t="s">
        <v>56</v>
      </c>
      <c r="X4" s="442"/>
      <c r="Y4" s="441" t="s">
        <v>57</v>
      </c>
      <c r="Z4" s="442"/>
      <c r="AA4" s="441" t="s">
        <v>55</v>
      </c>
      <c r="AB4" s="442"/>
      <c r="AC4" s="441" t="s">
        <v>59</v>
      </c>
      <c r="AD4" s="442"/>
      <c r="AE4" s="438" t="s">
        <v>63</v>
      </c>
    </row>
    <row r="5" spans="1:31" ht="14" thickBot="1" x14ac:dyDescent="0.2">
      <c r="A5" s="23"/>
      <c r="B5" s="16" t="s">
        <v>38</v>
      </c>
      <c r="C5" s="17"/>
      <c r="D5" s="20"/>
      <c r="E5" s="24"/>
      <c r="F5" s="16"/>
      <c r="G5" s="17"/>
      <c r="H5" s="20"/>
      <c r="I5" s="24"/>
      <c r="J5" s="16"/>
      <c r="K5" s="17" t="s">
        <v>21</v>
      </c>
      <c r="L5" s="20"/>
      <c r="M5" s="24"/>
      <c r="N5" s="16"/>
      <c r="O5" s="17" t="s">
        <v>22</v>
      </c>
      <c r="P5" s="20"/>
      <c r="Q5" s="24"/>
      <c r="R5" s="35"/>
      <c r="T5" s="88"/>
      <c r="U5" s="89"/>
      <c r="V5" s="90"/>
      <c r="W5" s="89"/>
      <c r="X5" s="90"/>
      <c r="Y5" s="89"/>
      <c r="Z5" s="90"/>
      <c r="AA5" s="89"/>
      <c r="AB5" s="90"/>
      <c r="AC5" s="89"/>
      <c r="AD5" s="90"/>
      <c r="AE5" s="439"/>
    </row>
    <row r="6" spans="1:31" s="29" customFormat="1" ht="11.25" customHeight="1" thickBot="1" x14ac:dyDescent="0.2">
      <c r="A6" s="26"/>
      <c r="B6" s="18" t="s">
        <v>7</v>
      </c>
      <c r="C6" s="19" t="s">
        <v>24</v>
      </c>
      <c r="D6" s="19" t="s">
        <v>25</v>
      </c>
      <c r="E6" s="27" t="s">
        <v>9</v>
      </c>
      <c r="F6" s="18" t="s">
        <v>7</v>
      </c>
      <c r="G6" s="19" t="s">
        <v>23</v>
      </c>
      <c r="H6" s="19" t="s">
        <v>25</v>
      </c>
      <c r="I6" s="27" t="s">
        <v>9</v>
      </c>
      <c r="J6" s="18" t="s">
        <v>23</v>
      </c>
      <c r="K6" s="19" t="s">
        <v>23</v>
      </c>
      <c r="L6" s="19" t="s">
        <v>24</v>
      </c>
      <c r="M6" s="27" t="s">
        <v>9</v>
      </c>
      <c r="N6" s="18" t="s">
        <v>23</v>
      </c>
      <c r="O6" s="19" t="s">
        <v>24</v>
      </c>
      <c r="P6" s="19" t="s">
        <v>25</v>
      </c>
      <c r="Q6" s="27" t="s">
        <v>9</v>
      </c>
      <c r="R6" s="28"/>
      <c r="T6" s="91" t="s">
        <v>64</v>
      </c>
      <c r="U6" s="92" t="s">
        <v>65</v>
      </c>
      <c r="V6" s="93" t="s">
        <v>66</v>
      </c>
      <c r="W6" s="92" t="s">
        <v>65</v>
      </c>
      <c r="X6" s="93" t="s">
        <v>66</v>
      </c>
      <c r="Y6" s="92" t="s">
        <v>65</v>
      </c>
      <c r="Z6" s="93" t="s">
        <v>66</v>
      </c>
      <c r="AA6" s="92" t="s">
        <v>65</v>
      </c>
      <c r="AB6" s="93" t="s">
        <v>66</v>
      </c>
      <c r="AC6" s="92" t="s">
        <v>65</v>
      </c>
      <c r="AD6" s="93" t="s">
        <v>66</v>
      </c>
      <c r="AE6" s="440"/>
    </row>
    <row r="7" spans="1:31" ht="11.25" hidden="1" customHeight="1" x14ac:dyDescent="0.15">
      <c r="A7" s="23">
        <v>139</v>
      </c>
      <c r="B7" s="10" t="s">
        <v>60</v>
      </c>
      <c r="C7" s="11" t="s">
        <v>28</v>
      </c>
      <c r="D7" s="11" t="s">
        <v>29</v>
      </c>
      <c r="E7" s="30"/>
      <c r="F7" s="10" t="s">
        <v>61</v>
      </c>
      <c r="G7" s="11" t="s">
        <v>27</v>
      </c>
      <c r="H7" s="11" t="s">
        <v>28</v>
      </c>
      <c r="I7" s="30"/>
      <c r="J7" s="10" t="s">
        <v>29</v>
      </c>
      <c r="K7" s="11" t="s">
        <v>26</v>
      </c>
      <c r="L7" s="11" t="s">
        <v>27</v>
      </c>
      <c r="M7" s="30"/>
      <c r="N7" s="10" t="s">
        <v>28</v>
      </c>
      <c r="O7" s="11" t="s">
        <v>29</v>
      </c>
      <c r="P7" s="11" t="s">
        <v>26</v>
      </c>
      <c r="Q7" s="31"/>
      <c r="R7" s="25"/>
      <c r="T7" s="73"/>
      <c r="U7" s="71"/>
      <c r="V7" s="72"/>
      <c r="W7" s="71"/>
      <c r="X7" s="72"/>
      <c r="Y7" s="71"/>
      <c r="Z7" s="72"/>
      <c r="AA7" s="71"/>
      <c r="AB7" s="72"/>
      <c r="AC7" s="71"/>
      <c r="AD7" s="72"/>
      <c r="AE7" s="73"/>
    </row>
    <row r="8" spans="1:31" x14ac:dyDescent="0.15">
      <c r="A8" s="36" t="s">
        <v>67</v>
      </c>
      <c r="B8" s="41">
        <v>0.5</v>
      </c>
      <c r="C8" s="63"/>
      <c r="D8" s="63"/>
      <c r="E8" s="64">
        <v>0.5</v>
      </c>
      <c r="F8" s="41">
        <v>4</v>
      </c>
      <c r="G8" s="63"/>
      <c r="H8" s="63"/>
      <c r="I8" s="64">
        <v>4</v>
      </c>
      <c r="J8" s="41" t="e">
        <v>#REF!</v>
      </c>
      <c r="K8" s="63" t="e">
        <v>#REF!</v>
      </c>
      <c r="L8" s="63" t="e">
        <v>#REF!</v>
      </c>
      <c r="M8" s="64" t="e">
        <v>#REF!</v>
      </c>
      <c r="N8" s="41" t="e">
        <v>#REF!</v>
      </c>
      <c r="O8" s="63" t="e">
        <v>#REF!</v>
      </c>
      <c r="P8" s="63" t="e">
        <v>#REF!</v>
      </c>
      <c r="Q8" s="64" t="e">
        <v>#REF!</v>
      </c>
      <c r="R8" s="42">
        <v>4.5</v>
      </c>
      <c r="T8" s="94" t="s">
        <v>67</v>
      </c>
      <c r="U8" s="107">
        <v>0.5</v>
      </c>
      <c r="V8" s="95">
        <v>0.1111111111111111</v>
      </c>
      <c r="W8" s="107">
        <v>1.5</v>
      </c>
      <c r="X8" s="95">
        <v>0.33333333333333331</v>
      </c>
      <c r="Y8" s="107">
        <v>0.5</v>
      </c>
      <c r="Z8" s="95">
        <v>0.1111111111111111</v>
      </c>
      <c r="AA8" s="107">
        <v>1.5</v>
      </c>
      <c r="AB8" s="95">
        <v>0.33333333333333331</v>
      </c>
      <c r="AC8" s="107">
        <v>0</v>
      </c>
      <c r="AD8" s="95">
        <v>0</v>
      </c>
      <c r="AE8" s="96">
        <v>4.5</v>
      </c>
    </row>
    <row r="9" spans="1:31" x14ac:dyDescent="0.15">
      <c r="A9" s="36" t="s">
        <v>68</v>
      </c>
      <c r="B9" s="43">
        <v>1.5</v>
      </c>
      <c r="C9" s="53"/>
      <c r="D9" s="53"/>
      <c r="E9" s="54">
        <v>1.5</v>
      </c>
      <c r="F9" s="43">
        <v>7</v>
      </c>
      <c r="G9" s="53"/>
      <c r="H9" s="53"/>
      <c r="I9" s="54">
        <v>7</v>
      </c>
      <c r="J9" s="43" t="e">
        <v>#REF!</v>
      </c>
      <c r="K9" s="53" t="e">
        <v>#REF!</v>
      </c>
      <c r="L9" s="53" t="e">
        <v>#REF!</v>
      </c>
      <c r="M9" s="54" t="e">
        <v>#REF!</v>
      </c>
      <c r="N9" s="43" t="e">
        <v>#REF!</v>
      </c>
      <c r="O9" s="53" t="e">
        <v>#REF!</v>
      </c>
      <c r="P9" s="53" t="e">
        <v>#REF!</v>
      </c>
      <c r="Q9" s="54" t="e">
        <v>#REF!</v>
      </c>
      <c r="R9" s="44">
        <v>8.5</v>
      </c>
      <c r="T9" s="94" t="s">
        <v>68</v>
      </c>
      <c r="U9" s="107">
        <v>1.5</v>
      </c>
      <c r="V9" s="95">
        <v>0.17647058823529413</v>
      </c>
      <c r="W9" s="107">
        <v>6.5</v>
      </c>
      <c r="X9" s="95">
        <v>0.76470588235294112</v>
      </c>
      <c r="Y9" s="107">
        <v>0.5</v>
      </c>
      <c r="Z9" s="95">
        <v>5.8823529411764705E-2</v>
      </c>
      <c r="AA9" s="107">
        <v>6.5</v>
      </c>
      <c r="AB9" s="95">
        <v>0.76470588235294112</v>
      </c>
      <c r="AC9" s="107">
        <v>1</v>
      </c>
      <c r="AD9" s="95">
        <v>0.11764705882352941</v>
      </c>
      <c r="AE9" s="96">
        <v>8.5</v>
      </c>
    </row>
    <row r="10" spans="1:31" x14ac:dyDescent="0.15">
      <c r="A10" s="36" t="s">
        <v>69</v>
      </c>
      <c r="B10" s="43">
        <v>1</v>
      </c>
      <c r="C10" s="53"/>
      <c r="D10" s="53"/>
      <c r="E10" s="54">
        <v>1</v>
      </c>
      <c r="F10" s="43">
        <v>1</v>
      </c>
      <c r="G10" s="53"/>
      <c r="H10" s="53"/>
      <c r="I10" s="54">
        <v>1</v>
      </c>
      <c r="J10" s="43" t="e">
        <v>#REF!</v>
      </c>
      <c r="K10" s="53" t="e">
        <v>#REF!</v>
      </c>
      <c r="L10" s="53" t="e">
        <v>#REF!</v>
      </c>
      <c r="M10" s="54" t="e">
        <v>#REF!</v>
      </c>
      <c r="N10" s="43" t="e">
        <v>#REF!</v>
      </c>
      <c r="O10" s="53" t="e">
        <v>#REF!</v>
      </c>
      <c r="P10" s="53" t="e">
        <v>#REF!</v>
      </c>
      <c r="Q10" s="54" t="e">
        <v>#REF!</v>
      </c>
      <c r="R10" s="44">
        <v>2</v>
      </c>
      <c r="T10" s="94" t="s">
        <v>69</v>
      </c>
      <c r="U10" s="107">
        <v>0.5</v>
      </c>
      <c r="V10" s="95">
        <v>0.25</v>
      </c>
      <c r="W10" s="107">
        <v>3.5</v>
      </c>
      <c r="X10" s="95">
        <v>1.75</v>
      </c>
      <c r="Y10" s="107">
        <v>0</v>
      </c>
      <c r="Z10" s="95">
        <v>0</v>
      </c>
      <c r="AA10" s="107">
        <v>4</v>
      </c>
      <c r="AB10" s="95">
        <v>2</v>
      </c>
      <c r="AC10" s="107">
        <v>0</v>
      </c>
      <c r="AD10" s="95">
        <v>0</v>
      </c>
      <c r="AE10" s="96">
        <v>2</v>
      </c>
    </row>
    <row r="11" spans="1:31" x14ac:dyDescent="0.15">
      <c r="A11" s="36" t="s">
        <v>70</v>
      </c>
      <c r="B11" s="43">
        <v>7.5</v>
      </c>
      <c r="C11" s="53"/>
      <c r="D11" s="53"/>
      <c r="E11" s="54">
        <v>7.5</v>
      </c>
      <c r="F11" s="43">
        <v>19.5</v>
      </c>
      <c r="G11" s="53"/>
      <c r="H11" s="53"/>
      <c r="I11" s="54">
        <v>19.5</v>
      </c>
      <c r="J11" s="43" t="e">
        <v>#REF!</v>
      </c>
      <c r="K11" s="53" t="e">
        <v>#REF!</v>
      </c>
      <c r="L11" s="53" t="e">
        <v>#REF!</v>
      </c>
      <c r="M11" s="54" t="e">
        <v>#REF!</v>
      </c>
      <c r="N11" s="43" t="e">
        <v>#REF!</v>
      </c>
      <c r="O11" s="53" t="e">
        <v>#REF!</v>
      </c>
      <c r="P11" s="53" t="e">
        <v>#REF!</v>
      </c>
      <c r="Q11" s="54" t="e">
        <v>#REF!</v>
      </c>
      <c r="R11" s="44">
        <v>27</v>
      </c>
      <c r="T11" s="94" t="s">
        <v>70</v>
      </c>
      <c r="U11" s="107">
        <v>2.5</v>
      </c>
      <c r="V11" s="95">
        <v>9.2592592592592587E-2</v>
      </c>
      <c r="W11" s="107">
        <v>18</v>
      </c>
      <c r="X11" s="95">
        <v>0.66666666666666663</v>
      </c>
      <c r="Y11" s="107">
        <v>0</v>
      </c>
      <c r="Z11" s="95">
        <v>0</v>
      </c>
      <c r="AA11" s="107">
        <v>18.5</v>
      </c>
      <c r="AB11" s="95">
        <v>0.68518518518518523</v>
      </c>
      <c r="AC11" s="107">
        <v>2</v>
      </c>
      <c r="AD11" s="95">
        <v>7.407407407407407E-2</v>
      </c>
      <c r="AE11" s="96">
        <v>27</v>
      </c>
    </row>
    <row r="12" spans="1:31" x14ac:dyDescent="0.15">
      <c r="A12" s="36" t="s">
        <v>71</v>
      </c>
      <c r="B12" s="43">
        <v>7.5</v>
      </c>
      <c r="C12" s="53"/>
      <c r="D12" s="53"/>
      <c r="E12" s="54">
        <v>7.5</v>
      </c>
      <c r="F12" s="43">
        <v>2.5</v>
      </c>
      <c r="G12" s="53"/>
      <c r="H12" s="53"/>
      <c r="I12" s="54">
        <v>2.5</v>
      </c>
      <c r="J12" s="43" t="e">
        <v>#REF!</v>
      </c>
      <c r="K12" s="53" t="e">
        <v>#REF!</v>
      </c>
      <c r="L12" s="53" t="e">
        <v>#REF!</v>
      </c>
      <c r="M12" s="54" t="e">
        <v>#REF!</v>
      </c>
      <c r="N12" s="43" t="e">
        <v>#REF!</v>
      </c>
      <c r="O12" s="53" t="e">
        <v>#REF!</v>
      </c>
      <c r="P12" s="53" t="e">
        <v>#REF!</v>
      </c>
      <c r="Q12" s="54" t="e">
        <v>#REF!</v>
      </c>
      <c r="R12" s="44">
        <v>10</v>
      </c>
      <c r="T12" s="94" t="s">
        <v>71</v>
      </c>
      <c r="U12" s="107">
        <v>2</v>
      </c>
      <c r="V12" s="95">
        <v>0.2</v>
      </c>
      <c r="W12" s="107">
        <v>9.5</v>
      </c>
      <c r="X12" s="95">
        <v>0.95</v>
      </c>
      <c r="Y12" s="107">
        <v>0.5</v>
      </c>
      <c r="Z12" s="95">
        <v>0.05</v>
      </c>
      <c r="AA12" s="107">
        <v>11</v>
      </c>
      <c r="AB12" s="95">
        <v>1.1000000000000001</v>
      </c>
      <c r="AC12" s="107">
        <v>0</v>
      </c>
      <c r="AD12" s="95">
        <v>0</v>
      </c>
      <c r="AE12" s="96">
        <v>10</v>
      </c>
    </row>
    <row r="13" spans="1:31" x14ac:dyDescent="0.15">
      <c r="A13" s="36" t="s">
        <v>72</v>
      </c>
      <c r="B13" s="43">
        <v>3</v>
      </c>
      <c r="C13" s="53"/>
      <c r="D13" s="53"/>
      <c r="E13" s="54">
        <v>3</v>
      </c>
      <c r="F13" s="43">
        <v>10.5</v>
      </c>
      <c r="G13" s="53"/>
      <c r="H13" s="53"/>
      <c r="I13" s="54">
        <v>10.5</v>
      </c>
      <c r="J13" s="43" t="e">
        <v>#REF!</v>
      </c>
      <c r="K13" s="53" t="e">
        <v>#REF!</v>
      </c>
      <c r="L13" s="53" t="e">
        <v>#REF!</v>
      </c>
      <c r="M13" s="54" t="e">
        <v>#REF!</v>
      </c>
      <c r="N13" s="43" t="e">
        <v>#REF!</v>
      </c>
      <c r="O13" s="53" t="e">
        <v>#REF!</v>
      </c>
      <c r="P13" s="53" t="e">
        <v>#REF!</v>
      </c>
      <c r="Q13" s="54" t="e">
        <v>#REF!</v>
      </c>
      <c r="R13" s="44">
        <v>13.5</v>
      </c>
      <c r="T13" s="94" t="s">
        <v>72</v>
      </c>
      <c r="U13" s="107">
        <v>3</v>
      </c>
      <c r="V13" s="95">
        <v>0.22222222222222221</v>
      </c>
      <c r="W13" s="107">
        <v>12.5</v>
      </c>
      <c r="X13" s="95">
        <v>0.92592592592592593</v>
      </c>
      <c r="Y13" s="107">
        <v>0</v>
      </c>
      <c r="Z13" s="95">
        <v>0</v>
      </c>
      <c r="AA13" s="107">
        <v>15</v>
      </c>
      <c r="AB13" s="95">
        <v>1.1111111111111112</v>
      </c>
      <c r="AC13" s="107">
        <v>0.5</v>
      </c>
      <c r="AD13" s="95">
        <v>3.7037037037037035E-2</v>
      </c>
      <c r="AE13" s="96">
        <v>13.5</v>
      </c>
    </row>
    <row r="14" spans="1:31" x14ac:dyDescent="0.15">
      <c r="A14" s="36" t="s">
        <v>73</v>
      </c>
      <c r="B14" s="43">
        <v>7</v>
      </c>
      <c r="C14" s="53"/>
      <c r="D14" s="53"/>
      <c r="E14" s="54">
        <v>7</v>
      </c>
      <c r="F14" s="43">
        <v>6</v>
      </c>
      <c r="G14" s="53"/>
      <c r="H14" s="53"/>
      <c r="I14" s="54">
        <v>6</v>
      </c>
      <c r="J14" s="43" t="e">
        <v>#REF!</v>
      </c>
      <c r="K14" s="53" t="e">
        <v>#REF!</v>
      </c>
      <c r="L14" s="53" t="e">
        <v>#REF!</v>
      </c>
      <c r="M14" s="54" t="e">
        <v>#REF!</v>
      </c>
      <c r="N14" s="43" t="e">
        <v>#REF!</v>
      </c>
      <c r="O14" s="53" t="e">
        <v>#REF!</v>
      </c>
      <c r="P14" s="53" t="e">
        <v>#REF!</v>
      </c>
      <c r="Q14" s="54" t="e">
        <v>#REF!</v>
      </c>
      <c r="R14" s="44">
        <v>13</v>
      </c>
      <c r="T14" s="94" t="s">
        <v>73</v>
      </c>
      <c r="U14" s="107">
        <v>3</v>
      </c>
      <c r="V14" s="95">
        <v>0.23076923076923078</v>
      </c>
      <c r="W14" s="107">
        <v>7</v>
      </c>
      <c r="X14" s="95">
        <v>0.53846153846153844</v>
      </c>
      <c r="Y14" s="107">
        <v>1.5</v>
      </c>
      <c r="Z14" s="95">
        <v>0.11538461538461539</v>
      </c>
      <c r="AA14" s="107">
        <v>8</v>
      </c>
      <c r="AB14" s="95">
        <v>0.61538461538461542</v>
      </c>
      <c r="AC14" s="107">
        <v>0.5</v>
      </c>
      <c r="AD14" s="95">
        <v>3.8461538461538464E-2</v>
      </c>
      <c r="AE14" s="96">
        <v>13</v>
      </c>
    </row>
    <row r="15" spans="1:31" x14ac:dyDescent="0.15">
      <c r="A15" s="36" t="s">
        <v>74</v>
      </c>
      <c r="B15" s="43">
        <v>4</v>
      </c>
      <c r="C15" s="53"/>
      <c r="D15" s="53"/>
      <c r="E15" s="54">
        <v>4</v>
      </c>
      <c r="F15" s="43">
        <v>5</v>
      </c>
      <c r="G15" s="53"/>
      <c r="H15" s="53"/>
      <c r="I15" s="54">
        <v>5</v>
      </c>
      <c r="J15" s="43" t="e">
        <v>#REF!</v>
      </c>
      <c r="K15" s="53" t="e">
        <v>#REF!</v>
      </c>
      <c r="L15" s="53" t="e">
        <v>#REF!</v>
      </c>
      <c r="M15" s="54" t="e">
        <v>#REF!</v>
      </c>
      <c r="N15" s="43" t="e">
        <v>#REF!</v>
      </c>
      <c r="O15" s="53" t="e">
        <v>#REF!</v>
      </c>
      <c r="P15" s="53" t="e">
        <v>#REF!</v>
      </c>
      <c r="Q15" s="54" t="e">
        <v>#REF!</v>
      </c>
      <c r="R15" s="44">
        <v>9</v>
      </c>
      <c r="T15" s="94" t="s">
        <v>74</v>
      </c>
      <c r="U15" s="107">
        <v>2</v>
      </c>
      <c r="V15" s="95">
        <v>0.22222222222222221</v>
      </c>
      <c r="W15" s="107">
        <v>8.5</v>
      </c>
      <c r="X15" s="95">
        <v>0.94444444444444442</v>
      </c>
      <c r="Y15" s="107">
        <v>1.5</v>
      </c>
      <c r="Z15" s="95">
        <v>0.16666666666666666</v>
      </c>
      <c r="AA15" s="107">
        <v>9</v>
      </c>
      <c r="AB15" s="95">
        <v>1</v>
      </c>
      <c r="AC15" s="107">
        <v>0</v>
      </c>
      <c r="AD15" s="95">
        <v>0</v>
      </c>
      <c r="AE15" s="96">
        <v>9</v>
      </c>
    </row>
    <row r="16" spans="1:31" x14ac:dyDescent="0.15">
      <c r="A16" s="37" t="s">
        <v>75</v>
      </c>
      <c r="B16" s="43">
        <v>4</v>
      </c>
      <c r="C16" s="53"/>
      <c r="D16" s="53"/>
      <c r="E16" s="54">
        <v>4</v>
      </c>
      <c r="F16" s="43">
        <v>3</v>
      </c>
      <c r="G16" s="53"/>
      <c r="H16" s="53"/>
      <c r="I16" s="54">
        <v>3</v>
      </c>
      <c r="J16" s="43"/>
      <c r="K16" s="53"/>
      <c r="L16" s="53"/>
      <c r="M16" s="54"/>
      <c r="N16" s="43"/>
      <c r="O16" s="53"/>
      <c r="P16" s="53"/>
      <c r="Q16" s="54"/>
      <c r="R16" s="44">
        <v>7</v>
      </c>
      <c r="T16" s="94" t="s">
        <v>75</v>
      </c>
      <c r="U16" s="107">
        <v>2</v>
      </c>
      <c r="V16" s="95">
        <v>0.2857142857142857</v>
      </c>
      <c r="W16" s="107">
        <v>6</v>
      </c>
      <c r="X16" s="95">
        <v>0.8571428571428571</v>
      </c>
      <c r="Y16" s="107">
        <v>0.5</v>
      </c>
      <c r="Z16" s="95">
        <v>7.1428571428571425E-2</v>
      </c>
      <c r="AA16" s="107">
        <v>7.5</v>
      </c>
      <c r="AB16" s="95">
        <v>1.0714285714285714</v>
      </c>
      <c r="AC16" s="107">
        <v>0</v>
      </c>
      <c r="AD16" s="95">
        <v>0</v>
      </c>
      <c r="AE16" s="96">
        <v>7</v>
      </c>
    </row>
    <row r="17" spans="1:31" x14ac:dyDescent="0.15">
      <c r="A17" s="37" t="s">
        <v>76</v>
      </c>
      <c r="B17" s="43">
        <v>1.5</v>
      </c>
      <c r="C17" s="53"/>
      <c r="D17" s="53"/>
      <c r="E17" s="54">
        <v>1.5</v>
      </c>
      <c r="F17" s="43">
        <v>6</v>
      </c>
      <c r="G17" s="53"/>
      <c r="H17" s="53"/>
      <c r="I17" s="54">
        <v>6</v>
      </c>
      <c r="J17" s="43"/>
      <c r="K17" s="53"/>
      <c r="L17" s="53"/>
      <c r="M17" s="54"/>
      <c r="N17" s="43"/>
      <c r="O17" s="53"/>
      <c r="P17" s="53"/>
      <c r="Q17" s="54"/>
      <c r="R17" s="44">
        <v>7.5</v>
      </c>
      <c r="T17" s="94" t="s">
        <v>76</v>
      </c>
      <c r="U17" s="107">
        <v>0.5</v>
      </c>
      <c r="V17" s="95">
        <v>6.6666666666666666E-2</v>
      </c>
      <c r="W17" s="107">
        <v>9.5</v>
      </c>
      <c r="X17" s="95">
        <v>1.2666666666666666</v>
      </c>
      <c r="Y17" s="107">
        <v>0.5</v>
      </c>
      <c r="Z17" s="95">
        <v>6.6666666666666666E-2</v>
      </c>
      <c r="AA17" s="107">
        <v>8.5</v>
      </c>
      <c r="AB17" s="95">
        <v>1.1333333333333333</v>
      </c>
      <c r="AC17" s="107">
        <v>1</v>
      </c>
      <c r="AD17" s="95">
        <v>0.13333333333333333</v>
      </c>
      <c r="AE17" s="96">
        <v>7.5</v>
      </c>
    </row>
    <row r="18" spans="1:31" x14ac:dyDescent="0.15">
      <c r="A18" s="37" t="s">
        <v>77</v>
      </c>
      <c r="B18" s="43">
        <v>7.5</v>
      </c>
      <c r="C18" s="53"/>
      <c r="D18" s="53"/>
      <c r="E18" s="54">
        <v>7.5</v>
      </c>
      <c r="F18" s="43">
        <v>4.5</v>
      </c>
      <c r="G18" s="53"/>
      <c r="H18" s="53"/>
      <c r="I18" s="54">
        <v>4.5</v>
      </c>
      <c r="J18" s="43"/>
      <c r="K18" s="53"/>
      <c r="L18" s="53"/>
      <c r="M18" s="54"/>
      <c r="N18" s="43"/>
      <c r="O18" s="53"/>
      <c r="P18" s="53"/>
      <c r="Q18" s="54"/>
      <c r="R18" s="44">
        <v>12</v>
      </c>
      <c r="T18" s="94" t="s">
        <v>77</v>
      </c>
      <c r="U18" s="107">
        <v>2.5</v>
      </c>
      <c r="V18" s="95">
        <v>0.20833333333333334</v>
      </c>
      <c r="W18" s="107">
        <v>5.5</v>
      </c>
      <c r="X18" s="95">
        <v>0.45833333333333331</v>
      </c>
      <c r="Y18" s="107">
        <v>1</v>
      </c>
      <c r="Z18" s="95">
        <v>8.3333333333333329E-2</v>
      </c>
      <c r="AA18" s="107">
        <v>6</v>
      </c>
      <c r="AB18" s="95">
        <v>0.5</v>
      </c>
      <c r="AC18" s="107">
        <v>1</v>
      </c>
      <c r="AD18" s="95">
        <v>8.3333333333333329E-2</v>
      </c>
      <c r="AE18" s="96">
        <v>12</v>
      </c>
    </row>
    <row r="19" spans="1:31" x14ac:dyDescent="0.15">
      <c r="A19" s="37" t="s">
        <v>78</v>
      </c>
      <c r="B19" s="43">
        <v>2.5</v>
      </c>
      <c r="C19" s="53"/>
      <c r="D19" s="53"/>
      <c r="E19" s="54">
        <v>2.5</v>
      </c>
      <c r="F19" s="43">
        <v>5.5</v>
      </c>
      <c r="G19" s="53"/>
      <c r="H19" s="53"/>
      <c r="I19" s="54">
        <v>5.5</v>
      </c>
      <c r="J19" s="43"/>
      <c r="K19" s="53"/>
      <c r="L19" s="53"/>
      <c r="M19" s="54"/>
      <c r="N19" s="43"/>
      <c r="O19" s="53"/>
      <c r="P19" s="53"/>
      <c r="Q19" s="54"/>
      <c r="R19" s="44">
        <v>8</v>
      </c>
      <c r="T19" s="94" t="s">
        <v>78</v>
      </c>
      <c r="U19" s="107">
        <v>2.5</v>
      </c>
      <c r="V19" s="95">
        <v>0.3125</v>
      </c>
      <c r="W19" s="107">
        <v>8.5</v>
      </c>
      <c r="X19" s="95">
        <v>1.0625</v>
      </c>
      <c r="Y19" s="107">
        <v>0.5</v>
      </c>
      <c r="Z19" s="95">
        <v>6.25E-2</v>
      </c>
      <c r="AA19" s="107">
        <v>10.5</v>
      </c>
      <c r="AB19" s="95">
        <v>1.3125</v>
      </c>
      <c r="AC19" s="107">
        <v>0</v>
      </c>
      <c r="AD19" s="95">
        <v>0</v>
      </c>
      <c r="AE19" s="96">
        <v>8</v>
      </c>
    </row>
    <row r="20" spans="1:31" x14ac:dyDescent="0.15">
      <c r="A20" s="37" t="s">
        <v>79</v>
      </c>
      <c r="B20" s="43">
        <v>2.5</v>
      </c>
      <c r="C20" s="53"/>
      <c r="D20" s="53"/>
      <c r="E20" s="54">
        <v>2.5</v>
      </c>
      <c r="F20" s="43">
        <v>4.5</v>
      </c>
      <c r="G20" s="53"/>
      <c r="H20" s="53"/>
      <c r="I20" s="54">
        <v>4.5</v>
      </c>
      <c r="J20" s="43"/>
      <c r="K20" s="53"/>
      <c r="L20" s="53"/>
      <c r="M20" s="54"/>
      <c r="N20" s="43"/>
      <c r="O20" s="53"/>
      <c r="P20" s="53"/>
      <c r="Q20" s="54"/>
      <c r="R20" s="44">
        <v>7</v>
      </c>
      <c r="T20" s="94" t="s">
        <v>79</v>
      </c>
      <c r="U20" s="107">
        <v>0</v>
      </c>
      <c r="V20" s="95">
        <v>0</v>
      </c>
      <c r="W20" s="107">
        <v>5.5</v>
      </c>
      <c r="X20" s="95">
        <v>0.7857142857142857</v>
      </c>
      <c r="Y20" s="107">
        <v>0.5</v>
      </c>
      <c r="Z20" s="95">
        <v>7.1428571428571425E-2</v>
      </c>
      <c r="AA20" s="107">
        <v>5</v>
      </c>
      <c r="AB20" s="95">
        <v>0.7142857142857143</v>
      </c>
      <c r="AC20" s="107">
        <v>0</v>
      </c>
      <c r="AD20" s="95">
        <v>0</v>
      </c>
      <c r="AE20" s="96">
        <v>7</v>
      </c>
    </row>
    <row r="21" spans="1:31" x14ac:dyDescent="0.15">
      <c r="A21" s="37" t="s">
        <v>80</v>
      </c>
      <c r="B21" s="43">
        <v>5</v>
      </c>
      <c r="C21" s="53"/>
      <c r="D21" s="53"/>
      <c r="E21" s="54">
        <v>5</v>
      </c>
      <c r="F21" s="43">
        <v>0.5</v>
      </c>
      <c r="G21" s="53"/>
      <c r="H21" s="53"/>
      <c r="I21" s="54">
        <v>0.5</v>
      </c>
      <c r="J21" s="43"/>
      <c r="K21" s="53"/>
      <c r="L21" s="53"/>
      <c r="M21" s="54"/>
      <c r="N21" s="43"/>
      <c r="O21" s="53"/>
      <c r="P21" s="53"/>
      <c r="Q21" s="54"/>
      <c r="R21" s="44">
        <v>5.5</v>
      </c>
      <c r="T21" s="94" t="s">
        <v>80</v>
      </c>
      <c r="U21" s="107">
        <v>1.5</v>
      </c>
      <c r="V21" s="95">
        <v>0.27272727272727271</v>
      </c>
      <c r="W21" s="107">
        <v>6.5</v>
      </c>
      <c r="X21" s="95">
        <v>1.1818181818181819</v>
      </c>
      <c r="Y21" s="107">
        <v>0</v>
      </c>
      <c r="Z21" s="95">
        <v>0</v>
      </c>
      <c r="AA21" s="107">
        <v>7.5</v>
      </c>
      <c r="AB21" s="95">
        <v>1.3636363636363635</v>
      </c>
      <c r="AC21" s="107">
        <v>0.5</v>
      </c>
      <c r="AD21" s="95">
        <v>9.0909090909090912E-2</v>
      </c>
      <c r="AE21" s="96">
        <v>5.5</v>
      </c>
    </row>
    <row r="22" spans="1:31" x14ac:dyDescent="0.15">
      <c r="A22" s="38" t="s">
        <v>81</v>
      </c>
      <c r="B22" s="43">
        <v>4</v>
      </c>
      <c r="C22" s="53"/>
      <c r="D22" s="53"/>
      <c r="E22" s="54">
        <v>4</v>
      </c>
      <c r="F22" s="43">
        <v>2</v>
      </c>
      <c r="G22" s="53"/>
      <c r="H22" s="53"/>
      <c r="I22" s="54">
        <v>2</v>
      </c>
      <c r="J22" s="43"/>
      <c r="K22" s="53"/>
      <c r="L22" s="53"/>
      <c r="M22" s="54"/>
      <c r="N22" s="43"/>
      <c r="O22" s="53"/>
      <c r="P22" s="53"/>
      <c r="Q22" s="54"/>
      <c r="R22" s="44">
        <v>6</v>
      </c>
      <c r="T22" s="94" t="s">
        <v>81</v>
      </c>
      <c r="U22" s="107">
        <v>0</v>
      </c>
      <c r="V22" s="95">
        <v>0</v>
      </c>
      <c r="W22" s="107">
        <v>5</v>
      </c>
      <c r="X22" s="95">
        <v>0.83333333333333337</v>
      </c>
      <c r="Y22" s="107">
        <v>0.5</v>
      </c>
      <c r="Z22" s="95">
        <v>8.3333333333333329E-2</v>
      </c>
      <c r="AA22" s="107">
        <v>4.5</v>
      </c>
      <c r="AB22" s="95">
        <v>0.75</v>
      </c>
      <c r="AC22" s="107">
        <v>0</v>
      </c>
      <c r="AD22" s="95">
        <v>0</v>
      </c>
      <c r="AE22" s="96">
        <v>6</v>
      </c>
    </row>
    <row r="23" spans="1:31" ht="14" thickBot="1" x14ac:dyDescent="0.2">
      <c r="A23" s="37" t="s">
        <v>82</v>
      </c>
      <c r="B23" s="55">
        <v>6</v>
      </c>
      <c r="C23" s="56"/>
      <c r="D23" s="56"/>
      <c r="E23" s="57">
        <v>6</v>
      </c>
      <c r="F23" s="55">
        <v>0.5</v>
      </c>
      <c r="G23" s="56"/>
      <c r="H23" s="56"/>
      <c r="I23" s="57">
        <v>0.5</v>
      </c>
      <c r="J23" s="55"/>
      <c r="K23" s="56"/>
      <c r="L23" s="56"/>
      <c r="M23" s="57"/>
      <c r="N23" s="55"/>
      <c r="O23" s="56"/>
      <c r="P23" s="56"/>
      <c r="Q23" s="57"/>
      <c r="R23" s="45">
        <v>6.5</v>
      </c>
      <c r="T23" s="94" t="s">
        <v>82</v>
      </c>
      <c r="U23" s="107">
        <v>0.5</v>
      </c>
      <c r="V23" s="95">
        <v>7.6923076923076927E-2</v>
      </c>
      <c r="W23" s="107">
        <v>5.5</v>
      </c>
      <c r="X23" s="95">
        <v>0.84615384615384615</v>
      </c>
      <c r="Y23" s="107">
        <v>0</v>
      </c>
      <c r="Z23" s="95">
        <v>0</v>
      </c>
      <c r="AA23" s="107">
        <v>6</v>
      </c>
      <c r="AB23" s="95">
        <v>0.92307692307692313</v>
      </c>
      <c r="AC23" s="107">
        <v>0</v>
      </c>
      <c r="AD23" s="95">
        <v>0</v>
      </c>
      <c r="AE23" s="96">
        <v>6.5</v>
      </c>
    </row>
    <row r="24" spans="1:31" ht="14" thickBot="1" x14ac:dyDescent="0.2">
      <c r="A24" s="40"/>
      <c r="B24" s="58"/>
      <c r="C24" s="59"/>
      <c r="D24" s="59"/>
      <c r="E24" s="60"/>
      <c r="F24" s="46"/>
      <c r="G24" s="47"/>
      <c r="H24" s="47"/>
      <c r="I24" s="48"/>
      <c r="J24" s="46"/>
      <c r="K24" s="47"/>
      <c r="L24" s="47"/>
      <c r="M24" s="48"/>
      <c r="N24" s="46"/>
      <c r="O24" s="47"/>
      <c r="P24" s="47"/>
      <c r="Q24" s="48"/>
      <c r="R24" s="49"/>
      <c r="T24" s="49"/>
      <c r="U24" s="106"/>
      <c r="V24" s="47"/>
      <c r="W24" s="47"/>
      <c r="X24" s="47"/>
      <c r="Y24" s="47"/>
      <c r="Z24" s="47"/>
      <c r="AA24" s="47"/>
      <c r="AB24" s="47"/>
      <c r="AC24" s="47"/>
      <c r="AD24" s="47"/>
      <c r="AE24" s="48"/>
    </row>
    <row r="25" spans="1:31" x14ac:dyDescent="0.15">
      <c r="A25" s="39" t="s">
        <v>83</v>
      </c>
      <c r="B25" s="41">
        <v>10.5</v>
      </c>
      <c r="C25" s="63">
        <v>0</v>
      </c>
      <c r="D25" s="63">
        <v>0</v>
      </c>
      <c r="E25" s="64">
        <v>10.5</v>
      </c>
      <c r="F25" s="41">
        <v>31.5</v>
      </c>
      <c r="G25" s="63">
        <v>0</v>
      </c>
      <c r="H25" s="63">
        <v>0</v>
      </c>
      <c r="I25" s="64">
        <v>31.5</v>
      </c>
      <c r="J25" s="41" t="e">
        <v>#REF!</v>
      </c>
      <c r="K25" s="63" t="e">
        <v>#REF!</v>
      </c>
      <c r="L25" s="63" t="e">
        <v>#REF!</v>
      </c>
      <c r="M25" s="64" t="e">
        <v>#REF!</v>
      </c>
      <c r="N25" s="41" t="e">
        <v>#REF!</v>
      </c>
      <c r="O25" s="63" t="e">
        <v>#REF!</v>
      </c>
      <c r="P25" s="63" t="e">
        <v>#REF!</v>
      </c>
      <c r="Q25" s="64" t="e">
        <v>#REF!</v>
      </c>
      <c r="R25" s="50">
        <v>42</v>
      </c>
      <c r="T25" s="94" t="s">
        <v>83</v>
      </c>
      <c r="U25" s="107">
        <v>5</v>
      </c>
      <c r="V25" s="95">
        <v>0.11904761904761904</v>
      </c>
      <c r="W25" s="107">
        <v>29.5</v>
      </c>
      <c r="X25" s="95">
        <v>0.70238095238095233</v>
      </c>
      <c r="Y25" s="107">
        <v>1</v>
      </c>
      <c r="Z25" s="95">
        <v>2.3809523809523808E-2</v>
      </c>
      <c r="AA25" s="107">
        <v>30.5</v>
      </c>
      <c r="AB25" s="95">
        <v>0.72619047619047616</v>
      </c>
      <c r="AC25" s="107">
        <v>3</v>
      </c>
      <c r="AD25" s="95">
        <v>7.1428571428571425E-2</v>
      </c>
      <c r="AE25" s="96">
        <v>42</v>
      </c>
    </row>
    <row r="26" spans="1:31" x14ac:dyDescent="0.15">
      <c r="A26" s="36" t="s">
        <v>84</v>
      </c>
      <c r="B26" s="43">
        <v>16</v>
      </c>
      <c r="C26" s="53">
        <v>0</v>
      </c>
      <c r="D26" s="53">
        <v>0</v>
      </c>
      <c r="E26" s="54">
        <v>16</v>
      </c>
      <c r="F26" s="43">
        <v>23</v>
      </c>
      <c r="G26" s="53">
        <v>0</v>
      </c>
      <c r="H26" s="53">
        <v>0</v>
      </c>
      <c r="I26" s="54">
        <v>23</v>
      </c>
      <c r="J26" s="43" t="e">
        <v>#REF!</v>
      </c>
      <c r="K26" s="53" t="e">
        <v>#REF!</v>
      </c>
      <c r="L26" s="53" t="e">
        <v>#REF!</v>
      </c>
      <c r="M26" s="54" t="e">
        <v>#REF!</v>
      </c>
      <c r="N26" s="43" t="e">
        <v>#REF!</v>
      </c>
      <c r="O26" s="53" t="e">
        <v>#REF!</v>
      </c>
      <c r="P26" s="53" t="e">
        <v>#REF!</v>
      </c>
      <c r="Q26" s="54" t="e">
        <v>#REF!</v>
      </c>
      <c r="R26" s="44">
        <v>39</v>
      </c>
      <c r="T26" s="94" t="s">
        <v>84</v>
      </c>
      <c r="U26" s="107">
        <v>6.5</v>
      </c>
      <c r="V26" s="95">
        <v>0.16666666666666666</v>
      </c>
      <c r="W26" s="107">
        <v>37.5</v>
      </c>
      <c r="X26" s="95">
        <v>0.96153846153846156</v>
      </c>
      <c r="Y26" s="107">
        <v>1</v>
      </c>
      <c r="Z26" s="95">
        <v>2.564102564102564E-2</v>
      </c>
      <c r="AA26" s="107">
        <v>40</v>
      </c>
      <c r="AB26" s="95">
        <v>1.0256410256410255</v>
      </c>
      <c r="AC26" s="107">
        <v>3</v>
      </c>
      <c r="AD26" s="95">
        <v>7.6923076923076927E-2</v>
      </c>
      <c r="AE26" s="96">
        <v>39</v>
      </c>
    </row>
    <row r="27" spans="1:31" x14ac:dyDescent="0.15">
      <c r="A27" s="36" t="s">
        <v>85</v>
      </c>
      <c r="B27" s="43">
        <v>19</v>
      </c>
      <c r="C27" s="53">
        <v>0</v>
      </c>
      <c r="D27" s="53">
        <v>0</v>
      </c>
      <c r="E27" s="54">
        <v>19</v>
      </c>
      <c r="F27" s="43">
        <v>33.5</v>
      </c>
      <c r="G27" s="53">
        <v>0</v>
      </c>
      <c r="H27" s="53">
        <v>0</v>
      </c>
      <c r="I27" s="54">
        <v>33.5</v>
      </c>
      <c r="J27" s="43" t="e">
        <v>#REF!</v>
      </c>
      <c r="K27" s="53" t="e">
        <v>#REF!</v>
      </c>
      <c r="L27" s="53" t="e">
        <v>#REF!</v>
      </c>
      <c r="M27" s="54" t="e">
        <v>#REF!</v>
      </c>
      <c r="N27" s="43" t="e">
        <v>#REF!</v>
      </c>
      <c r="O27" s="53" t="e">
        <v>#REF!</v>
      </c>
      <c r="P27" s="53" t="e">
        <v>#REF!</v>
      </c>
      <c r="Q27" s="54" t="e">
        <v>#REF!</v>
      </c>
      <c r="R27" s="44">
        <v>52.5</v>
      </c>
      <c r="T27" s="94" t="s">
        <v>85</v>
      </c>
      <c r="U27" s="107">
        <v>8</v>
      </c>
      <c r="V27" s="95">
        <v>0.15238095238095239</v>
      </c>
      <c r="W27" s="107">
        <v>43.5</v>
      </c>
      <c r="X27" s="95">
        <v>0.82857142857142863</v>
      </c>
      <c r="Y27" s="107">
        <v>0.5</v>
      </c>
      <c r="Z27" s="95">
        <v>9.5238095238095247E-3</v>
      </c>
      <c r="AA27" s="107">
        <v>48.5</v>
      </c>
      <c r="AB27" s="95">
        <v>0.92380952380952386</v>
      </c>
      <c r="AC27" s="107">
        <v>2.5</v>
      </c>
      <c r="AD27" s="95">
        <v>4.7619047619047616E-2</v>
      </c>
      <c r="AE27" s="96">
        <v>52.5</v>
      </c>
    </row>
    <row r="28" spans="1:31" x14ac:dyDescent="0.15">
      <c r="A28" s="36" t="s">
        <v>86</v>
      </c>
      <c r="B28" s="43">
        <v>25</v>
      </c>
      <c r="C28" s="53">
        <v>0</v>
      </c>
      <c r="D28" s="53">
        <v>0</v>
      </c>
      <c r="E28" s="54">
        <v>25</v>
      </c>
      <c r="F28" s="43">
        <v>38.5</v>
      </c>
      <c r="G28" s="53">
        <v>0</v>
      </c>
      <c r="H28" s="53">
        <v>0</v>
      </c>
      <c r="I28" s="54">
        <v>38.5</v>
      </c>
      <c r="J28" s="43" t="e">
        <v>#REF!</v>
      </c>
      <c r="K28" s="53" t="e">
        <v>#REF!</v>
      </c>
      <c r="L28" s="53" t="e">
        <v>#REF!</v>
      </c>
      <c r="M28" s="54" t="e">
        <v>#REF!</v>
      </c>
      <c r="N28" s="43" t="e">
        <v>#REF!</v>
      </c>
      <c r="O28" s="53" t="e">
        <v>#REF!</v>
      </c>
      <c r="P28" s="53" t="e">
        <v>#REF!</v>
      </c>
      <c r="Q28" s="54" t="e">
        <v>#REF!</v>
      </c>
      <c r="R28" s="44">
        <v>63.5</v>
      </c>
      <c r="T28" s="94" t="s">
        <v>86</v>
      </c>
      <c r="U28" s="107">
        <v>10.5</v>
      </c>
      <c r="V28" s="95">
        <v>0.16535433070866143</v>
      </c>
      <c r="W28" s="107">
        <v>47</v>
      </c>
      <c r="X28" s="95">
        <v>0.74015748031496065</v>
      </c>
      <c r="Y28" s="107">
        <v>2</v>
      </c>
      <c r="Z28" s="95">
        <v>3.1496062992125984E-2</v>
      </c>
      <c r="AA28" s="107">
        <v>52.5</v>
      </c>
      <c r="AB28" s="95">
        <v>0.82677165354330706</v>
      </c>
      <c r="AC28" s="107">
        <v>3</v>
      </c>
      <c r="AD28" s="95">
        <v>4.7244094488188976E-2</v>
      </c>
      <c r="AE28" s="96">
        <v>63.5</v>
      </c>
    </row>
    <row r="29" spans="1:31" x14ac:dyDescent="0.15">
      <c r="A29" s="36" t="s">
        <v>87</v>
      </c>
      <c r="B29" s="43">
        <v>21.5</v>
      </c>
      <c r="C29" s="53">
        <v>0</v>
      </c>
      <c r="D29" s="53">
        <v>0</v>
      </c>
      <c r="E29" s="54">
        <v>21.5</v>
      </c>
      <c r="F29" s="43">
        <v>24</v>
      </c>
      <c r="G29" s="53">
        <v>0</v>
      </c>
      <c r="H29" s="53">
        <v>0</v>
      </c>
      <c r="I29" s="54">
        <v>24</v>
      </c>
      <c r="J29" s="43" t="e">
        <v>#REF!</v>
      </c>
      <c r="K29" s="53" t="e">
        <v>#REF!</v>
      </c>
      <c r="L29" s="53" t="e">
        <v>#REF!</v>
      </c>
      <c r="M29" s="54" t="e">
        <v>#REF!</v>
      </c>
      <c r="N29" s="43" t="e">
        <v>#REF!</v>
      </c>
      <c r="O29" s="53" t="e">
        <v>#REF!</v>
      </c>
      <c r="P29" s="53" t="e">
        <v>#REF!</v>
      </c>
      <c r="Q29" s="54" t="e">
        <v>#REF!</v>
      </c>
      <c r="R29" s="44">
        <v>45.5</v>
      </c>
      <c r="T29" s="94" t="s">
        <v>87</v>
      </c>
      <c r="U29" s="107">
        <v>10</v>
      </c>
      <c r="V29" s="95">
        <v>0.21978021978021978</v>
      </c>
      <c r="W29" s="107">
        <v>37.5</v>
      </c>
      <c r="X29" s="95">
        <v>0.82417582417582413</v>
      </c>
      <c r="Y29" s="107">
        <v>3.5</v>
      </c>
      <c r="Z29" s="95">
        <v>7.6923076923076927E-2</v>
      </c>
      <c r="AA29" s="107">
        <v>43</v>
      </c>
      <c r="AB29" s="95">
        <v>0.94505494505494503</v>
      </c>
      <c r="AC29" s="107">
        <v>1</v>
      </c>
      <c r="AD29" s="95">
        <v>2.197802197802198E-2</v>
      </c>
      <c r="AE29" s="96">
        <v>45.5</v>
      </c>
    </row>
    <row r="30" spans="1:31" x14ac:dyDescent="0.15">
      <c r="A30" s="36" t="s">
        <v>88</v>
      </c>
      <c r="B30" s="43">
        <v>18</v>
      </c>
      <c r="C30" s="53">
        <v>0</v>
      </c>
      <c r="D30" s="53">
        <v>0</v>
      </c>
      <c r="E30" s="54">
        <v>18</v>
      </c>
      <c r="F30" s="43">
        <v>24.5</v>
      </c>
      <c r="G30" s="53"/>
      <c r="H30" s="53"/>
      <c r="I30" s="54">
        <v>24.5</v>
      </c>
      <c r="J30" s="43"/>
      <c r="K30" s="53"/>
      <c r="L30" s="53"/>
      <c r="M30" s="54"/>
      <c r="N30" s="43"/>
      <c r="O30" s="53"/>
      <c r="P30" s="53"/>
      <c r="Q30" s="54"/>
      <c r="R30" s="44">
        <v>42.5</v>
      </c>
      <c r="T30" s="94" t="s">
        <v>88</v>
      </c>
      <c r="U30" s="107">
        <v>10</v>
      </c>
      <c r="V30" s="95">
        <v>0.23529411764705882</v>
      </c>
      <c r="W30" s="107">
        <v>34</v>
      </c>
      <c r="X30" s="95">
        <v>0.8</v>
      </c>
      <c r="Y30" s="107">
        <v>3.5</v>
      </c>
      <c r="Z30" s="95">
        <v>8.2352941176470587E-2</v>
      </c>
      <c r="AA30" s="107">
        <v>39.5</v>
      </c>
      <c r="AB30" s="95">
        <v>0.92941176470588238</v>
      </c>
      <c r="AC30" s="107">
        <v>1</v>
      </c>
      <c r="AD30" s="95">
        <v>2.3529411764705882E-2</v>
      </c>
      <c r="AE30" s="96">
        <v>42.5</v>
      </c>
    </row>
    <row r="31" spans="1:31" x14ac:dyDescent="0.15">
      <c r="A31" s="36" t="s">
        <v>89</v>
      </c>
      <c r="B31" s="43">
        <v>16.5</v>
      </c>
      <c r="C31" s="53">
        <v>0</v>
      </c>
      <c r="D31" s="53">
        <v>0</v>
      </c>
      <c r="E31" s="54">
        <v>16.5</v>
      </c>
      <c r="F31" s="43">
        <v>20</v>
      </c>
      <c r="G31" s="53"/>
      <c r="H31" s="53"/>
      <c r="I31" s="54">
        <v>20</v>
      </c>
      <c r="J31" s="43"/>
      <c r="K31" s="53"/>
      <c r="L31" s="53"/>
      <c r="M31" s="54"/>
      <c r="N31" s="43"/>
      <c r="O31" s="53"/>
      <c r="P31" s="53"/>
      <c r="Q31" s="54"/>
      <c r="R31" s="44">
        <v>36.5</v>
      </c>
      <c r="T31" s="94" t="s">
        <v>89</v>
      </c>
      <c r="U31" s="107">
        <v>7.5</v>
      </c>
      <c r="V31" s="95">
        <v>0.20547945205479451</v>
      </c>
      <c r="W31" s="107">
        <v>31</v>
      </c>
      <c r="X31" s="95">
        <v>0.84931506849315064</v>
      </c>
      <c r="Y31" s="107">
        <v>4</v>
      </c>
      <c r="Z31" s="95">
        <v>0.1095890410958904</v>
      </c>
      <c r="AA31" s="107">
        <v>33</v>
      </c>
      <c r="AB31" s="95">
        <v>0.90410958904109584</v>
      </c>
      <c r="AC31" s="107">
        <v>1.5</v>
      </c>
      <c r="AD31" s="95">
        <v>4.1095890410958902E-2</v>
      </c>
      <c r="AE31" s="96">
        <v>36.5</v>
      </c>
    </row>
    <row r="32" spans="1:31" x14ac:dyDescent="0.15">
      <c r="A32" s="36" t="s">
        <v>90</v>
      </c>
      <c r="B32" s="43">
        <v>17</v>
      </c>
      <c r="C32" s="53">
        <v>0</v>
      </c>
      <c r="D32" s="53">
        <v>0</v>
      </c>
      <c r="E32" s="54">
        <v>17</v>
      </c>
      <c r="F32" s="43">
        <v>18.5</v>
      </c>
      <c r="G32" s="53"/>
      <c r="H32" s="53"/>
      <c r="I32" s="54">
        <v>18.5</v>
      </c>
      <c r="J32" s="43"/>
      <c r="K32" s="53"/>
      <c r="L32" s="53"/>
      <c r="M32" s="54"/>
      <c r="N32" s="43"/>
      <c r="O32" s="53"/>
      <c r="P32" s="53"/>
      <c r="Q32" s="54"/>
      <c r="R32" s="44">
        <v>35.5</v>
      </c>
      <c r="T32" s="94" t="s">
        <v>90</v>
      </c>
      <c r="U32" s="107">
        <v>7</v>
      </c>
      <c r="V32" s="95">
        <v>0.19718309859154928</v>
      </c>
      <c r="W32" s="107">
        <v>29.5</v>
      </c>
      <c r="X32" s="95">
        <v>0.83098591549295775</v>
      </c>
      <c r="Y32" s="107">
        <v>3.5</v>
      </c>
      <c r="Z32" s="95">
        <v>9.8591549295774641E-2</v>
      </c>
      <c r="AA32" s="107">
        <v>31</v>
      </c>
      <c r="AB32" s="95">
        <v>0.87323943661971826</v>
      </c>
      <c r="AC32" s="107">
        <v>2</v>
      </c>
      <c r="AD32" s="95">
        <v>5.6338028169014086E-2</v>
      </c>
      <c r="AE32" s="96">
        <v>35.5</v>
      </c>
    </row>
    <row r="33" spans="1:31" x14ac:dyDescent="0.15">
      <c r="A33" s="37" t="s">
        <v>91</v>
      </c>
      <c r="B33" s="43">
        <v>15.5</v>
      </c>
      <c r="C33" s="53">
        <v>0</v>
      </c>
      <c r="D33" s="53">
        <v>0</v>
      </c>
      <c r="E33" s="54">
        <v>15.5</v>
      </c>
      <c r="F33" s="43">
        <v>19</v>
      </c>
      <c r="G33" s="53"/>
      <c r="H33" s="53"/>
      <c r="I33" s="54">
        <v>19</v>
      </c>
      <c r="J33" s="43"/>
      <c r="K33" s="53"/>
      <c r="L33" s="53"/>
      <c r="M33" s="54"/>
      <c r="N33" s="43"/>
      <c r="O33" s="53"/>
      <c r="P33" s="53"/>
      <c r="Q33" s="54"/>
      <c r="R33" s="44">
        <v>34.5</v>
      </c>
      <c r="T33" s="94" t="s">
        <v>91</v>
      </c>
      <c r="U33" s="107">
        <v>7.5</v>
      </c>
      <c r="V33" s="95">
        <v>0.21739130434782608</v>
      </c>
      <c r="W33" s="107">
        <v>29.5</v>
      </c>
      <c r="X33" s="95">
        <v>0.85507246376811596</v>
      </c>
      <c r="Y33" s="107">
        <v>2.5</v>
      </c>
      <c r="Z33" s="95">
        <v>7.2463768115942032E-2</v>
      </c>
      <c r="AA33" s="107">
        <v>32.5</v>
      </c>
      <c r="AB33" s="95">
        <v>0.94202898550724634</v>
      </c>
      <c r="AC33" s="107">
        <v>2</v>
      </c>
      <c r="AD33" s="95">
        <v>5.7971014492753624E-2</v>
      </c>
      <c r="AE33" s="96">
        <v>34.5</v>
      </c>
    </row>
    <row r="34" spans="1:31" x14ac:dyDescent="0.15">
      <c r="A34" s="37" t="s">
        <v>92</v>
      </c>
      <c r="B34" s="43">
        <v>14</v>
      </c>
      <c r="C34" s="53">
        <v>0</v>
      </c>
      <c r="D34" s="53">
        <v>0</v>
      </c>
      <c r="E34" s="54">
        <v>14</v>
      </c>
      <c r="F34" s="43">
        <v>20.5</v>
      </c>
      <c r="G34" s="53"/>
      <c r="H34" s="53"/>
      <c r="I34" s="54">
        <v>20.5</v>
      </c>
      <c r="J34" s="43"/>
      <c r="K34" s="53"/>
      <c r="L34" s="53"/>
      <c r="M34" s="54"/>
      <c r="N34" s="43"/>
      <c r="O34" s="53"/>
      <c r="P34" s="53"/>
      <c r="Q34" s="54"/>
      <c r="R34" s="44">
        <v>34.5</v>
      </c>
      <c r="T34" s="94" t="s">
        <v>92</v>
      </c>
      <c r="U34" s="107">
        <v>5.5</v>
      </c>
      <c r="V34" s="95">
        <v>0.15942028985507245</v>
      </c>
      <c r="W34" s="107">
        <v>29</v>
      </c>
      <c r="X34" s="95">
        <v>0.84057971014492749</v>
      </c>
      <c r="Y34" s="107">
        <v>2.5</v>
      </c>
      <c r="Z34" s="95">
        <v>7.2463768115942032E-2</v>
      </c>
      <c r="AA34" s="107">
        <v>30</v>
      </c>
      <c r="AB34" s="95">
        <v>0.86956521739130432</v>
      </c>
      <c r="AC34" s="107">
        <v>2</v>
      </c>
      <c r="AD34" s="95">
        <v>5.7971014492753624E-2</v>
      </c>
      <c r="AE34" s="96">
        <v>34.5</v>
      </c>
    </row>
    <row r="35" spans="1:31" x14ac:dyDescent="0.15">
      <c r="A35" s="37" t="s">
        <v>93</v>
      </c>
      <c r="B35" s="43">
        <v>17.5</v>
      </c>
      <c r="C35" s="53">
        <v>0</v>
      </c>
      <c r="D35" s="53">
        <v>0</v>
      </c>
      <c r="E35" s="54">
        <v>17.5</v>
      </c>
      <c r="F35" s="43">
        <v>15</v>
      </c>
      <c r="G35" s="53"/>
      <c r="H35" s="53"/>
      <c r="I35" s="54">
        <v>15</v>
      </c>
      <c r="J35" s="43"/>
      <c r="K35" s="53"/>
      <c r="L35" s="53"/>
      <c r="M35" s="54"/>
      <c r="N35" s="43"/>
      <c r="O35" s="53"/>
      <c r="P35" s="53"/>
      <c r="Q35" s="54"/>
      <c r="R35" s="44">
        <v>32.5</v>
      </c>
      <c r="T35" s="94" t="s">
        <v>93</v>
      </c>
      <c r="U35" s="107">
        <v>6.5</v>
      </c>
      <c r="V35" s="95">
        <v>0.2</v>
      </c>
      <c r="W35" s="107">
        <v>26</v>
      </c>
      <c r="X35" s="95">
        <v>0.8</v>
      </c>
      <c r="Y35" s="107">
        <v>2</v>
      </c>
      <c r="Z35" s="95">
        <v>6.1538461538461542E-2</v>
      </c>
      <c r="AA35" s="107">
        <v>29</v>
      </c>
      <c r="AB35" s="95">
        <v>0.89230769230769236</v>
      </c>
      <c r="AC35" s="107">
        <v>1.5</v>
      </c>
      <c r="AD35" s="95">
        <v>4.6153846153846156E-2</v>
      </c>
      <c r="AE35" s="96">
        <v>32.5</v>
      </c>
    </row>
    <row r="36" spans="1:31" x14ac:dyDescent="0.15">
      <c r="A36" s="37" t="s">
        <v>94</v>
      </c>
      <c r="B36" s="43">
        <v>14</v>
      </c>
      <c r="C36" s="53">
        <v>0</v>
      </c>
      <c r="D36" s="53">
        <v>0</v>
      </c>
      <c r="E36" s="54">
        <v>14</v>
      </c>
      <c r="F36" s="43">
        <v>12.5</v>
      </c>
      <c r="G36" s="53"/>
      <c r="H36" s="53"/>
      <c r="I36" s="54">
        <v>12.5</v>
      </c>
      <c r="J36" s="43"/>
      <c r="K36" s="53"/>
      <c r="L36" s="53"/>
      <c r="M36" s="54"/>
      <c r="N36" s="43"/>
      <c r="O36" s="53"/>
      <c r="P36" s="53"/>
      <c r="Q36" s="54"/>
      <c r="R36" s="44">
        <v>26.5</v>
      </c>
      <c r="T36" s="94" t="s">
        <v>94</v>
      </c>
      <c r="U36" s="107">
        <v>4</v>
      </c>
      <c r="V36" s="95">
        <v>0.15094339622641509</v>
      </c>
      <c r="W36" s="107">
        <v>25.5</v>
      </c>
      <c r="X36" s="95">
        <v>0.96226415094339623</v>
      </c>
      <c r="Y36" s="107">
        <v>1.5</v>
      </c>
      <c r="Z36" s="95">
        <v>5.6603773584905662E-2</v>
      </c>
      <c r="AA36" s="107">
        <v>27.5</v>
      </c>
      <c r="AB36" s="95">
        <v>1.0377358490566038</v>
      </c>
      <c r="AC36" s="107">
        <v>0.5</v>
      </c>
      <c r="AD36" s="95">
        <v>1.8867924528301886E-2</v>
      </c>
      <c r="AE36" s="96">
        <v>26.5</v>
      </c>
    </row>
    <row r="37" spans="1:31" ht="14" thickBot="1" x14ac:dyDescent="0.2">
      <c r="A37" s="38" t="s">
        <v>95</v>
      </c>
      <c r="B37" s="55">
        <v>17.5</v>
      </c>
      <c r="C37" s="56">
        <v>0</v>
      </c>
      <c r="D37" s="56">
        <v>0</v>
      </c>
      <c r="E37" s="57">
        <v>17.5</v>
      </c>
      <c r="F37" s="55">
        <v>7.5</v>
      </c>
      <c r="G37" s="56"/>
      <c r="H37" s="56"/>
      <c r="I37" s="57">
        <v>7.5</v>
      </c>
      <c r="J37" s="55"/>
      <c r="K37" s="56"/>
      <c r="L37" s="56"/>
      <c r="M37" s="57"/>
      <c r="N37" s="55"/>
      <c r="O37" s="56"/>
      <c r="P37" s="56"/>
      <c r="Q37" s="57"/>
      <c r="R37" s="44">
        <v>25</v>
      </c>
      <c r="T37" s="98" t="s">
        <v>95</v>
      </c>
      <c r="U37" s="108">
        <v>2</v>
      </c>
      <c r="V37" s="99">
        <v>0.08</v>
      </c>
      <c r="W37" s="108">
        <v>22.5</v>
      </c>
      <c r="X37" s="99">
        <v>0.9</v>
      </c>
      <c r="Y37" s="108">
        <v>1</v>
      </c>
      <c r="Z37" s="99">
        <v>0.04</v>
      </c>
      <c r="AA37" s="108">
        <v>23</v>
      </c>
      <c r="AB37" s="99">
        <v>0.92</v>
      </c>
      <c r="AC37" s="108">
        <v>0.5</v>
      </c>
      <c r="AD37" s="99">
        <v>0.02</v>
      </c>
      <c r="AE37" s="100">
        <v>25</v>
      </c>
    </row>
    <row r="38" spans="1:31" x14ac:dyDescent="0.15">
      <c r="A38" s="32"/>
      <c r="B38" s="65"/>
      <c r="C38" s="66"/>
      <c r="D38" s="66"/>
      <c r="E38" s="67"/>
      <c r="F38" s="65"/>
      <c r="G38" s="66"/>
      <c r="H38" s="66"/>
      <c r="I38" s="67"/>
      <c r="J38" s="65"/>
      <c r="K38" s="66"/>
      <c r="L38" s="66"/>
      <c r="M38" s="67"/>
      <c r="N38" s="65"/>
      <c r="O38" s="66"/>
      <c r="P38" s="66"/>
      <c r="Q38" s="67"/>
      <c r="R38" s="32"/>
      <c r="T38" s="84"/>
      <c r="U38" s="104"/>
      <c r="V38" s="82"/>
      <c r="W38" s="104"/>
      <c r="X38" s="82"/>
      <c r="Y38" s="104"/>
      <c r="Z38" s="82"/>
      <c r="AA38" s="104"/>
      <c r="AB38" s="82"/>
      <c r="AC38" s="104"/>
      <c r="AD38" s="82"/>
      <c r="AE38" s="84"/>
    </row>
    <row r="39" spans="1:31" x14ac:dyDescent="0.15">
      <c r="A39" s="12" t="s">
        <v>53</v>
      </c>
      <c r="B39" s="76">
        <v>65</v>
      </c>
      <c r="C39" s="75"/>
      <c r="D39" s="75"/>
      <c r="E39" s="77">
        <v>65</v>
      </c>
      <c r="F39" s="76">
        <v>82</v>
      </c>
      <c r="G39" s="75"/>
      <c r="H39" s="75"/>
      <c r="I39" s="77">
        <v>82</v>
      </c>
      <c r="J39" s="76" t="e">
        <v>#REF!</v>
      </c>
      <c r="K39" s="75" t="e">
        <v>#REF!</v>
      </c>
      <c r="L39" s="75" t="e">
        <v>#REF!</v>
      </c>
      <c r="M39" s="77" t="e">
        <v>#REF!</v>
      </c>
      <c r="N39" s="76" t="e">
        <v>#REF!</v>
      </c>
      <c r="O39" s="75" t="e">
        <v>#REF!</v>
      </c>
      <c r="P39" s="75" t="e">
        <v>#REF!</v>
      </c>
      <c r="Q39" s="77" t="e">
        <v>#REF!</v>
      </c>
      <c r="R39" s="78">
        <v>147</v>
      </c>
      <c r="S39" s="79"/>
      <c r="T39" s="94" t="s">
        <v>53</v>
      </c>
      <c r="U39" s="107">
        <v>24.5</v>
      </c>
      <c r="V39" s="95">
        <v>0.16666666666666666</v>
      </c>
      <c r="W39" s="107">
        <v>119</v>
      </c>
      <c r="X39" s="95">
        <v>0.80952380952380953</v>
      </c>
      <c r="Y39" s="107">
        <v>8</v>
      </c>
      <c r="Z39" s="95">
        <v>5.4421768707482991E-2</v>
      </c>
      <c r="AA39" s="107">
        <v>129</v>
      </c>
      <c r="AB39" s="95">
        <v>0.87755102040816324</v>
      </c>
      <c r="AC39" s="107">
        <v>6.5</v>
      </c>
      <c r="AD39" s="95">
        <v>4.4217687074829932E-2</v>
      </c>
      <c r="AE39" s="96">
        <v>147</v>
      </c>
    </row>
    <row r="40" spans="1:31" x14ac:dyDescent="0.15">
      <c r="A40" s="12" t="s">
        <v>10</v>
      </c>
      <c r="B40" s="76">
        <v>25</v>
      </c>
      <c r="C40" s="75">
        <v>0</v>
      </c>
      <c r="D40" s="75">
        <v>0</v>
      </c>
      <c r="E40" s="77">
        <v>25</v>
      </c>
      <c r="F40" s="76">
        <v>38.5</v>
      </c>
      <c r="G40" s="75">
        <v>0</v>
      </c>
      <c r="H40" s="75">
        <v>0</v>
      </c>
      <c r="I40" s="77">
        <v>38.5</v>
      </c>
      <c r="J40" s="76" t="e">
        <v>#REF!</v>
      </c>
      <c r="K40" s="75" t="e">
        <v>#REF!</v>
      </c>
      <c r="L40" s="75" t="e">
        <v>#REF!</v>
      </c>
      <c r="M40" s="77" t="e">
        <v>#REF!</v>
      </c>
      <c r="N40" s="76" t="e">
        <v>#REF!</v>
      </c>
      <c r="O40" s="75" t="e">
        <v>#REF!</v>
      </c>
      <c r="P40" s="75" t="e">
        <v>#REF!</v>
      </c>
      <c r="Q40" s="77" t="e">
        <v>#REF!</v>
      </c>
      <c r="R40" s="78">
        <v>63.5</v>
      </c>
      <c r="S40" s="79"/>
      <c r="T40" s="94" t="s">
        <v>10</v>
      </c>
      <c r="U40" s="107">
        <v>10.5</v>
      </c>
      <c r="V40" s="95">
        <v>0.16535433070866143</v>
      </c>
      <c r="W40" s="107">
        <v>47</v>
      </c>
      <c r="X40" s="95">
        <v>0.74015748031496065</v>
      </c>
      <c r="Y40" s="107">
        <v>4</v>
      </c>
      <c r="Z40" s="95">
        <v>6.2992125984251968E-2</v>
      </c>
      <c r="AA40" s="107">
        <v>52.5</v>
      </c>
      <c r="AB40" s="95">
        <v>0.82677165354330706</v>
      </c>
      <c r="AC40" s="107">
        <v>3</v>
      </c>
      <c r="AD40" s="95">
        <v>4.7244094488188976E-2</v>
      </c>
      <c r="AE40" s="96">
        <v>63.5</v>
      </c>
    </row>
    <row r="41" spans="1:31" x14ac:dyDescent="0.15">
      <c r="A41" s="12" t="s">
        <v>11</v>
      </c>
      <c r="B41" s="76">
        <v>16.25</v>
      </c>
      <c r="C41" s="75">
        <v>0</v>
      </c>
      <c r="D41" s="75">
        <v>0</v>
      </c>
      <c r="E41" s="77">
        <v>16.25</v>
      </c>
      <c r="F41" s="76">
        <v>20.5</v>
      </c>
      <c r="G41" s="75">
        <v>0</v>
      </c>
      <c r="H41" s="75">
        <v>0</v>
      </c>
      <c r="I41" s="77">
        <v>20.5</v>
      </c>
      <c r="J41" s="76" t="e">
        <v>#REF!</v>
      </c>
      <c r="K41" s="75" t="e">
        <v>#REF!</v>
      </c>
      <c r="L41" s="75" t="e">
        <v>#REF!</v>
      </c>
      <c r="M41" s="77" t="e">
        <v>#REF!</v>
      </c>
      <c r="N41" s="76" t="e">
        <v>#REF!</v>
      </c>
      <c r="O41" s="75" t="e">
        <v>#REF!</v>
      </c>
      <c r="P41" s="75" t="e">
        <v>#REF!</v>
      </c>
      <c r="Q41" s="77" t="e">
        <v>#REF!</v>
      </c>
      <c r="R41" s="78">
        <v>36.75</v>
      </c>
      <c r="S41" s="79"/>
      <c r="T41" s="94" t="s">
        <v>11</v>
      </c>
      <c r="U41" s="107">
        <v>6.125</v>
      </c>
      <c r="V41" s="95">
        <v>0.16666666666666666</v>
      </c>
      <c r="W41" s="107">
        <v>29.75</v>
      </c>
      <c r="X41" s="95">
        <v>0.80952380952380953</v>
      </c>
      <c r="Y41" s="107">
        <v>2</v>
      </c>
      <c r="Z41" s="95">
        <v>5.4421768707482991E-2</v>
      </c>
      <c r="AA41" s="107">
        <v>32.25</v>
      </c>
      <c r="AB41" s="95">
        <v>0.87755102040816324</v>
      </c>
      <c r="AC41" s="107">
        <v>1.625</v>
      </c>
      <c r="AD41" s="95">
        <v>4.4217687074829932E-2</v>
      </c>
      <c r="AE41" s="96">
        <v>36.75</v>
      </c>
    </row>
    <row r="42" spans="1:31" ht="14" thickBot="1" x14ac:dyDescent="0.2">
      <c r="A42" s="33"/>
      <c r="B42" s="68"/>
      <c r="C42" s="69"/>
      <c r="D42" s="69"/>
      <c r="E42" s="70"/>
      <c r="F42" s="68"/>
      <c r="G42" s="69"/>
      <c r="H42" s="69"/>
      <c r="I42" s="70"/>
      <c r="J42" s="68"/>
      <c r="K42" s="69"/>
      <c r="L42" s="69"/>
      <c r="M42" s="70"/>
      <c r="N42" s="68"/>
      <c r="O42" s="69"/>
      <c r="P42" s="69"/>
      <c r="Q42" s="70"/>
      <c r="R42" s="33"/>
      <c r="T42" s="9"/>
      <c r="U42" s="4"/>
      <c r="V42" s="5"/>
      <c r="W42" s="4"/>
      <c r="X42" s="5"/>
      <c r="Y42" s="4"/>
      <c r="Z42" s="5"/>
      <c r="AA42" s="4"/>
      <c r="AB42" s="5"/>
      <c r="AC42" s="4"/>
      <c r="AD42" s="5"/>
      <c r="AE42" s="9"/>
    </row>
    <row r="43" spans="1:31" x14ac:dyDescent="0.15">
      <c r="A43" s="34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51"/>
    </row>
    <row r="44" spans="1:31" ht="14" thickBot="1" x14ac:dyDescent="0.2">
      <c r="A44" s="14"/>
      <c r="B44" s="443">
        <v>43540</v>
      </c>
      <c r="C44" s="443"/>
      <c r="D44" s="443"/>
      <c r="E44" s="443"/>
      <c r="F44" s="443"/>
      <c r="G44" s="443"/>
      <c r="H44" s="443" t="s">
        <v>39</v>
      </c>
      <c r="I44" s="443"/>
      <c r="J44" s="443"/>
      <c r="K44" s="443"/>
      <c r="L44" s="443"/>
      <c r="M44" s="51"/>
      <c r="N44" s="51"/>
      <c r="O44" s="51"/>
      <c r="P44" s="51"/>
      <c r="Q44" s="51"/>
      <c r="R44" s="51"/>
    </row>
    <row r="45" spans="1:31" x14ac:dyDescent="0.15">
      <c r="A45" s="22"/>
      <c r="B45" s="80" t="s">
        <v>3</v>
      </c>
      <c r="C45" s="81"/>
      <c r="D45" s="81"/>
      <c r="E45" s="83"/>
      <c r="F45" s="80" t="s">
        <v>5</v>
      </c>
      <c r="G45" s="81"/>
      <c r="H45" s="81"/>
      <c r="I45" s="83"/>
      <c r="J45" s="80" t="s">
        <v>4</v>
      </c>
      <c r="K45" s="81"/>
      <c r="L45" s="81"/>
      <c r="M45" s="83"/>
      <c r="N45" s="80" t="s">
        <v>5</v>
      </c>
      <c r="O45" s="81"/>
      <c r="P45" s="81"/>
      <c r="Q45" s="83"/>
      <c r="R45" s="105" t="s">
        <v>32</v>
      </c>
      <c r="T45" s="85"/>
      <c r="U45" s="441"/>
      <c r="V45" s="442"/>
      <c r="W45" s="441"/>
      <c r="X45" s="442"/>
      <c r="Y45" s="441"/>
      <c r="Z45" s="442"/>
      <c r="AA45" s="441"/>
      <c r="AB45" s="442"/>
      <c r="AC45" s="441"/>
      <c r="AD45" s="442"/>
      <c r="AE45" s="438"/>
    </row>
    <row r="46" spans="1:31" ht="12.75" customHeight="1" thickBot="1" x14ac:dyDescent="0.2">
      <c r="A46" s="23"/>
      <c r="B46" s="16" t="s">
        <v>38</v>
      </c>
      <c r="C46" s="17"/>
      <c r="D46" s="20"/>
      <c r="E46" s="24"/>
      <c r="F46" s="16"/>
      <c r="G46" s="17"/>
      <c r="H46" s="20"/>
      <c r="I46" s="24"/>
      <c r="J46" s="16"/>
      <c r="K46" s="17" t="s">
        <v>21</v>
      </c>
      <c r="L46" s="20"/>
      <c r="M46" s="24"/>
      <c r="N46" s="16"/>
      <c r="O46" s="17" t="s">
        <v>22</v>
      </c>
      <c r="P46" s="20"/>
      <c r="Q46" s="24"/>
      <c r="R46" s="35"/>
      <c r="T46" s="88" t="s">
        <v>62</v>
      </c>
      <c r="U46" s="444" t="s">
        <v>58</v>
      </c>
      <c r="V46" s="445"/>
      <c r="W46" s="444" t="s">
        <v>56</v>
      </c>
      <c r="X46" s="445"/>
      <c r="Y46" s="444" t="s">
        <v>57</v>
      </c>
      <c r="Z46" s="445"/>
      <c r="AA46" s="444" t="s">
        <v>55</v>
      </c>
      <c r="AB46" s="445"/>
      <c r="AC46" s="444" t="s">
        <v>59</v>
      </c>
      <c r="AD46" s="445"/>
      <c r="AE46" s="439" t="s">
        <v>63</v>
      </c>
    </row>
    <row r="47" spans="1:31" ht="15" thickBot="1" x14ac:dyDescent="0.2">
      <c r="A47" s="26"/>
      <c r="B47" s="18" t="s">
        <v>7</v>
      </c>
      <c r="C47" s="19" t="s">
        <v>24</v>
      </c>
      <c r="D47" s="19" t="s">
        <v>25</v>
      </c>
      <c r="E47" s="27" t="s">
        <v>9</v>
      </c>
      <c r="F47" s="18" t="s">
        <v>7</v>
      </c>
      <c r="G47" s="19" t="s">
        <v>23</v>
      </c>
      <c r="H47" s="19" t="s">
        <v>25</v>
      </c>
      <c r="I47" s="27" t="s">
        <v>9</v>
      </c>
      <c r="J47" s="18" t="s">
        <v>23</v>
      </c>
      <c r="K47" s="19" t="s">
        <v>23</v>
      </c>
      <c r="L47" s="19" t="s">
        <v>24</v>
      </c>
      <c r="M47" s="27" t="s">
        <v>9</v>
      </c>
      <c r="N47" s="18" t="s">
        <v>23</v>
      </c>
      <c r="O47" s="19" t="s">
        <v>24</v>
      </c>
      <c r="P47" s="19" t="s">
        <v>25</v>
      </c>
      <c r="Q47" s="27" t="s">
        <v>9</v>
      </c>
      <c r="R47" s="28"/>
      <c r="S47" s="29"/>
      <c r="T47" s="91" t="s">
        <v>64</v>
      </c>
      <c r="U47" s="92" t="s">
        <v>65</v>
      </c>
      <c r="V47" s="93" t="s">
        <v>66</v>
      </c>
      <c r="W47" s="92" t="s">
        <v>65</v>
      </c>
      <c r="X47" s="93" t="s">
        <v>66</v>
      </c>
      <c r="Y47" s="92" t="s">
        <v>65</v>
      </c>
      <c r="Z47" s="93" t="s">
        <v>66</v>
      </c>
      <c r="AA47" s="92" t="s">
        <v>65</v>
      </c>
      <c r="AB47" s="93" t="s">
        <v>66</v>
      </c>
      <c r="AC47" s="92" t="s">
        <v>65</v>
      </c>
      <c r="AD47" s="93" t="s">
        <v>66</v>
      </c>
      <c r="AE47" s="440"/>
    </row>
    <row r="48" spans="1:31" s="29" customFormat="1" ht="11.25" customHeight="1" thickBot="1" x14ac:dyDescent="0.2">
      <c r="A48" s="23"/>
      <c r="B48" s="10"/>
      <c r="C48" s="11"/>
      <c r="D48" s="11"/>
      <c r="E48" s="30"/>
      <c r="F48" s="10"/>
      <c r="G48" s="11"/>
      <c r="H48" s="11"/>
      <c r="I48" s="30"/>
      <c r="J48" s="10"/>
      <c r="K48" s="11"/>
      <c r="L48" s="11"/>
      <c r="M48" s="30"/>
      <c r="N48" s="10"/>
      <c r="O48" s="11"/>
      <c r="P48" s="11"/>
      <c r="Q48" s="31"/>
      <c r="R48" s="25"/>
      <c r="S48" s="13"/>
      <c r="T48" s="73"/>
      <c r="U48" s="71"/>
      <c r="V48" s="72"/>
      <c r="W48" s="71"/>
      <c r="X48" s="72"/>
      <c r="Y48" s="71"/>
      <c r="Z48" s="72"/>
      <c r="AA48" s="71"/>
      <c r="AB48" s="72"/>
      <c r="AC48" s="71"/>
      <c r="AD48" s="72"/>
      <c r="AE48" s="73"/>
    </row>
    <row r="49" spans="1:31" s="29" customFormat="1" ht="11.25" customHeight="1" x14ac:dyDescent="0.15">
      <c r="A49" s="36" t="s">
        <v>67</v>
      </c>
      <c r="B49" s="41">
        <v>1</v>
      </c>
      <c r="C49" s="63">
        <v>0</v>
      </c>
      <c r="D49" s="63">
        <v>0</v>
      </c>
      <c r="E49" s="64">
        <v>2</v>
      </c>
      <c r="F49" s="41">
        <v>4</v>
      </c>
      <c r="G49" s="63" t="s">
        <v>27</v>
      </c>
      <c r="H49" s="63" t="s">
        <v>28</v>
      </c>
      <c r="I49" s="64">
        <v>4</v>
      </c>
      <c r="J49" s="41" t="s">
        <v>29</v>
      </c>
      <c r="K49" s="63" t="s">
        <v>26</v>
      </c>
      <c r="L49" s="63" t="s">
        <v>27</v>
      </c>
      <c r="M49" s="64"/>
      <c r="N49" s="41" t="s">
        <v>28</v>
      </c>
      <c r="O49" s="63" t="s">
        <v>29</v>
      </c>
      <c r="P49" s="63" t="s">
        <v>26</v>
      </c>
      <c r="Q49" s="64"/>
      <c r="R49" s="42">
        <v>5</v>
      </c>
      <c r="S49" s="13"/>
      <c r="T49" s="94" t="s">
        <v>67</v>
      </c>
      <c r="U49" s="107">
        <v>1</v>
      </c>
      <c r="V49" s="95">
        <v>0.2</v>
      </c>
      <c r="W49" s="107">
        <v>4</v>
      </c>
      <c r="X49" s="95">
        <v>0.8</v>
      </c>
      <c r="Y49" s="107">
        <v>0</v>
      </c>
      <c r="Z49" s="95">
        <v>0</v>
      </c>
      <c r="AA49" s="107">
        <v>4</v>
      </c>
      <c r="AB49" s="95">
        <v>0.8</v>
      </c>
      <c r="AC49" s="107">
        <v>1</v>
      </c>
      <c r="AD49" s="95">
        <v>0.2</v>
      </c>
      <c r="AE49" s="96">
        <v>5</v>
      </c>
    </row>
    <row r="50" spans="1:31" x14ac:dyDescent="0.15">
      <c r="A50" s="36" t="s">
        <v>68</v>
      </c>
      <c r="B50" s="43">
        <v>1</v>
      </c>
      <c r="C50" s="53">
        <v>0</v>
      </c>
      <c r="D50" s="53">
        <v>0</v>
      </c>
      <c r="E50" s="54">
        <v>2</v>
      </c>
      <c r="F50" s="43">
        <v>5</v>
      </c>
      <c r="G50" s="53" t="s">
        <v>27</v>
      </c>
      <c r="H50" s="53" t="s">
        <v>28</v>
      </c>
      <c r="I50" s="54">
        <v>5</v>
      </c>
      <c r="J50" s="43" t="s">
        <v>29</v>
      </c>
      <c r="K50" s="53" t="s">
        <v>26</v>
      </c>
      <c r="L50" s="53" t="s">
        <v>27</v>
      </c>
      <c r="M50" s="54"/>
      <c r="N50" s="43" t="s">
        <v>28</v>
      </c>
      <c r="O50" s="53" t="s">
        <v>29</v>
      </c>
      <c r="P50" s="53" t="s">
        <v>26</v>
      </c>
      <c r="Q50" s="54"/>
      <c r="R50" s="44">
        <v>6</v>
      </c>
      <c r="S50" s="13">
        <v>6</v>
      </c>
      <c r="T50" s="94" t="s">
        <v>68</v>
      </c>
      <c r="U50" s="107">
        <v>0</v>
      </c>
      <c r="V50" s="95">
        <v>0</v>
      </c>
      <c r="W50" s="107">
        <v>6</v>
      </c>
      <c r="X50" s="95">
        <v>1</v>
      </c>
      <c r="Y50" s="107">
        <v>0</v>
      </c>
      <c r="Z50" s="95">
        <v>0</v>
      </c>
      <c r="AA50" s="107">
        <v>6</v>
      </c>
      <c r="AB50" s="95">
        <v>1</v>
      </c>
      <c r="AC50" s="107">
        <v>0</v>
      </c>
      <c r="AD50" s="95">
        <v>0</v>
      </c>
      <c r="AE50" s="96">
        <v>6</v>
      </c>
    </row>
    <row r="51" spans="1:31" x14ac:dyDescent="0.15">
      <c r="A51" s="36" t="s">
        <v>69</v>
      </c>
      <c r="B51" s="43">
        <v>2</v>
      </c>
      <c r="C51" s="53">
        <v>0</v>
      </c>
      <c r="D51" s="53">
        <v>0</v>
      </c>
      <c r="E51" s="54">
        <v>0</v>
      </c>
      <c r="F51" s="43">
        <v>0</v>
      </c>
      <c r="G51" s="53"/>
      <c r="H51" s="53"/>
      <c r="I51" s="54">
        <v>0</v>
      </c>
      <c r="J51" s="43"/>
      <c r="K51" s="53"/>
      <c r="L51" s="53"/>
      <c r="M51" s="54">
        <v>0</v>
      </c>
      <c r="N51" s="43"/>
      <c r="O51" s="53"/>
      <c r="P51" s="53"/>
      <c r="Q51" s="54">
        <v>0</v>
      </c>
      <c r="R51" s="44">
        <v>2</v>
      </c>
      <c r="S51" s="13">
        <v>6</v>
      </c>
      <c r="T51" s="94" t="s">
        <v>69</v>
      </c>
      <c r="U51" s="107">
        <v>2</v>
      </c>
      <c r="V51" s="95">
        <v>1</v>
      </c>
      <c r="W51" s="107">
        <v>0</v>
      </c>
      <c r="X51" s="95">
        <v>0</v>
      </c>
      <c r="Y51" s="107">
        <v>0</v>
      </c>
      <c r="Z51" s="95">
        <v>0</v>
      </c>
      <c r="AA51" s="107">
        <v>2</v>
      </c>
      <c r="AB51" s="95">
        <v>1</v>
      </c>
      <c r="AC51" s="107">
        <v>0</v>
      </c>
      <c r="AD51" s="95">
        <v>0</v>
      </c>
      <c r="AE51" s="96">
        <v>2</v>
      </c>
    </row>
    <row r="52" spans="1:31" x14ac:dyDescent="0.15">
      <c r="A52" s="36" t="s">
        <v>70</v>
      </c>
      <c r="B52" s="43">
        <v>11</v>
      </c>
      <c r="C52" s="53">
        <v>0</v>
      </c>
      <c r="D52" s="53">
        <v>0</v>
      </c>
      <c r="E52" s="54">
        <v>1</v>
      </c>
      <c r="F52" s="43">
        <v>4</v>
      </c>
      <c r="G52" s="53"/>
      <c r="H52" s="53"/>
      <c r="I52" s="54">
        <v>4</v>
      </c>
      <c r="J52" s="43"/>
      <c r="K52" s="53"/>
      <c r="L52" s="53"/>
      <c r="M52" s="54">
        <v>0</v>
      </c>
      <c r="N52" s="43"/>
      <c r="O52" s="53"/>
      <c r="P52" s="53"/>
      <c r="Q52" s="54">
        <v>0</v>
      </c>
      <c r="R52" s="44">
        <v>15</v>
      </c>
      <c r="S52" s="13">
        <v>6</v>
      </c>
      <c r="T52" s="94" t="s">
        <v>70</v>
      </c>
      <c r="U52" s="107">
        <v>4</v>
      </c>
      <c r="V52" s="95">
        <v>0.26666666666666666</v>
      </c>
      <c r="W52" s="107">
        <v>11</v>
      </c>
      <c r="X52" s="95">
        <v>0.73333333333333328</v>
      </c>
      <c r="Y52" s="107">
        <v>0</v>
      </c>
      <c r="Z52" s="95">
        <v>0</v>
      </c>
      <c r="AA52" s="107">
        <v>15</v>
      </c>
      <c r="AB52" s="95">
        <v>1</v>
      </c>
      <c r="AC52" s="107">
        <v>0</v>
      </c>
      <c r="AD52" s="95">
        <v>0</v>
      </c>
      <c r="AE52" s="96">
        <v>15</v>
      </c>
    </row>
    <row r="53" spans="1:31" x14ac:dyDescent="0.15">
      <c r="A53" s="36" t="s">
        <v>71</v>
      </c>
      <c r="B53" s="43">
        <v>12</v>
      </c>
      <c r="C53" s="53">
        <v>0</v>
      </c>
      <c r="D53" s="53">
        <v>0</v>
      </c>
      <c r="E53" s="54">
        <v>3</v>
      </c>
      <c r="F53" s="43">
        <v>0</v>
      </c>
      <c r="G53" s="53"/>
      <c r="H53" s="53"/>
      <c r="I53" s="54">
        <v>0</v>
      </c>
      <c r="J53" s="43"/>
      <c r="K53" s="53"/>
      <c r="L53" s="53"/>
      <c r="M53" s="54">
        <v>0</v>
      </c>
      <c r="N53" s="43"/>
      <c r="O53" s="53"/>
      <c r="P53" s="53"/>
      <c r="Q53" s="54">
        <v>0</v>
      </c>
      <c r="R53" s="44">
        <v>12</v>
      </c>
      <c r="S53" s="13">
        <v>6</v>
      </c>
      <c r="T53" s="94" t="s">
        <v>71</v>
      </c>
      <c r="U53" s="107">
        <v>1</v>
      </c>
      <c r="V53" s="95">
        <v>8.3333333333333329E-2</v>
      </c>
      <c r="W53" s="107">
        <v>11</v>
      </c>
      <c r="X53" s="95">
        <v>0.91666666666666663</v>
      </c>
      <c r="Y53" s="107">
        <v>0</v>
      </c>
      <c r="Z53" s="95">
        <v>0</v>
      </c>
      <c r="AA53" s="107">
        <v>11</v>
      </c>
      <c r="AB53" s="95">
        <v>0.91666666666666663</v>
      </c>
      <c r="AC53" s="107">
        <v>1</v>
      </c>
      <c r="AD53" s="95">
        <v>8.3333333333333329E-2</v>
      </c>
      <c r="AE53" s="96">
        <v>12</v>
      </c>
    </row>
    <row r="54" spans="1:31" x14ac:dyDescent="0.15">
      <c r="A54" s="36" t="s">
        <v>72</v>
      </c>
      <c r="B54" s="43">
        <v>4</v>
      </c>
      <c r="C54" s="53">
        <v>0</v>
      </c>
      <c r="D54" s="53">
        <v>0</v>
      </c>
      <c r="E54" s="54">
        <v>0</v>
      </c>
      <c r="F54" s="43">
        <v>4</v>
      </c>
      <c r="G54" s="53"/>
      <c r="H54" s="53"/>
      <c r="I54" s="54">
        <v>4</v>
      </c>
      <c r="J54" s="43"/>
      <c r="K54" s="53"/>
      <c r="L54" s="53"/>
      <c r="M54" s="54">
        <v>0</v>
      </c>
      <c r="N54" s="43"/>
      <c r="O54" s="53"/>
      <c r="P54" s="53"/>
      <c r="Q54" s="54">
        <v>0</v>
      </c>
      <c r="R54" s="44">
        <v>8</v>
      </c>
      <c r="S54" s="13">
        <v>6</v>
      </c>
      <c r="T54" s="94" t="s">
        <v>72</v>
      </c>
      <c r="U54" s="107">
        <v>3</v>
      </c>
      <c r="V54" s="95">
        <v>0.375</v>
      </c>
      <c r="W54" s="107">
        <v>5</v>
      </c>
      <c r="X54" s="95">
        <v>0.625</v>
      </c>
      <c r="Y54" s="107">
        <v>1</v>
      </c>
      <c r="Z54" s="95">
        <v>0.125</v>
      </c>
      <c r="AA54" s="107">
        <v>7</v>
      </c>
      <c r="AB54" s="95">
        <v>0.875</v>
      </c>
      <c r="AC54" s="107">
        <v>0</v>
      </c>
      <c r="AD54" s="95">
        <v>0</v>
      </c>
      <c r="AE54" s="96">
        <v>8</v>
      </c>
    </row>
    <row r="55" spans="1:31" x14ac:dyDescent="0.15">
      <c r="A55" s="36" t="s">
        <v>73</v>
      </c>
      <c r="B55" s="43">
        <v>3</v>
      </c>
      <c r="C55" s="53">
        <v>0</v>
      </c>
      <c r="D55" s="53">
        <v>0</v>
      </c>
      <c r="E55" s="54">
        <v>1</v>
      </c>
      <c r="F55" s="43">
        <v>11</v>
      </c>
      <c r="G55" s="53"/>
      <c r="H55" s="53"/>
      <c r="I55" s="54">
        <v>11</v>
      </c>
      <c r="J55" s="43"/>
      <c r="K55" s="53"/>
      <c r="L55" s="53"/>
      <c r="M55" s="54"/>
      <c r="N55" s="43"/>
      <c r="O55" s="53"/>
      <c r="P55" s="53"/>
      <c r="Q55" s="54"/>
      <c r="R55" s="44">
        <v>14</v>
      </c>
      <c r="S55" s="13">
        <v>6</v>
      </c>
      <c r="T55" s="94" t="s">
        <v>73</v>
      </c>
      <c r="U55" s="107">
        <v>4</v>
      </c>
      <c r="V55" s="95">
        <v>0.2857142857142857</v>
      </c>
      <c r="W55" s="107">
        <v>10</v>
      </c>
      <c r="X55" s="95">
        <v>0.7142857142857143</v>
      </c>
      <c r="Y55" s="107">
        <v>1</v>
      </c>
      <c r="Z55" s="95">
        <v>7.1428571428571425E-2</v>
      </c>
      <c r="AA55" s="107">
        <v>13</v>
      </c>
      <c r="AB55" s="95">
        <v>0.9285714285714286</v>
      </c>
      <c r="AC55" s="107">
        <v>0</v>
      </c>
      <c r="AD55" s="95">
        <v>0</v>
      </c>
      <c r="AE55" s="96">
        <v>14</v>
      </c>
    </row>
    <row r="56" spans="1:31" x14ac:dyDescent="0.15">
      <c r="A56" s="36" t="s">
        <v>74</v>
      </c>
      <c r="B56" s="43">
        <v>6</v>
      </c>
      <c r="C56" s="53">
        <v>0</v>
      </c>
      <c r="D56" s="53">
        <v>0</v>
      </c>
      <c r="E56" s="54">
        <v>1</v>
      </c>
      <c r="F56" s="43">
        <v>5</v>
      </c>
      <c r="G56" s="53"/>
      <c r="H56" s="53"/>
      <c r="I56" s="54">
        <v>5</v>
      </c>
      <c r="J56" s="43"/>
      <c r="K56" s="53"/>
      <c r="L56" s="53"/>
      <c r="M56" s="54"/>
      <c r="N56" s="43"/>
      <c r="O56" s="53"/>
      <c r="P56" s="53"/>
      <c r="Q56" s="54"/>
      <c r="R56" s="44">
        <v>11</v>
      </c>
      <c r="S56" s="13">
        <v>6</v>
      </c>
      <c r="T56" s="94" t="s">
        <v>74</v>
      </c>
      <c r="U56" s="107">
        <v>3</v>
      </c>
      <c r="V56" s="95">
        <v>0.27272727272727271</v>
      </c>
      <c r="W56" s="107">
        <v>8</v>
      </c>
      <c r="X56" s="95">
        <v>0.72727272727272729</v>
      </c>
      <c r="Y56" s="107">
        <v>1</v>
      </c>
      <c r="Z56" s="95">
        <v>9.0909090909090912E-2</v>
      </c>
      <c r="AA56" s="107">
        <v>10</v>
      </c>
      <c r="AB56" s="95">
        <v>0.90909090909090906</v>
      </c>
      <c r="AC56" s="107">
        <v>0</v>
      </c>
      <c r="AD56" s="95">
        <v>0</v>
      </c>
      <c r="AE56" s="96">
        <v>11</v>
      </c>
    </row>
    <row r="57" spans="1:31" x14ac:dyDescent="0.15">
      <c r="A57" s="37" t="s">
        <v>75</v>
      </c>
      <c r="B57" s="43">
        <v>5</v>
      </c>
      <c r="C57" s="53">
        <v>2</v>
      </c>
      <c r="D57" s="53">
        <v>1</v>
      </c>
      <c r="E57" s="54">
        <v>3</v>
      </c>
      <c r="F57" s="43">
        <v>4</v>
      </c>
      <c r="G57" s="53"/>
      <c r="H57" s="53"/>
      <c r="I57" s="54">
        <v>4</v>
      </c>
      <c r="J57" s="43"/>
      <c r="K57" s="53"/>
      <c r="L57" s="53"/>
      <c r="M57" s="54"/>
      <c r="N57" s="43"/>
      <c r="O57" s="53"/>
      <c r="P57" s="53"/>
      <c r="Q57" s="54"/>
      <c r="R57" s="44">
        <v>9</v>
      </c>
      <c r="S57" s="13">
        <v>6</v>
      </c>
      <c r="T57" s="94" t="s">
        <v>75</v>
      </c>
      <c r="U57" s="107">
        <v>1</v>
      </c>
      <c r="V57" s="95">
        <v>0.1111111111111111</v>
      </c>
      <c r="W57" s="107">
        <v>8</v>
      </c>
      <c r="X57" s="95">
        <v>0.88888888888888884</v>
      </c>
      <c r="Y57" s="107">
        <v>1</v>
      </c>
      <c r="Z57" s="95">
        <v>0.1111111111111111</v>
      </c>
      <c r="AA57" s="107">
        <v>7</v>
      </c>
      <c r="AB57" s="95">
        <v>0.77777777777777779</v>
      </c>
      <c r="AC57" s="107">
        <v>1</v>
      </c>
      <c r="AD57" s="95">
        <v>0.1111111111111111</v>
      </c>
      <c r="AE57" s="96">
        <v>9</v>
      </c>
    </row>
    <row r="58" spans="1:31" x14ac:dyDescent="0.15">
      <c r="A58" s="37" t="s">
        <v>76</v>
      </c>
      <c r="B58" s="43">
        <v>1</v>
      </c>
      <c r="C58" s="53">
        <v>0</v>
      </c>
      <c r="D58" s="53">
        <v>0</v>
      </c>
      <c r="E58" s="54">
        <v>0</v>
      </c>
      <c r="F58" s="43">
        <v>3</v>
      </c>
      <c r="G58" s="53"/>
      <c r="H58" s="53"/>
      <c r="I58" s="54">
        <v>3</v>
      </c>
      <c r="J58" s="43"/>
      <c r="K58" s="53"/>
      <c r="L58" s="53"/>
      <c r="M58" s="54"/>
      <c r="N58" s="43"/>
      <c r="O58" s="53"/>
      <c r="P58" s="53"/>
      <c r="Q58" s="54"/>
      <c r="R58" s="44">
        <v>4</v>
      </c>
      <c r="S58" s="13">
        <v>6</v>
      </c>
      <c r="T58" s="94" t="s">
        <v>76</v>
      </c>
      <c r="U58" s="107">
        <v>1</v>
      </c>
      <c r="V58" s="95">
        <v>0.25</v>
      </c>
      <c r="W58" s="107">
        <v>3</v>
      </c>
      <c r="X58" s="95">
        <v>0.75</v>
      </c>
      <c r="Y58" s="107">
        <v>0</v>
      </c>
      <c r="Z58" s="95">
        <v>0</v>
      </c>
      <c r="AA58" s="107">
        <v>3</v>
      </c>
      <c r="AB58" s="95">
        <v>0.75</v>
      </c>
      <c r="AC58" s="107">
        <v>1</v>
      </c>
      <c r="AD58" s="95">
        <v>0.25</v>
      </c>
      <c r="AE58" s="96">
        <v>4</v>
      </c>
    </row>
    <row r="59" spans="1:31" x14ac:dyDescent="0.15">
      <c r="A59" s="37" t="s">
        <v>77</v>
      </c>
      <c r="B59" s="43">
        <v>8</v>
      </c>
      <c r="C59" s="53">
        <v>0</v>
      </c>
      <c r="D59" s="53">
        <v>0</v>
      </c>
      <c r="E59" s="54">
        <v>0</v>
      </c>
      <c r="F59" s="43">
        <v>4</v>
      </c>
      <c r="G59" s="53"/>
      <c r="H59" s="53"/>
      <c r="I59" s="54">
        <v>4</v>
      </c>
      <c r="J59" s="43"/>
      <c r="K59" s="53"/>
      <c r="L59" s="53"/>
      <c r="M59" s="54"/>
      <c r="N59" s="43"/>
      <c r="O59" s="53"/>
      <c r="P59" s="53"/>
      <c r="Q59" s="54"/>
      <c r="R59" s="44">
        <v>12</v>
      </c>
      <c r="S59" s="13">
        <v>6</v>
      </c>
      <c r="T59" s="94" t="s">
        <v>77</v>
      </c>
      <c r="U59" s="107">
        <v>3</v>
      </c>
      <c r="V59" s="95">
        <v>0.25</v>
      </c>
      <c r="W59" s="107">
        <v>9</v>
      </c>
      <c r="X59" s="95">
        <v>0.75</v>
      </c>
      <c r="Y59" s="107">
        <v>1</v>
      </c>
      <c r="Z59" s="95">
        <v>8.3333333333333329E-2</v>
      </c>
      <c r="AA59" s="107">
        <v>11</v>
      </c>
      <c r="AB59" s="95">
        <v>0.91666666666666663</v>
      </c>
      <c r="AC59" s="107">
        <v>0</v>
      </c>
      <c r="AD59" s="95">
        <v>0</v>
      </c>
      <c r="AE59" s="96">
        <v>12</v>
      </c>
    </row>
    <row r="60" spans="1:31" x14ac:dyDescent="0.15">
      <c r="A60" s="37" t="s">
        <v>78</v>
      </c>
      <c r="B60" s="43">
        <v>4</v>
      </c>
      <c r="C60" s="53">
        <v>0</v>
      </c>
      <c r="D60" s="53">
        <v>0</v>
      </c>
      <c r="E60" s="54">
        <v>0</v>
      </c>
      <c r="F60" s="43">
        <v>2</v>
      </c>
      <c r="G60" s="53"/>
      <c r="H60" s="53"/>
      <c r="I60" s="54">
        <v>2</v>
      </c>
      <c r="J60" s="43"/>
      <c r="K60" s="53"/>
      <c r="L60" s="53"/>
      <c r="M60" s="54">
        <v>0</v>
      </c>
      <c r="N60" s="43"/>
      <c r="O60" s="53"/>
      <c r="P60" s="53"/>
      <c r="Q60" s="54">
        <v>0</v>
      </c>
      <c r="R60" s="44">
        <v>6</v>
      </c>
      <c r="S60" s="13">
        <v>6</v>
      </c>
      <c r="T60" s="94" t="s">
        <v>78</v>
      </c>
      <c r="U60" s="107">
        <v>0</v>
      </c>
      <c r="V60" s="95">
        <v>0</v>
      </c>
      <c r="W60" s="107">
        <v>6</v>
      </c>
      <c r="X60" s="95">
        <v>1</v>
      </c>
      <c r="Y60" s="107">
        <v>0</v>
      </c>
      <c r="Z60" s="95">
        <v>0</v>
      </c>
      <c r="AA60" s="107">
        <v>6</v>
      </c>
      <c r="AB60" s="95">
        <v>1</v>
      </c>
      <c r="AC60" s="107">
        <v>0</v>
      </c>
      <c r="AD60" s="95">
        <v>0</v>
      </c>
      <c r="AE60" s="96">
        <v>6</v>
      </c>
    </row>
    <row r="61" spans="1:31" x14ac:dyDescent="0.15">
      <c r="A61" s="37" t="s">
        <v>79</v>
      </c>
      <c r="B61" s="43">
        <v>3</v>
      </c>
      <c r="C61" s="53">
        <v>0</v>
      </c>
      <c r="D61" s="53">
        <v>0</v>
      </c>
      <c r="E61" s="54">
        <v>0</v>
      </c>
      <c r="F61" s="43">
        <v>6</v>
      </c>
      <c r="G61" s="53"/>
      <c r="H61" s="53"/>
      <c r="I61" s="54">
        <v>6</v>
      </c>
      <c r="J61" s="43"/>
      <c r="K61" s="53"/>
      <c r="L61" s="53"/>
      <c r="M61" s="54"/>
      <c r="N61" s="43"/>
      <c r="O61" s="53"/>
      <c r="P61" s="53"/>
      <c r="Q61" s="54"/>
      <c r="R61" s="44">
        <v>9</v>
      </c>
      <c r="S61" s="13">
        <v>6</v>
      </c>
      <c r="T61" s="94" t="s">
        <v>79</v>
      </c>
      <c r="U61" s="107">
        <v>3</v>
      </c>
      <c r="V61" s="95">
        <v>0.33333333333333331</v>
      </c>
      <c r="W61" s="107">
        <v>6</v>
      </c>
      <c r="X61" s="95">
        <v>0.66666666666666663</v>
      </c>
      <c r="Y61" s="107">
        <v>0</v>
      </c>
      <c r="Z61" s="95">
        <v>0</v>
      </c>
      <c r="AA61" s="107">
        <v>9</v>
      </c>
      <c r="AB61" s="95">
        <v>1</v>
      </c>
      <c r="AC61" s="107">
        <v>0</v>
      </c>
      <c r="AD61" s="95">
        <v>0</v>
      </c>
      <c r="AE61" s="96">
        <v>9</v>
      </c>
    </row>
    <row r="62" spans="1:31" x14ac:dyDescent="0.15">
      <c r="A62" s="37" t="s">
        <v>80</v>
      </c>
      <c r="B62" s="43">
        <v>3</v>
      </c>
      <c r="C62" s="53">
        <v>0</v>
      </c>
      <c r="D62" s="53">
        <v>0</v>
      </c>
      <c r="E62" s="54">
        <v>0</v>
      </c>
      <c r="F62" s="43">
        <v>1</v>
      </c>
      <c r="G62" s="53"/>
      <c r="H62" s="53"/>
      <c r="I62" s="54">
        <v>1</v>
      </c>
      <c r="J62" s="43"/>
      <c r="K62" s="53"/>
      <c r="L62" s="53"/>
      <c r="M62" s="54"/>
      <c r="N62" s="43"/>
      <c r="O62" s="53"/>
      <c r="P62" s="53"/>
      <c r="Q62" s="54"/>
      <c r="R62" s="44">
        <v>4</v>
      </c>
      <c r="S62" s="13">
        <v>6</v>
      </c>
      <c r="T62" s="94" t="s">
        <v>80</v>
      </c>
      <c r="U62" s="107">
        <v>0</v>
      </c>
      <c r="V62" s="95">
        <v>0</v>
      </c>
      <c r="W62" s="107">
        <v>4</v>
      </c>
      <c r="X62" s="95">
        <v>1</v>
      </c>
      <c r="Y62" s="107">
        <v>1</v>
      </c>
      <c r="Z62" s="95">
        <v>0.25</v>
      </c>
      <c r="AA62" s="107">
        <v>3</v>
      </c>
      <c r="AB62" s="95">
        <v>0.75</v>
      </c>
      <c r="AC62" s="107">
        <v>0</v>
      </c>
      <c r="AD62" s="95">
        <v>0</v>
      </c>
      <c r="AE62" s="96">
        <v>4</v>
      </c>
    </row>
    <row r="63" spans="1:31" x14ac:dyDescent="0.15">
      <c r="A63" s="38" t="s">
        <v>81</v>
      </c>
      <c r="B63" s="43">
        <v>5</v>
      </c>
      <c r="C63" s="53">
        <v>0</v>
      </c>
      <c r="D63" s="53">
        <v>0</v>
      </c>
      <c r="E63" s="54">
        <v>0</v>
      </c>
      <c r="F63" s="43">
        <v>1</v>
      </c>
      <c r="G63" s="53"/>
      <c r="H63" s="53"/>
      <c r="I63" s="54">
        <v>1</v>
      </c>
      <c r="J63" s="43"/>
      <c r="K63" s="53"/>
      <c r="L63" s="53"/>
      <c r="M63" s="54"/>
      <c r="N63" s="43"/>
      <c r="O63" s="53"/>
      <c r="P63" s="53"/>
      <c r="Q63" s="54"/>
      <c r="R63" s="44">
        <v>6</v>
      </c>
      <c r="S63" s="13">
        <v>6</v>
      </c>
      <c r="T63" s="94" t="s">
        <v>81</v>
      </c>
      <c r="U63" s="107">
        <v>0</v>
      </c>
      <c r="V63" s="95">
        <v>0</v>
      </c>
      <c r="W63" s="107">
        <v>6</v>
      </c>
      <c r="X63" s="95">
        <v>1</v>
      </c>
      <c r="Y63" s="107">
        <v>0</v>
      </c>
      <c r="Z63" s="95">
        <v>0</v>
      </c>
      <c r="AA63" s="107">
        <v>6</v>
      </c>
      <c r="AB63" s="95">
        <v>1</v>
      </c>
      <c r="AC63" s="107">
        <v>0</v>
      </c>
      <c r="AD63" s="95">
        <v>0</v>
      </c>
      <c r="AE63" s="96">
        <v>6</v>
      </c>
    </row>
    <row r="64" spans="1:31" ht="14" thickBot="1" x14ac:dyDescent="0.2">
      <c r="A64" s="37" t="s">
        <v>82</v>
      </c>
      <c r="B64" s="55">
        <v>7</v>
      </c>
      <c r="C64" s="56">
        <v>0</v>
      </c>
      <c r="D64" s="56">
        <v>0</v>
      </c>
      <c r="E64" s="57">
        <v>0</v>
      </c>
      <c r="F64" s="55">
        <v>0</v>
      </c>
      <c r="G64" s="56"/>
      <c r="H64" s="56"/>
      <c r="I64" s="57">
        <v>0</v>
      </c>
      <c r="J64" s="55"/>
      <c r="K64" s="56"/>
      <c r="L64" s="56"/>
      <c r="M64" s="57">
        <v>0</v>
      </c>
      <c r="N64" s="55"/>
      <c r="O64" s="56"/>
      <c r="P64" s="56"/>
      <c r="Q64" s="57">
        <v>0</v>
      </c>
      <c r="R64" s="45">
        <v>7</v>
      </c>
      <c r="S64" s="13">
        <v>6</v>
      </c>
      <c r="T64" s="94" t="s">
        <v>82</v>
      </c>
      <c r="U64" s="107">
        <v>1</v>
      </c>
      <c r="V64" s="95">
        <v>0.14285714285714285</v>
      </c>
      <c r="W64" s="107">
        <v>6</v>
      </c>
      <c r="X64" s="95">
        <v>0.8571428571428571</v>
      </c>
      <c r="Y64" s="107">
        <v>0</v>
      </c>
      <c r="Z64" s="95">
        <v>0</v>
      </c>
      <c r="AA64" s="107">
        <v>7</v>
      </c>
      <c r="AB64" s="95">
        <v>1</v>
      </c>
      <c r="AC64" s="107">
        <v>0</v>
      </c>
      <c r="AD64" s="95">
        <v>0</v>
      </c>
      <c r="AE64" s="96">
        <v>7</v>
      </c>
    </row>
    <row r="65" spans="1:31" ht="14" thickBot="1" x14ac:dyDescent="0.2">
      <c r="A65" s="40"/>
      <c r="B65" s="58"/>
      <c r="C65" s="59"/>
      <c r="D65" s="59"/>
      <c r="E65" s="60"/>
      <c r="F65" s="46"/>
      <c r="G65" s="47"/>
      <c r="H65" s="47"/>
      <c r="I65" s="48"/>
      <c r="J65" s="46"/>
      <c r="K65" s="47"/>
      <c r="L65" s="47"/>
      <c r="M65" s="48"/>
      <c r="N65" s="46"/>
      <c r="O65" s="47"/>
      <c r="P65" s="47"/>
      <c r="Q65" s="48"/>
      <c r="R65" s="49"/>
      <c r="S65" s="13">
        <v>6</v>
      </c>
      <c r="T65" s="49"/>
      <c r="U65" s="106"/>
      <c r="V65" s="47"/>
      <c r="W65" s="47"/>
      <c r="X65" s="47"/>
      <c r="Y65" s="47"/>
      <c r="Z65" s="47"/>
      <c r="AA65" s="47"/>
      <c r="AB65" s="47"/>
      <c r="AC65" s="47"/>
      <c r="AD65" s="47"/>
      <c r="AE65" s="48"/>
    </row>
    <row r="66" spans="1:31" x14ac:dyDescent="0.15">
      <c r="A66" s="39" t="s">
        <v>83</v>
      </c>
      <c r="B66" s="41">
        <v>20</v>
      </c>
      <c r="C66" s="63">
        <v>0</v>
      </c>
      <c r="D66" s="63">
        <v>0</v>
      </c>
      <c r="E66" s="64">
        <v>5</v>
      </c>
      <c r="F66" s="41">
        <v>26</v>
      </c>
      <c r="G66" s="63">
        <v>13</v>
      </c>
      <c r="H66" s="63">
        <v>13</v>
      </c>
      <c r="I66" s="64">
        <v>13</v>
      </c>
      <c r="J66" s="41">
        <v>0</v>
      </c>
      <c r="K66" s="63">
        <v>0</v>
      </c>
      <c r="L66" s="63">
        <v>0</v>
      </c>
      <c r="M66" s="64">
        <v>0</v>
      </c>
      <c r="N66" s="41">
        <v>0</v>
      </c>
      <c r="O66" s="63">
        <v>0</v>
      </c>
      <c r="P66" s="63">
        <v>28</v>
      </c>
      <c r="Q66" s="64">
        <v>59</v>
      </c>
      <c r="R66" s="50">
        <v>66</v>
      </c>
      <c r="T66" s="94" t="s">
        <v>83</v>
      </c>
      <c r="U66" s="107">
        <v>7</v>
      </c>
      <c r="V66" s="95">
        <v>0.10606060606060606</v>
      </c>
      <c r="W66" s="107">
        <v>21</v>
      </c>
      <c r="X66" s="95">
        <v>0.31818181818181818</v>
      </c>
      <c r="Y66" s="107">
        <v>0</v>
      </c>
      <c r="Z66" s="95">
        <v>0</v>
      </c>
      <c r="AA66" s="107">
        <v>27</v>
      </c>
      <c r="AB66" s="95">
        <v>0.40909090909090912</v>
      </c>
      <c r="AC66" s="107">
        <v>1</v>
      </c>
      <c r="AD66" s="95">
        <v>1.5151515151515152E-2</v>
      </c>
      <c r="AE66" s="96">
        <v>66</v>
      </c>
    </row>
    <row r="67" spans="1:31" x14ac:dyDescent="0.15">
      <c r="A67" s="36" t="s">
        <v>84</v>
      </c>
      <c r="B67" s="43">
        <v>25</v>
      </c>
      <c r="C67" s="53">
        <v>0</v>
      </c>
      <c r="D67" s="53">
        <v>0</v>
      </c>
      <c r="E67" s="54">
        <v>4</v>
      </c>
      <c r="F67" s="43">
        <v>4</v>
      </c>
      <c r="G67" s="53"/>
      <c r="H67" s="53"/>
      <c r="I67" s="54">
        <v>4</v>
      </c>
      <c r="J67" s="43">
        <v>0</v>
      </c>
      <c r="K67" s="53">
        <v>0</v>
      </c>
      <c r="L67" s="53">
        <v>0</v>
      </c>
      <c r="M67" s="54">
        <v>0</v>
      </c>
      <c r="N67" s="43">
        <v>0</v>
      </c>
      <c r="O67" s="53">
        <v>0</v>
      </c>
      <c r="P67" s="53">
        <v>0</v>
      </c>
      <c r="Q67" s="54">
        <v>0</v>
      </c>
      <c r="R67" s="44">
        <v>29</v>
      </c>
      <c r="T67" s="94" t="s">
        <v>84</v>
      </c>
      <c r="U67" s="107">
        <v>7</v>
      </c>
      <c r="V67" s="95">
        <v>0.2413793103448276</v>
      </c>
      <c r="W67" s="107">
        <v>28</v>
      </c>
      <c r="X67" s="95">
        <v>0.96551724137931039</v>
      </c>
      <c r="Y67" s="107">
        <v>0</v>
      </c>
      <c r="Z67" s="95">
        <v>0</v>
      </c>
      <c r="AA67" s="107">
        <v>34</v>
      </c>
      <c r="AB67" s="95">
        <v>1.1724137931034482</v>
      </c>
      <c r="AC67" s="107">
        <v>1</v>
      </c>
      <c r="AD67" s="95">
        <v>3.4482758620689655E-2</v>
      </c>
      <c r="AE67" s="96">
        <v>29</v>
      </c>
    </row>
    <row r="68" spans="1:31" x14ac:dyDescent="0.15">
      <c r="A68" s="36" t="s">
        <v>85</v>
      </c>
      <c r="B68" s="43">
        <v>29</v>
      </c>
      <c r="C68" s="53">
        <v>0</v>
      </c>
      <c r="D68" s="53">
        <v>0</v>
      </c>
      <c r="E68" s="54">
        <v>4</v>
      </c>
      <c r="F68" s="43">
        <v>8</v>
      </c>
      <c r="G68" s="53"/>
      <c r="H68" s="53"/>
      <c r="I68" s="54">
        <v>8</v>
      </c>
      <c r="J68" s="43">
        <v>0</v>
      </c>
      <c r="K68" s="53">
        <v>0</v>
      </c>
      <c r="L68" s="53">
        <v>0</v>
      </c>
      <c r="M68" s="54">
        <v>0</v>
      </c>
      <c r="N68" s="43">
        <v>0</v>
      </c>
      <c r="O68" s="53">
        <v>0</v>
      </c>
      <c r="P68" s="53"/>
      <c r="Q68" s="54">
        <v>0</v>
      </c>
      <c r="R68" s="44">
        <v>37</v>
      </c>
      <c r="T68" s="94" t="s">
        <v>85</v>
      </c>
      <c r="U68" s="107">
        <v>10</v>
      </c>
      <c r="V68" s="95">
        <v>0.27027027027027029</v>
      </c>
      <c r="W68" s="107">
        <v>27</v>
      </c>
      <c r="X68" s="95">
        <v>0.72972972972972971</v>
      </c>
      <c r="Y68" s="107">
        <v>1</v>
      </c>
      <c r="Z68" s="95">
        <v>2.7027027027027029E-2</v>
      </c>
      <c r="AA68" s="107">
        <v>35</v>
      </c>
      <c r="AB68" s="95">
        <v>0.94594594594594594</v>
      </c>
      <c r="AC68" s="107">
        <v>1</v>
      </c>
      <c r="AD68" s="95">
        <v>2.7027027027027029E-2</v>
      </c>
      <c r="AE68" s="96">
        <v>37</v>
      </c>
    </row>
    <row r="69" spans="1:31" x14ac:dyDescent="0.15">
      <c r="A69" s="36" t="s">
        <v>86</v>
      </c>
      <c r="B69" s="43">
        <v>30</v>
      </c>
      <c r="C69" s="53">
        <v>0</v>
      </c>
      <c r="D69" s="53">
        <v>0</v>
      </c>
      <c r="E69" s="54">
        <v>5</v>
      </c>
      <c r="F69" s="43">
        <v>19</v>
      </c>
      <c r="G69" s="53"/>
      <c r="H69" s="53"/>
      <c r="I69" s="54">
        <v>19</v>
      </c>
      <c r="J69" s="43">
        <v>0</v>
      </c>
      <c r="K69" s="53">
        <v>0</v>
      </c>
      <c r="L69" s="53">
        <v>0</v>
      </c>
      <c r="M69" s="54">
        <v>0</v>
      </c>
      <c r="N69" s="43">
        <v>0</v>
      </c>
      <c r="O69" s="53">
        <v>0</v>
      </c>
      <c r="P69" s="53"/>
      <c r="Q69" s="54">
        <v>0</v>
      </c>
      <c r="R69" s="44">
        <v>49</v>
      </c>
      <c r="T69" s="94" t="s">
        <v>86</v>
      </c>
      <c r="U69" s="107">
        <v>12</v>
      </c>
      <c r="V69" s="95">
        <v>0.24489795918367346</v>
      </c>
      <c r="W69" s="107">
        <v>37</v>
      </c>
      <c r="X69" s="95">
        <v>0.75510204081632648</v>
      </c>
      <c r="Y69" s="107">
        <v>2</v>
      </c>
      <c r="Z69" s="95">
        <v>4.0816326530612242E-2</v>
      </c>
      <c r="AA69" s="107">
        <v>46</v>
      </c>
      <c r="AB69" s="95">
        <v>0.93877551020408168</v>
      </c>
      <c r="AC69" s="107">
        <v>1</v>
      </c>
      <c r="AD69" s="95">
        <v>2.0408163265306121E-2</v>
      </c>
      <c r="AE69" s="96">
        <v>49</v>
      </c>
    </row>
    <row r="70" spans="1:31" x14ac:dyDescent="0.15">
      <c r="A70" s="36" t="s">
        <v>87</v>
      </c>
      <c r="B70" s="43">
        <v>25</v>
      </c>
      <c r="C70" s="53">
        <v>0</v>
      </c>
      <c r="D70" s="53">
        <v>0</v>
      </c>
      <c r="E70" s="54">
        <v>5</v>
      </c>
      <c r="F70" s="43">
        <v>20</v>
      </c>
      <c r="G70" s="53"/>
      <c r="H70" s="53"/>
      <c r="I70" s="54">
        <v>20</v>
      </c>
      <c r="J70" s="43"/>
      <c r="K70" s="53"/>
      <c r="L70" s="53"/>
      <c r="M70" s="54"/>
      <c r="N70" s="43"/>
      <c r="O70" s="53"/>
      <c r="P70" s="53"/>
      <c r="Q70" s="54"/>
      <c r="R70" s="44">
        <v>45</v>
      </c>
      <c r="T70" s="94" t="s">
        <v>87</v>
      </c>
      <c r="U70" s="107">
        <v>11</v>
      </c>
      <c r="V70" s="95">
        <v>0.24444444444444444</v>
      </c>
      <c r="W70" s="107">
        <v>34</v>
      </c>
      <c r="X70" s="95">
        <v>0.75555555555555554</v>
      </c>
      <c r="Y70" s="107">
        <v>3</v>
      </c>
      <c r="Z70" s="95">
        <v>6.6666666666666666E-2</v>
      </c>
      <c r="AA70" s="107">
        <v>41</v>
      </c>
      <c r="AB70" s="95">
        <v>0.91111111111111109</v>
      </c>
      <c r="AC70" s="107">
        <v>1</v>
      </c>
      <c r="AD70" s="95">
        <v>2.2222222222222223E-2</v>
      </c>
      <c r="AE70" s="96">
        <v>45</v>
      </c>
    </row>
    <row r="71" spans="1:31" x14ac:dyDescent="0.15">
      <c r="A71" s="36" t="s">
        <v>88</v>
      </c>
      <c r="B71" s="43">
        <v>18</v>
      </c>
      <c r="C71" s="53">
        <v>2</v>
      </c>
      <c r="D71" s="53">
        <v>1</v>
      </c>
      <c r="E71" s="54">
        <v>5</v>
      </c>
      <c r="F71" s="43">
        <v>24</v>
      </c>
      <c r="G71" s="53"/>
      <c r="H71" s="53"/>
      <c r="I71" s="54">
        <v>24</v>
      </c>
      <c r="J71" s="43">
        <v>0</v>
      </c>
      <c r="K71" s="53">
        <v>0</v>
      </c>
      <c r="L71" s="53">
        <v>0</v>
      </c>
      <c r="M71" s="54">
        <v>0</v>
      </c>
      <c r="N71" s="43">
        <v>0</v>
      </c>
      <c r="O71" s="53">
        <v>0</v>
      </c>
      <c r="P71" s="53"/>
      <c r="Q71" s="54">
        <v>0</v>
      </c>
      <c r="R71" s="44">
        <v>42</v>
      </c>
      <c r="T71" s="94" t="s">
        <v>88</v>
      </c>
      <c r="U71" s="107">
        <v>11</v>
      </c>
      <c r="V71" s="95">
        <v>0.26190476190476192</v>
      </c>
      <c r="W71" s="107">
        <v>31</v>
      </c>
      <c r="X71" s="95">
        <v>0.73809523809523814</v>
      </c>
      <c r="Y71" s="107">
        <v>4</v>
      </c>
      <c r="Z71" s="95">
        <v>9.5238095238095233E-2</v>
      </c>
      <c r="AA71" s="107">
        <v>37</v>
      </c>
      <c r="AB71" s="95">
        <v>0.88095238095238093</v>
      </c>
      <c r="AC71" s="107">
        <v>1</v>
      </c>
      <c r="AD71" s="95">
        <v>2.3809523809523808E-2</v>
      </c>
      <c r="AE71" s="96">
        <v>42</v>
      </c>
    </row>
    <row r="72" spans="1:31" x14ac:dyDescent="0.15">
      <c r="A72" s="36" t="s">
        <v>89</v>
      </c>
      <c r="B72" s="43">
        <v>15</v>
      </c>
      <c r="C72" s="53">
        <v>2</v>
      </c>
      <c r="D72" s="53">
        <v>1</v>
      </c>
      <c r="E72" s="54">
        <v>5</v>
      </c>
      <c r="F72" s="43">
        <v>23</v>
      </c>
      <c r="G72" s="53"/>
      <c r="H72" s="53"/>
      <c r="I72" s="54">
        <v>23</v>
      </c>
      <c r="J72" s="43"/>
      <c r="K72" s="53"/>
      <c r="L72" s="53"/>
      <c r="M72" s="54"/>
      <c r="N72" s="43"/>
      <c r="O72" s="53"/>
      <c r="P72" s="53"/>
      <c r="Q72" s="54"/>
      <c r="R72" s="44">
        <v>38</v>
      </c>
      <c r="T72" s="94" t="s">
        <v>89</v>
      </c>
      <c r="U72" s="107">
        <v>9</v>
      </c>
      <c r="V72" s="95">
        <v>0.23684210526315788</v>
      </c>
      <c r="W72" s="107">
        <v>29</v>
      </c>
      <c r="X72" s="95">
        <v>0.76315789473684215</v>
      </c>
      <c r="Y72" s="107">
        <v>3</v>
      </c>
      <c r="Z72" s="95">
        <v>7.8947368421052627E-2</v>
      </c>
      <c r="AA72" s="107">
        <v>33</v>
      </c>
      <c r="AB72" s="95">
        <v>0.86842105263157898</v>
      </c>
      <c r="AC72" s="107">
        <v>2</v>
      </c>
      <c r="AD72" s="95">
        <v>5.2631578947368418E-2</v>
      </c>
      <c r="AE72" s="96">
        <v>38</v>
      </c>
    </row>
    <row r="73" spans="1:31" x14ac:dyDescent="0.15">
      <c r="A73" s="36" t="s">
        <v>90</v>
      </c>
      <c r="B73" s="43">
        <v>20</v>
      </c>
      <c r="C73" s="53">
        <v>2</v>
      </c>
      <c r="D73" s="53">
        <v>1</v>
      </c>
      <c r="E73" s="54">
        <v>4</v>
      </c>
      <c r="F73" s="43">
        <v>16</v>
      </c>
      <c r="G73" s="53"/>
      <c r="H73" s="53"/>
      <c r="I73" s="54">
        <v>16</v>
      </c>
      <c r="J73" s="43"/>
      <c r="K73" s="53"/>
      <c r="L73" s="53"/>
      <c r="M73" s="54"/>
      <c r="N73" s="43"/>
      <c r="O73" s="53"/>
      <c r="P73" s="53"/>
      <c r="Q73" s="54"/>
      <c r="R73" s="44">
        <v>36</v>
      </c>
      <c r="T73" s="94" t="s">
        <v>90</v>
      </c>
      <c r="U73" s="107">
        <v>8</v>
      </c>
      <c r="V73" s="95">
        <v>0.22222222222222221</v>
      </c>
      <c r="W73" s="107">
        <v>28</v>
      </c>
      <c r="X73" s="95">
        <v>0.77777777777777779</v>
      </c>
      <c r="Y73" s="107">
        <v>3</v>
      </c>
      <c r="Z73" s="95">
        <v>8.3333333333333329E-2</v>
      </c>
      <c r="AA73" s="107">
        <v>31</v>
      </c>
      <c r="AB73" s="95">
        <v>0.86111111111111116</v>
      </c>
      <c r="AC73" s="107">
        <v>2</v>
      </c>
      <c r="AD73" s="95">
        <v>5.5555555555555552E-2</v>
      </c>
      <c r="AE73" s="96">
        <v>36</v>
      </c>
    </row>
    <row r="74" spans="1:31" x14ac:dyDescent="0.15">
      <c r="A74" s="37" t="s">
        <v>91</v>
      </c>
      <c r="B74" s="43">
        <v>18</v>
      </c>
      <c r="C74" s="53">
        <v>2</v>
      </c>
      <c r="D74" s="53">
        <v>1</v>
      </c>
      <c r="E74" s="54">
        <v>3</v>
      </c>
      <c r="F74" s="43">
        <v>13</v>
      </c>
      <c r="G74" s="53"/>
      <c r="H74" s="53"/>
      <c r="I74" s="54">
        <v>13</v>
      </c>
      <c r="J74" s="43"/>
      <c r="K74" s="53"/>
      <c r="L74" s="53"/>
      <c r="M74" s="54"/>
      <c r="N74" s="43"/>
      <c r="O74" s="53"/>
      <c r="P74" s="53"/>
      <c r="Q74" s="54"/>
      <c r="R74" s="44">
        <v>31</v>
      </c>
      <c r="T74" s="94" t="s">
        <v>91</v>
      </c>
      <c r="U74" s="107">
        <v>5</v>
      </c>
      <c r="V74" s="95">
        <v>0.16129032258064516</v>
      </c>
      <c r="W74" s="107">
        <v>26</v>
      </c>
      <c r="X74" s="95">
        <v>0.83870967741935487</v>
      </c>
      <c r="Y74" s="107">
        <v>2</v>
      </c>
      <c r="Z74" s="95">
        <v>6.4516129032258063E-2</v>
      </c>
      <c r="AA74" s="107">
        <v>27</v>
      </c>
      <c r="AB74" s="95">
        <v>0.87096774193548387</v>
      </c>
      <c r="AC74" s="107">
        <v>2</v>
      </c>
      <c r="AD74" s="95">
        <v>6.4516129032258063E-2</v>
      </c>
      <c r="AE74" s="96">
        <v>31</v>
      </c>
    </row>
    <row r="75" spans="1:31" x14ac:dyDescent="0.15">
      <c r="A75" s="37" t="s">
        <v>92</v>
      </c>
      <c r="B75" s="43">
        <v>16</v>
      </c>
      <c r="C75" s="53">
        <v>0</v>
      </c>
      <c r="D75" s="53">
        <v>0</v>
      </c>
      <c r="E75" s="54">
        <v>0</v>
      </c>
      <c r="F75" s="43">
        <v>15</v>
      </c>
      <c r="G75" s="53"/>
      <c r="H75" s="53"/>
      <c r="I75" s="54">
        <v>15</v>
      </c>
      <c r="J75" s="43"/>
      <c r="K75" s="53"/>
      <c r="L75" s="53"/>
      <c r="M75" s="54"/>
      <c r="N75" s="43"/>
      <c r="O75" s="53"/>
      <c r="P75" s="53"/>
      <c r="Q75" s="54"/>
      <c r="R75" s="44">
        <v>31</v>
      </c>
      <c r="T75" s="94" t="s">
        <v>92</v>
      </c>
      <c r="U75" s="107">
        <v>7</v>
      </c>
      <c r="V75" s="95">
        <v>0.22580645161290322</v>
      </c>
      <c r="W75" s="107">
        <v>24</v>
      </c>
      <c r="X75" s="95">
        <v>0.77419354838709675</v>
      </c>
      <c r="Y75" s="107">
        <v>1</v>
      </c>
      <c r="Z75" s="95">
        <v>3.2258064516129031E-2</v>
      </c>
      <c r="AA75" s="107">
        <v>29</v>
      </c>
      <c r="AB75" s="95">
        <v>0.93548387096774188</v>
      </c>
      <c r="AC75" s="107">
        <v>1</v>
      </c>
      <c r="AD75" s="95">
        <v>3.2258064516129031E-2</v>
      </c>
      <c r="AE75" s="96">
        <v>31</v>
      </c>
    </row>
    <row r="76" spans="1:31" x14ac:dyDescent="0.15">
      <c r="A76" s="37" t="s">
        <v>93</v>
      </c>
      <c r="B76" s="43">
        <v>18</v>
      </c>
      <c r="C76" s="53">
        <v>0</v>
      </c>
      <c r="D76" s="53">
        <v>0</v>
      </c>
      <c r="E76" s="54">
        <v>0</v>
      </c>
      <c r="F76" s="43">
        <v>13</v>
      </c>
      <c r="G76" s="53"/>
      <c r="H76" s="53"/>
      <c r="I76" s="54">
        <v>13</v>
      </c>
      <c r="J76" s="43"/>
      <c r="K76" s="53"/>
      <c r="L76" s="53"/>
      <c r="M76" s="54"/>
      <c r="N76" s="43"/>
      <c r="O76" s="53"/>
      <c r="P76" s="53"/>
      <c r="Q76" s="54"/>
      <c r="R76" s="44">
        <v>31</v>
      </c>
      <c r="T76" s="94" t="s">
        <v>93</v>
      </c>
      <c r="U76" s="107">
        <v>6</v>
      </c>
      <c r="V76" s="95">
        <v>0.19354838709677419</v>
      </c>
      <c r="W76" s="107">
        <v>25</v>
      </c>
      <c r="X76" s="95">
        <v>0.80645161290322576</v>
      </c>
      <c r="Y76" s="107">
        <v>2</v>
      </c>
      <c r="Z76" s="95">
        <v>6.4516129032258063E-2</v>
      </c>
      <c r="AA76" s="107">
        <v>29</v>
      </c>
      <c r="AB76" s="95">
        <v>0.93548387096774188</v>
      </c>
      <c r="AC76" s="107">
        <v>0</v>
      </c>
      <c r="AD76" s="95">
        <v>0</v>
      </c>
      <c r="AE76" s="96">
        <v>31</v>
      </c>
    </row>
    <row r="77" spans="1:31" x14ac:dyDescent="0.15">
      <c r="A77" s="37" t="s">
        <v>94</v>
      </c>
      <c r="B77" s="43">
        <v>15</v>
      </c>
      <c r="C77" s="53">
        <v>0</v>
      </c>
      <c r="D77" s="53">
        <v>0</v>
      </c>
      <c r="E77" s="54">
        <v>0</v>
      </c>
      <c r="F77" s="43">
        <v>10</v>
      </c>
      <c r="G77" s="53"/>
      <c r="H77" s="53"/>
      <c r="I77" s="54">
        <v>10</v>
      </c>
      <c r="J77" s="43"/>
      <c r="K77" s="53"/>
      <c r="L77" s="53"/>
      <c r="M77" s="54"/>
      <c r="N77" s="43"/>
      <c r="O77" s="53"/>
      <c r="P77" s="53"/>
      <c r="Q77" s="54"/>
      <c r="R77" s="44">
        <v>25</v>
      </c>
      <c r="T77" s="94" t="s">
        <v>94</v>
      </c>
      <c r="U77" s="107">
        <v>3</v>
      </c>
      <c r="V77" s="95">
        <v>0.12</v>
      </c>
      <c r="W77" s="107">
        <v>22</v>
      </c>
      <c r="X77" s="95">
        <v>0.88</v>
      </c>
      <c r="Y77" s="107">
        <v>1</v>
      </c>
      <c r="Z77" s="95">
        <v>0.04</v>
      </c>
      <c r="AA77" s="107">
        <v>24</v>
      </c>
      <c r="AB77" s="95">
        <v>0.96</v>
      </c>
      <c r="AC77" s="107">
        <v>0</v>
      </c>
      <c r="AD77" s="95">
        <v>0</v>
      </c>
      <c r="AE77" s="96">
        <v>25</v>
      </c>
    </row>
    <row r="78" spans="1:31" ht="14" thickBot="1" x14ac:dyDescent="0.2">
      <c r="A78" s="38" t="s">
        <v>95</v>
      </c>
      <c r="B78" s="55">
        <v>18</v>
      </c>
      <c r="C78" s="56">
        <v>0</v>
      </c>
      <c r="D78" s="56">
        <v>0</v>
      </c>
      <c r="E78" s="57">
        <v>0</v>
      </c>
      <c r="F78" s="55">
        <v>8</v>
      </c>
      <c r="G78" s="56"/>
      <c r="H78" s="56"/>
      <c r="I78" s="57">
        <v>8</v>
      </c>
      <c r="J78" s="55"/>
      <c r="K78" s="56"/>
      <c r="L78" s="56"/>
      <c r="M78" s="57"/>
      <c r="N78" s="55"/>
      <c r="O78" s="56"/>
      <c r="P78" s="56"/>
      <c r="Q78" s="57"/>
      <c r="R78" s="44">
        <v>26</v>
      </c>
      <c r="T78" s="98" t="s">
        <v>95</v>
      </c>
      <c r="U78" s="108">
        <v>4</v>
      </c>
      <c r="V78" s="99">
        <v>0.15384615384615385</v>
      </c>
      <c r="W78" s="108">
        <v>22</v>
      </c>
      <c r="X78" s="99">
        <v>0.84615384615384615</v>
      </c>
      <c r="Y78" s="108">
        <v>1</v>
      </c>
      <c r="Z78" s="99">
        <v>3.8461538461538464E-2</v>
      </c>
      <c r="AA78" s="108">
        <v>25</v>
      </c>
      <c r="AB78" s="99">
        <v>0.96153846153846156</v>
      </c>
      <c r="AC78" s="108">
        <v>0</v>
      </c>
      <c r="AD78" s="99">
        <v>0</v>
      </c>
      <c r="AE78" s="100">
        <v>26</v>
      </c>
    </row>
    <row r="79" spans="1:31" x14ac:dyDescent="0.15">
      <c r="A79" s="32"/>
      <c r="B79" s="65"/>
      <c r="C79" s="66"/>
      <c r="D79" s="66"/>
      <c r="E79" s="67"/>
      <c r="F79" s="65"/>
      <c r="G79" s="66"/>
      <c r="H79" s="66"/>
      <c r="I79" s="67"/>
      <c r="J79" s="65"/>
      <c r="K79" s="66"/>
      <c r="L79" s="66"/>
      <c r="M79" s="67"/>
      <c r="N79" s="65"/>
      <c r="O79" s="66"/>
      <c r="P79" s="66"/>
      <c r="Q79" s="67"/>
      <c r="R79" s="32"/>
      <c r="T79" s="84"/>
      <c r="U79" s="104"/>
      <c r="V79" s="82"/>
      <c r="W79" s="104"/>
      <c r="X79" s="82"/>
      <c r="Y79" s="104"/>
      <c r="Z79" s="82"/>
      <c r="AA79" s="104"/>
      <c r="AB79" s="82"/>
      <c r="AC79" s="104"/>
      <c r="AD79" s="82"/>
      <c r="AE79" s="84"/>
    </row>
    <row r="80" spans="1:31" x14ac:dyDescent="0.15">
      <c r="A80" s="12" t="s">
        <v>53</v>
      </c>
      <c r="B80" s="76">
        <v>76</v>
      </c>
      <c r="C80" s="75"/>
      <c r="D80" s="75"/>
      <c r="E80" s="77">
        <v>13</v>
      </c>
      <c r="F80" s="76">
        <v>54</v>
      </c>
      <c r="G80" s="75"/>
      <c r="H80" s="75"/>
      <c r="I80" s="77">
        <v>54</v>
      </c>
      <c r="J80" s="76">
        <v>0</v>
      </c>
      <c r="K80" s="75">
        <v>0</v>
      </c>
      <c r="L80" s="75">
        <v>0</v>
      </c>
      <c r="M80" s="77">
        <v>0</v>
      </c>
      <c r="N80" s="76">
        <v>0</v>
      </c>
      <c r="O80" s="75">
        <v>0</v>
      </c>
      <c r="P80" s="75">
        <v>0</v>
      </c>
      <c r="Q80" s="77">
        <v>0</v>
      </c>
      <c r="R80" s="78">
        <v>130</v>
      </c>
      <c r="S80" s="79"/>
      <c r="T80" s="94" t="s">
        <v>53</v>
      </c>
      <c r="U80" s="107">
        <v>27</v>
      </c>
      <c r="V80" s="95">
        <v>0.2076923076923077</v>
      </c>
      <c r="W80" s="107">
        <v>103</v>
      </c>
      <c r="X80" s="95">
        <v>0.79230769230769227</v>
      </c>
      <c r="Y80" s="107">
        <v>6</v>
      </c>
      <c r="Z80" s="95">
        <v>4.6153846153846156E-2</v>
      </c>
      <c r="AA80" s="107">
        <v>120</v>
      </c>
      <c r="AB80" s="95">
        <v>0.92307692307692313</v>
      </c>
      <c r="AC80" s="107">
        <v>4</v>
      </c>
      <c r="AD80" s="95">
        <v>3.0769230769230771E-2</v>
      </c>
      <c r="AE80" s="96">
        <v>130</v>
      </c>
    </row>
    <row r="81" spans="1:37" x14ac:dyDescent="0.15">
      <c r="A81" s="12" t="s">
        <v>10</v>
      </c>
      <c r="B81" s="76">
        <v>30</v>
      </c>
      <c r="C81" s="75"/>
      <c r="D81" s="75"/>
      <c r="E81" s="77">
        <v>5</v>
      </c>
      <c r="F81" s="76">
        <v>26</v>
      </c>
      <c r="G81" s="75"/>
      <c r="H81" s="75"/>
      <c r="I81" s="77">
        <v>24</v>
      </c>
      <c r="J81" s="76">
        <v>0</v>
      </c>
      <c r="K81" s="75">
        <v>0</v>
      </c>
      <c r="L81" s="75">
        <v>0</v>
      </c>
      <c r="M81" s="77">
        <v>0</v>
      </c>
      <c r="N81" s="76">
        <v>0</v>
      </c>
      <c r="O81" s="75">
        <v>0</v>
      </c>
      <c r="P81" s="75">
        <v>28</v>
      </c>
      <c r="Q81" s="77">
        <v>59</v>
      </c>
      <c r="R81" s="78">
        <v>66</v>
      </c>
      <c r="S81" s="79"/>
      <c r="T81" s="94" t="s">
        <v>10</v>
      </c>
      <c r="U81" s="107">
        <v>12</v>
      </c>
      <c r="V81" s="95">
        <v>0.18181818181818182</v>
      </c>
      <c r="W81" s="107">
        <v>37</v>
      </c>
      <c r="X81" s="95">
        <v>0.56060606060606055</v>
      </c>
      <c r="Y81" s="107">
        <v>4</v>
      </c>
      <c r="Z81" s="95">
        <v>6.0606060606060608E-2</v>
      </c>
      <c r="AA81" s="107">
        <v>46</v>
      </c>
      <c r="AB81" s="95">
        <v>0.69696969696969702</v>
      </c>
      <c r="AC81" s="107">
        <v>2</v>
      </c>
      <c r="AD81" s="95">
        <v>3.0303030303030304E-2</v>
      </c>
      <c r="AE81" s="96">
        <v>66</v>
      </c>
    </row>
    <row r="82" spans="1:37" x14ac:dyDescent="0.15">
      <c r="A82" s="12" t="s">
        <v>11</v>
      </c>
      <c r="B82" s="76">
        <v>19</v>
      </c>
      <c r="C82" s="75"/>
      <c r="D82" s="75"/>
      <c r="E82" s="77">
        <v>3.25</v>
      </c>
      <c r="F82" s="76">
        <v>13.5</v>
      </c>
      <c r="G82" s="75"/>
      <c r="H82" s="75"/>
      <c r="I82" s="77">
        <v>13.5</v>
      </c>
      <c r="J82" s="76">
        <v>0</v>
      </c>
      <c r="K82" s="75">
        <v>0</v>
      </c>
      <c r="L82" s="75">
        <v>0</v>
      </c>
      <c r="M82" s="77">
        <v>0</v>
      </c>
      <c r="N82" s="76">
        <v>0</v>
      </c>
      <c r="O82" s="75">
        <v>0</v>
      </c>
      <c r="P82" s="75">
        <v>0</v>
      </c>
      <c r="Q82" s="77">
        <v>0</v>
      </c>
      <c r="R82" s="78">
        <v>32.5</v>
      </c>
      <c r="S82" s="79"/>
      <c r="T82" s="94" t="s">
        <v>11</v>
      </c>
      <c r="U82" s="107">
        <v>6.5</v>
      </c>
      <c r="V82" s="95">
        <v>0.20799999999999999</v>
      </c>
      <c r="W82" s="107">
        <v>24.75</v>
      </c>
      <c r="X82" s="95">
        <v>0.79200000000000004</v>
      </c>
      <c r="Y82" s="107">
        <v>1.5</v>
      </c>
      <c r="Z82" s="95">
        <v>4.8000000000000001E-2</v>
      </c>
      <c r="AA82" s="107">
        <v>29</v>
      </c>
      <c r="AB82" s="95">
        <v>0.92800000000000005</v>
      </c>
      <c r="AC82" s="107">
        <v>0.75</v>
      </c>
      <c r="AD82" s="95">
        <v>2.4E-2</v>
      </c>
      <c r="AE82" s="96">
        <v>31.25</v>
      </c>
    </row>
    <row r="83" spans="1:37" ht="14" thickBot="1" x14ac:dyDescent="0.2">
      <c r="A83" s="33"/>
      <c r="B83" s="68"/>
      <c r="C83" s="69"/>
      <c r="D83" s="69"/>
      <c r="E83" s="70"/>
      <c r="F83" s="68"/>
      <c r="G83" s="69"/>
      <c r="H83" s="69"/>
      <c r="I83" s="70"/>
      <c r="J83" s="68"/>
      <c r="K83" s="69"/>
      <c r="L83" s="69"/>
      <c r="M83" s="70"/>
      <c r="N83" s="68"/>
      <c r="O83" s="69"/>
      <c r="P83" s="69"/>
      <c r="Q83" s="70"/>
      <c r="R83" s="33"/>
      <c r="T83" s="9"/>
      <c r="U83" s="4"/>
      <c r="V83" s="5"/>
      <c r="W83" s="4"/>
      <c r="X83" s="5"/>
      <c r="Y83" s="4"/>
      <c r="Z83" s="5"/>
      <c r="AA83" s="4"/>
      <c r="AB83" s="5"/>
      <c r="AC83" s="4"/>
      <c r="AD83" s="5"/>
      <c r="AE83" s="9"/>
    </row>
    <row r="84" spans="1:37" x14ac:dyDescent="0.15">
      <c r="A84" s="34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51"/>
    </row>
    <row r="85" spans="1:37" ht="14" thickBot="1" x14ac:dyDescent="0.2">
      <c r="A85" s="14"/>
      <c r="B85" s="443">
        <v>43541</v>
      </c>
      <c r="C85" s="443"/>
      <c r="D85" s="443"/>
      <c r="E85" s="443"/>
      <c r="F85" s="443"/>
      <c r="G85" s="443"/>
      <c r="H85" s="443" t="s">
        <v>39</v>
      </c>
      <c r="I85" s="443"/>
      <c r="J85" s="443"/>
      <c r="K85" s="443"/>
      <c r="L85" s="443"/>
      <c r="M85" s="51"/>
      <c r="N85" s="51"/>
      <c r="O85" s="51"/>
      <c r="P85" s="51"/>
      <c r="Q85" s="51"/>
      <c r="R85" s="51"/>
    </row>
    <row r="86" spans="1:37" x14ac:dyDescent="0.15">
      <c r="A86" s="22"/>
      <c r="B86" s="80" t="s">
        <v>3</v>
      </c>
      <c r="C86" s="81"/>
      <c r="D86" s="81"/>
      <c r="E86" s="83"/>
      <c r="F86" s="80" t="s">
        <v>5</v>
      </c>
      <c r="G86" s="81"/>
      <c r="H86" s="81"/>
      <c r="I86" s="83"/>
      <c r="J86" s="80" t="s">
        <v>4</v>
      </c>
      <c r="K86" s="81"/>
      <c r="L86" s="81"/>
      <c r="M86" s="83"/>
      <c r="N86" s="80" t="s">
        <v>5</v>
      </c>
      <c r="O86" s="81"/>
      <c r="P86" s="81"/>
      <c r="Q86" s="83"/>
      <c r="R86" s="105" t="s">
        <v>32</v>
      </c>
      <c r="T86" s="85"/>
      <c r="U86" s="441"/>
      <c r="V86" s="442"/>
      <c r="W86" s="441"/>
      <c r="X86" s="442"/>
      <c r="Y86" s="441"/>
      <c r="Z86" s="442"/>
      <c r="AA86" s="441"/>
      <c r="AB86" s="442"/>
      <c r="AC86" s="441"/>
      <c r="AD86" s="442"/>
      <c r="AE86" s="438"/>
    </row>
    <row r="87" spans="1:37" ht="13.5" customHeight="1" thickBot="1" x14ac:dyDescent="0.2">
      <c r="A87" s="23"/>
      <c r="B87" s="16" t="s">
        <v>38</v>
      </c>
      <c r="C87" s="17"/>
      <c r="D87" s="20"/>
      <c r="E87" s="24"/>
      <c r="F87" s="16"/>
      <c r="G87" s="17"/>
      <c r="H87" s="20"/>
      <c r="I87" s="24"/>
      <c r="J87" s="16"/>
      <c r="K87" s="17">
        <v>0</v>
      </c>
      <c r="L87" s="20"/>
      <c r="M87" s="24"/>
      <c r="N87" s="16"/>
      <c r="O87" s="17">
        <v>0</v>
      </c>
      <c r="P87" s="20"/>
      <c r="Q87" s="24"/>
      <c r="R87" s="35"/>
      <c r="T87" s="88" t="s">
        <v>62</v>
      </c>
      <c r="U87" s="444" t="s">
        <v>58</v>
      </c>
      <c r="V87" s="445"/>
      <c r="W87" s="444" t="s">
        <v>56</v>
      </c>
      <c r="X87" s="445"/>
      <c r="Y87" s="444" t="s">
        <v>57</v>
      </c>
      <c r="Z87" s="445"/>
      <c r="AA87" s="444" t="s">
        <v>55</v>
      </c>
      <c r="AB87" s="445"/>
      <c r="AC87" s="444" t="s">
        <v>59</v>
      </c>
      <c r="AD87" s="445"/>
      <c r="AE87" s="439" t="s">
        <v>63</v>
      </c>
    </row>
    <row r="88" spans="1:37" ht="15" thickBot="1" x14ac:dyDescent="0.2">
      <c r="A88" s="26"/>
      <c r="B88" s="18" t="s">
        <v>7</v>
      </c>
      <c r="C88" s="19" t="s">
        <v>24</v>
      </c>
      <c r="D88" s="19" t="s">
        <v>25</v>
      </c>
      <c r="E88" s="27" t="s">
        <v>9</v>
      </c>
      <c r="F88" s="18" t="s">
        <v>7</v>
      </c>
      <c r="G88" s="19" t="s">
        <v>23</v>
      </c>
      <c r="H88" s="19" t="s">
        <v>25</v>
      </c>
      <c r="I88" s="27" t="s">
        <v>9</v>
      </c>
      <c r="J88" s="18" t="s">
        <v>23</v>
      </c>
      <c r="K88" s="19" t="s">
        <v>23</v>
      </c>
      <c r="L88" s="19" t="s">
        <v>24</v>
      </c>
      <c r="M88" s="27" t="s">
        <v>9</v>
      </c>
      <c r="N88" s="18" t="s">
        <v>23</v>
      </c>
      <c r="O88" s="19" t="s">
        <v>24</v>
      </c>
      <c r="P88" s="19" t="s">
        <v>25</v>
      </c>
      <c r="Q88" s="27" t="s">
        <v>9</v>
      </c>
      <c r="R88" s="28"/>
      <c r="S88" s="29"/>
      <c r="T88" s="91" t="s">
        <v>64</v>
      </c>
      <c r="U88" s="92" t="s">
        <v>65</v>
      </c>
      <c r="V88" s="93" t="s">
        <v>66</v>
      </c>
      <c r="W88" s="92" t="s">
        <v>65</v>
      </c>
      <c r="X88" s="93" t="s">
        <v>66</v>
      </c>
      <c r="Y88" s="92" t="s">
        <v>65</v>
      </c>
      <c r="Z88" s="93" t="s">
        <v>66</v>
      </c>
      <c r="AA88" s="92" t="s">
        <v>65</v>
      </c>
      <c r="AB88" s="93" t="s">
        <v>66</v>
      </c>
      <c r="AC88" s="92" t="s">
        <v>65</v>
      </c>
      <c r="AD88" s="93" t="s">
        <v>66</v>
      </c>
      <c r="AE88" s="440"/>
    </row>
    <row r="89" spans="1:37" s="29" customFormat="1" ht="14" thickBot="1" x14ac:dyDescent="0.2">
      <c r="A89" s="23"/>
      <c r="B89" s="10"/>
      <c r="C89" s="11"/>
      <c r="D89" s="11"/>
      <c r="E89" s="30"/>
      <c r="F89" s="10"/>
      <c r="G89" s="11"/>
      <c r="H89" s="11"/>
      <c r="I89" s="30"/>
      <c r="J89" s="10"/>
      <c r="K89" s="11"/>
      <c r="L89" s="11"/>
      <c r="M89" s="30"/>
      <c r="N89" s="10"/>
      <c r="O89" s="11"/>
      <c r="P89" s="11"/>
      <c r="Q89" s="31"/>
      <c r="R89" s="25"/>
      <c r="S89" s="13"/>
      <c r="T89" s="73"/>
      <c r="U89" s="71"/>
      <c r="V89" s="72"/>
      <c r="W89" s="71"/>
      <c r="X89" s="72"/>
      <c r="Y89" s="71"/>
      <c r="Z89" s="72"/>
      <c r="AA89" s="71"/>
      <c r="AB89" s="72"/>
      <c r="AC89" s="71"/>
      <c r="AD89" s="72"/>
      <c r="AE89" s="73"/>
      <c r="AF89" s="13"/>
      <c r="AG89" s="13"/>
      <c r="AH89" s="13"/>
      <c r="AI89" s="13"/>
      <c r="AJ89" s="13"/>
      <c r="AK89" s="13"/>
    </row>
    <row r="90" spans="1:37" s="29" customFormat="1" x14ac:dyDescent="0.15">
      <c r="A90" s="36" t="s">
        <v>67</v>
      </c>
      <c r="B90" s="41">
        <v>0</v>
      </c>
      <c r="C90" s="63">
        <v>0</v>
      </c>
      <c r="D90" s="63">
        <v>0</v>
      </c>
      <c r="E90" s="64">
        <v>2</v>
      </c>
      <c r="F90" s="41">
        <v>4</v>
      </c>
      <c r="G90" s="63" t="s">
        <v>27</v>
      </c>
      <c r="H90" s="63" t="s">
        <v>28</v>
      </c>
      <c r="I90" s="64">
        <v>4</v>
      </c>
      <c r="J90" s="41" t="s">
        <v>29</v>
      </c>
      <c r="K90" s="63" t="s">
        <v>26</v>
      </c>
      <c r="L90" s="63" t="s">
        <v>27</v>
      </c>
      <c r="M90" s="64"/>
      <c r="N90" s="41" t="s">
        <v>28</v>
      </c>
      <c r="O90" s="63" t="s">
        <v>29</v>
      </c>
      <c r="P90" s="63" t="s">
        <v>26</v>
      </c>
      <c r="Q90" s="64"/>
      <c r="R90" s="42">
        <v>4</v>
      </c>
      <c r="S90" s="13"/>
      <c r="T90" s="94" t="s">
        <v>67</v>
      </c>
      <c r="U90" s="107">
        <v>1</v>
      </c>
      <c r="V90" s="95">
        <v>0.25</v>
      </c>
      <c r="W90" s="107">
        <v>3</v>
      </c>
      <c r="X90" s="95">
        <v>0.75</v>
      </c>
      <c r="Y90" s="107">
        <v>1</v>
      </c>
      <c r="Z90" s="95">
        <v>0.25</v>
      </c>
      <c r="AA90" s="107">
        <v>3</v>
      </c>
      <c r="AB90" s="95">
        <v>0.75</v>
      </c>
      <c r="AC90" s="107">
        <v>0</v>
      </c>
      <c r="AD90" s="95">
        <v>0</v>
      </c>
      <c r="AE90" s="96">
        <v>4</v>
      </c>
      <c r="AF90" s="13"/>
      <c r="AG90" s="13"/>
      <c r="AH90" s="13"/>
      <c r="AI90" s="13"/>
      <c r="AJ90" s="13"/>
      <c r="AK90" s="13"/>
    </row>
    <row r="91" spans="1:37" x14ac:dyDescent="0.15">
      <c r="A91" s="36" t="s">
        <v>68</v>
      </c>
      <c r="B91" s="43">
        <v>2</v>
      </c>
      <c r="C91" s="53">
        <v>0</v>
      </c>
      <c r="D91" s="53">
        <v>0</v>
      </c>
      <c r="E91" s="54">
        <v>2</v>
      </c>
      <c r="F91" s="43">
        <v>9</v>
      </c>
      <c r="G91" s="53" t="s">
        <v>27</v>
      </c>
      <c r="H91" s="53" t="s">
        <v>28</v>
      </c>
      <c r="I91" s="54">
        <v>9</v>
      </c>
      <c r="J91" s="43" t="s">
        <v>29</v>
      </c>
      <c r="K91" s="53" t="s">
        <v>26</v>
      </c>
      <c r="L91" s="53" t="s">
        <v>27</v>
      </c>
      <c r="M91" s="54"/>
      <c r="N91" s="43" t="s">
        <v>28</v>
      </c>
      <c r="O91" s="53" t="s">
        <v>29</v>
      </c>
      <c r="P91" s="53" t="s">
        <v>26</v>
      </c>
      <c r="Q91" s="54"/>
      <c r="R91" s="44">
        <v>11</v>
      </c>
      <c r="S91" s="13">
        <v>6</v>
      </c>
      <c r="T91" s="94" t="s">
        <v>68</v>
      </c>
      <c r="U91" s="107">
        <v>2</v>
      </c>
      <c r="V91" s="95">
        <v>0.18181818181818182</v>
      </c>
      <c r="W91" s="107">
        <v>9</v>
      </c>
      <c r="X91" s="95">
        <v>0.81818181818181823</v>
      </c>
      <c r="Y91" s="107">
        <v>1</v>
      </c>
      <c r="Z91" s="95">
        <v>9.0909090909090912E-2</v>
      </c>
      <c r="AA91" s="107">
        <v>9</v>
      </c>
      <c r="AB91" s="95">
        <v>0.81818181818181823</v>
      </c>
      <c r="AC91" s="107">
        <v>1</v>
      </c>
      <c r="AD91" s="95">
        <v>9.0909090909090912E-2</v>
      </c>
      <c r="AE91" s="96">
        <v>11</v>
      </c>
    </row>
    <row r="92" spans="1:37" x14ac:dyDescent="0.15">
      <c r="A92" s="36" t="s">
        <v>69</v>
      </c>
      <c r="B92" s="43">
        <v>0</v>
      </c>
      <c r="C92" s="53">
        <v>0</v>
      </c>
      <c r="D92" s="53">
        <v>0</v>
      </c>
      <c r="E92" s="54">
        <v>0</v>
      </c>
      <c r="F92" s="43">
        <v>2</v>
      </c>
      <c r="G92" s="53"/>
      <c r="H92" s="53"/>
      <c r="I92" s="54">
        <v>2</v>
      </c>
      <c r="J92" s="43"/>
      <c r="K92" s="53"/>
      <c r="L92" s="53"/>
      <c r="M92" s="54">
        <v>0</v>
      </c>
      <c r="N92" s="43"/>
      <c r="O92" s="53"/>
      <c r="P92" s="53"/>
      <c r="Q92" s="54">
        <v>0</v>
      </c>
      <c r="R92" s="44">
        <v>2</v>
      </c>
      <c r="S92" s="13">
        <v>6</v>
      </c>
      <c r="T92" s="94" t="s">
        <v>69</v>
      </c>
      <c r="U92" s="107">
        <v>1</v>
      </c>
      <c r="V92" s="95">
        <v>0.5</v>
      </c>
      <c r="W92" s="107">
        <v>1</v>
      </c>
      <c r="X92" s="95">
        <v>0.5</v>
      </c>
      <c r="Y92" s="107">
        <v>0</v>
      </c>
      <c r="Z92" s="95">
        <v>0</v>
      </c>
      <c r="AA92" s="107">
        <v>2</v>
      </c>
      <c r="AB92" s="95">
        <v>1</v>
      </c>
      <c r="AC92" s="107">
        <v>0</v>
      </c>
      <c r="AD92" s="95">
        <v>0</v>
      </c>
      <c r="AE92" s="96">
        <v>2</v>
      </c>
    </row>
    <row r="93" spans="1:37" x14ac:dyDescent="0.15">
      <c r="A93" s="36" t="s">
        <v>70</v>
      </c>
      <c r="B93" s="43">
        <v>4</v>
      </c>
      <c r="C93" s="53">
        <v>0</v>
      </c>
      <c r="D93" s="53">
        <v>0</v>
      </c>
      <c r="E93" s="54">
        <v>1</v>
      </c>
      <c r="F93" s="43">
        <v>35</v>
      </c>
      <c r="G93" s="53"/>
      <c r="H93" s="53"/>
      <c r="I93" s="54">
        <v>35</v>
      </c>
      <c r="J93" s="43"/>
      <c r="K93" s="53"/>
      <c r="L93" s="53"/>
      <c r="M93" s="54">
        <v>0</v>
      </c>
      <c r="N93" s="43"/>
      <c r="O93" s="53"/>
      <c r="P93" s="53"/>
      <c r="Q93" s="54">
        <v>0</v>
      </c>
      <c r="R93" s="44">
        <v>39</v>
      </c>
      <c r="S93" s="13">
        <v>6</v>
      </c>
      <c r="T93" s="94" t="s">
        <v>70</v>
      </c>
      <c r="U93" s="107">
        <v>3</v>
      </c>
      <c r="V93" s="95">
        <v>7.6923076923076927E-2</v>
      </c>
      <c r="W93" s="107">
        <v>36</v>
      </c>
      <c r="X93" s="95">
        <v>0.92307692307692313</v>
      </c>
      <c r="Y93" s="107">
        <v>0</v>
      </c>
      <c r="Z93" s="95">
        <v>0</v>
      </c>
      <c r="AA93" s="107">
        <v>35</v>
      </c>
      <c r="AB93" s="95">
        <v>0.89743589743589747</v>
      </c>
      <c r="AC93" s="107">
        <v>4</v>
      </c>
      <c r="AD93" s="95">
        <v>0.10256410256410256</v>
      </c>
      <c r="AE93" s="96">
        <v>39</v>
      </c>
    </row>
    <row r="94" spans="1:37" x14ac:dyDescent="0.15">
      <c r="A94" s="36" t="s">
        <v>71</v>
      </c>
      <c r="B94" s="43">
        <v>3</v>
      </c>
      <c r="C94" s="53">
        <v>0</v>
      </c>
      <c r="D94" s="53">
        <v>0</v>
      </c>
      <c r="E94" s="54">
        <v>3</v>
      </c>
      <c r="F94" s="43">
        <v>5</v>
      </c>
      <c r="G94" s="53"/>
      <c r="H94" s="53"/>
      <c r="I94" s="54">
        <v>5</v>
      </c>
      <c r="J94" s="43"/>
      <c r="K94" s="53"/>
      <c r="L94" s="53"/>
      <c r="M94" s="54">
        <v>0</v>
      </c>
      <c r="N94" s="43"/>
      <c r="O94" s="53"/>
      <c r="P94" s="53"/>
      <c r="Q94" s="54">
        <v>0</v>
      </c>
      <c r="R94" s="44">
        <v>8</v>
      </c>
      <c r="S94" s="13">
        <v>6</v>
      </c>
      <c r="T94" s="94" t="s">
        <v>71</v>
      </c>
      <c r="U94" s="107">
        <v>0</v>
      </c>
      <c r="V94" s="95">
        <v>0</v>
      </c>
      <c r="W94" s="107">
        <v>8</v>
      </c>
      <c r="X94" s="95">
        <v>1</v>
      </c>
      <c r="Y94" s="107">
        <v>1</v>
      </c>
      <c r="Z94" s="95">
        <v>0.125</v>
      </c>
      <c r="AA94" s="107">
        <v>7</v>
      </c>
      <c r="AB94" s="95">
        <v>0.875</v>
      </c>
      <c r="AC94" s="107">
        <v>0</v>
      </c>
      <c r="AD94" s="95">
        <v>0</v>
      </c>
      <c r="AE94" s="96">
        <v>8</v>
      </c>
    </row>
    <row r="95" spans="1:37" x14ac:dyDescent="0.15">
      <c r="A95" s="36" t="s">
        <v>72</v>
      </c>
      <c r="B95" s="43">
        <v>2</v>
      </c>
      <c r="C95" s="53">
        <v>0</v>
      </c>
      <c r="D95" s="53">
        <v>0</v>
      </c>
      <c r="E95" s="54">
        <v>0</v>
      </c>
      <c r="F95" s="43">
        <v>17</v>
      </c>
      <c r="G95" s="53"/>
      <c r="H95" s="53"/>
      <c r="I95" s="54">
        <v>17</v>
      </c>
      <c r="J95" s="43"/>
      <c r="K95" s="53"/>
      <c r="L95" s="53"/>
      <c r="M95" s="54">
        <v>0</v>
      </c>
      <c r="N95" s="43"/>
      <c r="O95" s="53"/>
      <c r="P95" s="53"/>
      <c r="Q95" s="54">
        <v>0</v>
      </c>
      <c r="R95" s="44">
        <v>19</v>
      </c>
      <c r="S95" s="13">
        <v>6</v>
      </c>
      <c r="T95" s="94" t="s">
        <v>72</v>
      </c>
      <c r="U95" s="107">
        <v>5</v>
      </c>
      <c r="V95" s="95">
        <v>0.26315789473684209</v>
      </c>
      <c r="W95" s="107">
        <v>14</v>
      </c>
      <c r="X95" s="95">
        <v>0.73684210526315785</v>
      </c>
      <c r="Y95" s="107">
        <v>0</v>
      </c>
      <c r="Z95" s="95">
        <v>0</v>
      </c>
      <c r="AA95" s="107">
        <v>19</v>
      </c>
      <c r="AB95" s="95">
        <v>1</v>
      </c>
      <c r="AC95" s="107">
        <v>0</v>
      </c>
      <c r="AD95" s="95">
        <v>0</v>
      </c>
      <c r="AE95" s="96">
        <v>19</v>
      </c>
    </row>
    <row r="96" spans="1:37" x14ac:dyDescent="0.15">
      <c r="A96" s="36" t="s">
        <v>73</v>
      </c>
      <c r="B96" s="43">
        <v>11</v>
      </c>
      <c r="C96" s="53">
        <v>0</v>
      </c>
      <c r="D96" s="53">
        <v>0</v>
      </c>
      <c r="E96" s="54">
        <v>1</v>
      </c>
      <c r="F96" s="43">
        <v>1</v>
      </c>
      <c r="G96" s="53"/>
      <c r="H96" s="53"/>
      <c r="I96" s="54">
        <v>1</v>
      </c>
      <c r="J96" s="43"/>
      <c r="K96" s="53"/>
      <c r="L96" s="53"/>
      <c r="M96" s="54"/>
      <c r="N96" s="43"/>
      <c r="O96" s="53"/>
      <c r="P96" s="53"/>
      <c r="Q96" s="54"/>
      <c r="R96" s="44">
        <v>12</v>
      </c>
      <c r="S96" s="13">
        <v>6</v>
      </c>
      <c r="T96" s="94" t="s">
        <v>73</v>
      </c>
      <c r="U96" s="107">
        <v>3</v>
      </c>
      <c r="V96" s="95">
        <v>0.25</v>
      </c>
      <c r="W96" s="107">
        <v>9</v>
      </c>
      <c r="X96" s="95">
        <v>0.75</v>
      </c>
      <c r="Y96" s="107">
        <v>2</v>
      </c>
      <c r="Z96" s="95">
        <v>0.16666666666666666</v>
      </c>
      <c r="AA96" s="107">
        <v>9</v>
      </c>
      <c r="AB96" s="95">
        <v>0.75</v>
      </c>
      <c r="AC96" s="107">
        <v>1</v>
      </c>
      <c r="AD96" s="95">
        <v>8.3333333333333329E-2</v>
      </c>
      <c r="AE96" s="96">
        <v>12</v>
      </c>
    </row>
    <row r="97" spans="1:31" x14ac:dyDescent="0.15">
      <c r="A97" s="36" t="s">
        <v>74</v>
      </c>
      <c r="B97" s="43">
        <v>2</v>
      </c>
      <c r="C97" s="53">
        <v>0</v>
      </c>
      <c r="D97" s="53">
        <v>0</v>
      </c>
      <c r="E97" s="54">
        <v>1</v>
      </c>
      <c r="F97" s="43">
        <v>5</v>
      </c>
      <c r="G97" s="53"/>
      <c r="H97" s="53"/>
      <c r="I97" s="54">
        <v>5</v>
      </c>
      <c r="J97" s="43"/>
      <c r="K97" s="53"/>
      <c r="L97" s="53"/>
      <c r="M97" s="54"/>
      <c r="N97" s="43"/>
      <c r="O97" s="53"/>
      <c r="P97" s="53"/>
      <c r="Q97" s="54"/>
      <c r="R97" s="44">
        <v>7</v>
      </c>
      <c r="S97" s="13">
        <v>6</v>
      </c>
      <c r="T97" s="94" t="s">
        <v>74</v>
      </c>
      <c r="U97" s="107">
        <v>0</v>
      </c>
      <c r="V97" s="95">
        <v>0</v>
      </c>
      <c r="W97" s="107">
        <v>7</v>
      </c>
      <c r="X97" s="95">
        <v>1</v>
      </c>
      <c r="Y97" s="107">
        <v>2</v>
      </c>
      <c r="Z97" s="95">
        <v>0.2857142857142857</v>
      </c>
      <c r="AA97" s="107">
        <v>5</v>
      </c>
      <c r="AB97" s="95">
        <v>0.7142857142857143</v>
      </c>
      <c r="AC97" s="107">
        <v>0</v>
      </c>
      <c r="AD97" s="95">
        <v>0</v>
      </c>
      <c r="AE97" s="96">
        <v>7</v>
      </c>
    </row>
    <row r="98" spans="1:31" x14ac:dyDescent="0.15">
      <c r="A98" s="37" t="s">
        <v>75</v>
      </c>
      <c r="B98" s="43">
        <v>3</v>
      </c>
      <c r="C98" s="53">
        <v>2</v>
      </c>
      <c r="D98" s="53">
        <v>1</v>
      </c>
      <c r="E98" s="54">
        <v>3</v>
      </c>
      <c r="F98" s="43">
        <v>2</v>
      </c>
      <c r="G98" s="53"/>
      <c r="H98" s="53"/>
      <c r="I98" s="54">
        <v>2</v>
      </c>
      <c r="J98" s="43"/>
      <c r="K98" s="53"/>
      <c r="L98" s="53"/>
      <c r="M98" s="54"/>
      <c r="N98" s="43"/>
      <c r="O98" s="53"/>
      <c r="P98" s="53"/>
      <c r="Q98" s="54"/>
      <c r="R98" s="44">
        <v>5</v>
      </c>
      <c r="S98" s="13">
        <v>6</v>
      </c>
      <c r="T98" s="94" t="s">
        <v>75</v>
      </c>
      <c r="U98" s="107">
        <v>1</v>
      </c>
      <c r="V98" s="95">
        <v>0.2</v>
      </c>
      <c r="W98" s="107">
        <v>4</v>
      </c>
      <c r="X98" s="95">
        <v>0.8</v>
      </c>
      <c r="Y98" s="107">
        <v>0</v>
      </c>
      <c r="Z98" s="95">
        <v>0</v>
      </c>
      <c r="AA98" s="107">
        <v>5</v>
      </c>
      <c r="AB98" s="95">
        <v>1</v>
      </c>
      <c r="AC98" s="107">
        <v>0</v>
      </c>
      <c r="AD98" s="95">
        <v>0</v>
      </c>
      <c r="AE98" s="96">
        <v>5</v>
      </c>
    </row>
    <row r="99" spans="1:31" x14ac:dyDescent="0.15">
      <c r="A99" s="37" t="s">
        <v>76</v>
      </c>
      <c r="B99" s="43">
        <v>2</v>
      </c>
      <c r="C99" s="53">
        <v>0</v>
      </c>
      <c r="D99" s="53">
        <v>0</v>
      </c>
      <c r="E99" s="54">
        <v>0</v>
      </c>
      <c r="F99" s="43">
        <v>9</v>
      </c>
      <c r="G99" s="53"/>
      <c r="H99" s="53"/>
      <c r="I99" s="54">
        <v>9</v>
      </c>
      <c r="J99" s="43"/>
      <c r="K99" s="53"/>
      <c r="L99" s="53"/>
      <c r="M99" s="54"/>
      <c r="N99" s="43"/>
      <c r="O99" s="53"/>
      <c r="P99" s="53"/>
      <c r="Q99" s="54"/>
      <c r="R99" s="44">
        <v>11</v>
      </c>
      <c r="S99" s="13">
        <v>6</v>
      </c>
      <c r="T99" s="94" t="s">
        <v>76</v>
      </c>
      <c r="U99" s="107">
        <v>0</v>
      </c>
      <c r="V99" s="95">
        <v>0</v>
      </c>
      <c r="W99" s="107">
        <v>11</v>
      </c>
      <c r="X99" s="95">
        <v>1</v>
      </c>
      <c r="Y99" s="107">
        <v>0</v>
      </c>
      <c r="Z99" s="95">
        <v>0</v>
      </c>
      <c r="AA99" s="107">
        <v>10</v>
      </c>
      <c r="AB99" s="95">
        <v>0.90909090909090906</v>
      </c>
      <c r="AC99" s="107">
        <v>1</v>
      </c>
      <c r="AD99" s="95">
        <v>9.0909090909090912E-2</v>
      </c>
      <c r="AE99" s="96">
        <v>11</v>
      </c>
    </row>
    <row r="100" spans="1:31" x14ac:dyDescent="0.15">
      <c r="A100" s="37" t="s">
        <v>77</v>
      </c>
      <c r="B100" s="43">
        <v>7</v>
      </c>
      <c r="C100" s="53">
        <v>0</v>
      </c>
      <c r="D100" s="53">
        <v>0</v>
      </c>
      <c r="E100" s="54">
        <v>0</v>
      </c>
      <c r="F100" s="43">
        <v>5</v>
      </c>
      <c r="G100" s="53"/>
      <c r="H100" s="53"/>
      <c r="I100" s="54">
        <v>5</v>
      </c>
      <c r="J100" s="43"/>
      <c r="K100" s="53"/>
      <c r="L100" s="53"/>
      <c r="M100" s="54"/>
      <c r="N100" s="43"/>
      <c r="O100" s="53"/>
      <c r="P100" s="53"/>
      <c r="Q100" s="54"/>
      <c r="R100" s="44">
        <v>12</v>
      </c>
      <c r="S100" s="13">
        <v>6</v>
      </c>
      <c r="T100" s="94" t="s">
        <v>77</v>
      </c>
      <c r="U100" s="107">
        <v>4</v>
      </c>
      <c r="V100" s="95">
        <v>0.33333333333333331</v>
      </c>
      <c r="W100" s="107">
        <v>8</v>
      </c>
      <c r="X100" s="95">
        <v>0.66666666666666663</v>
      </c>
      <c r="Y100" s="107">
        <v>2</v>
      </c>
      <c r="Z100" s="95">
        <v>0.16666666666666666</v>
      </c>
      <c r="AA100" s="107">
        <v>9</v>
      </c>
      <c r="AB100" s="95">
        <v>0.75</v>
      </c>
      <c r="AC100" s="107">
        <v>1</v>
      </c>
      <c r="AD100" s="95">
        <v>8.3333333333333329E-2</v>
      </c>
      <c r="AE100" s="96">
        <v>12</v>
      </c>
    </row>
    <row r="101" spans="1:31" x14ac:dyDescent="0.15">
      <c r="A101" s="37" t="s">
        <v>78</v>
      </c>
      <c r="B101" s="43">
        <v>1</v>
      </c>
      <c r="C101" s="53">
        <v>0</v>
      </c>
      <c r="D101" s="53">
        <v>0</v>
      </c>
      <c r="E101" s="54">
        <v>0</v>
      </c>
      <c r="F101" s="43">
        <v>9</v>
      </c>
      <c r="G101" s="53"/>
      <c r="H101" s="53"/>
      <c r="I101" s="54">
        <v>9</v>
      </c>
      <c r="J101" s="43"/>
      <c r="K101" s="53"/>
      <c r="L101" s="53"/>
      <c r="M101" s="54">
        <v>0</v>
      </c>
      <c r="N101" s="43"/>
      <c r="O101" s="53"/>
      <c r="P101" s="53"/>
      <c r="Q101" s="54">
        <v>0</v>
      </c>
      <c r="R101" s="44">
        <v>10</v>
      </c>
      <c r="S101" s="13">
        <v>6</v>
      </c>
      <c r="T101" s="94" t="s">
        <v>78</v>
      </c>
      <c r="U101" s="107">
        <v>2</v>
      </c>
      <c r="V101" s="95">
        <v>0.2</v>
      </c>
      <c r="W101" s="107">
        <v>8</v>
      </c>
      <c r="X101" s="95">
        <v>0.8</v>
      </c>
      <c r="Y101" s="107">
        <v>0</v>
      </c>
      <c r="Z101" s="95">
        <v>0</v>
      </c>
      <c r="AA101" s="107">
        <v>10</v>
      </c>
      <c r="AB101" s="95">
        <v>1</v>
      </c>
      <c r="AC101" s="107">
        <v>0</v>
      </c>
      <c r="AD101" s="95">
        <v>0</v>
      </c>
      <c r="AE101" s="96">
        <v>10</v>
      </c>
    </row>
    <row r="102" spans="1:31" x14ac:dyDescent="0.15">
      <c r="A102" s="37" t="s">
        <v>79</v>
      </c>
      <c r="B102" s="43">
        <v>2</v>
      </c>
      <c r="C102" s="53">
        <v>0</v>
      </c>
      <c r="D102" s="53">
        <v>0</v>
      </c>
      <c r="E102" s="54">
        <v>0</v>
      </c>
      <c r="F102" s="43">
        <v>3</v>
      </c>
      <c r="G102" s="53"/>
      <c r="H102" s="53"/>
      <c r="I102" s="54">
        <v>3</v>
      </c>
      <c r="J102" s="43"/>
      <c r="K102" s="53"/>
      <c r="L102" s="53"/>
      <c r="M102" s="54"/>
      <c r="N102" s="43"/>
      <c r="O102" s="53"/>
      <c r="P102" s="53"/>
      <c r="Q102" s="54"/>
      <c r="R102" s="44">
        <v>5</v>
      </c>
      <c r="S102" s="13">
        <v>6</v>
      </c>
      <c r="T102" s="94" t="s">
        <v>79</v>
      </c>
      <c r="U102" s="107">
        <v>0</v>
      </c>
      <c r="V102" s="95">
        <v>0</v>
      </c>
      <c r="W102" s="107">
        <v>5</v>
      </c>
      <c r="X102" s="95">
        <v>1</v>
      </c>
      <c r="Y102" s="107">
        <v>1</v>
      </c>
      <c r="Z102" s="95">
        <v>0.2</v>
      </c>
      <c r="AA102" s="107">
        <v>4</v>
      </c>
      <c r="AB102" s="95">
        <v>0.8</v>
      </c>
      <c r="AC102" s="107">
        <v>0</v>
      </c>
      <c r="AD102" s="95">
        <v>0</v>
      </c>
      <c r="AE102" s="96">
        <v>5</v>
      </c>
    </row>
    <row r="103" spans="1:31" x14ac:dyDescent="0.15">
      <c r="A103" s="37" t="s">
        <v>80</v>
      </c>
      <c r="B103" s="43">
        <v>7</v>
      </c>
      <c r="C103" s="53">
        <v>0</v>
      </c>
      <c r="D103" s="53">
        <v>0</v>
      </c>
      <c r="E103" s="54">
        <v>0</v>
      </c>
      <c r="F103" s="43">
        <v>0</v>
      </c>
      <c r="G103" s="53"/>
      <c r="H103" s="53"/>
      <c r="I103" s="54">
        <v>0</v>
      </c>
      <c r="J103" s="43"/>
      <c r="K103" s="53"/>
      <c r="L103" s="53"/>
      <c r="M103" s="54"/>
      <c r="N103" s="43"/>
      <c r="O103" s="53"/>
      <c r="P103" s="53"/>
      <c r="Q103" s="54"/>
      <c r="R103" s="44">
        <v>7</v>
      </c>
      <c r="S103" s="13">
        <v>6</v>
      </c>
      <c r="T103" s="94" t="s">
        <v>80</v>
      </c>
      <c r="U103" s="107">
        <v>0</v>
      </c>
      <c r="V103" s="95">
        <v>0</v>
      </c>
      <c r="W103" s="107">
        <v>7</v>
      </c>
      <c r="X103" s="95">
        <v>1</v>
      </c>
      <c r="Y103" s="107">
        <v>0</v>
      </c>
      <c r="Z103" s="95">
        <v>0</v>
      </c>
      <c r="AA103" s="107">
        <v>6</v>
      </c>
      <c r="AB103" s="95">
        <v>0.8571428571428571</v>
      </c>
      <c r="AC103" s="107">
        <v>1</v>
      </c>
      <c r="AD103" s="95">
        <v>0.14285714285714285</v>
      </c>
      <c r="AE103" s="96">
        <v>7</v>
      </c>
    </row>
    <row r="104" spans="1:31" x14ac:dyDescent="0.15">
      <c r="A104" s="38" t="s">
        <v>81</v>
      </c>
      <c r="B104" s="43">
        <v>3</v>
      </c>
      <c r="C104" s="53">
        <v>0</v>
      </c>
      <c r="D104" s="53">
        <v>0</v>
      </c>
      <c r="E104" s="54">
        <v>0</v>
      </c>
      <c r="F104" s="43">
        <v>3</v>
      </c>
      <c r="G104" s="53"/>
      <c r="H104" s="53"/>
      <c r="I104" s="54">
        <v>3</v>
      </c>
      <c r="J104" s="43"/>
      <c r="K104" s="53"/>
      <c r="L104" s="53"/>
      <c r="M104" s="54"/>
      <c r="N104" s="43"/>
      <c r="O104" s="53"/>
      <c r="P104" s="53"/>
      <c r="Q104" s="54"/>
      <c r="R104" s="44">
        <v>6</v>
      </c>
      <c r="S104" s="13">
        <v>6</v>
      </c>
      <c r="T104" s="94" t="s">
        <v>81</v>
      </c>
      <c r="U104" s="107">
        <v>0</v>
      </c>
      <c r="V104" s="95">
        <v>0</v>
      </c>
      <c r="W104" s="107">
        <v>6</v>
      </c>
      <c r="X104" s="95">
        <v>1</v>
      </c>
      <c r="Y104" s="107">
        <v>0</v>
      </c>
      <c r="Z104" s="95">
        <v>0</v>
      </c>
      <c r="AA104" s="107">
        <v>6</v>
      </c>
      <c r="AB104" s="95">
        <v>1</v>
      </c>
      <c r="AC104" s="107">
        <v>0</v>
      </c>
      <c r="AD104" s="95">
        <v>0</v>
      </c>
      <c r="AE104" s="96">
        <v>6</v>
      </c>
    </row>
    <row r="105" spans="1:31" ht="14" thickBot="1" x14ac:dyDescent="0.2">
      <c r="A105" s="37" t="s">
        <v>82</v>
      </c>
      <c r="B105" s="55">
        <v>5</v>
      </c>
      <c r="C105" s="56">
        <v>0</v>
      </c>
      <c r="D105" s="56">
        <v>0</v>
      </c>
      <c r="E105" s="57">
        <v>0</v>
      </c>
      <c r="F105" s="55">
        <v>1</v>
      </c>
      <c r="G105" s="56"/>
      <c r="H105" s="56"/>
      <c r="I105" s="57">
        <v>1</v>
      </c>
      <c r="J105" s="55"/>
      <c r="K105" s="56"/>
      <c r="L105" s="56"/>
      <c r="M105" s="57">
        <v>0</v>
      </c>
      <c r="N105" s="55"/>
      <c r="O105" s="56"/>
      <c r="P105" s="56"/>
      <c r="Q105" s="57">
        <v>0</v>
      </c>
      <c r="R105" s="45">
        <v>6</v>
      </c>
      <c r="S105" s="13">
        <v>6</v>
      </c>
      <c r="T105" s="94" t="s">
        <v>82</v>
      </c>
      <c r="U105" s="107">
        <v>1</v>
      </c>
      <c r="V105" s="95">
        <v>0.16666666666666666</v>
      </c>
      <c r="W105" s="107">
        <v>5</v>
      </c>
      <c r="X105" s="95">
        <v>0.83333333333333337</v>
      </c>
      <c r="Y105" s="107">
        <v>0</v>
      </c>
      <c r="Z105" s="95">
        <v>0</v>
      </c>
      <c r="AA105" s="107">
        <v>6</v>
      </c>
      <c r="AB105" s="95">
        <v>1</v>
      </c>
      <c r="AC105" s="107">
        <v>0</v>
      </c>
      <c r="AD105" s="95">
        <v>0</v>
      </c>
      <c r="AE105" s="96">
        <v>6</v>
      </c>
    </row>
    <row r="106" spans="1:31" ht="14" thickBot="1" x14ac:dyDescent="0.2">
      <c r="A106" s="40"/>
      <c r="B106" s="58"/>
      <c r="C106" s="59"/>
      <c r="D106" s="59"/>
      <c r="E106" s="60"/>
      <c r="F106" s="46"/>
      <c r="G106" s="47"/>
      <c r="H106" s="47"/>
      <c r="I106" s="48"/>
      <c r="J106" s="46"/>
      <c r="K106" s="47"/>
      <c r="L106" s="47"/>
      <c r="M106" s="48"/>
      <c r="N106" s="46"/>
      <c r="O106" s="47"/>
      <c r="P106" s="47"/>
      <c r="Q106" s="48"/>
      <c r="R106" s="49"/>
      <c r="S106" s="13">
        <v>7</v>
      </c>
      <c r="T106" s="49"/>
      <c r="U106" s="106"/>
      <c r="V106" s="47"/>
      <c r="W106" s="47"/>
      <c r="X106" s="47"/>
      <c r="Y106" s="47"/>
      <c r="Z106" s="47"/>
      <c r="AA106" s="47"/>
      <c r="AB106" s="47"/>
      <c r="AC106" s="47"/>
      <c r="AD106" s="47"/>
      <c r="AE106" s="48"/>
    </row>
    <row r="107" spans="1:31" ht="12" customHeight="1" x14ac:dyDescent="0.15">
      <c r="A107" s="39" t="s">
        <v>83</v>
      </c>
      <c r="B107" s="41">
        <v>6</v>
      </c>
      <c r="C107" s="63">
        <v>0</v>
      </c>
      <c r="D107" s="63">
        <v>0</v>
      </c>
      <c r="E107" s="64">
        <v>5</v>
      </c>
      <c r="F107" s="41">
        <v>50</v>
      </c>
      <c r="G107" s="63">
        <v>0</v>
      </c>
      <c r="H107" s="63">
        <v>0</v>
      </c>
      <c r="I107" s="64">
        <v>50</v>
      </c>
      <c r="J107" s="41">
        <v>0</v>
      </c>
      <c r="K107" s="63">
        <v>0</v>
      </c>
      <c r="L107" s="63">
        <v>0</v>
      </c>
      <c r="M107" s="64">
        <v>0</v>
      </c>
      <c r="N107" s="41">
        <v>0</v>
      </c>
      <c r="O107" s="63">
        <v>0</v>
      </c>
      <c r="P107" s="63">
        <v>0</v>
      </c>
      <c r="Q107" s="64">
        <v>0</v>
      </c>
      <c r="R107" s="50">
        <v>56</v>
      </c>
      <c r="T107" s="94" t="s">
        <v>83</v>
      </c>
      <c r="U107" s="107">
        <v>7</v>
      </c>
      <c r="V107" s="95">
        <v>0.125</v>
      </c>
      <c r="W107" s="107">
        <v>49</v>
      </c>
      <c r="X107" s="95">
        <v>0.875</v>
      </c>
      <c r="Y107" s="107">
        <v>2</v>
      </c>
      <c r="Z107" s="95">
        <v>3.5714285714285712E-2</v>
      </c>
      <c r="AA107" s="107">
        <v>49</v>
      </c>
      <c r="AB107" s="95">
        <v>0.875</v>
      </c>
      <c r="AC107" s="107">
        <v>5</v>
      </c>
      <c r="AD107" s="95">
        <v>8.9285714285714288E-2</v>
      </c>
      <c r="AE107" s="96">
        <v>56</v>
      </c>
    </row>
    <row r="108" spans="1:31" x14ac:dyDescent="0.15">
      <c r="A108" s="36" t="s">
        <v>84</v>
      </c>
      <c r="B108" s="43">
        <v>9</v>
      </c>
      <c r="C108" s="53">
        <v>0</v>
      </c>
      <c r="D108" s="53">
        <v>0</v>
      </c>
      <c r="E108" s="54">
        <v>6</v>
      </c>
      <c r="F108" s="43">
        <v>51</v>
      </c>
      <c r="G108" s="53">
        <v>0</v>
      </c>
      <c r="H108" s="53">
        <v>0</v>
      </c>
      <c r="I108" s="54">
        <v>51</v>
      </c>
      <c r="J108" s="43">
        <v>0</v>
      </c>
      <c r="K108" s="53">
        <v>0</v>
      </c>
      <c r="L108" s="53">
        <v>0</v>
      </c>
      <c r="M108" s="54">
        <v>0</v>
      </c>
      <c r="N108" s="43">
        <v>0</v>
      </c>
      <c r="O108" s="53">
        <v>0</v>
      </c>
      <c r="P108" s="53">
        <v>0</v>
      </c>
      <c r="Q108" s="54">
        <v>0</v>
      </c>
      <c r="R108" s="44">
        <v>60</v>
      </c>
      <c r="T108" s="94" t="s">
        <v>84</v>
      </c>
      <c r="U108" s="107">
        <v>6</v>
      </c>
      <c r="V108" s="95">
        <v>0.1</v>
      </c>
      <c r="W108" s="107">
        <v>54</v>
      </c>
      <c r="X108" s="95">
        <v>0.9</v>
      </c>
      <c r="Y108" s="107">
        <v>2</v>
      </c>
      <c r="Z108" s="95">
        <v>3.3333333333333333E-2</v>
      </c>
      <c r="AA108" s="107">
        <v>53</v>
      </c>
      <c r="AB108" s="95">
        <v>0.8833333333333333</v>
      </c>
      <c r="AC108" s="107">
        <v>5</v>
      </c>
      <c r="AD108" s="95">
        <v>8.3333333333333329E-2</v>
      </c>
      <c r="AE108" s="96">
        <v>60</v>
      </c>
    </row>
    <row r="109" spans="1:31" x14ac:dyDescent="0.15">
      <c r="A109" s="36" t="s">
        <v>85</v>
      </c>
      <c r="B109" s="43">
        <v>9</v>
      </c>
      <c r="C109" s="53">
        <v>0</v>
      </c>
      <c r="D109" s="53">
        <v>0</v>
      </c>
      <c r="E109" s="54">
        <v>4</v>
      </c>
      <c r="F109" s="43">
        <v>59</v>
      </c>
      <c r="G109" s="53"/>
      <c r="H109" s="53"/>
      <c r="I109" s="54">
        <v>59</v>
      </c>
      <c r="J109" s="43">
        <v>0</v>
      </c>
      <c r="K109" s="53">
        <v>0</v>
      </c>
      <c r="L109" s="53">
        <v>0</v>
      </c>
      <c r="M109" s="54">
        <v>0</v>
      </c>
      <c r="N109" s="43">
        <v>0</v>
      </c>
      <c r="O109" s="53">
        <v>0</v>
      </c>
      <c r="P109" s="53">
        <v>0</v>
      </c>
      <c r="Q109" s="54">
        <v>0</v>
      </c>
      <c r="R109" s="44">
        <v>68</v>
      </c>
      <c r="T109" s="94" t="s">
        <v>85</v>
      </c>
      <c r="U109" s="107">
        <v>9</v>
      </c>
      <c r="V109" s="95">
        <v>0.13235294117647059</v>
      </c>
      <c r="W109" s="107">
        <v>59</v>
      </c>
      <c r="X109" s="95">
        <v>0.86764705882352944</v>
      </c>
      <c r="Y109" s="107">
        <v>1</v>
      </c>
      <c r="Z109" s="95">
        <v>1.4705882352941176E-2</v>
      </c>
      <c r="AA109" s="107">
        <v>63</v>
      </c>
      <c r="AB109" s="95">
        <v>0.92647058823529416</v>
      </c>
      <c r="AC109" s="107">
        <v>4</v>
      </c>
      <c r="AD109" s="95">
        <v>5.8823529411764705E-2</v>
      </c>
      <c r="AE109" s="96">
        <v>68</v>
      </c>
    </row>
    <row r="110" spans="1:31" x14ac:dyDescent="0.15">
      <c r="A110" s="36" t="s">
        <v>86</v>
      </c>
      <c r="B110" s="43">
        <v>20</v>
      </c>
      <c r="C110" s="53">
        <v>0</v>
      </c>
      <c r="D110" s="53">
        <v>0</v>
      </c>
      <c r="E110" s="54">
        <v>5</v>
      </c>
      <c r="F110" s="43">
        <v>58</v>
      </c>
      <c r="G110" s="53"/>
      <c r="H110" s="53"/>
      <c r="I110" s="54">
        <v>58</v>
      </c>
      <c r="J110" s="43">
        <v>0</v>
      </c>
      <c r="K110" s="53">
        <v>0</v>
      </c>
      <c r="L110" s="53">
        <v>0</v>
      </c>
      <c r="M110" s="54">
        <v>0</v>
      </c>
      <c r="N110" s="43">
        <v>0</v>
      </c>
      <c r="O110" s="53">
        <v>0</v>
      </c>
      <c r="P110" s="53">
        <v>0</v>
      </c>
      <c r="Q110" s="54">
        <v>0</v>
      </c>
      <c r="R110" s="44">
        <v>78</v>
      </c>
      <c r="T110" s="94" t="s">
        <v>86</v>
      </c>
      <c r="U110" s="107">
        <v>11</v>
      </c>
      <c r="V110" s="95">
        <v>0.14102564102564102</v>
      </c>
      <c r="W110" s="107">
        <v>67</v>
      </c>
      <c r="X110" s="95">
        <v>0.85897435897435892</v>
      </c>
      <c r="Y110" s="107">
        <v>3</v>
      </c>
      <c r="Z110" s="95">
        <v>3.8461538461538464E-2</v>
      </c>
      <c r="AA110" s="107">
        <v>70</v>
      </c>
      <c r="AB110" s="95">
        <v>0.89743589743589747</v>
      </c>
      <c r="AC110" s="107">
        <v>5</v>
      </c>
      <c r="AD110" s="95">
        <v>6.4102564102564097E-2</v>
      </c>
      <c r="AE110" s="96">
        <v>78</v>
      </c>
    </row>
    <row r="111" spans="1:31" x14ac:dyDescent="0.15">
      <c r="A111" s="36" t="s">
        <v>87</v>
      </c>
      <c r="B111" s="43">
        <v>18</v>
      </c>
      <c r="C111" s="53">
        <v>0</v>
      </c>
      <c r="D111" s="53">
        <v>0</v>
      </c>
      <c r="E111" s="54">
        <v>5</v>
      </c>
      <c r="F111" s="43">
        <v>28</v>
      </c>
      <c r="G111" s="53"/>
      <c r="H111" s="53"/>
      <c r="I111" s="54">
        <v>28</v>
      </c>
      <c r="J111" s="43">
        <v>0</v>
      </c>
      <c r="K111" s="53">
        <v>0</v>
      </c>
      <c r="L111" s="53">
        <v>0</v>
      </c>
      <c r="M111" s="54">
        <v>0</v>
      </c>
      <c r="N111" s="43">
        <v>0</v>
      </c>
      <c r="O111" s="53">
        <v>0</v>
      </c>
      <c r="P111" s="53">
        <v>0</v>
      </c>
      <c r="Q111" s="54">
        <v>0</v>
      </c>
      <c r="R111" s="44">
        <v>46</v>
      </c>
      <c r="T111" s="94" t="s">
        <v>87</v>
      </c>
      <c r="U111" s="107">
        <v>8</v>
      </c>
      <c r="V111" s="95">
        <v>0.17391304347826086</v>
      </c>
      <c r="W111" s="107">
        <v>38</v>
      </c>
      <c r="X111" s="95">
        <v>0.82608695652173914</v>
      </c>
      <c r="Y111" s="107">
        <v>5</v>
      </c>
      <c r="Z111" s="95">
        <v>0.10869565217391304</v>
      </c>
      <c r="AA111" s="107">
        <v>40</v>
      </c>
      <c r="AB111" s="95">
        <v>0.86956521739130432</v>
      </c>
      <c r="AC111" s="107">
        <v>1</v>
      </c>
      <c r="AD111" s="95">
        <v>2.1739130434782608E-2</v>
      </c>
      <c r="AE111" s="96">
        <v>46</v>
      </c>
    </row>
    <row r="112" spans="1:31" x14ac:dyDescent="0.15">
      <c r="A112" s="36" t="s">
        <v>88</v>
      </c>
      <c r="B112" s="43">
        <v>18</v>
      </c>
      <c r="C112" s="53">
        <v>2</v>
      </c>
      <c r="D112" s="53">
        <v>1</v>
      </c>
      <c r="E112" s="54">
        <v>5</v>
      </c>
      <c r="F112" s="43">
        <v>25</v>
      </c>
      <c r="G112" s="53"/>
      <c r="H112" s="53"/>
      <c r="I112" s="54">
        <v>25</v>
      </c>
      <c r="J112" s="43">
        <v>0</v>
      </c>
      <c r="K112" s="53">
        <v>0</v>
      </c>
      <c r="L112" s="53">
        <v>0</v>
      </c>
      <c r="M112" s="54">
        <v>0</v>
      </c>
      <c r="N112" s="43">
        <v>0</v>
      </c>
      <c r="O112" s="53">
        <v>0</v>
      </c>
      <c r="P112" s="53">
        <v>0</v>
      </c>
      <c r="Q112" s="54">
        <v>0</v>
      </c>
      <c r="R112" s="44">
        <v>43</v>
      </c>
      <c r="T112" s="94" t="s">
        <v>88</v>
      </c>
      <c r="U112" s="107">
        <v>9</v>
      </c>
      <c r="V112" s="95">
        <v>0.20930232558139536</v>
      </c>
      <c r="W112" s="107">
        <v>34</v>
      </c>
      <c r="X112" s="95">
        <v>0.79069767441860461</v>
      </c>
      <c r="Y112" s="107">
        <v>4</v>
      </c>
      <c r="Z112" s="95">
        <v>9.3023255813953487E-2</v>
      </c>
      <c r="AA112" s="107">
        <v>38</v>
      </c>
      <c r="AB112" s="95">
        <v>0.88372093023255816</v>
      </c>
      <c r="AC112" s="107">
        <v>1</v>
      </c>
      <c r="AD112" s="95">
        <v>2.3255813953488372E-2</v>
      </c>
      <c r="AE112" s="96">
        <v>43</v>
      </c>
    </row>
    <row r="113" spans="1:31" x14ac:dyDescent="0.15">
      <c r="A113" s="36" t="s">
        <v>89</v>
      </c>
      <c r="B113" s="43">
        <v>18</v>
      </c>
      <c r="C113" s="53">
        <v>2</v>
      </c>
      <c r="D113" s="53">
        <v>1</v>
      </c>
      <c r="E113" s="54">
        <v>5</v>
      </c>
      <c r="F113" s="43">
        <v>17</v>
      </c>
      <c r="G113" s="53"/>
      <c r="H113" s="53"/>
      <c r="I113" s="54">
        <v>17</v>
      </c>
      <c r="J113" s="43">
        <v>0</v>
      </c>
      <c r="K113" s="53">
        <v>0</v>
      </c>
      <c r="L113" s="53">
        <v>0</v>
      </c>
      <c r="M113" s="54">
        <v>0</v>
      </c>
      <c r="N113" s="43">
        <v>0</v>
      </c>
      <c r="O113" s="53">
        <v>0</v>
      </c>
      <c r="P113" s="53">
        <v>0</v>
      </c>
      <c r="Q113" s="54">
        <v>0</v>
      </c>
      <c r="R113" s="44">
        <v>35</v>
      </c>
      <c r="T113" s="94" t="s">
        <v>89</v>
      </c>
      <c r="U113" s="107">
        <v>4</v>
      </c>
      <c r="V113" s="95">
        <v>0.11428571428571428</v>
      </c>
      <c r="W113" s="107">
        <v>31</v>
      </c>
      <c r="X113" s="95">
        <v>0.88571428571428568</v>
      </c>
      <c r="Y113" s="107">
        <v>4</v>
      </c>
      <c r="Z113" s="95">
        <v>0.11428571428571428</v>
      </c>
      <c r="AA113" s="107">
        <v>29</v>
      </c>
      <c r="AB113" s="95">
        <v>0.82857142857142863</v>
      </c>
      <c r="AC113" s="107">
        <v>2</v>
      </c>
      <c r="AD113" s="95">
        <v>5.7142857142857141E-2</v>
      </c>
      <c r="AE113" s="96">
        <v>35</v>
      </c>
    </row>
    <row r="114" spans="1:31" x14ac:dyDescent="0.15">
      <c r="A114" s="36" t="s">
        <v>90</v>
      </c>
      <c r="B114" s="43">
        <v>14</v>
      </c>
      <c r="C114" s="53">
        <v>2</v>
      </c>
      <c r="D114" s="53">
        <v>1</v>
      </c>
      <c r="E114" s="54">
        <v>4</v>
      </c>
      <c r="F114" s="43">
        <v>21</v>
      </c>
      <c r="G114" s="53"/>
      <c r="H114" s="53"/>
      <c r="I114" s="54">
        <v>21</v>
      </c>
      <c r="J114" s="43">
        <v>0</v>
      </c>
      <c r="K114" s="53">
        <v>0</v>
      </c>
      <c r="L114" s="53">
        <v>0</v>
      </c>
      <c r="M114" s="54">
        <v>0</v>
      </c>
      <c r="N114" s="43">
        <v>0</v>
      </c>
      <c r="O114" s="53">
        <v>0</v>
      </c>
      <c r="P114" s="53">
        <v>0</v>
      </c>
      <c r="Q114" s="54">
        <v>0</v>
      </c>
      <c r="R114" s="44">
        <v>35</v>
      </c>
      <c r="T114" s="94" t="s">
        <v>90</v>
      </c>
      <c r="U114" s="107">
        <v>5</v>
      </c>
      <c r="V114" s="95">
        <v>0.14285714285714285</v>
      </c>
      <c r="W114" s="107">
        <v>30</v>
      </c>
      <c r="X114" s="95">
        <v>0.8571428571428571</v>
      </c>
      <c r="Y114" s="107">
        <v>4</v>
      </c>
      <c r="Z114" s="95">
        <v>0.11428571428571428</v>
      </c>
      <c r="AA114" s="107">
        <v>29</v>
      </c>
      <c r="AB114" s="95">
        <v>0.82857142857142863</v>
      </c>
      <c r="AC114" s="107">
        <v>2</v>
      </c>
      <c r="AD114" s="95">
        <v>5.7142857142857141E-2</v>
      </c>
      <c r="AE114" s="96">
        <v>35</v>
      </c>
    </row>
    <row r="115" spans="1:31" x14ac:dyDescent="0.15">
      <c r="A115" s="37" t="s">
        <v>91</v>
      </c>
      <c r="B115" s="43">
        <v>13</v>
      </c>
      <c r="C115" s="53">
        <v>2</v>
      </c>
      <c r="D115" s="53">
        <v>1</v>
      </c>
      <c r="E115" s="54">
        <v>3</v>
      </c>
      <c r="F115" s="43">
        <v>25</v>
      </c>
      <c r="G115" s="53"/>
      <c r="H115" s="53"/>
      <c r="I115" s="54">
        <v>25</v>
      </c>
      <c r="J115" s="43">
        <v>0</v>
      </c>
      <c r="K115" s="53">
        <v>0</v>
      </c>
      <c r="L115" s="53">
        <v>0</v>
      </c>
      <c r="M115" s="54">
        <v>0</v>
      </c>
      <c r="N115" s="43">
        <v>0</v>
      </c>
      <c r="O115" s="53">
        <v>0</v>
      </c>
      <c r="P115" s="53">
        <v>0</v>
      </c>
      <c r="Q115" s="54">
        <v>0</v>
      </c>
      <c r="R115" s="44">
        <v>38</v>
      </c>
      <c r="T115" s="94" t="s">
        <v>91</v>
      </c>
      <c r="U115" s="107">
        <v>7</v>
      </c>
      <c r="V115" s="95">
        <v>0.18421052631578946</v>
      </c>
      <c r="W115" s="107">
        <v>31</v>
      </c>
      <c r="X115" s="95">
        <v>0.81578947368421051</v>
      </c>
      <c r="Y115" s="107">
        <v>2</v>
      </c>
      <c r="Z115" s="95">
        <v>5.2631578947368418E-2</v>
      </c>
      <c r="AA115" s="107">
        <v>34</v>
      </c>
      <c r="AB115" s="95">
        <v>0.89473684210526316</v>
      </c>
      <c r="AC115" s="107">
        <v>2</v>
      </c>
      <c r="AD115" s="95">
        <v>5.2631578947368418E-2</v>
      </c>
      <c r="AE115" s="96">
        <v>38</v>
      </c>
    </row>
    <row r="116" spans="1:31" x14ac:dyDescent="0.15">
      <c r="A116" s="37" t="s">
        <v>92</v>
      </c>
      <c r="B116" s="43">
        <v>12</v>
      </c>
      <c r="C116" s="53">
        <v>0</v>
      </c>
      <c r="D116" s="53">
        <v>0</v>
      </c>
      <c r="E116" s="54">
        <v>0</v>
      </c>
      <c r="F116" s="43">
        <v>26</v>
      </c>
      <c r="G116" s="53"/>
      <c r="H116" s="53"/>
      <c r="I116" s="54">
        <v>26</v>
      </c>
      <c r="J116" s="43">
        <v>0</v>
      </c>
      <c r="K116" s="53">
        <v>0</v>
      </c>
      <c r="L116" s="53">
        <v>0</v>
      </c>
      <c r="M116" s="54">
        <v>0</v>
      </c>
      <c r="N116" s="43">
        <v>0</v>
      </c>
      <c r="O116" s="53">
        <v>0</v>
      </c>
      <c r="P116" s="53">
        <v>0</v>
      </c>
      <c r="Q116" s="54">
        <v>0</v>
      </c>
      <c r="R116" s="44">
        <v>38</v>
      </c>
      <c r="T116" s="94" t="s">
        <v>92</v>
      </c>
      <c r="U116" s="107">
        <v>6</v>
      </c>
      <c r="V116" s="95">
        <v>0.15789473684210525</v>
      </c>
      <c r="W116" s="107">
        <v>32</v>
      </c>
      <c r="X116" s="95">
        <v>0.84210526315789469</v>
      </c>
      <c r="Y116" s="107">
        <v>3</v>
      </c>
      <c r="Z116" s="95">
        <v>7.8947368421052627E-2</v>
      </c>
      <c r="AA116" s="107">
        <v>33</v>
      </c>
      <c r="AB116" s="95">
        <v>0.86842105263157898</v>
      </c>
      <c r="AC116" s="107">
        <v>2</v>
      </c>
      <c r="AD116" s="95">
        <v>5.2631578947368418E-2</v>
      </c>
      <c r="AE116" s="96">
        <v>38</v>
      </c>
    </row>
    <row r="117" spans="1:31" x14ac:dyDescent="0.15">
      <c r="A117" s="37" t="s">
        <v>93</v>
      </c>
      <c r="B117" s="43">
        <v>17</v>
      </c>
      <c r="C117" s="53">
        <v>0</v>
      </c>
      <c r="D117" s="53">
        <v>0</v>
      </c>
      <c r="E117" s="54">
        <v>0</v>
      </c>
      <c r="F117" s="43">
        <v>17</v>
      </c>
      <c r="G117" s="53"/>
      <c r="H117" s="53"/>
      <c r="I117" s="54">
        <v>17</v>
      </c>
      <c r="J117" s="43">
        <v>0</v>
      </c>
      <c r="K117" s="53">
        <v>0</v>
      </c>
      <c r="L117" s="53">
        <v>0</v>
      </c>
      <c r="M117" s="54">
        <v>0</v>
      </c>
      <c r="N117" s="43">
        <v>0</v>
      </c>
      <c r="O117" s="53">
        <v>0</v>
      </c>
      <c r="P117" s="53">
        <v>0</v>
      </c>
      <c r="Q117" s="54">
        <v>0</v>
      </c>
      <c r="R117" s="44">
        <v>34</v>
      </c>
      <c r="T117" s="94" t="s">
        <v>93</v>
      </c>
      <c r="U117" s="107">
        <v>6</v>
      </c>
      <c r="V117" s="95">
        <v>0.17647058823529413</v>
      </c>
      <c r="W117" s="107">
        <v>28</v>
      </c>
      <c r="X117" s="95">
        <v>0.82352941176470584</v>
      </c>
      <c r="Y117" s="107">
        <v>3</v>
      </c>
      <c r="Z117" s="95">
        <v>8.8235294117647065E-2</v>
      </c>
      <c r="AA117" s="107">
        <v>29</v>
      </c>
      <c r="AB117" s="95">
        <v>0.8529411764705882</v>
      </c>
      <c r="AC117" s="107">
        <v>2</v>
      </c>
      <c r="AD117" s="95">
        <v>5.8823529411764705E-2</v>
      </c>
      <c r="AE117" s="96">
        <v>34</v>
      </c>
    </row>
    <row r="118" spans="1:31" x14ac:dyDescent="0.15">
      <c r="A118" s="37" t="s">
        <v>94</v>
      </c>
      <c r="B118" s="43">
        <v>13</v>
      </c>
      <c r="C118" s="53">
        <v>0</v>
      </c>
      <c r="D118" s="53">
        <v>0</v>
      </c>
      <c r="E118" s="54">
        <v>0</v>
      </c>
      <c r="F118" s="43">
        <v>15</v>
      </c>
      <c r="G118" s="53"/>
      <c r="H118" s="53"/>
      <c r="I118" s="54">
        <v>15</v>
      </c>
      <c r="J118" s="43">
        <v>0</v>
      </c>
      <c r="K118" s="53">
        <v>0</v>
      </c>
      <c r="L118" s="53">
        <v>0</v>
      </c>
      <c r="M118" s="54">
        <v>0</v>
      </c>
      <c r="N118" s="43">
        <v>0</v>
      </c>
      <c r="O118" s="53">
        <v>0</v>
      </c>
      <c r="P118" s="53">
        <v>0</v>
      </c>
      <c r="Q118" s="54">
        <v>0</v>
      </c>
      <c r="R118" s="44">
        <v>28</v>
      </c>
      <c r="T118" s="94" t="s">
        <v>94</v>
      </c>
      <c r="U118" s="107">
        <v>2</v>
      </c>
      <c r="V118" s="95">
        <v>7.1428571428571425E-2</v>
      </c>
      <c r="W118" s="107">
        <v>26</v>
      </c>
      <c r="X118" s="95">
        <v>0.9285714285714286</v>
      </c>
      <c r="Y118" s="107">
        <v>1</v>
      </c>
      <c r="Z118" s="95">
        <v>3.5714285714285712E-2</v>
      </c>
      <c r="AA118" s="107">
        <v>26</v>
      </c>
      <c r="AB118" s="95">
        <v>0.9285714285714286</v>
      </c>
      <c r="AC118" s="107">
        <v>1</v>
      </c>
      <c r="AD118" s="95">
        <v>3.5714285714285712E-2</v>
      </c>
      <c r="AE118" s="96">
        <v>28</v>
      </c>
    </row>
    <row r="119" spans="1:31" ht="14" thickBot="1" x14ac:dyDescent="0.2">
      <c r="A119" s="38" t="s">
        <v>95</v>
      </c>
      <c r="B119" s="55">
        <v>17</v>
      </c>
      <c r="C119" s="56">
        <v>0</v>
      </c>
      <c r="D119" s="56">
        <v>0</v>
      </c>
      <c r="E119" s="57">
        <v>0</v>
      </c>
      <c r="F119" s="55">
        <v>7</v>
      </c>
      <c r="G119" s="56"/>
      <c r="H119" s="56"/>
      <c r="I119" s="57">
        <v>7</v>
      </c>
      <c r="J119" s="55">
        <v>0</v>
      </c>
      <c r="K119" s="56">
        <v>0</v>
      </c>
      <c r="L119" s="56">
        <v>0</v>
      </c>
      <c r="M119" s="57">
        <v>0</v>
      </c>
      <c r="N119" s="55">
        <v>0</v>
      </c>
      <c r="O119" s="56">
        <v>0</v>
      </c>
      <c r="P119" s="56">
        <v>0</v>
      </c>
      <c r="Q119" s="57">
        <v>0</v>
      </c>
      <c r="R119" s="44">
        <v>24</v>
      </c>
      <c r="T119" s="98" t="s">
        <v>95</v>
      </c>
      <c r="U119" s="108">
        <v>1</v>
      </c>
      <c r="V119" s="99">
        <v>4.1666666666666664E-2</v>
      </c>
      <c r="W119" s="108">
        <v>23</v>
      </c>
      <c r="X119" s="99">
        <v>0.95833333333333337</v>
      </c>
      <c r="Y119" s="108">
        <v>1</v>
      </c>
      <c r="Z119" s="99">
        <v>4.1666666666666664E-2</v>
      </c>
      <c r="AA119" s="108">
        <v>22</v>
      </c>
      <c r="AB119" s="99">
        <v>0.91666666666666663</v>
      </c>
      <c r="AC119" s="108">
        <v>1</v>
      </c>
      <c r="AD119" s="99">
        <v>4.1666666666666664E-2</v>
      </c>
      <c r="AE119" s="100">
        <v>24</v>
      </c>
    </row>
    <row r="120" spans="1:31" x14ac:dyDescent="0.15">
      <c r="A120" s="32"/>
      <c r="B120" s="65"/>
      <c r="C120" s="66"/>
      <c r="D120" s="66"/>
      <c r="E120" s="67"/>
      <c r="F120" s="65"/>
      <c r="G120" s="66"/>
      <c r="H120" s="66"/>
      <c r="I120" s="67"/>
      <c r="J120" s="65"/>
      <c r="K120" s="66"/>
      <c r="L120" s="66"/>
      <c r="M120" s="67"/>
      <c r="N120" s="65"/>
      <c r="O120" s="66"/>
      <c r="P120" s="66"/>
      <c r="Q120" s="67"/>
      <c r="R120" s="32"/>
      <c r="T120" s="84"/>
      <c r="U120" s="104"/>
      <c r="V120" s="82"/>
      <c r="W120" s="104"/>
      <c r="X120" s="82"/>
      <c r="Y120" s="104"/>
      <c r="Z120" s="82"/>
      <c r="AA120" s="104"/>
      <c r="AB120" s="82"/>
      <c r="AC120" s="104"/>
      <c r="AD120" s="82"/>
      <c r="AE120" s="84"/>
    </row>
    <row r="121" spans="1:31" x14ac:dyDescent="0.15">
      <c r="A121" s="12" t="s">
        <v>53</v>
      </c>
      <c r="B121" s="76">
        <v>54</v>
      </c>
      <c r="C121" s="75"/>
      <c r="D121" s="75"/>
      <c r="E121" s="77">
        <v>13</v>
      </c>
      <c r="F121" s="76">
        <v>110</v>
      </c>
      <c r="G121" s="75"/>
      <c r="H121" s="75"/>
      <c r="I121" s="77">
        <v>110</v>
      </c>
      <c r="J121" s="76">
        <v>0</v>
      </c>
      <c r="K121" s="75">
        <v>0</v>
      </c>
      <c r="L121" s="75">
        <v>0</v>
      </c>
      <c r="M121" s="77">
        <v>0</v>
      </c>
      <c r="N121" s="76">
        <v>0</v>
      </c>
      <c r="O121" s="75">
        <v>0</v>
      </c>
      <c r="P121" s="75">
        <v>0</v>
      </c>
      <c r="Q121" s="77">
        <v>0</v>
      </c>
      <c r="R121" s="78">
        <v>164</v>
      </c>
      <c r="S121" s="79"/>
      <c r="T121" s="94" t="s">
        <v>53</v>
      </c>
      <c r="U121" s="107">
        <v>23</v>
      </c>
      <c r="V121" s="95">
        <v>0.1402439024390244</v>
      </c>
      <c r="W121" s="107">
        <v>141</v>
      </c>
      <c r="X121" s="95">
        <v>0.8597560975609756</v>
      </c>
      <c r="Y121" s="107">
        <v>10</v>
      </c>
      <c r="Z121" s="95">
        <v>6.097560975609756E-2</v>
      </c>
      <c r="AA121" s="107">
        <v>145</v>
      </c>
      <c r="AB121" s="95">
        <v>0.88414634146341464</v>
      </c>
      <c r="AC121" s="107">
        <v>9</v>
      </c>
      <c r="AD121" s="95">
        <v>5.4878048780487805E-2</v>
      </c>
      <c r="AE121" s="96">
        <v>164</v>
      </c>
    </row>
    <row r="122" spans="1:31" x14ac:dyDescent="0.15">
      <c r="A122" s="12" t="s">
        <v>10</v>
      </c>
      <c r="B122" s="76">
        <v>20</v>
      </c>
      <c r="C122" s="75"/>
      <c r="D122" s="75"/>
      <c r="E122" s="77">
        <v>6</v>
      </c>
      <c r="F122" s="76">
        <v>59</v>
      </c>
      <c r="G122" s="75"/>
      <c r="H122" s="75"/>
      <c r="I122" s="77">
        <v>59</v>
      </c>
      <c r="J122" s="76">
        <v>0</v>
      </c>
      <c r="K122" s="75">
        <v>0</v>
      </c>
      <c r="L122" s="75">
        <v>0</v>
      </c>
      <c r="M122" s="77">
        <v>0</v>
      </c>
      <c r="N122" s="76">
        <v>0</v>
      </c>
      <c r="O122" s="75">
        <v>0</v>
      </c>
      <c r="P122" s="75">
        <v>0</v>
      </c>
      <c r="Q122" s="77">
        <v>0</v>
      </c>
      <c r="R122" s="78">
        <v>78</v>
      </c>
      <c r="S122" s="79"/>
      <c r="T122" s="94" t="s">
        <v>10</v>
      </c>
      <c r="U122" s="107">
        <v>11</v>
      </c>
      <c r="V122" s="95">
        <v>0.14102564102564102</v>
      </c>
      <c r="W122" s="107">
        <v>67</v>
      </c>
      <c r="X122" s="95">
        <v>0.85897435897435892</v>
      </c>
      <c r="Y122" s="107">
        <v>5</v>
      </c>
      <c r="Z122" s="95">
        <v>6.4102564102564097E-2</v>
      </c>
      <c r="AA122" s="107">
        <v>70</v>
      </c>
      <c r="AB122" s="95">
        <v>0.89743589743589747</v>
      </c>
      <c r="AC122" s="107">
        <v>5</v>
      </c>
      <c r="AD122" s="95">
        <v>6.4102564102564097E-2</v>
      </c>
      <c r="AE122" s="96">
        <v>78</v>
      </c>
    </row>
    <row r="123" spans="1:31" x14ac:dyDescent="0.15">
      <c r="A123" s="12" t="s">
        <v>11</v>
      </c>
      <c r="B123" s="76">
        <v>13.5</v>
      </c>
      <c r="C123" s="75"/>
      <c r="D123" s="75"/>
      <c r="E123" s="77">
        <v>3.25</v>
      </c>
      <c r="F123" s="76">
        <v>27.5</v>
      </c>
      <c r="G123" s="75"/>
      <c r="H123" s="75"/>
      <c r="I123" s="77">
        <v>27.5</v>
      </c>
      <c r="J123" s="76">
        <v>0</v>
      </c>
      <c r="K123" s="75">
        <v>0</v>
      </c>
      <c r="L123" s="75">
        <v>0</v>
      </c>
      <c r="M123" s="77">
        <v>0</v>
      </c>
      <c r="N123" s="76">
        <v>0</v>
      </c>
      <c r="O123" s="75">
        <v>0</v>
      </c>
      <c r="P123" s="75">
        <v>0</v>
      </c>
      <c r="Q123" s="77">
        <v>0</v>
      </c>
      <c r="R123" s="78">
        <v>41</v>
      </c>
      <c r="S123" s="79"/>
      <c r="T123" s="94" t="s">
        <v>11</v>
      </c>
      <c r="U123" s="107">
        <v>5.75</v>
      </c>
      <c r="V123" s="95">
        <v>0.1402439024390244</v>
      </c>
      <c r="W123" s="107">
        <v>35.25</v>
      </c>
      <c r="X123" s="95">
        <v>0.8597560975609756</v>
      </c>
      <c r="Y123" s="107">
        <v>2.5</v>
      </c>
      <c r="Z123" s="95">
        <v>6.097560975609756E-2</v>
      </c>
      <c r="AA123" s="107">
        <v>36.25</v>
      </c>
      <c r="AB123" s="95">
        <v>0.88414634146341464</v>
      </c>
      <c r="AC123" s="107">
        <v>2.25</v>
      </c>
      <c r="AD123" s="95">
        <v>5.4878048780487805E-2</v>
      </c>
      <c r="AE123" s="96">
        <v>41</v>
      </c>
    </row>
    <row r="124" spans="1:31" ht="14" thickBot="1" x14ac:dyDescent="0.2">
      <c r="A124" s="33"/>
      <c r="B124" s="68"/>
      <c r="C124" s="69"/>
      <c r="D124" s="69"/>
      <c r="E124" s="70"/>
      <c r="F124" s="68"/>
      <c r="G124" s="69"/>
      <c r="H124" s="69"/>
      <c r="I124" s="70"/>
      <c r="J124" s="68"/>
      <c r="K124" s="69"/>
      <c r="L124" s="69"/>
      <c r="M124" s="70"/>
      <c r="N124" s="68"/>
      <c r="O124" s="69"/>
      <c r="P124" s="69"/>
      <c r="Q124" s="70"/>
      <c r="R124" s="33"/>
      <c r="T124" s="9"/>
      <c r="U124" s="4"/>
      <c r="V124" s="5"/>
      <c r="W124" s="4"/>
      <c r="X124" s="5"/>
      <c r="Y124" s="4"/>
      <c r="Z124" s="5"/>
      <c r="AA124" s="4"/>
      <c r="AB124" s="5"/>
      <c r="AC124" s="4"/>
      <c r="AD124" s="5"/>
      <c r="AE124" s="9"/>
    </row>
    <row r="129" spans="20:31" x14ac:dyDescent="0.15"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54" spans="20:31" x14ac:dyDescent="0.15"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79" spans="20:31" x14ac:dyDescent="0.15"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</sheetData>
  <mergeCells count="30">
    <mergeCell ref="AE86:AE88"/>
    <mergeCell ref="U87:V87"/>
    <mergeCell ref="W87:X87"/>
    <mergeCell ref="Y87:Z87"/>
    <mergeCell ref="AA87:AB87"/>
    <mergeCell ref="AC87:AD87"/>
    <mergeCell ref="AC86:AD86"/>
    <mergeCell ref="B85:L85"/>
    <mergeCell ref="U86:V86"/>
    <mergeCell ref="W86:X86"/>
    <mergeCell ref="Y86:Z86"/>
    <mergeCell ref="AA86:AB86"/>
    <mergeCell ref="AE45:AE47"/>
    <mergeCell ref="U46:V46"/>
    <mergeCell ref="W46:X46"/>
    <mergeCell ref="Y46:Z46"/>
    <mergeCell ref="AA46:AB46"/>
    <mergeCell ref="AC46:AD46"/>
    <mergeCell ref="AC45:AD45"/>
    <mergeCell ref="B44:L44"/>
    <mergeCell ref="U45:V45"/>
    <mergeCell ref="W45:X45"/>
    <mergeCell ref="Y45:Z45"/>
    <mergeCell ref="AA45:AB45"/>
    <mergeCell ref="AE4:AE6"/>
    <mergeCell ref="U4:V4"/>
    <mergeCell ref="W4:X4"/>
    <mergeCell ref="Y4:Z4"/>
    <mergeCell ref="AA4:AB4"/>
    <mergeCell ref="AC4:AD4"/>
  </mergeCells>
  <pageMargins left="0.39370078740157483" right="0" top="0.59055118110236227" bottom="0" header="0" footer="0"/>
  <pageSetup paperSize="9" scale="82" fitToHeight="2" orientation="portrait" horizontalDpi="4294967292" r:id="rId1"/>
  <headerFooter alignWithMargins="0">
    <oddFooter>&amp;CNGAURANGA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26"/>
  <sheetViews>
    <sheetView workbookViewId="0">
      <selection activeCell="O49" sqref="O49"/>
    </sheetView>
  </sheetViews>
  <sheetFormatPr baseColWidth="10" defaultColWidth="8.83203125" defaultRowHeight="13" x14ac:dyDescent="0.15"/>
  <sheetData>
    <row r="1" spans="1:31" x14ac:dyDescent="0.15">
      <c r="A1" s="146" t="s">
        <v>163</v>
      </c>
      <c r="B1" s="146"/>
      <c r="C1" s="146"/>
      <c r="D1" s="146"/>
      <c r="E1" s="147"/>
      <c r="F1" s="147"/>
      <c r="G1" s="147"/>
      <c r="H1" s="147"/>
      <c r="I1" s="147"/>
      <c r="J1" s="146" t="s">
        <v>0</v>
      </c>
      <c r="K1" s="147"/>
      <c r="L1" s="147"/>
      <c r="M1" s="148" t="s">
        <v>164</v>
      </c>
      <c r="N1" s="147"/>
      <c r="O1" s="147"/>
      <c r="P1" s="147"/>
      <c r="Q1" s="147"/>
      <c r="R1" s="147"/>
      <c r="S1" s="147"/>
      <c r="T1" s="147"/>
      <c r="U1" s="149"/>
      <c r="V1" s="147"/>
      <c r="W1" s="149"/>
      <c r="X1" s="147"/>
      <c r="Y1" s="149"/>
      <c r="Z1" s="147"/>
      <c r="AA1" s="147"/>
      <c r="AB1" s="147"/>
      <c r="AC1" s="149"/>
      <c r="AD1" s="147"/>
      <c r="AE1" s="147"/>
    </row>
    <row r="2" spans="1:31" x14ac:dyDescent="0.15">
      <c r="A2" s="146">
        <v>35</v>
      </c>
      <c r="B2" s="146">
        <v>2</v>
      </c>
      <c r="C2" s="146">
        <v>1</v>
      </c>
      <c r="D2" s="146"/>
      <c r="E2" s="150"/>
      <c r="F2" s="146"/>
      <c r="G2" s="150"/>
      <c r="H2" s="150"/>
      <c r="I2" s="146"/>
      <c r="J2" s="150"/>
      <c r="K2" s="150">
        <v>6</v>
      </c>
      <c r="L2" s="150">
        <v>7</v>
      </c>
      <c r="M2" s="150"/>
      <c r="N2" s="150">
        <v>5</v>
      </c>
      <c r="O2" s="150"/>
      <c r="P2" s="150">
        <v>3</v>
      </c>
      <c r="Q2" s="147"/>
      <c r="R2" s="147"/>
      <c r="S2" s="147"/>
      <c r="T2" s="147"/>
      <c r="U2" s="149"/>
      <c r="V2" s="147"/>
      <c r="W2" s="149"/>
      <c r="X2" s="147"/>
      <c r="Y2" s="149"/>
      <c r="Z2" s="147"/>
      <c r="AA2" s="147"/>
      <c r="AB2" s="147"/>
      <c r="AC2" s="149"/>
      <c r="AD2" s="147"/>
      <c r="AE2" s="147"/>
    </row>
    <row r="3" spans="1:31" ht="14" thickBot="1" x14ac:dyDescent="0.2">
      <c r="A3" s="146"/>
      <c r="B3" s="146" t="s">
        <v>165</v>
      </c>
      <c r="C3" s="147"/>
      <c r="D3" s="146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9"/>
      <c r="V3" s="147"/>
      <c r="W3" s="149"/>
      <c r="X3" s="147"/>
      <c r="Y3" s="149"/>
      <c r="Z3" s="147"/>
      <c r="AA3" s="147"/>
      <c r="AB3" s="147"/>
      <c r="AC3" s="149"/>
      <c r="AD3" s="147"/>
      <c r="AE3" s="147"/>
    </row>
    <row r="4" spans="1:31" ht="14" thickBot="1" x14ac:dyDescent="0.2">
      <c r="A4" s="151"/>
      <c r="B4" s="152" t="s">
        <v>2</v>
      </c>
      <c r="C4" s="153"/>
      <c r="D4" s="153"/>
      <c r="E4" s="154"/>
      <c r="F4" s="152" t="s">
        <v>3</v>
      </c>
      <c r="G4" s="153"/>
      <c r="H4" s="153"/>
      <c r="I4" s="154"/>
      <c r="J4" s="152" t="s">
        <v>4</v>
      </c>
      <c r="K4" s="153"/>
      <c r="L4" s="153"/>
      <c r="M4" s="154"/>
      <c r="N4" s="152" t="s">
        <v>5</v>
      </c>
      <c r="O4" s="153"/>
      <c r="P4" s="153"/>
      <c r="Q4" s="153"/>
      <c r="R4" s="154"/>
      <c r="S4" s="155" t="s">
        <v>32</v>
      </c>
      <c r="T4" s="147"/>
      <c r="U4" s="149"/>
      <c r="V4" s="147"/>
      <c r="W4" s="149"/>
      <c r="X4" s="147"/>
      <c r="Y4" s="149"/>
      <c r="Z4" s="147"/>
      <c r="AA4" s="147"/>
      <c r="AB4" s="147"/>
      <c r="AC4" s="149"/>
      <c r="AD4" s="147"/>
      <c r="AE4" s="147"/>
    </row>
    <row r="5" spans="1:31" ht="31" thickBot="1" x14ac:dyDescent="0.2">
      <c r="A5" s="156"/>
      <c r="B5" s="446" t="s">
        <v>166</v>
      </c>
      <c r="C5" s="447"/>
      <c r="D5" s="447"/>
      <c r="E5" s="448"/>
      <c r="F5" s="446" t="s">
        <v>1</v>
      </c>
      <c r="G5" s="447"/>
      <c r="H5" s="447"/>
      <c r="I5" s="448"/>
      <c r="J5" s="446" t="s">
        <v>167</v>
      </c>
      <c r="K5" s="447"/>
      <c r="L5" s="447"/>
      <c r="M5" s="448"/>
      <c r="N5" s="446" t="s">
        <v>168</v>
      </c>
      <c r="O5" s="447"/>
      <c r="P5" s="447"/>
      <c r="Q5" s="447"/>
      <c r="R5" s="448"/>
      <c r="S5" s="157"/>
      <c r="T5" s="158" t="s">
        <v>62</v>
      </c>
      <c r="U5" s="449" t="s">
        <v>58</v>
      </c>
      <c r="V5" s="450"/>
      <c r="W5" s="449" t="s">
        <v>56</v>
      </c>
      <c r="X5" s="450"/>
      <c r="Y5" s="449" t="s">
        <v>57</v>
      </c>
      <c r="Z5" s="450"/>
      <c r="AA5" s="449" t="s">
        <v>55</v>
      </c>
      <c r="AB5" s="450"/>
      <c r="AC5" s="449" t="s">
        <v>59</v>
      </c>
      <c r="AD5" s="450"/>
      <c r="AE5" s="451" t="s">
        <v>63</v>
      </c>
    </row>
    <row r="6" spans="1:31" ht="16" thickBot="1" x14ac:dyDescent="0.2">
      <c r="A6" s="159"/>
      <c r="B6" s="160" t="s">
        <v>6</v>
      </c>
      <c r="C6" s="161" t="s">
        <v>7</v>
      </c>
      <c r="D6" s="161" t="s">
        <v>8</v>
      </c>
      <c r="E6" s="162" t="s">
        <v>9</v>
      </c>
      <c r="F6" s="160" t="s">
        <v>6</v>
      </c>
      <c r="G6" s="161" t="s">
        <v>7</v>
      </c>
      <c r="H6" s="161" t="s">
        <v>8</v>
      </c>
      <c r="I6" s="162" t="s">
        <v>9</v>
      </c>
      <c r="J6" s="160" t="s">
        <v>6</v>
      </c>
      <c r="K6" s="161" t="s">
        <v>7</v>
      </c>
      <c r="L6" s="161" t="s">
        <v>8</v>
      </c>
      <c r="M6" s="162" t="s">
        <v>9</v>
      </c>
      <c r="N6" s="160" t="s">
        <v>6</v>
      </c>
      <c r="O6" s="161" t="s">
        <v>7</v>
      </c>
      <c r="P6" s="161" t="s">
        <v>8</v>
      </c>
      <c r="Q6" s="163"/>
      <c r="R6" s="162" t="s">
        <v>9</v>
      </c>
      <c r="S6" s="164"/>
      <c r="T6" s="453" t="s">
        <v>64</v>
      </c>
      <c r="U6" s="165" t="s">
        <v>65</v>
      </c>
      <c r="V6" s="166" t="s">
        <v>66</v>
      </c>
      <c r="W6" s="165" t="s">
        <v>65</v>
      </c>
      <c r="X6" s="166" t="s">
        <v>66</v>
      </c>
      <c r="Y6" s="165" t="s">
        <v>65</v>
      </c>
      <c r="Z6" s="166" t="s">
        <v>66</v>
      </c>
      <c r="AA6" s="165" t="s">
        <v>65</v>
      </c>
      <c r="AB6" s="166" t="s">
        <v>66</v>
      </c>
      <c r="AC6" s="165" t="s">
        <v>65</v>
      </c>
      <c r="AD6" s="166" t="s">
        <v>66</v>
      </c>
      <c r="AE6" s="452"/>
    </row>
    <row r="7" spans="1:31" x14ac:dyDescent="0.15">
      <c r="A7" s="167">
        <v>123</v>
      </c>
      <c r="B7" s="168">
        <v>2</v>
      </c>
      <c r="C7" s="169">
        <v>1</v>
      </c>
      <c r="D7" s="169"/>
      <c r="E7" s="170"/>
      <c r="F7" s="168"/>
      <c r="G7" s="169"/>
      <c r="H7" s="169"/>
      <c r="I7" s="170"/>
      <c r="J7" s="168"/>
      <c r="K7" s="169">
        <v>6</v>
      </c>
      <c r="L7" s="169">
        <v>7</v>
      </c>
      <c r="M7" s="170"/>
      <c r="N7" s="168">
        <v>5</v>
      </c>
      <c r="O7" s="169"/>
      <c r="P7" s="169">
        <v>3</v>
      </c>
      <c r="Q7" s="171"/>
      <c r="R7" s="172"/>
      <c r="S7" s="173"/>
      <c r="T7" s="454"/>
      <c r="U7" s="174"/>
      <c r="V7" s="175"/>
      <c r="W7" s="174"/>
      <c r="X7" s="175"/>
      <c r="Y7" s="174"/>
      <c r="Z7" s="175"/>
      <c r="AA7" s="176"/>
      <c r="AB7" s="175"/>
      <c r="AC7" s="174"/>
      <c r="AD7" s="175"/>
      <c r="AE7" s="177"/>
    </row>
    <row r="8" spans="1:31" ht="14" x14ac:dyDescent="0.15">
      <c r="A8" s="178" t="s">
        <v>103</v>
      </c>
      <c r="B8" s="179">
        <f>AVERAGE(B33,B58,B83,B108)</f>
        <v>6.75</v>
      </c>
      <c r="C8" s="180">
        <f t="shared" ref="C8:S8" si="0">AVERAGE(C33,C58,C83,C108)</f>
        <v>3.75</v>
      </c>
      <c r="D8" s="180">
        <f t="shared" si="0"/>
        <v>0</v>
      </c>
      <c r="E8" s="179">
        <f t="shared" si="0"/>
        <v>10.5</v>
      </c>
      <c r="F8" s="179">
        <f t="shared" si="0"/>
        <v>0</v>
      </c>
      <c r="G8" s="180">
        <f t="shared" si="0"/>
        <v>0</v>
      </c>
      <c r="H8" s="180">
        <f t="shared" si="0"/>
        <v>0</v>
      </c>
      <c r="I8" s="181">
        <f t="shared" si="0"/>
        <v>0</v>
      </c>
      <c r="J8" s="179">
        <f t="shared" si="0"/>
        <v>0</v>
      </c>
      <c r="K8" s="179">
        <f t="shared" si="0"/>
        <v>0</v>
      </c>
      <c r="L8" s="180">
        <f t="shared" si="0"/>
        <v>0</v>
      </c>
      <c r="M8" s="181">
        <f t="shared" si="0"/>
        <v>0</v>
      </c>
      <c r="N8" s="179">
        <f t="shared" si="0"/>
        <v>0.25</v>
      </c>
      <c r="O8" s="180">
        <f t="shared" si="0"/>
        <v>0</v>
      </c>
      <c r="P8" s="180">
        <f t="shared" si="0"/>
        <v>0</v>
      </c>
      <c r="Q8" s="182" t="e">
        <f t="shared" si="0"/>
        <v>#DIV/0!</v>
      </c>
      <c r="R8" s="181">
        <f t="shared" si="0"/>
        <v>0.25</v>
      </c>
      <c r="S8" s="183">
        <f t="shared" si="0"/>
        <v>10.75</v>
      </c>
      <c r="T8" s="178" t="s">
        <v>103</v>
      </c>
      <c r="U8" s="184">
        <f t="shared" ref="U8:AE15" si="1">AVERAGE(U33,U58,U83,U108)</f>
        <v>1.25</v>
      </c>
      <c r="V8" s="185">
        <f t="shared" si="1"/>
        <v>0.10679945054945056</v>
      </c>
      <c r="W8" s="184">
        <f t="shared" si="1"/>
        <v>9.5</v>
      </c>
      <c r="X8" s="185">
        <f t="shared" si="1"/>
        <v>0.8932005494505495</v>
      </c>
      <c r="Y8" s="184">
        <f t="shared" si="1"/>
        <v>0.75</v>
      </c>
      <c r="Z8" s="185">
        <f t="shared" si="1"/>
        <v>8.1730769230769232E-2</v>
      </c>
      <c r="AA8" s="184">
        <f t="shared" si="1"/>
        <v>9.75</v>
      </c>
      <c r="AB8" s="185">
        <f t="shared" si="1"/>
        <v>0.88701923076923084</v>
      </c>
      <c r="AC8" s="184">
        <f t="shared" si="1"/>
        <v>0.25</v>
      </c>
      <c r="AD8" s="185">
        <f t="shared" si="1"/>
        <v>3.125E-2</v>
      </c>
      <c r="AE8" s="186">
        <f t="shared" si="1"/>
        <v>10.75</v>
      </c>
    </row>
    <row r="9" spans="1:31" ht="14" x14ac:dyDescent="0.15">
      <c r="A9" s="178" t="s">
        <v>104</v>
      </c>
      <c r="B9" s="179">
        <f t="shared" ref="B9:S15" si="2">AVERAGE(B34,B59,B84,B109)</f>
        <v>7.25</v>
      </c>
      <c r="C9" s="180">
        <f t="shared" si="2"/>
        <v>7.25</v>
      </c>
      <c r="D9" s="180">
        <f t="shared" si="2"/>
        <v>0</v>
      </c>
      <c r="E9" s="181">
        <f t="shared" si="2"/>
        <v>14.5</v>
      </c>
      <c r="F9" s="179">
        <f t="shared" si="2"/>
        <v>0</v>
      </c>
      <c r="G9" s="180">
        <f t="shared" si="2"/>
        <v>0</v>
      </c>
      <c r="H9" s="180">
        <f t="shared" si="2"/>
        <v>0</v>
      </c>
      <c r="I9" s="181">
        <f t="shared" si="2"/>
        <v>0</v>
      </c>
      <c r="J9" s="179">
        <f t="shared" si="2"/>
        <v>0</v>
      </c>
      <c r="K9" s="179">
        <f t="shared" si="2"/>
        <v>0</v>
      </c>
      <c r="L9" s="180">
        <f t="shared" si="2"/>
        <v>0</v>
      </c>
      <c r="M9" s="181">
        <f t="shared" si="2"/>
        <v>0</v>
      </c>
      <c r="N9" s="179">
        <f t="shared" si="2"/>
        <v>0.75</v>
      </c>
      <c r="O9" s="180">
        <f t="shared" si="2"/>
        <v>0</v>
      </c>
      <c r="P9" s="180">
        <f t="shared" si="2"/>
        <v>0</v>
      </c>
      <c r="Q9" s="182" t="e">
        <f t="shared" si="2"/>
        <v>#DIV/0!</v>
      </c>
      <c r="R9" s="181">
        <f t="shared" si="2"/>
        <v>0.75</v>
      </c>
      <c r="S9" s="183">
        <f t="shared" si="2"/>
        <v>15.25</v>
      </c>
      <c r="T9" s="178" t="s">
        <v>104</v>
      </c>
      <c r="U9" s="184">
        <f t="shared" si="1"/>
        <v>3.75</v>
      </c>
      <c r="V9" s="185">
        <f t="shared" si="1"/>
        <v>0.26127450980392158</v>
      </c>
      <c r="W9" s="184">
        <f t="shared" si="1"/>
        <v>11.5</v>
      </c>
      <c r="X9" s="185">
        <f t="shared" si="1"/>
        <v>0.73872549019607847</v>
      </c>
      <c r="Y9" s="184">
        <f t="shared" si="1"/>
        <v>0</v>
      </c>
      <c r="Z9" s="185">
        <f t="shared" si="1"/>
        <v>0</v>
      </c>
      <c r="AA9" s="184">
        <f t="shared" si="1"/>
        <v>15</v>
      </c>
      <c r="AB9" s="185">
        <f t="shared" si="1"/>
        <v>0.97916666666666663</v>
      </c>
      <c r="AC9" s="184">
        <f t="shared" si="1"/>
        <v>0.25</v>
      </c>
      <c r="AD9" s="185">
        <f t="shared" si="1"/>
        <v>2.0833333333333332E-2</v>
      </c>
      <c r="AE9" s="186">
        <f t="shared" si="1"/>
        <v>15.25</v>
      </c>
    </row>
    <row r="10" spans="1:31" ht="14" x14ac:dyDescent="0.15">
      <c r="A10" s="178" t="s">
        <v>105</v>
      </c>
      <c r="B10" s="179">
        <f t="shared" si="2"/>
        <v>12</v>
      </c>
      <c r="C10" s="180">
        <f t="shared" si="2"/>
        <v>5.75</v>
      </c>
      <c r="D10" s="180">
        <f t="shared" si="2"/>
        <v>0</v>
      </c>
      <c r="E10" s="181">
        <f t="shared" si="2"/>
        <v>17.75</v>
      </c>
      <c r="F10" s="179">
        <f t="shared" si="2"/>
        <v>0</v>
      </c>
      <c r="G10" s="180">
        <f t="shared" si="2"/>
        <v>0</v>
      </c>
      <c r="H10" s="180">
        <f t="shared" si="2"/>
        <v>0</v>
      </c>
      <c r="I10" s="181">
        <f t="shared" si="2"/>
        <v>0</v>
      </c>
      <c r="J10" s="179">
        <f t="shared" si="2"/>
        <v>0</v>
      </c>
      <c r="K10" s="179">
        <f t="shared" si="2"/>
        <v>0.25</v>
      </c>
      <c r="L10" s="180">
        <f t="shared" si="2"/>
        <v>0.25</v>
      </c>
      <c r="M10" s="181">
        <f t="shared" si="2"/>
        <v>0.5</v>
      </c>
      <c r="N10" s="179">
        <f t="shared" si="2"/>
        <v>0.75</v>
      </c>
      <c r="O10" s="180">
        <f t="shared" si="2"/>
        <v>0</v>
      </c>
      <c r="P10" s="180">
        <f t="shared" si="2"/>
        <v>0</v>
      </c>
      <c r="Q10" s="182" t="e">
        <f t="shared" si="2"/>
        <v>#DIV/0!</v>
      </c>
      <c r="R10" s="181">
        <f t="shared" si="2"/>
        <v>0.75</v>
      </c>
      <c r="S10" s="183">
        <f t="shared" si="2"/>
        <v>19</v>
      </c>
      <c r="T10" s="178" t="s">
        <v>105</v>
      </c>
      <c r="U10" s="184">
        <f t="shared" si="1"/>
        <v>7.5</v>
      </c>
      <c r="V10" s="185">
        <f t="shared" si="1"/>
        <v>0.41778228532792433</v>
      </c>
      <c r="W10" s="184">
        <f t="shared" si="1"/>
        <v>11.5</v>
      </c>
      <c r="X10" s="185">
        <f t="shared" si="1"/>
        <v>0.58221771467207573</v>
      </c>
      <c r="Y10" s="184">
        <f t="shared" si="1"/>
        <v>0.25</v>
      </c>
      <c r="Z10" s="185">
        <f t="shared" si="1"/>
        <v>8.6206896551724137E-3</v>
      </c>
      <c r="AA10" s="184">
        <f t="shared" si="1"/>
        <v>18.25</v>
      </c>
      <c r="AB10" s="185">
        <f t="shared" si="1"/>
        <v>0.96609195402298853</v>
      </c>
      <c r="AC10" s="184">
        <f t="shared" si="1"/>
        <v>0.5</v>
      </c>
      <c r="AD10" s="185">
        <f t="shared" si="1"/>
        <v>2.528735632183908E-2</v>
      </c>
      <c r="AE10" s="186">
        <f t="shared" si="1"/>
        <v>19</v>
      </c>
    </row>
    <row r="11" spans="1:31" ht="14" x14ac:dyDescent="0.15">
      <c r="A11" s="178" t="s">
        <v>106</v>
      </c>
      <c r="B11" s="179">
        <f t="shared" si="2"/>
        <v>19</v>
      </c>
      <c r="C11" s="180">
        <f t="shared" si="2"/>
        <v>5.25</v>
      </c>
      <c r="D11" s="180">
        <f t="shared" si="2"/>
        <v>0</v>
      </c>
      <c r="E11" s="181">
        <f t="shared" si="2"/>
        <v>24.25</v>
      </c>
      <c r="F11" s="179">
        <f t="shared" si="2"/>
        <v>0</v>
      </c>
      <c r="G11" s="180">
        <f t="shared" si="2"/>
        <v>0</v>
      </c>
      <c r="H11" s="180">
        <f t="shared" si="2"/>
        <v>0</v>
      </c>
      <c r="I11" s="181">
        <f t="shared" si="2"/>
        <v>0</v>
      </c>
      <c r="J11" s="179">
        <f t="shared" si="2"/>
        <v>0</v>
      </c>
      <c r="K11" s="179">
        <f t="shared" si="2"/>
        <v>0.25</v>
      </c>
      <c r="L11" s="180">
        <f t="shared" si="2"/>
        <v>0</v>
      </c>
      <c r="M11" s="181">
        <f t="shared" si="2"/>
        <v>0.25</v>
      </c>
      <c r="N11" s="179">
        <f t="shared" si="2"/>
        <v>0.75</v>
      </c>
      <c r="O11" s="180">
        <f t="shared" si="2"/>
        <v>0</v>
      </c>
      <c r="P11" s="180">
        <f t="shared" si="2"/>
        <v>0</v>
      </c>
      <c r="Q11" s="182" t="e">
        <f t="shared" si="2"/>
        <v>#DIV/0!</v>
      </c>
      <c r="R11" s="181">
        <f t="shared" si="2"/>
        <v>0.75</v>
      </c>
      <c r="S11" s="183">
        <f t="shared" si="2"/>
        <v>25.25</v>
      </c>
      <c r="T11" s="178" t="s">
        <v>106</v>
      </c>
      <c r="U11" s="184">
        <f t="shared" si="1"/>
        <v>6.5</v>
      </c>
      <c r="V11" s="185">
        <f t="shared" si="1"/>
        <v>0.25313983176540383</v>
      </c>
      <c r="W11" s="184">
        <f t="shared" si="1"/>
        <v>18.75</v>
      </c>
      <c r="X11" s="185">
        <f t="shared" si="1"/>
        <v>0.74686016823459611</v>
      </c>
      <c r="Y11" s="184">
        <f t="shared" si="1"/>
        <v>0.75</v>
      </c>
      <c r="Z11" s="185">
        <f t="shared" si="1"/>
        <v>2.6494565217391304E-2</v>
      </c>
      <c r="AA11" s="184">
        <f t="shared" si="1"/>
        <v>24.25</v>
      </c>
      <c r="AB11" s="185">
        <f t="shared" si="1"/>
        <v>0.9603475400457665</v>
      </c>
      <c r="AC11" s="184">
        <f t="shared" si="1"/>
        <v>0.25</v>
      </c>
      <c r="AD11" s="185">
        <f t="shared" si="1"/>
        <v>1.3157894736842105E-2</v>
      </c>
      <c r="AE11" s="186">
        <f t="shared" si="1"/>
        <v>25.25</v>
      </c>
    </row>
    <row r="12" spans="1:31" ht="14" x14ac:dyDescent="0.15">
      <c r="A12" s="178" t="s">
        <v>107</v>
      </c>
      <c r="B12" s="179">
        <f t="shared" si="2"/>
        <v>15.25</v>
      </c>
      <c r="C12" s="180">
        <f t="shared" si="2"/>
        <v>10</v>
      </c>
      <c r="D12" s="180">
        <f t="shared" si="2"/>
        <v>0</v>
      </c>
      <c r="E12" s="181">
        <f t="shared" si="2"/>
        <v>25.25</v>
      </c>
      <c r="F12" s="179">
        <f t="shared" si="2"/>
        <v>0</v>
      </c>
      <c r="G12" s="180">
        <f t="shared" si="2"/>
        <v>0</v>
      </c>
      <c r="H12" s="180">
        <f t="shared" si="2"/>
        <v>0</v>
      </c>
      <c r="I12" s="181">
        <f t="shared" si="2"/>
        <v>0</v>
      </c>
      <c r="J12" s="179">
        <f t="shared" si="2"/>
        <v>0</v>
      </c>
      <c r="K12" s="179">
        <f t="shared" si="2"/>
        <v>0.25</v>
      </c>
      <c r="L12" s="180">
        <f t="shared" si="2"/>
        <v>0.25</v>
      </c>
      <c r="M12" s="181">
        <f t="shared" si="2"/>
        <v>0.5</v>
      </c>
      <c r="N12" s="179">
        <f t="shared" si="2"/>
        <v>1</v>
      </c>
      <c r="O12" s="180">
        <f t="shared" si="2"/>
        <v>0</v>
      </c>
      <c r="P12" s="180">
        <f t="shared" si="2"/>
        <v>0</v>
      </c>
      <c r="Q12" s="182" t="e">
        <f t="shared" si="2"/>
        <v>#DIV/0!</v>
      </c>
      <c r="R12" s="181">
        <f t="shared" si="2"/>
        <v>1</v>
      </c>
      <c r="S12" s="183">
        <f t="shared" si="2"/>
        <v>26.75</v>
      </c>
      <c r="T12" s="178" t="s">
        <v>107</v>
      </c>
      <c r="U12" s="184">
        <f t="shared" si="1"/>
        <v>7.5</v>
      </c>
      <c r="V12" s="185">
        <f t="shared" si="1"/>
        <v>0.28409090909090912</v>
      </c>
      <c r="W12" s="184">
        <f t="shared" si="1"/>
        <v>19.25</v>
      </c>
      <c r="X12" s="185">
        <f t="shared" si="1"/>
        <v>0.71590909090909094</v>
      </c>
      <c r="Y12" s="184">
        <f t="shared" si="1"/>
        <v>0</v>
      </c>
      <c r="Z12" s="185">
        <f t="shared" si="1"/>
        <v>0</v>
      </c>
      <c r="AA12" s="184">
        <f t="shared" si="1"/>
        <v>26.5</v>
      </c>
      <c r="AB12" s="185">
        <f>AVERAGE(AB37,AB62,AB87,AB112)</f>
        <v>0.99038461538461542</v>
      </c>
      <c r="AC12" s="184">
        <f t="shared" si="1"/>
        <v>0.25</v>
      </c>
      <c r="AD12" s="185">
        <f t="shared" si="1"/>
        <v>9.6153846153846159E-3</v>
      </c>
      <c r="AE12" s="186">
        <f t="shared" si="1"/>
        <v>26.75</v>
      </c>
    </row>
    <row r="13" spans="1:31" ht="14" x14ac:dyDescent="0.15">
      <c r="A13" s="178" t="s">
        <v>108</v>
      </c>
      <c r="B13" s="179">
        <f t="shared" si="2"/>
        <v>21.5</v>
      </c>
      <c r="C13" s="180">
        <f t="shared" si="2"/>
        <v>7.75</v>
      </c>
      <c r="D13" s="180">
        <f t="shared" si="2"/>
        <v>0</v>
      </c>
      <c r="E13" s="181">
        <f t="shared" si="2"/>
        <v>29.25</v>
      </c>
      <c r="F13" s="179">
        <f t="shared" si="2"/>
        <v>0</v>
      </c>
      <c r="G13" s="180">
        <f t="shared" si="2"/>
        <v>0</v>
      </c>
      <c r="H13" s="180">
        <f t="shared" si="2"/>
        <v>0</v>
      </c>
      <c r="I13" s="181">
        <f t="shared" si="2"/>
        <v>0</v>
      </c>
      <c r="J13" s="179">
        <f t="shared" si="2"/>
        <v>0</v>
      </c>
      <c r="K13" s="179">
        <f t="shared" si="2"/>
        <v>0</v>
      </c>
      <c r="L13" s="180">
        <f t="shared" si="2"/>
        <v>0.25</v>
      </c>
      <c r="M13" s="181">
        <f t="shared" si="2"/>
        <v>0.25</v>
      </c>
      <c r="N13" s="179">
        <f t="shared" si="2"/>
        <v>0.75</v>
      </c>
      <c r="O13" s="180">
        <f t="shared" si="2"/>
        <v>0</v>
      </c>
      <c r="P13" s="180">
        <f t="shared" si="2"/>
        <v>0</v>
      </c>
      <c r="Q13" s="182" t="e">
        <f t="shared" si="2"/>
        <v>#DIV/0!</v>
      </c>
      <c r="R13" s="181">
        <f t="shared" si="2"/>
        <v>0.75</v>
      </c>
      <c r="S13" s="183">
        <f t="shared" si="2"/>
        <v>30.25</v>
      </c>
      <c r="T13" s="178" t="s">
        <v>108</v>
      </c>
      <c r="U13" s="184">
        <f t="shared" si="1"/>
        <v>6.75</v>
      </c>
      <c r="V13" s="185">
        <f t="shared" si="1"/>
        <v>0.2203920929727381</v>
      </c>
      <c r="W13" s="184">
        <f t="shared" si="1"/>
        <v>23.5</v>
      </c>
      <c r="X13" s="185">
        <f t="shared" si="1"/>
        <v>0.7796079070272619</v>
      </c>
      <c r="Y13" s="184">
        <f t="shared" si="1"/>
        <v>0</v>
      </c>
      <c r="Z13" s="185">
        <f t="shared" si="1"/>
        <v>0</v>
      </c>
      <c r="AA13" s="184">
        <f t="shared" si="1"/>
        <v>29</v>
      </c>
      <c r="AB13" s="185">
        <f t="shared" si="1"/>
        <v>0.95767622461170843</v>
      </c>
      <c r="AC13" s="184">
        <f t="shared" si="1"/>
        <v>1.25</v>
      </c>
      <c r="AD13" s="185">
        <f t="shared" si="1"/>
        <v>4.2323775388291518E-2</v>
      </c>
      <c r="AE13" s="186">
        <f t="shared" si="1"/>
        <v>30.25</v>
      </c>
    </row>
    <row r="14" spans="1:31" ht="14" x14ac:dyDescent="0.15">
      <c r="A14" s="178" t="s">
        <v>109</v>
      </c>
      <c r="B14" s="179">
        <f t="shared" si="2"/>
        <v>18.5</v>
      </c>
      <c r="C14" s="180">
        <f t="shared" si="2"/>
        <v>7</v>
      </c>
      <c r="D14" s="180">
        <f t="shared" si="2"/>
        <v>0</v>
      </c>
      <c r="E14" s="181">
        <f t="shared" si="2"/>
        <v>25.5</v>
      </c>
      <c r="F14" s="179">
        <f t="shared" si="2"/>
        <v>0</v>
      </c>
      <c r="G14" s="180">
        <f t="shared" si="2"/>
        <v>0</v>
      </c>
      <c r="H14" s="180">
        <f t="shared" si="2"/>
        <v>0</v>
      </c>
      <c r="I14" s="181">
        <f t="shared" si="2"/>
        <v>0</v>
      </c>
      <c r="J14" s="179">
        <f t="shared" si="2"/>
        <v>0</v>
      </c>
      <c r="K14" s="179">
        <f t="shared" si="2"/>
        <v>0.25</v>
      </c>
      <c r="L14" s="180">
        <f t="shared" si="2"/>
        <v>0</v>
      </c>
      <c r="M14" s="181">
        <f t="shared" si="2"/>
        <v>0.25</v>
      </c>
      <c r="N14" s="179">
        <f t="shared" si="2"/>
        <v>0.25</v>
      </c>
      <c r="O14" s="180">
        <f t="shared" si="2"/>
        <v>0</v>
      </c>
      <c r="P14" s="180">
        <f t="shared" si="2"/>
        <v>0</v>
      </c>
      <c r="Q14" s="182" t="e">
        <f t="shared" si="2"/>
        <v>#DIV/0!</v>
      </c>
      <c r="R14" s="181">
        <f t="shared" si="2"/>
        <v>0.25</v>
      </c>
      <c r="S14" s="183">
        <f t="shared" si="2"/>
        <v>26</v>
      </c>
      <c r="T14" s="178" t="s">
        <v>109</v>
      </c>
      <c r="U14" s="184">
        <f t="shared" si="1"/>
        <v>6.5</v>
      </c>
      <c r="V14" s="185">
        <f t="shared" si="1"/>
        <v>0.24934782608695652</v>
      </c>
      <c r="W14" s="184">
        <f t="shared" si="1"/>
        <v>19.5</v>
      </c>
      <c r="X14" s="185">
        <f t="shared" si="1"/>
        <v>0.7506521739130434</v>
      </c>
      <c r="Y14" s="184">
        <f t="shared" si="1"/>
        <v>0.25</v>
      </c>
      <c r="Z14" s="185">
        <f t="shared" si="1"/>
        <v>8.9285714285714281E-3</v>
      </c>
      <c r="AA14" s="184">
        <f t="shared" si="1"/>
        <v>25</v>
      </c>
      <c r="AB14" s="185">
        <f t="shared" si="1"/>
        <v>0.9632142857142858</v>
      </c>
      <c r="AC14" s="184">
        <f t="shared" si="1"/>
        <v>0.75</v>
      </c>
      <c r="AD14" s="185">
        <f t="shared" si="1"/>
        <v>2.7857142857142855E-2</v>
      </c>
      <c r="AE14" s="186">
        <f t="shared" si="1"/>
        <v>26</v>
      </c>
    </row>
    <row r="15" spans="1:31" ht="14" x14ac:dyDescent="0.15">
      <c r="A15" s="178" t="s">
        <v>110</v>
      </c>
      <c r="B15" s="179">
        <f t="shared" si="2"/>
        <v>16</v>
      </c>
      <c r="C15" s="180">
        <f t="shared" si="2"/>
        <v>4.25</v>
      </c>
      <c r="D15" s="180">
        <f t="shared" si="2"/>
        <v>0</v>
      </c>
      <c r="E15" s="181">
        <f t="shared" si="2"/>
        <v>20.25</v>
      </c>
      <c r="F15" s="179">
        <f t="shared" si="2"/>
        <v>0</v>
      </c>
      <c r="G15" s="180">
        <f t="shared" si="2"/>
        <v>0</v>
      </c>
      <c r="H15" s="180">
        <f t="shared" si="2"/>
        <v>0</v>
      </c>
      <c r="I15" s="181">
        <f t="shared" si="2"/>
        <v>0</v>
      </c>
      <c r="J15" s="179">
        <f t="shared" si="2"/>
        <v>0</v>
      </c>
      <c r="K15" s="179">
        <f t="shared" si="2"/>
        <v>0.5</v>
      </c>
      <c r="L15" s="180">
        <f t="shared" si="2"/>
        <v>0</v>
      </c>
      <c r="M15" s="181">
        <f t="shared" si="2"/>
        <v>0.5</v>
      </c>
      <c r="N15" s="179">
        <f t="shared" si="2"/>
        <v>0.25</v>
      </c>
      <c r="O15" s="180">
        <f t="shared" si="2"/>
        <v>0</v>
      </c>
      <c r="P15" s="180">
        <f t="shared" si="2"/>
        <v>0</v>
      </c>
      <c r="Q15" s="182" t="e">
        <f t="shared" si="2"/>
        <v>#DIV/0!</v>
      </c>
      <c r="R15" s="181">
        <f t="shared" si="2"/>
        <v>0.25</v>
      </c>
      <c r="S15" s="183">
        <f t="shared" si="2"/>
        <v>21</v>
      </c>
      <c r="T15" s="178" t="s">
        <v>110</v>
      </c>
      <c r="U15" s="184">
        <f t="shared" si="1"/>
        <v>6</v>
      </c>
      <c r="V15" s="185">
        <f t="shared" si="1"/>
        <v>0.27289760348583875</v>
      </c>
      <c r="W15" s="184">
        <f t="shared" si="1"/>
        <v>15</v>
      </c>
      <c r="X15" s="185">
        <f t="shared" si="1"/>
        <v>0.7271023965141612</v>
      </c>
      <c r="Y15" s="184">
        <f t="shared" si="1"/>
        <v>0</v>
      </c>
      <c r="Z15" s="185">
        <f t="shared" si="1"/>
        <v>0</v>
      </c>
      <c r="AA15" s="184">
        <f t="shared" si="1"/>
        <v>20.75</v>
      </c>
      <c r="AB15" s="185">
        <f t="shared" si="1"/>
        <v>0.98333333333333339</v>
      </c>
      <c r="AC15" s="184">
        <f t="shared" si="1"/>
        <v>0.25</v>
      </c>
      <c r="AD15" s="185">
        <f t="shared" si="1"/>
        <v>1.6666666666666666E-2</v>
      </c>
      <c r="AE15" s="186">
        <f t="shared" si="1"/>
        <v>21</v>
      </c>
    </row>
    <row r="16" spans="1:31" ht="15" thickBot="1" x14ac:dyDescent="0.2">
      <c r="A16" s="187"/>
      <c r="B16" s="188"/>
      <c r="C16" s="189"/>
      <c r="D16" s="189"/>
      <c r="E16" s="190"/>
      <c r="F16" s="188"/>
      <c r="G16" s="189"/>
      <c r="H16" s="189"/>
      <c r="I16" s="190"/>
      <c r="J16" s="188"/>
      <c r="K16" s="189"/>
      <c r="L16" s="189"/>
      <c r="M16" s="190"/>
      <c r="N16" s="188"/>
      <c r="O16" s="189"/>
      <c r="P16" s="189"/>
      <c r="Q16" s="191"/>
      <c r="R16" s="190"/>
      <c r="S16" s="192"/>
      <c r="T16" s="187"/>
      <c r="U16" s="193"/>
      <c r="V16" s="194"/>
      <c r="W16" s="193"/>
      <c r="X16" s="194"/>
      <c r="Y16" s="195"/>
      <c r="Z16" s="194"/>
      <c r="AA16" s="193"/>
      <c r="AB16" s="194"/>
      <c r="AC16" s="193"/>
      <c r="AD16" s="194"/>
      <c r="AE16" s="196"/>
    </row>
    <row r="17" spans="1:31" ht="14" x14ac:dyDescent="0.15">
      <c r="A17" s="197" t="s">
        <v>169</v>
      </c>
      <c r="B17" s="198">
        <f>SUM(B8:B11)</f>
        <v>45</v>
      </c>
      <c r="C17" s="199">
        <f t="shared" ref="C17:S17" si="3">SUM(C8:C11)</f>
        <v>22</v>
      </c>
      <c r="D17" s="199">
        <f t="shared" si="3"/>
        <v>0</v>
      </c>
      <c r="E17" s="200">
        <f t="shared" si="3"/>
        <v>67</v>
      </c>
      <c r="F17" s="198">
        <f t="shared" si="3"/>
        <v>0</v>
      </c>
      <c r="G17" s="199">
        <f t="shared" si="3"/>
        <v>0</v>
      </c>
      <c r="H17" s="199">
        <f t="shared" si="3"/>
        <v>0</v>
      </c>
      <c r="I17" s="200">
        <f t="shared" si="3"/>
        <v>0</v>
      </c>
      <c r="J17" s="198">
        <f t="shared" si="3"/>
        <v>0</v>
      </c>
      <c r="K17" s="199">
        <f t="shared" si="3"/>
        <v>0.5</v>
      </c>
      <c r="L17" s="199">
        <f t="shared" si="3"/>
        <v>0.25</v>
      </c>
      <c r="M17" s="200">
        <f t="shared" si="3"/>
        <v>0.75</v>
      </c>
      <c r="N17" s="198">
        <f t="shared" si="3"/>
        <v>2.5</v>
      </c>
      <c r="O17" s="199">
        <f t="shared" si="3"/>
        <v>0</v>
      </c>
      <c r="P17" s="199">
        <f t="shared" si="3"/>
        <v>0</v>
      </c>
      <c r="Q17" s="201" t="e">
        <f t="shared" si="3"/>
        <v>#DIV/0!</v>
      </c>
      <c r="R17" s="200">
        <f t="shared" si="3"/>
        <v>2.5</v>
      </c>
      <c r="S17" s="202">
        <f t="shared" si="3"/>
        <v>70.25</v>
      </c>
      <c r="T17" s="197" t="s">
        <v>169</v>
      </c>
      <c r="U17" s="203">
        <f>SUM(U8:U11)</f>
        <v>19</v>
      </c>
      <c r="V17" s="204">
        <f>U17/$AE17</f>
        <v>0.27046263345195731</v>
      </c>
      <c r="W17" s="203">
        <f>SUM(W8:W11)</f>
        <v>51.25</v>
      </c>
      <c r="X17" s="204">
        <f>W17/$AE17</f>
        <v>0.72953736654804269</v>
      </c>
      <c r="Y17" s="203">
        <f>SUM(Y8:Y11)</f>
        <v>1.75</v>
      </c>
      <c r="Z17" s="204">
        <f>Y17/$AE17</f>
        <v>2.491103202846975E-2</v>
      </c>
      <c r="AA17" s="203">
        <f>SUM(AA8:AA11)</f>
        <v>67.25</v>
      </c>
      <c r="AB17" s="204">
        <f>AA17/$AE17</f>
        <v>0.95729537366548045</v>
      </c>
      <c r="AC17" s="203">
        <f>SUM(AC8:AC11)</f>
        <v>1.25</v>
      </c>
      <c r="AD17" s="204">
        <f>AC17/$AE17</f>
        <v>1.7793594306049824E-2</v>
      </c>
      <c r="AE17" s="205">
        <f>SUM(AE8:AE11)</f>
        <v>70.25</v>
      </c>
    </row>
    <row r="18" spans="1:31" ht="14" x14ac:dyDescent="0.15">
      <c r="A18" s="178" t="s">
        <v>170</v>
      </c>
      <c r="B18" s="179">
        <f t="shared" ref="B18:S21" si="4">SUM(B9:B12)</f>
        <v>53.5</v>
      </c>
      <c r="C18" s="180">
        <f t="shared" si="4"/>
        <v>28.25</v>
      </c>
      <c r="D18" s="180">
        <f t="shared" si="4"/>
        <v>0</v>
      </c>
      <c r="E18" s="181">
        <f t="shared" si="4"/>
        <v>81.75</v>
      </c>
      <c r="F18" s="179">
        <f t="shared" si="4"/>
        <v>0</v>
      </c>
      <c r="G18" s="180">
        <f t="shared" si="4"/>
        <v>0</v>
      </c>
      <c r="H18" s="180">
        <f t="shared" si="4"/>
        <v>0</v>
      </c>
      <c r="I18" s="181">
        <f t="shared" si="4"/>
        <v>0</v>
      </c>
      <c r="J18" s="179">
        <f t="shared" si="4"/>
        <v>0</v>
      </c>
      <c r="K18" s="180">
        <f t="shared" si="4"/>
        <v>0.75</v>
      </c>
      <c r="L18" s="180">
        <f t="shared" si="4"/>
        <v>0.5</v>
      </c>
      <c r="M18" s="181">
        <f t="shared" si="4"/>
        <v>1.25</v>
      </c>
      <c r="N18" s="179">
        <f t="shared" si="4"/>
        <v>3.25</v>
      </c>
      <c r="O18" s="180">
        <f t="shared" si="4"/>
        <v>0</v>
      </c>
      <c r="P18" s="180">
        <f t="shared" si="4"/>
        <v>0</v>
      </c>
      <c r="Q18" s="182" t="e">
        <f t="shared" si="4"/>
        <v>#DIV/0!</v>
      </c>
      <c r="R18" s="181">
        <f t="shared" si="4"/>
        <v>3.25</v>
      </c>
      <c r="S18" s="183">
        <f t="shared" si="4"/>
        <v>86.25</v>
      </c>
      <c r="T18" s="178" t="s">
        <v>170</v>
      </c>
      <c r="U18" s="206">
        <f t="shared" ref="U18:U21" si="5">SUM(U9:U12)</f>
        <v>25.25</v>
      </c>
      <c r="V18" s="185">
        <f t="shared" ref="V18:X21" si="6">U18/$AE18</f>
        <v>0.29275362318840581</v>
      </c>
      <c r="W18" s="206">
        <f t="shared" ref="W18:W21" si="7">SUM(W9:W12)</f>
        <v>61</v>
      </c>
      <c r="X18" s="185">
        <f t="shared" si="6"/>
        <v>0.70724637681159419</v>
      </c>
      <c r="Y18" s="206">
        <f t="shared" ref="Y18:Y21" si="8">SUM(Y9:Y12)</f>
        <v>1</v>
      </c>
      <c r="Z18" s="185">
        <f t="shared" ref="Z18:Z21" si="9">Y18/$AE18</f>
        <v>1.1594202898550725E-2</v>
      </c>
      <c r="AA18" s="206">
        <f t="shared" ref="AA18:AA21" si="10">SUM(AA9:AA12)</f>
        <v>84</v>
      </c>
      <c r="AB18" s="185">
        <f t="shared" ref="AB18:AB21" si="11">AA18/$AE18</f>
        <v>0.97391304347826091</v>
      </c>
      <c r="AC18" s="206">
        <f t="shared" ref="AC18:AC21" si="12">SUM(AC9:AC12)</f>
        <v>1.25</v>
      </c>
      <c r="AD18" s="185">
        <f t="shared" ref="AD18:AD21" si="13">AC18/$AE18</f>
        <v>1.4492753623188406E-2</v>
      </c>
      <c r="AE18" s="207">
        <f t="shared" ref="AE18:AE21" si="14">SUM(AE9:AE12)</f>
        <v>86.25</v>
      </c>
    </row>
    <row r="19" spans="1:31" ht="14" x14ac:dyDescent="0.15">
      <c r="A19" s="178" t="s">
        <v>171</v>
      </c>
      <c r="B19" s="179">
        <f t="shared" si="4"/>
        <v>67.75</v>
      </c>
      <c r="C19" s="180">
        <f t="shared" si="4"/>
        <v>28.75</v>
      </c>
      <c r="D19" s="180">
        <f t="shared" si="4"/>
        <v>0</v>
      </c>
      <c r="E19" s="181">
        <f t="shared" si="4"/>
        <v>96.5</v>
      </c>
      <c r="F19" s="179">
        <f t="shared" si="4"/>
        <v>0</v>
      </c>
      <c r="G19" s="180">
        <f t="shared" si="4"/>
        <v>0</v>
      </c>
      <c r="H19" s="180">
        <f t="shared" si="4"/>
        <v>0</v>
      </c>
      <c r="I19" s="181">
        <f t="shared" si="4"/>
        <v>0</v>
      </c>
      <c r="J19" s="179">
        <f t="shared" si="4"/>
        <v>0</v>
      </c>
      <c r="K19" s="180">
        <f t="shared" si="4"/>
        <v>0.75</v>
      </c>
      <c r="L19" s="180">
        <f t="shared" si="4"/>
        <v>0.75</v>
      </c>
      <c r="M19" s="181">
        <f t="shared" si="4"/>
        <v>1.5</v>
      </c>
      <c r="N19" s="179">
        <f t="shared" si="4"/>
        <v>3.25</v>
      </c>
      <c r="O19" s="180">
        <f t="shared" si="4"/>
        <v>0</v>
      </c>
      <c r="P19" s="180">
        <f t="shared" si="4"/>
        <v>0</v>
      </c>
      <c r="Q19" s="182" t="e">
        <f t="shared" si="4"/>
        <v>#DIV/0!</v>
      </c>
      <c r="R19" s="181">
        <f t="shared" si="4"/>
        <v>3.25</v>
      </c>
      <c r="S19" s="183">
        <f t="shared" si="4"/>
        <v>101.25</v>
      </c>
      <c r="T19" s="178" t="s">
        <v>171</v>
      </c>
      <c r="U19" s="206">
        <f t="shared" si="5"/>
        <v>28.25</v>
      </c>
      <c r="V19" s="185">
        <f t="shared" si="6"/>
        <v>0.27901234567901234</v>
      </c>
      <c r="W19" s="206">
        <f t="shared" si="7"/>
        <v>73</v>
      </c>
      <c r="X19" s="185">
        <f t="shared" si="6"/>
        <v>0.72098765432098766</v>
      </c>
      <c r="Y19" s="206">
        <f t="shared" si="8"/>
        <v>1</v>
      </c>
      <c r="Z19" s="185">
        <f t="shared" si="9"/>
        <v>9.876543209876543E-3</v>
      </c>
      <c r="AA19" s="206">
        <f t="shared" si="10"/>
        <v>98</v>
      </c>
      <c r="AB19" s="185">
        <f t="shared" si="11"/>
        <v>0.96790123456790123</v>
      </c>
      <c r="AC19" s="206">
        <f t="shared" si="12"/>
        <v>2.25</v>
      </c>
      <c r="AD19" s="185">
        <f t="shared" si="13"/>
        <v>2.2222222222222223E-2</v>
      </c>
      <c r="AE19" s="207">
        <f t="shared" si="14"/>
        <v>101.25</v>
      </c>
    </row>
    <row r="20" spans="1:31" ht="14" x14ac:dyDescent="0.15">
      <c r="A20" s="178" t="s">
        <v>172</v>
      </c>
      <c r="B20" s="179">
        <f t="shared" si="4"/>
        <v>74.25</v>
      </c>
      <c r="C20" s="180">
        <f t="shared" si="4"/>
        <v>30</v>
      </c>
      <c r="D20" s="180">
        <f t="shared" si="4"/>
        <v>0</v>
      </c>
      <c r="E20" s="181">
        <f t="shared" si="4"/>
        <v>104.25</v>
      </c>
      <c r="F20" s="179">
        <f t="shared" si="4"/>
        <v>0</v>
      </c>
      <c r="G20" s="180">
        <f t="shared" si="4"/>
        <v>0</v>
      </c>
      <c r="H20" s="180">
        <f t="shared" si="4"/>
        <v>0</v>
      </c>
      <c r="I20" s="181">
        <f t="shared" si="4"/>
        <v>0</v>
      </c>
      <c r="J20" s="179">
        <f t="shared" si="4"/>
        <v>0</v>
      </c>
      <c r="K20" s="180">
        <f t="shared" si="4"/>
        <v>0.75</v>
      </c>
      <c r="L20" s="180">
        <f t="shared" si="4"/>
        <v>0.5</v>
      </c>
      <c r="M20" s="181">
        <f t="shared" si="4"/>
        <v>1.25</v>
      </c>
      <c r="N20" s="179">
        <f t="shared" si="4"/>
        <v>2.75</v>
      </c>
      <c r="O20" s="180">
        <f t="shared" si="4"/>
        <v>0</v>
      </c>
      <c r="P20" s="180">
        <f t="shared" si="4"/>
        <v>0</v>
      </c>
      <c r="Q20" s="182" t="e">
        <f t="shared" si="4"/>
        <v>#DIV/0!</v>
      </c>
      <c r="R20" s="181">
        <f t="shared" si="4"/>
        <v>2.75</v>
      </c>
      <c r="S20" s="183">
        <f t="shared" si="4"/>
        <v>108.25</v>
      </c>
      <c r="T20" s="178" t="s">
        <v>172</v>
      </c>
      <c r="U20" s="206">
        <f t="shared" si="5"/>
        <v>27.25</v>
      </c>
      <c r="V20" s="185">
        <f t="shared" si="6"/>
        <v>0.25173210161662818</v>
      </c>
      <c r="W20" s="206">
        <f t="shared" si="7"/>
        <v>81</v>
      </c>
      <c r="X20" s="185">
        <f t="shared" si="6"/>
        <v>0.74826789838337182</v>
      </c>
      <c r="Y20" s="206">
        <f t="shared" si="8"/>
        <v>1</v>
      </c>
      <c r="Z20" s="185">
        <f t="shared" si="9"/>
        <v>9.2378752886836026E-3</v>
      </c>
      <c r="AA20" s="206">
        <f t="shared" si="10"/>
        <v>104.75</v>
      </c>
      <c r="AB20" s="185">
        <f t="shared" si="11"/>
        <v>0.9676674364896074</v>
      </c>
      <c r="AC20" s="206">
        <f t="shared" si="12"/>
        <v>2.5</v>
      </c>
      <c r="AD20" s="185">
        <f t="shared" si="13"/>
        <v>2.3094688221709007E-2</v>
      </c>
      <c r="AE20" s="207">
        <f t="shared" si="14"/>
        <v>108.25</v>
      </c>
    </row>
    <row r="21" spans="1:31" ht="15" thickBot="1" x14ac:dyDescent="0.2">
      <c r="A21" s="208" t="s">
        <v>173</v>
      </c>
      <c r="B21" s="209">
        <f t="shared" si="4"/>
        <v>71.25</v>
      </c>
      <c r="C21" s="210">
        <f t="shared" si="4"/>
        <v>29</v>
      </c>
      <c r="D21" s="210">
        <f t="shared" si="4"/>
        <v>0</v>
      </c>
      <c r="E21" s="211">
        <f t="shared" si="4"/>
        <v>100.25</v>
      </c>
      <c r="F21" s="209">
        <f t="shared" si="4"/>
        <v>0</v>
      </c>
      <c r="G21" s="210">
        <f t="shared" si="4"/>
        <v>0</v>
      </c>
      <c r="H21" s="210">
        <f t="shared" si="4"/>
        <v>0</v>
      </c>
      <c r="I21" s="211">
        <f t="shared" si="4"/>
        <v>0</v>
      </c>
      <c r="J21" s="209">
        <f t="shared" si="4"/>
        <v>0</v>
      </c>
      <c r="K21" s="210">
        <f t="shared" si="4"/>
        <v>1</v>
      </c>
      <c r="L21" s="210">
        <f t="shared" si="4"/>
        <v>0.5</v>
      </c>
      <c r="M21" s="211">
        <f t="shared" si="4"/>
        <v>1.5</v>
      </c>
      <c r="N21" s="209">
        <f t="shared" si="4"/>
        <v>2.25</v>
      </c>
      <c r="O21" s="210">
        <f t="shared" si="4"/>
        <v>0</v>
      </c>
      <c r="P21" s="210">
        <f t="shared" si="4"/>
        <v>0</v>
      </c>
      <c r="Q21" s="212" t="e">
        <f t="shared" si="4"/>
        <v>#DIV/0!</v>
      </c>
      <c r="R21" s="211">
        <f t="shared" si="4"/>
        <v>2.25</v>
      </c>
      <c r="S21" s="213">
        <f t="shared" si="4"/>
        <v>104</v>
      </c>
      <c r="T21" s="208" t="s">
        <v>173</v>
      </c>
      <c r="U21" s="214">
        <f t="shared" si="5"/>
        <v>26.75</v>
      </c>
      <c r="V21" s="215">
        <f t="shared" si="6"/>
        <v>0.25721153846153844</v>
      </c>
      <c r="W21" s="214">
        <f t="shared" si="7"/>
        <v>77.25</v>
      </c>
      <c r="X21" s="215">
        <f t="shared" si="6"/>
        <v>0.74278846153846156</v>
      </c>
      <c r="Y21" s="214">
        <f t="shared" si="8"/>
        <v>0.25</v>
      </c>
      <c r="Z21" s="215">
        <f t="shared" si="9"/>
        <v>2.403846153846154E-3</v>
      </c>
      <c r="AA21" s="214">
        <f t="shared" si="10"/>
        <v>101.25</v>
      </c>
      <c r="AB21" s="215">
        <f t="shared" si="11"/>
        <v>0.97355769230769229</v>
      </c>
      <c r="AC21" s="214">
        <f t="shared" si="12"/>
        <v>2.5</v>
      </c>
      <c r="AD21" s="215">
        <f t="shared" si="13"/>
        <v>2.403846153846154E-2</v>
      </c>
      <c r="AE21" s="216">
        <f t="shared" si="14"/>
        <v>104</v>
      </c>
    </row>
    <row r="22" spans="1:31" ht="14" x14ac:dyDescent="0.15">
      <c r="A22" s="217"/>
      <c r="B22" s="218"/>
      <c r="C22" s="219"/>
      <c r="D22" s="219"/>
      <c r="E22" s="220"/>
      <c r="F22" s="218"/>
      <c r="G22" s="219"/>
      <c r="H22" s="219"/>
      <c r="I22" s="220"/>
      <c r="J22" s="218"/>
      <c r="K22" s="219"/>
      <c r="L22" s="219"/>
      <c r="M22" s="220"/>
      <c r="N22" s="218"/>
      <c r="O22" s="219"/>
      <c r="P22" s="219"/>
      <c r="Q22" s="221"/>
      <c r="R22" s="220"/>
      <c r="S22" s="222"/>
      <c r="T22" s="223"/>
      <c r="U22" s="224"/>
      <c r="V22" s="225"/>
      <c r="W22" s="224"/>
      <c r="X22" s="225"/>
      <c r="Y22" s="224"/>
      <c r="Z22" s="225"/>
      <c r="AA22" s="224"/>
      <c r="AB22" s="225"/>
      <c r="AC22" s="224"/>
      <c r="AD22" s="225"/>
      <c r="AE22" s="222"/>
    </row>
    <row r="23" spans="1:31" x14ac:dyDescent="0.15">
      <c r="A23" s="187" t="s">
        <v>174</v>
      </c>
      <c r="B23" s="226">
        <f>SUM(B8:B15)</f>
        <v>116.25</v>
      </c>
      <c r="C23" s="227">
        <f t="shared" ref="C23:S23" si="15">SUM(C8:C15)</f>
        <v>51</v>
      </c>
      <c r="D23" s="227">
        <f t="shared" si="15"/>
        <v>0</v>
      </c>
      <c r="E23" s="228">
        <f t="shared" si="15"/>
        <v>167.25</v>
      </c>
      <c r="F23" s="226">
        <f t="shared" si="15"/>
        <v>0</v>
      </c>
      <c r="G23" s="227">
        <f t="shared" si="15"/>
        <v>0</v>
      </c>
      <c r="H23" s="227">
        <f t="shared" si="15"/>
        <v>0</v>
      </c>
      <c r="I23" s="228">
        <f t="shared" si="15"/>
        <v>0</v>
      </c>
      <c r="J23" s="226">
        <f t="shared" si="15"/>
        <v>0</v>
      </c>
      <c r="K23" s="227">
        <f t="shared" si="15"/>
        <v>1.5</v>
      </c>
      <c r="L23" s="227">
        <f t="shared" si="15"/>
        <v>0.75</v>
      </c>
      <c r="M23" s="228">
        <f t="shared" si="15"/>
        <v>2.25</v>
      </c>
      <c r="N23" s="226">
        <f t="shared" si="15"/>
        <v>4.75</v>
      </c>
      <c r="O23" s="227">
        <f t="shared" si="15"/>
        <v>0</v>
      </c>
      <c r="P23" s="227">
        <f t="shared" si="15"/>
        <v>0</v>
      </c>
      <c r="Q23" s="229" t="e">
        <f t="shared" si="15"/>
        <v>#DIV/0!</v>
      </c>
      <c r="R23" s="228">
        <f t="shared" si="15"/>
        <v>4.75</v>
      </c>
      <c r="S23" s="230">
        <f t="shared" si="15"/>
        <v>174.25</v>
      </c>
      <c r="T23" s="231" t="s">
        <v>174</v>
      </c>
      <c r="U23" s="232">
        <f>SUM(U8:U15)</f>
        <v>45.75</v>
      </c>
      <c r="V23" s="233">
        <f>U23/$AE23</f>
        <v>0.26255380200860834</v>
      </c>
      <c r="W23" s="232">
        <f>SUM(W8:W15)</f>
        <v>128.5</v>
      </c>
      <c r="X23" s="233">
        <f>W23/$AE23</f>
        <v>0.73744619799139166</v>
      </c>
      <c r="Y23" s="232">
        <f>SUM(Y8:Y15)</f>
        <v>2</v>
      </c>
      <c r="Z23" s="233">
        <f>Y23/$AE23</f>
        <v>1.1477761836441894E-2</v>
      </c>
      <c r="AA23" s="232">
        <f>SUM(AA8:AA15)</f>
        <v>168.5</v>
      </c>
      <c r="AB23" s="233">
        <f>AA23/$AE23</f>
        <v>0.96700143472022959</v>
      </c>
      <c r="AC23" s="232">
        <f>SUM(AC8:AC15)</f>
        <v>3.75</v>
      </c>
      <c r="AD23" s="233">
        <f>AC23/$AE23</f>
        <v>2.1520803443328552E-2</v>
      </c>
      <c r="AE23" s="234">
        <f>SUM(AE8:AE15)</f>
        <v>174.25</v>
      </c>
    </row>
    <row r="24" spans="1:31" x14ac:dyDescent="0.15">
      <c r="A24" s="187" t="s">
        <v>10</v>
      </c>
      <c r="B24" s="226">
        <f t="shared" ref="B24:P24" si="16">INDEX(B17:B21,MATCH($S24,$S17:$S21,0))</f>
        <v>74.25</v>
      </c>
      <c r="C24" s="227">
        <f t="shared" si="16"/>
        <v>30</v>
      </c>
      <c r="D24" s="227">
        <f t="shared" si="16"/>
        <v>0</v>
      </c>
      <c r="E24" s="228">
        <f t="shared" si="16"/>
        <v>104.25</v>
      </c>
      <c r="F24" s="226">
        <f t="shared" si="16"/>
        <v>0</v>
      </c>
      <c r="G24" s="227">
        <f t="shared" si="16"/>
        <v>0</v>
      </c>
      <c r="H24" s="227">
        <f t="shared" si="16"/>
        <v>0</v>
      </c>
      <c r="I24" s="228">
        <f t="shared" si="16"/>
        <v>0</v>
      </c>
      <c r="J24" s="226">
        <f t="shared" si="16"/>
        <v>0</v>
      </c>
      <c r="K24" s="227">
        <f t="shared" si="16"/>
        <v>0.75</v>
      </c>
      <c r="L24" s="227">
        <f t="shared" si="16"/>
        <v>0.5</v>
      </c>
      <c r="M24" s="228">
        <f t="shared" si="16"/>
        <v>1.25</v>
      </c>
      <c r="N24" s="226">
        <f t="shared" si="16"/>
        <v>2.75</v>
      </c>
      <c r="O24" s="227">
        <f t="shared" si="16"/>
        <v>0</v>
      </c>
      <c r="P24" s="227">
        <f t="shared" si="16"/>
        <v>0</v>
      </c>
      <c r="Q24" s="229" t="e">
        <f t="shared" ref="Q24" si="17">INDEX(Q8:Q15,MATCH($S24,$S8:$S15,0))</f>
        <v>#N/A</v>
      </c>
      <c r="R24" s="228">
        <f>INDEX(R17:R21,MATCH($S24,$S17:$S21,0))</f>
        <v>2.75</v>
      </c>
      <c r="S24" s="230">
        <f>MAX(S17:S21)</f>
        <v>108.25</v>
      </c>
      <c r="T24" s="231" t="s">
        <v>10</v>
      </c>
      <c r="U24" s="232">
        <f>INDEX(U17:U21,MATCH($S24,$S17:$S21,0))</f>
        <v>27.25</v>
      </c>
      <c r="V24" s="233">
        <f>U24/$AE24</f>
        <v>0.25173210161662818</v>
      </c>
      <c r="W24" s="232">
        <f>INDEX(W17:W21,MATCH($S24,$S17:$S21,0))</f>
        <v>81</v>
      </c>
      <c r="X24" s="233">
        <f>W24/$AE24</f>
        <v>0.74826789838337182</v>
      </c>
      <c r="Y24" s="232">
        <f>INDEX(Y17:Y21,MATCH($S24,$S17:$S21,0))</f>
        <v>1</v>
      </c>
      <c r="Z24" s="233">
        <f>Y24/$AE24</f>
        <v>9.2378752886836026E-3</v>
      </c>
      <c r="AA24" s="232">
        <f>INDEX(AA17:AA21,MATCH($S24,$S17:$S21,0))</f>
        <v>104.75</v>
      </c>
      <c r="AB24" s="233">
        <f>AA24/$AE24</f>
        <v>0.9676674364896074</v>
      </c>
      <c r="AC24" s="232">
        <f>INDEX(AC17:AC21,MATCH($S24,$S17:$S21,0))</f>
        <v>2.5</v>
      </c>
      <c r="AD24" s="233">
        <f>AC24/$AE24</f>
        <v>2.3094688221709007E-2</v>
      </c>
      <c r="AE24" s="230">
        <f>MAX(AE17:AE21)</f>
        <v>108.25</v>
      </c>
    </row>
    <row r="25" spans="1:31" x14ac:dyDescent="0.15">
      <c r="A25" s="187" t="s">
        <v>11</v>
      </c>
      <c r="B25" s="226">
        <f t="shared" ref="B25:Q25" si="18">B23/2</f>
        <v>58.125</v>
      </c>
      <c r="C25" s="227">
        <f t="shared" si="18"/>
        <v>25.5</v>
      </c>
      <c r="D25" s="227">
        <f t="shared" si="18"/>
        <v>0</v>
      </c>
      <c r="E25" s="228">
        <f t="shared" si="18"/>
        <v>83.625</v>
      </c>
      <c r="F25" s="226">
        <f t="shared" si="18"/>
        <v>0</v>
      </c>
      <c r="G25" s="227">
        <f t="shared" si="18"/>
        <v>0</v>
      </c>
      <c r="H25" s="227">
        <f t="shared" si="18"/>
        <v>0</v>
      </c>
      <c r="I25" s="228">
        <f t="shared" si="18"/>
        <v>0</v>
      </c>
      <c r="J25" s="226">
        <f t="shared" si="18"/>
        <v>0</v>
      </c>
      <c r="K25" s="227">
        <f t="shared" si="18"/>
        <v>0.75</v>
      </c>
      <c r="L25" s="227">
        <f t="shared" si="18"/>
        <v>0.375</v>
      </c>
      <c r="M25" s="228">
        <f t="shared" si="18"/>
        <v>1.125</v>
      </c>
      <c r="N25" s="226">
        <f t="shared" si="18"/>
        <v>2.375</v>
      </c>
      <c r="O25" s="227">
        <f t="shared" si="18"/>
        <v>0</v>
      </c>
      <c r="P25" s="227">
        <f t="shared" si="18"/>
        <v>0</v>
      </c>
      <c r="Q25" s="229" t="e">
        <f t="shared" si="18"/>
        <v>#DIV/0!</v>
      </c>
      <c r="R25" s="228">
        <f>R23/2</f>
        <v>2.375</v>
      </c>
      <c r="S25" s="230">
        <f t="shared" ref="S25" si="19">S23/2</f>
        <v>87.125</v>
      </c>
      <c r="T25" s="231" t="s">
        <v>11</v>
      </c>
      <c r="U25" s="232">
        <f>U23/2</f>
        <v>22.875</v>
      </c>
      <c r="V25" s="233">
        <f>U25/$AE25</f>
        <v>0.26255380200860834</v>
      </c>
      <c r="W25" s="232">
        <f>W23/2</f>
        <v>64.25</v>
      </c>
      <c r="X25" s="233">
        <f>W25/$AE25</f>
        <v>0.73744619799139166</v>
      </c>
      <c r="Y25" s="232">
        <f>Y23/2</f>
        <v>1</v>
      </c>
      <c r="Z25" s="233">
        <f>Y25/$AE25</f>
        <v>1.1477761836441894E-2</v>
      </c>
      <c r="AA25" s="232">
        <f>AA23/2</f>
        <v>84.25</v>
      </c>
      <c r="AB25" s="233">
        <f>AA25/$AE25</f>
        <v>0.96700143472022959</v>
      </c>
      <c r="AC25" s="232">
        <f>AC23/2</f>
        <v>1.875</v>
      </c>
      <c r="AD25" s="233">
        <f>AC25/$AE25</f>
        <v>2.1520803443328552E-2</v>
      </c>
      <c r="AE25" s="234">
        <f>AE23/2</f>
        <v>87.125</v>
      </c>
    </row>
    <row r="26" spans="1:31" ht="15" thickBot="1" x14ac:dyDescent="0.2">
      <c r="A26" s="235"/>
      <c r="B26" s="236"/>
      <c r="C26" s="237"/>
      <c r="D26" s="237"/>
      <c r="E26" s="238"/>
      <c r="F26" s="236"/>
      <c r="G26" s="237"/>
      <c r="H26" s="237"/>
      <c r="I26" s="238"/>
      <c r="J26" s="236"/>
      <c r="K26" s="237"/>
      <c r="L26" s="237"/>
      <c r="M26" s="238"/>
      <c r="N26" s="236"/>
      <c r="O26" s="237"/>
      <c r="P26" s="237"/>
      <c r="Q26" s="239"/>
      <c r="R26" s="238"/>
      <c r="S26" s="240"/>
      <c r="T26" s="241"/>
      <c r="U26" s="242"/>
      <c r="V26" s="243"/>
      <c r="W26" s="242"/>
      <c r="X26" s="243"/>
      <c r="Y26" s="242"/>
      <c r="Z26" s="243"/>
      <c r="AA26" s="242"/>
      <c r="AB26" s="243"/>
      <c r="AC26" s="242"/>
      <c r="AD26" s="243"/>
      <c r="AE26" s="240"/>
    </row>
    <row r="27" spans="1:31" x14ac:dyDescent="0.1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147"/>
      <c r="U27" s="149"/>
      <c r="V27" s="147"/>
      <c r="W27" s="149"/>
      <c r="X27" s="147"/>
      <c r="Y27" s="149"/>
      <c r="Z27" s="147"/>
      <c r="AA27" s="147"/>
      <c r="AB27" s="147"/>
      <c r="AC27" s="149"/>
      <c r="AD27" s="147"/>
      <c r="AE27" s="147"/>
    </row>
    <row r="28" spans="1:31" ht="14" thickBot="1" x14ac:dyDescent="0.2">
      <c r="A28" s="146"/>
      <c r="B28" s="443">
        <v>43528</v>
      </c>
      <c r="C28" s="443"/>
      <c r="D28" s="443"/>
      <c r="E28" s="443"/>
      <c r="F28" s="443"/>
      <c r="G28" s="443"/>
      <c r="H28" s="443"/>
      <c r="I28" s="443"/>
      <c r="J28" s="443"/>
      <c r="K28" s="443"/>
      <c r="L28" s="246" t="s">
        <v>175</v>
      </c>
      <c r="M28" s="245"/>
      <c r="N28" s="245"/>
      <c r="O28" s="245"/>
      <c r="P28" s="245"/>
      <c r="Q28" s="245"/>
      <c r="R28" s="245"/>
      <c r="S28" s="245"/>
      <c r="T28" s="147"/>
      <c r="U28" s="149"/>
      <c r="V28" s="147"/>
      <c r="W28" s="149"/>
      <c r="X28" s="147"/>
      <c r="Y28" s="149"/>
      <c r="Z28" s="147"/>
      <c r="AA28" s="147"/>
      <c r="AB28" s="147"/>
      <c r="AC28" s="149"/>
      <c r="AD28" s="147"/>
      <c r="AE28" s="147"/>
    </row>
    <row r="29" spans="1:31" ht="14" thickBot="1" x14ac:dyDescent="0.2">
      <c r="A29" s="151"/>
      <c r="B29" s="247" t="s">
        <v>2</v>
      </c>
      <c r="C29" s="248"/>
      <c r="D29" s="248"/>
      <c r="E29" s="249"/>
      <c r="F29" s="247" t="s">
        <v>3</v>
      </c>
      <c r="G29" s="248"/>
      <c r="H29" s="248"/>
      <c r="I29" s="249"/>
      <c r="J29" s="247" t="s">
        <v>4</v>
      </c>
      <c r="K29" s="248"/>
      <c r="L29" s="248"/>
      <c r="M29" s="249"/>
      <c r="N29" s="247" t="s">
        <v>5</v>
      </c>
      <c r="O29" s="248"/>
      <c r="P29" s="248"/>
      <c r="Q29" s="248"/>
      <c r="R29" s="249"/>
      <c r="S29" s="222" t="s">
        <v>32</v>
      </c>
      <c r="T29" s="147"/>
      <c r="U29" s="149"/>
      <c r="V29" s="147"/>
      <c r="W29" s="149"/>
      <c r="X29" s="147"/>
      <c r="Y29" s="149"/>
      <c r="Z29" s="147"/>
      <c r="AA29" s="147"/>
      <c r="AB29" s="147"/>
      <c r="AC29" s="149"/>
      <c r="AD29" s="147"/>
      <c r="AE29" s="147"/>
    </row>
    <row r="30" spans="1:31" ht="31" thickBot="1" x14ac:dyDescent="0.2">
      <c r="A30" s="156"/>
      <c r="B30" s="455" t="s">
        <v>166</v>
      </c>
      <c r="C30" s="456"/>
      <c r="D30" s="456"/>
      <c r="E30" s="457"/>
      <c r="F30" s="455" t="s">
        <v>1</v>
      </c>
      <c r="G30" s="456"/>
      <c r="H30" s="456"/>
      <c r="I30" s="457"/>
      <c r="J30" s="455" t="s">
        <v>167</v>
      </c>
      <c r="K30" s="456"/>
      <c r="L30" s="456"/>
      <c r="M30" s="457"/>
      <c r="N30" s="455" t="s">
        <v>168</v>
      </c>
      <c r="O30" s="456"/>
      <c r="P30" s="456"/>
      <c r="Q30" s="456"/>
      <c r="R30" s="457"/>
      <c r="S30" s="250"/>
      <c r="T30" s="158" t="s">
        <v>62</v>
      </c>
      <c r="U30" s="449" t="s">
        <v>58</v>
      </c>
      <c r="V30" s="450"/>
      <c r="W30" s="449" t="s">
        <v>56</v>
      </c>
      <c r="X30" s="450"/>
      <c r="Y30" s="449" t="s">
        <v>57</v>
      </c>
      <c r="Z30" s="450"/>
      <c r="AA30" s="449" t="s">
        <v>55</v>
      </c>
      <c r="AB30" s="450"/>
      <c r="AC30" s="449" t="s">
        <v>59</v>
      </c>
      <c r="AD30" s="450"/>
      <c r="AE30" s="451" t="s">
        <v>63</v>
      </c>
    </row>
    <row r="31" spans="1:31" ht="16" thickBot="1" x14ac:dyDescent="0.2">
      <c r="A31" s="159"/>
      <c r="B31" s="251" t="s">
        <v>6</v>
      </c>
      <c r="C31" s="252" t="s">
        <v>7</v>
      </c>
      <c r="D31" s="252" t="s">
        <v>8</v>
      </c>
      <c r="E31" s="253" t="s">
        <v>9</v>
      </c>
      <c r="F31" s="251" t="s">
        <v>6</v>
      </c>
      <c r="G31" s="252" t="s">
        <v>7</v>
      </c>
      <c r="H31" s="252" t="s">
        <v>8</v>
      </c>
      <c r="I31" s="253" t="s">
        <v>9</v>
      </c>
      <c r="J31" s="251" t="s">
        <v>6</v>
      </c>
      <c r="K31" s="252" t="s">
        <v>7</v>
      </c>
      <c r="L31" s="252" t="s">
        <v>8</v>
      </c>
      <c r="M31" s="253" t="s">
        <v>9</v>
      </c>
      <c r="N31" s="251" t="s">
        <v>6</v>
      </c>
      <c r="O31" s="252" t="s">
        <v>7</v>
      </c>
      <c r="P31" s="252" t="s">
        <v>8</v>
      </c>
      <c r="Q31" s="254"/>
      <c r="R31" s="253" t="s">
        <v>9</v>
      </c>
      <c r="S31" s="255"/>
      <c r="T31" s="453" t="s">
        <v>64</v>
      </c>
      <c r="U31" s="165" t="s">
        <v>65</v>
      </c>
      <c r="V31" s="166" t="s">
        <v>66</v>
      </c>
      <c r="W31" s="165" t="s">
        <v>65</v>
      </c>
      <c r="X31" s="166" t="s">
        <v>66</v>
      </c>
      <c r="Y31" s="165" t="s">
        <v>65</v>
      </c>
      <c r="Z31" s="166" t="s">
        <v>66</v>
      </c>
      <c r="AA31" s="165" t="s">
        <v>65</v>
      </c>
      <c r="AB31" s="166" t="s">
        <v>66</v>
      </c>
      <c r="AC31" s="165" t="s">
        <v>65</v>
      </c>
      <c r="AD31" s="166" t="s">
        <v>66</v>
      </c>
      <c r="AE31" s="452"/>
    </row>
    <row r="32" spans="1:31" x14ac:dyDescent="0.15">
      <c r="A32" s="156"/>
      <c r="B32" s="256"/>
      <c r="C32" s="257"/>
      <c r="D32" s="257"/>
      <c r="E32" s="258"/>
      <c r="F32" s="256"/>
      <c r="G32" s="257"/>
      <c r="H32" s="257"/>
      <c r="I32" s="258"/>
      <c r="J32" s="256"/>
      <c r="K32" s="257"/>
      <c r="L32" s="257"/>
      <c r="M32" s="258"/>
      <c r="N32" s="256"/>
      <c r="O32" s="257"/>
      <c r="P32" s="257"/>
      <c r="Q32" s="259"/>
      <c r="R32" s="260"/>
      <c r="S32" s="192"/>
      <c r="T32" s="454"/>
      <c r="U32" s="174"/>
      <c r="V32" s="175"/>
      <c r="W32" s="174"/>
      <c r="X32" s="175"/>
      <c r="Y32" s="174"/>
      <c r="Z32" s="175"/>
      <c r="AA32" s="176"/>
      <c r="AB32" s="175"/>
      <c r="AC32" s="174"/>
      <c r="AD32" s="175"/>
      <c r="AE32" s="261"/>
    </row>
    <row r="33" spans="1:31" ht="14" x14ac:dyDescent="0.15">
      <c r="A33" s="178" t="s">
        <v>103</v>
      </c>
      <c r="B33" s="179">
        <v>8</v>
      </c>
      <c r="C33" s="180">
        <v>5</v>
      </c>
      <c r="D33" s="180">
        <v>0</v>
      </c>
      <c r="E33" s="181">
        <f>SUM(B33:D33)</f>
        <v>13</v>
      </c>
      <c r="F33" s="179">
        <v>0</v>
      </c>
      <c r="G33" s="180">
        <v>0</v>
      </c>
      <c r="H33" s="180">
        <v>0</v>
      </c>
      <c r="I33" s="181">
        <f>SUM(F33:H33)</f>
        <v>0</v>
      </c>
      <c r="J33" s="179">
        <v>0</v>
      </c>
      <c r="K33" s="180">
        <v>0</v>
      </c>
      <c r="L33" s="180">
        <v>0</v>
      </c>
      <c r="M33" s="181">
        <f>SUM(J33:L33)</f>
        <v>0</v>
      </c>
      <c r="N33" s="179">
        <v>0</v>
      </c>
      <c r="O33" s="180">
        <v>0</v>
      </c>
      <c r="P33" s="180">
        <v>0</v>
      </c>
      <c r="Q33" s="262"/>
      <c r="R33" s="181">
        <f>SUM(N33:P33)</f>
        <v>0</v>
      </c>
      <c r="S33" s="183">
        <f>SUM(E33,I33,M33,R33)</f>
        <v>13</v>
      </c>
      <c r="T33" s="178" t="s">
        <v>103</v>
      </c>
      <c r="U33" s="206">
        <v>3</v>
      </c>
      <c r="V33" s="185">
        <f>U33/$S33</f>
        <v>0.23076923076923078</v>
      </c>
      <c r="W33" s="206">
        <v>10</v>
      </c>
      <c r="X33" s="185">
        <f>W33/$S33</f>
        <v>0.76923076923076927</v>
      </c>
      <c r="Y33" s="206">
        <v>1</v>
      </c>
      <c r="Z33" s="185">
        <f>Y33/$S33</f>
        <v>7.6923076923076927E-2</v>
      </c>
      <c r="AA33" s="206">
        <v>12</v>
      </c>
      <c r="AB33" s="185">
        <f>AA33/$S33</f>
        <v>0.92307692307692313</v>
      </c>
      <c r="AC33" s="206">
        <v>0</v>
      </c>
      <c r="AD33" s="185">
        <f>AC33/$S33</f>
        <v>0</v>
      </c>
      <c r="AE33" s="263">
        <f>S33</f>
        <v>13</v>
      </c>
    </row>
    <row r="34" spans="1:31" ht="14" x14ac:dyDescent="0.15">
      <c r="A34" s="178" t="s">
        <v>104</v>
      </c>
      <c r="B34" s="179">
        <v>8</v>
      </c>
      <c r="C34" s="180">
        <v>4</v>
      </c>
      <c r="D34" s="180">
        <v>0</v>
      </c>
      <c r="E34" s="181">
        <f t="shared" ref="E34:E40" si="20">SUM(B34:D34)</f>
        <v>12</v>
      </c>
      <c r="F34" s="179">
        <v>0</v>
      </c>
      <c r="G34" s="180">
        <v>0</v>
      </c>
      <c r="H34" s="180">
        <v>0</v>
      </c>
      <c r="I34" s="181">
        <f t="shared" ref="I34:I40" si="21">SUM(F34:H34)</f>
        <v>0</v>
      </c>
      <c r="J34" s="179">
        <v>0</v>
      </c>
      <c r="K34" s="180">
        <v>0</v>
      </c>
      <c r="L34" s="180">
        <v>0</v>
      </c>
      <c r="M34" s="181">
        <f t="shared" ref="M34:M40" si="22">SUM(J34:L34)</f>
        <v>0</v>
      </c>
      <c r="N34" s="179">
        <v>0</v>
      </c>
      <c r="O34" s="180">
        <v>0</v>
      </c>
      <c r="P34" s="180">
        <v>0</v>
      </c>
      <c r="Q34" s="262"/>
      <c r="R34" s="181">
        <f t="shared" ref="R34:R40" si="23">SUM(N34:P34)</f>
        <v>0</v>
      </c>
      <c r="S34" s="183">
        <f t="shared" ref="S34:S40" si="24">SUM(E34,I34,M34,R34)</f>
        <v>12</v>
      </c>
      <c r="T34" s="178" t="s">
        <v>104</v>
      </c>
      <c r="U34" s="206">
        <v>4</v>
      </c>
      <c r="V34" s="185">
        <f t="shared" ref="V34:V40" si="25">U34/$S34</f>
        <v>0.33333333333333331</v>
      </c>
      <c r="W34" s="206">
        <v>8</v>
      </c>
      <c r="X34" s="185">
        <f t="shared" ref="X34:X40" si="26">W34/$S34</f>
        <v>0.66666666666666663</v>
      </c>
      <c r="Y34" s="206">
        <v>0</v>
      </c>
      <c r="Z34" s="185">
        <f t="shared" ref="Z34:Z40" si="27">Y34/$S34</f>
        <v>0</v>
      </c>
      <c r="AA34" s="206">
        <v>11</v>
      </c>
      <c r="AB34" s="185">
        <f t="shared" ref="AB34:AB40" si="28">AA34/$S34</f>
        <v>0.91666666666666663</v>
      </c>
      <c r="AC34" s="206">
        <v>1</v>
      </c>
      <c r="AD34" s="185">
        <f t="shared" ref="AD34:AD40" si="29">AC34/$S34</f>
        <v>8.3333333333333329E-2</v>
      </c>
      <c r="AE34" s="207">
        <f t="shared" ref="AE34:AE40" si="30">S34</f>
        <v>12</v>
      </c>
    </row>
    <row r="35" spans="1:31" ht="14" x14ac:dyDescent="0.15">
      <c r="A35" s="178" t="s">
        <v>105</v>
      </c>
      <c r="B35" s="179">
        <v>19</v>
      </c>
      <c r="C35" s="180">
        <v>8</v>
      </c>
      <c r="D35" s="180">
        <v>0</v>
      </c>
      <c r="E35" s="181">
        <f t="shared" si="20"/>
        <v>27</v>
      </c>
      <c r="F35" s="179">
        <v>0</v>
      </c>
      <c r="G35" s="180">
        <v>0</v>
      </c>
      <c r="H35" s="180">
        <v>0</v>
      </c>
      <c r="I35" s="181">
        <f t="shared" si="21"/>
        <v>0</v>
      </c>
      <c r="J35" s="179">
        <v>0</v>
      </c>
      <c r="K35" s="180">
        <v>1</v>
      </c>
      <c r="L35" s="180">
        <v>0</v>
      </c>
      <c r="M35" s="181">
        <f t="shared" si="22"/>
        <v>1</v>
      </c>
      <c r="N35" s="179">
        <v>1</v>
      </c>
      <c r="O35" s="180">
        <v>0</v>
      </c>
      <c r="P35" s="180">
        <v>0</v>
      </c>
      <c r="Q35" s="262"/>
      <c r="R35" s="181">
        <f t="shared" si="23"/>
        <v>1</v>
      </c>
      <c r="S35" s="183">
        <f t="shared" si="24"/>
        <v>29</v>
      </c>
      <c r="T35" s="178" t="s">
        <v>105</v>
      </c>
      <c r="U35" s="206">
        <v>9</v>
      </c>
      <c r="V35" s="185">
        <f t="shared" si="25"/>
        <v>0.31034482758620691</v>
      </c>
      <c r="W35" s="206">
        <v>20</v>
      </c>
      <c r="X35" s="185">
        <f t="shared" si="26"/>
        <v>0.68965517241379315</v>
      </c>
      <c r="Y35" s="206">
        <v>1</v>
      </c>
      <c r="Z35" s="185">
        <f t="shared" si="27"/>
        <v>3.4482758620689655E-2</v>
      </c>
      <c r="AA35" s="206">
        <v>27</v>
      </c>
      <c r="AB35" s="185">
        <f t="shared" si="28"/>
        <v>0.93103448275862066</v>
      </c>
      <c r="AC35" s="206">
        <v>1</v>
      </c>
      <c r="AD35" s="185">
        <f t="shared" si="29"/>
        <v>3.4482758620689655E-2</v>
      </c>
      <c r="AE35" s="207">
        <f t="shared" si="30"/>
        <v>29</v>
      </c>
    </row>
    <row r="36" spans="1:31" ht="14" x14ac:dyDescent="0.15">
      <c r="A36" s="178" t="s">
        <v>106</v>
      </c>
      <c r="B36" s="179">
        <v>22</v>
      </c>
      <c r="C36" s="180">
        <v>4</v>
      </c>
      <c r="D36" s="180">
        <v>0</v>
      </c>
      <c r="E36" s="181">
        <f t="shared" si="20"/>
        <v>26</v>
      </c>
      <c r="F36" s="179">
        <v>0</v>
      </c>
      <c r="G36" s="180">
        <v>0</v>
      </c>
      <c r="H36" s="180">
        <v>0</v>
      </c>
      <c r="I36" s="181">
        <f t="shared" si="21"/>
        <v>0</v>
      </c>
      <c r="J36" s="179">
        <v>0</v>
      </c>
      <c r="K36" s="180">
        <v>0</v>
      </c>
      <c r="L36" s="180">
        <v>0</v>
      </c>
      <c r="M36" s="181">
        <f t="shared" si="22"/>
        <v>0</v>
      </c>
      <c r="N36" s="179">
        <v>1</v>
      </c>
      <c r="O36" s="180">
        <v>0</v>
      </c>
      <c r="P36" s="180">
        <v>0</v>
      </c>
      <c r="Q36" s="262"/>
      <c r="R36" s="181">
        <f t="shared" si="23"/>
        <v>1</v>
      </c>
      <c r="S36" s="183">
        <f t="shared" si="24"/>
        <v>27</v>
      </c>
      <c r="T36" s="178" t="s">
        <v>106</v>
      </c>
      <c r="U36" s="206">
        <v>5</v>
      </c>
      <c r="V36" s="185">
        <f t="shared" si="25"/>
        <v>0.18518518518518517</v>
      </c>
      <c r="W36" s="206">
        <v>22</v>
      </c>
      <c r="X36" s="185">
        <f t="shared" si="26"/>
        <v>0.81481481481481477</v>
      </c>
      <c r="Y36" s="206">
        <v>0</v>
      </c>
      <c r="Z36" s="185">
        <f t="shared" si="27"/>
        <v>0</v>
      </c>
      <c r="AA36" s="206">
        <v>27</v>
      </c>
      <c r="AB36" s="185">
        <f t="shared" si="28"/>
        <v>1</v>
      </c>
      <c r="AC36" s="206">
        <v>0</v>
      </c>
      <c r="AD36" s="185">
        <f t="shared" si="29"/>
        <v>0</v>
      </c>
      <c r="AE36" s="207">
        <f t="shared" si="30"/>
        <v>27</v>
      </c>
    </row>
    <row r="37" spans="1:31" ht="14" x14ac:dyDescent="0.15">
      <c r="A37" s="178" t="s">
        <v>107</v>
      </c>
      <c r="B37" s="179">
        <v>13</v>
      </c>
      <c r="C37" s="180">
        <v>8</v>
      </c>
      <c r="D37" s="180">
        <v>0</v>
      </c>
      <c r="E37" s="181">
        <f t="shared" si="20"/>
        <v>21</v>
      </c>
      <c r="F37" s="179">
        <v>0</v>
      </c>
      <c r="G37" s="180">
        <v>0</v>
      </c>
      <c r="H37" s="180">
        <v>0</v>
      </c>
      <c r="I37" s="181">
        <f t="shared" si="21"/>
        <v>0</v>
      </c>
      <c r="J37" s="179">
        <v>0</v>
      </c>
      <c r="K37" s="180">
        <v>0</v>
      </c>
      <c r="L37" s="180">
        <v>0</v>
      </c>
      <c r="M37" s="181">
        <f t="shared" si="22"/>
        <v>0</v>
      </c>
      <c r="N37" s="179">
        <v>1</v>
      </c>
      <c r="O37" s="180">
        <v>0</v>
      </c>
      <c r="P37" s="180">
        <v>0</v>
      </c>
      <c r="Q37" s="262"/>
      <c r="R37" s="181">
        <f t="shared" si="23"/>
        <v>1</v>
      </c>
      <c r="S37" s="183">
        <f t="shared" si="24"/>
        <v>22</v>
      </c>
      <c r="T37" s="178" t="s">
        <v>107</v>
      </c>
      <c r="U37" s="206">
        <v>8</v>
      </c>
      <c r="V37" s="185">
        <f t="shared" si="25"/>
        <v>0.36363636363636365</v>
      </c>
      <c r="W37" s="206">
        <v>14</v>
      </c>
      <c r="X37" s="185">
        <f t="shared" si="26"/>
        <v>0.63636363636363635</v>
      </c>
      <c r="Y37" s="206">
        <v>0</v>
      </c>
      <c r="Z37" s="185">
        <f t="shared" si="27"/>
        <v>0</v>
      </c>
      <c r="AA37" s="206">
        <v>22</v>
      </c>
      <c r="AB37" s="185">
        <f t="shared" si="28"/>
        <v>1</v>
      </c>
      <c r="AC37" s="206">
        <v>0</v>
      </c>
      <c r="AD37" s="185">
        <f t="shared" si="29"/>
        <v>0</v>
      </c>
      <c r="AE37" s="207">
        <f t="shared" si="30"/>
        <v>22</v>
      </c>
    </row>
    <row r="38" spans="1:31" ht="14" x14ac:dyDescent="0.15">
      <c r="A38" s="178" t="s">
        <v>108</v>
      </c>
      <c r="B38" s="179">
        <v>22</v>
      </c>
      <c r="C38" s="180">
        <v>8</v>
      </c>
      <c r="D38" s="180">
        <v>0</v>
      </c>
      <c r="E38" s="181">
        <f t="shared" si="20"/>
        <v>30</v>
      </c>
      <c r="F38" s="179">
        <v>0</v>
      </c>
      <c r="G38" s="180">
        <v>0</v>
      </c>
      <c r="H38" s="180">
        <v>0</v>
      </c>
      <c r="I38" s="181">
        <f t="shared" si="21"/>
        <v>0</v>
      </c>
      <c r="J38" s="179">
        <v>0</v>
      </c>
      <c r="K38" s="180">
        <v>0</v>
      </c>
      <c r="L38" s="180">
        <v>0</v>
      </c>
      <c r="M38" s="181">
        <f t="shared" si="22"/>
        <v>0</v>
      </c>
      <c r="N38" s="179">
        <v>3</v>
      </c>
      <c r="O38" s="180">
        <v>0</v>
      </c>
      <c r="P38" s="180">
        <v>0</v>
      </c>
      <c r="Q38" s="262"/>
      <c r="R38" s="181">
        <f t="shared" si="23"/>
        <v>3</v>
      </c>
      <c r="S38" s="183">
        <f t="shared" si="24"/>
        <v>33</v>
      </c>
      <c r="T38" s="178" t="s">
        <v>108</v>
      </c>
      <c r="U38" s="206">
        <v>9</v>
      </c>
      <c r="V38" s="185">
        <f t="shared" si="25"/>
        <v>0.27272727272727271</v>
      </c>
      <c r="W38" s="206">
        <v>24</v>
      </c>
      <c r="X38" s="185">
        <f t="shared" si="26"/>
        <v>0.72727272727272729</v>
      </c>
      <c r="Y38" s="206">
        <v>0</v>
      </c>
      <c r="Z38" s="185">
        <f t="shared" si="27"/>
        <v>0</v>
      </c>
      <c r="AA38" s="206">
        <v>33</v>
      </c>
      <c r="AB38" s="185">
        <f t="shared" si="28"/>
        <v>1</v>
      </c>
      <c r="AC38" s="206">
        <v>0</v>
      </c>
      <c r="AD38" s="185">
        <f t="shared" si="29"/>
        <v>0</v>
      </c>
      <c r="AE38" s="207">
        <f t="shared" si="30"/>
        <v>33</v>
      </c>
    </row>
    <row r="39" spans="1:31" ht="14" x14ac:dyDescent="0.15">
      <c r="A39" s="178" t="s">
        <v>109</v>
      </c>
      <c r="B39" s="179">
        <v>17</v>
      </c>
      <c r="C39" s="180">
        <v>10</v>
      </c>
      <c r="D39" s="180">
        <v>0</v>
      </c>
      <c r="E39" s="181">
        <f t="shared" si="20"/>
        <v>27</v>
      </c>
      <c r="F39" s="179">
        <v>0</v>
      </c>
      <c r="G39" s="180">
        <v>0</v>
      </c>
      <c r="H39" s="180">
        <v>0</v>
      </c>
      <c r="I39" s="181">
        <f t="shared" si="21"/>
        <v>0</v>
      </c>
      <c r="J39" s="179">
        <v>0</v>
      </c>
      <c r="K39" s="180">
        <v>1</v>
      </c>
      <c r="L39" s="180">
        <v>0</v>
      </c>
      <c r="M39" s="181">
        <f t="shared" si="22"/>
        <v>1</v>
      </c>
      <c r="N39" s="179">
        <v>0</v>
      </c>
      <c r="O39" s="180">
        <v>0</v>
      </c>
      <c r="P39" s="180">
        <v>0</v>
      </c>
      <c r="Q39" s="262"/>
      <c r="R39" s="181">
        <f t="shared" si="23"/>
        <v>0</v>
      </c>
      <c r="S39" s="183">
        <f t="shared" si="24"/>
        <v>28</v>
      </c>
      <c r="T39" s="178" t="s">
        <v>109</v>
      </c>
      <c r="U39" s="206">
        <v>7</v>
      </c>
      <c r="V39" s="185">
        <f t="shared" si="25"/>
        <v>0.25</v>
      </c>
      <c r="W39" s="206">
        <v>21</v>
      </c>
      <c r="X39" s="185">
        <f t="shared" si="26"/>
        <v>0.75</v>
      </c>
      <c r="Y39" s="206">
        <v>0</v>
      </c>
      <c r="Z39" s="185">
        <f t="shared" si="27"/>
        <v>0</v>
      </c>
      <c r="AA39" s="206">
        <v>27</v>
      </c>
      <c r="AB39" s="185">
        <f t="shared" si="28"/>
        <v>0.9642857142857143</v>
      </c>
      <c r="AC39" s="206">
        <v>1</v>
      </c>
      <c r="AD39" s="185">
        <f t="shared" si="29"/>
        <v>3.5714285714285712E-2</v>
      </c>
      <c r="AE39" s="207">
        <f t="shared" si="30"/>
        <v>28</v>
      </c>
    </row>
    <row r="40" spans="1:31" ht="14" x14ac:dyDescent="0.15">
      <c r="A40" s="178" t="s">
        <v>110</v>
      </c>
      <c r="B40" s="179">
        <v>21</v>
      </c>
      <c r="C40" s="180">
        <v>4</v>
      </c>
      <c r="D40" s="180">
        <v>0</v>
      </c>
      <c r="E40" s="181">
        <f t="shared" si="20"/>
        <v>25</v>
      </c>
      <c r="F40" s="179">
        <v>0</v>
      </c>
      <c r="G40" s="180">
        <v>0</v>
      </c>
      <c r="H40" s="180">
        <v>0</v>
      </c>
      <c r="I40" s="181">
        <f t="shared" si="21"/>
        <v>0</v>
      </c>
      <c r="J40" s="179">
        <v>0</v>
      </c>
      <c r="K40" s="180">
        <v>1</v>
      </c>
      <c r="L40" s="180">
        <v>0</v>
      </c>
      <c r="M40" s="181">
        <f t="shared" si="22"/>
        <v>1</v>
      </c>
      <c r="N40" s="179">
        <v>1</v>
      </c>
      <c r="O40" s="180">
        <v>0</v>
      </c>
      <c r="P40" s="180">
        <v>0</v>
      </c>
      <c r="Q40" s="262"/>
      <c r="R40" s="181">
        <f t="shared" si="23"/>
        <v>1</v>
      </c>
      <c r="S40" s="183">
        <f t="shared" si="24"/>
        <v>27</v>
      </c>
      <c r="T40" s="178" t="s">
        <v>110</v>
      </c>
      <c r="U40" s="206">
        <v>8</v>
      </c>
      <c r="V40" s="185">
        <f t="shared" si="25"/>
        <v>0.29629629629629628</v>
      </c>
      <c r="W40" s="206">
        <v>19</v>
      </c>
      <c r="X40" s="185">
        <f t="shared" si="26"/>
        <v>0.70370370370370372</v>
      </c>
      <c r="Y40" s="206">
        <v>0</v>
      </c>
      <c r="Z40" s="185">
        <f t="shared" si="27"/>
        <v>0</v>
      </c>
      <c r="AA40" s="206">
        <v>27</v>
      </c>
      <c r="AB40" s="185">
        <f t="shared" si="28"/>
        <v>1</v>
      </c>
      <c r="AC40" s="206">
        <v>0</v>
      </c>
      <c r="AD40" s="185">
        <f t="shared" si="29"/>
        <v>0</v>
      </c>
      <c r="AE40" s="207">
        <f t="shared" si="30"/>
        <v>27</v>
      </c>
    </row>
    <row r="41" spans="1:31" ht="15" thickBot="1" x14ac:dyDescent="0.2">
      <c r="A41" s="187"/>
      <c r="B41" s="188"/>
      <c r="C41" s="189"/>
      <c r="D41" s="189"/>
      <c r="E41" s="190"/>
      <c r="F41" s="188"/>
      <c r="G41" s="189"/>
      <c r="H41" s="189"/>
      <c r="I41" s="190"/>
      <c r="J41" s="188"/>
      <c r="K41" s="189"/>
      <c r="L41" s="189"/>
      <c r="M41" s="190"/>
      <c r="N41" s="188"/>
      <c r="O41" s="189"/>
      <c r="P41" s="189"/>
      <c r="Q41" s="191"/>
      <c r="R41" s="190"/>
      <c r="S41" s="250"/>
      <c r="T41" s="187"/>
      <c r="U41" s="206"/>
      <c r="V41" s="185"/>
      <c r="W41" s="206"/>
      <c r="X41" s="185"/>
      <c r="Y41" s="206"/>
      <c r="Z41" s="185"/>
      <c r="AA41" s="206"/>
      <c r="AB41" s="185"/>
      <c r="AC41" s="206"/>
      <c r="AD41" s="185"/>
      <c r="AE41" s="207"/>
    </row>
    <row r="42" spans="1:31" ht="14" x14ac:dyDescent="0.15">
      <c r="A42" s="197" t="s">
        <v>169</v>
      </c>
      <c r="B42" s="198">
        <f>SUM(B33:B36)</f>
        <v>57</v>
      </c>
      <c r="C42" s="199">
        <f t="shared" ref="C42:S42" si="31">SUM(C33:C36)</f>
        <v>21</v>
      </c>
      <c r="D42" s="199">
        <f t="shared" si="31"/>
        <v>0</v>
      </c>
      <c r="E42" s="200">
        <f t="shared" si="31"/>
        <v>78</v>
      </c>
      <c r="F42" s="198">
        <f t="shared" si="31"/>
        <v>0</v>
      </c>
      <c r="G42" s="199">
        <f t="shared" si="31"/>
        <v>0</v>
      </c>
      <c r="H42" s="199">
        <f t="shared" si="31"/>
        <v>0</v>
      </c>
      <c r="I42" s="200">
        <f t="shared" si="31"/>
        <v>0</v>
      </c>
      <c r="J42" s="198">
        <f t="shared" si="31"/>
        <v>0</v>
      </c>
      <c r="K42" s="199">
        <f t="shared" si="31"/>
        <v>1</v>
      </c>
      <c r="L42" s="199">
        <f t="shared" si="31"/>
        <v>0</v>
      </c>
      <c r="M42" s="200">
        <f t="shared" si="31"/>
        <v>1</v>
      </c>
      <c r="N42" s="198">
        <f t="shared" si="31"/>
        <v>2</v>
      </c>
      <c r="O42" s="199">
        <f t="shared" si="31"/>
        <v>0</v>
      </c>
      <c r="P42" s="199">
        <f t="shared" si="31"/>
        <v>0</v>
      </c>
      <c r="Q42" s="201">
        <f t="shared" si="31"/>
        <v>0</v>
      </c>
      <c r="R42" s="200">
        <f t="shared" si="31"/>
        <v>2</v>
      </c>
      <c r="S42" s="202">
        <f t="shared" si="31"/>
        <v>81</v>
      </c>
      <c r="T42" s="197" t="s">
        <v>169</v>
      </c>
      <c r="U42" s="203">
        <f>SUM(U33:U36)</f>
        <v>21</v>
      </c>
      <c r="V42" s="204">
        <f>U42/$AE42</f>
        <v>0.25925925925925924</v>
      </c>
      <c r="W42" s="203">
        <f>SUM(W33:W36)</f>
        <v>60</v>
      </c>
      <c r="X42" s="204">
        <f>W42/$AE42</f>
        <v>0.7407407407407407</v>
      </c>
      <c r="Y42" s="203">
        <f>SUM(Y33:Y36)</f>
        <v>2</v>
      </c>
      <c r="Z42" s="204">
        <f>Y42/$AE42</f>
        <v>2.4691358024691357E-2</v>
      </c>
      <c r="AA42" s="203">
        <f>SUM(AA33:AA36)</f>
        <v>77</v>
      </c>
      <c r="AB42" s="204">
        <f>AA42/$AE42</f>
        <v>0.95061728395061729</v>
      </c>
      <c r="AC42" s="203">
        <f>SUM(AC33:AC36)</f>
        <v>2</v>
      </c>
      <c r="AD42" s="204">
        <f>AC42/$AE42</f>
        <v>2.4691358024691357E-2</v>
      </c>
      <c r="AE42" s="205">
        <f>SUM(AE33:AE36)</f>
        <v>81</v>
      </c>
    </row>
    <row r="43" spans="1:31" ht="14" x14ac:dyDescent="0.15">
      <c r="A43" s="178" t="s">
        <v>170</v>
      </c>
      <c r="B43" s="179">
        <f t="shared" ref="B43:S46" si="32">SUM(B34:B37)</f>
        <v>62</v>
      </c>
      <c r="C43" s="180">
        <f t="shared" si="32"/>
        <v>24</v>
      </c>
      <c r="D43" s="180">
        <f t="shared" si="32"/>
        <v>0</v>
      </c>
      <c r="E43" s="181">
        <f t="shared" si="32"/>
        <v>86</v>
      </c>
      <c r="F43" s="179">
        <f t="shared" si="32"/>
        <v>0</v>
      </c>
      <c r="G43" s="180">
        <f t="shared" si="32"/>
        <v>0</v>
      </c>
      <c r="H43" s="180">
        <f t="shared" si="32"/>
        <v>0</v>
      </c>
      <c r="I43" s="181">
        <f t="shared" si="32"/>
        <v>0</v>
      </c>
      <c r="J43" s="179">
        <f t="shared" si="32"/>
        <v>0</v>
      </c>
      <c r="K43" s="180">
        <f t="shared" si="32"/>
        <v>1</v>
      </c>
      <c r="L43" s="180">
        <f t="shared" si="32"/>
        <v>0</v>
      </c>
      <c r="M43" s="181">
        <f t="shared" si="32"/>
        <v>1</v>
      </c>
      <c r="N43" s="179">
        <f t="shared" si="32"/>
        <v>3</v>
      </c>
      <c r="O43" s="180">
        <f t="shared" si="32"/>
        <v>0</v>
      </c>
      <c r="P43" s="180">
        <f t="shared" si="32"/>
        <v>0</v>
      </c>
      <c r="Q43" s="182">
        <f t="shared" si="32"/>
        <v>0</v>
      </c>
      <c r="R43" s="181">
        <f t="shared" si="32"/>
        <v>3</v>
      </c>
      <c r="S43" s="183">
        <f t="shared" si="32"/>
        <v>90</v>
      </c>
      <c r="T43" s="178" t="s">
        <v>170</v>
      </c>
      <c r="U43" s="206">
        <f t="shared" ref="U43:U46" si="33">SUM(U34:U37)</f>
        <v>26</v>
      </c>
      <c r="V43" s="185">
        <f t="shared" ref="V43:V46" si="34">U43/$AE43</f>
        <v>0.28888888888888886</v>
      </c>
      <c r="W43" s="206">
        <f t="shared" ref="W43:W46" si="35">SUM(W34:W37)</f>
        <v>64</v>
      </c>
      <c r="X43" s="185">
        <f t="shared" ref="X43:X46" si="36">W43/$AE43</f>
        <v>0.71111111111111114</v>
      </c>
      <c r="Y43" s="206">
        <f t="shared" ref="Y43:Y46" si="37">SUM(Y34:Y37)</f>
        <v>1</v>
      </c>
      <c r="Z43" s="185">
        <f t="shared" ref="Z43:Z46" si="38">Y43/$AE43</f>
        <v>1.1111111111111112E-2</v>
      </c>
      <c r="AA43" s="206">
        <f t="shared" ref="AA43:AA46" si="39">SUM(AA34:AA37)</f>
        <v>87</v>
      </c>
      <c r="AB43" s="185">
        <f t="shared" ref="AB43:AB46" si="40">AA43/$AE43</f>
        <v>0.96666666666666667</v>
      </c>
      <c r="AC43" s="206">
        <f t="shared" ref="AC43:AC46" si="41">SUM(AC34:AC37)</f>
        <v>2</v>
      </c>
      <c r="AD43" s="185">
        <f t="shared" ref="AD43:AD46" si="42">AC43/$AE43</f>
        <v>2.2222222222222223E-2</v>
      </c>
      <c r="AE43" s="207">
        <f t="shared" ref="AE43:AE46" si="43">SUM(AE34:AE37)</f>
        <v>90</v>
      </c>
    </row>
    <row r="44" spans="1:31" ht="14" x14ac:dyDescent="0.15">
      <c r="A44" s="178" t="s">
        <v>171</v>
      </c>
      <c r="B44" s="179">
        <f t="shared" si="32"/>
        <v>76</v>
      </c>
      <c r="C44" s="180">
        <f t="shared" si="32"/>
        <v>28</v>
      </c>
      <c r="D44" s="180">
        <f t="shared" si="32"/>
        <v>0</v>
      </c>
      <c r="E44" s="181">
        <f t="shared" si="32"/>
        <v>104</v>
      </c>
      <c r="F44" s="179">
        <f t="shared" si="32"/>
        <v>0</v>
      </c>
      <c r="G44" s="180">
        <f t="shared" si="32"/>
        <v>0</v>
      </c>
      <c r="H44" s="180">
        <f t="shared" si="32"/>
        <v>0</v>
      </c>
      <c r="I44" s="181">
        <f t="shared" si="32"/>
        <v>0</v>
      </c>
      <c r="J44" s="179">
        <f t="shared" si="32"/>
        <v>0</v>
      </c>
      <c r="K44" s="180">
        <f t="shared" si="32"/>
        <v>1</v>
      </c>
      <c r="L44" s="180">
        <f t="shared" si="32"/>
        <v>0</v>
      </c>
      <c r="M44" s="181">
        <f t="shared" si="32"/>
        <v>1</v>
      </c>
      <c r="N44" s="179">
        <f t="shared" si="32"/>
        <v>6</v>
      </c>
      <c r="O44" s="180">
        <f t="shared" si="32"/>
        <v>0</v>
      </c>
      <c r="P44" s="180">
        <f t="shared" si="32"/>
        <v>0</v>
      </c>
      <c r="Q44" s="182">
        <f t="shared" si="32"/>
        <v>0</v>
      </c>
      <c r="R44" s="181">
        <f t="shared" si="32"/>
        <v>6</v>
      </c>
      <c r="S44" s="183">
        <f t="shared" si="32"/>
        <v>111</v>
      </c>
      <c r="T44" s="178" t="s">
        <v>171</v>
      </c>
      <c r="U44" s="206">
        <f t="shared" si="33"/>
        <v>31</v>
      </c>
      <c r="V44" s="185">
        <f t="shared" si="34"/>
        <v>0.27927927927927926</v>
      </c>
      <c r="W44" s="206">
        <f t="shared" si="35"/>
        <v>80</v>
      </c>
      <c r="X44" s="185">
        <f t="shared" si="36"/>
        <v>0.72072072072072069</v>
      </c>
      <c r="Y44" s="206">
        <f t="shared" si="37"/>
        <v>1</v>
      </c>
      <c r="Z44" s="185">
        <f t="shared" si="38"/>
        <v>9.0090090090090089E-3</v>
      </c>
      <c r="AA44" s="206">
        <f t="shared" si="39"/>
        <v>109</v>
      </c>
      <c r="AB44" s="185">
        <f t="shared" si="40"/>
        <v>0.98198198198198194</v>
      </c>
      <c r="AC44" s="206">
        <f t="shared" si="41"/>
        <v>1</v>
      </c>
      <c r="AD44" s="185">
        <f t="shared" si="42"/>
        <v>9.0090090090090089E-3</v>
      </c>
      <c r="AE44" s="207">
        <f t="shared" si="43"/>
        <v>111</v>
      </c>
    </row>
    <row r="45" spans="1:31" ht="14" x14ac:dyDescent="0.15">
      <c r="A45" s="178" t="s">
        <v>172</v>
      </c>
      <c r="B45" s="179">
        <f t="shared" si="32"/>
        <v>74</v>
      </c>
      <c r="C45" s="180">
        <f t="shared" si="32"/>
        <v>30</v>
      </c>
      <c r="D45" s="180">
        <f t="shared" si="32"/>
        <v>0</v>
      </c>
      <c r="E45" s="181">
        <f t="shared" si="32"/>
        <v>104</v>
      </c>
      <c r="F45" s="179">
        <f t="shared" si="32"/>
        <v>0</v>
      </c>
      <c r="G45" s="180">
        <f t="shared" si="32"/>
        <v>0</v>
      </c>
      <c r="H45" s="180">
        <f t="shared" si="32"/>
        <v>0</v>
      </c>
      <c r="I45" s="181">
        <f t="shared" si="32"/>
        <v>0</v>
      </c>
      <c r="J45" s="179">
        <f t="shared" si="32"/>
        <v>0</v>
      </c>
      <c r="K45" s="180">
        <f t="shared" si="32"/>
        <v>1</v>
      </c>
      <c r="L45" s="180">
        <f t="shared" si="32"/>
        <v>0</v>
      </c>
      <c r="M45" s="181">
        <f t="shared" si="32"/>
        <v>1</v>
      </c>
      <c r="N45" s="179">
        <f t="shared" si="32"/>
        <v>5</v>
      </c>
      <c r="O45" s="180">
        <f t="shared" si="32"/>
        <v>0</v>
      </c>
      <c r="P45" s="180">
        <f t="shared" si="32"/>
        <v>0</v>
      </c>
      <c r="Q45" s="182">
        <f t="shared" si="32"/>
        <v>0</v>
      </c>
      <c r="R45" s="181">
        <f t="shared" si="32"/>
        <v>5</v>
      </c>
      <c r="S45" s="183">
        <f t="shared" si="32"/>
        <v>110</v>
      </c>
      <c r="T45" s="178" t="s">
        <v>172</v>
      </c>
      <c r="U45" s="206">
        <f t="shared" si="33"/>
        <v>29</v>
      </c>
      <c r="V45" s="185">
        <f t="shared" si="34"/>
        <v>0.26363636363636361</v>
      </c>
      <c r="W45" s="206">
        <f t="shared" si="35"/>
        <v>81</v>
      </c>
      <c r="X45" s="185">
        <f t="shared" si="36"/>
        <v>0.73636363636363633</v>
      </c>
      <c r="Y45" s="206">
        <f t="shared" si="37"/>
        <v>0</v>
      </c>
      <c r="Z45" s="185">
        <f t="shared" si="38"/>
        <v>0</v>
      </c>
      <c r="AA45" s="206">
        <f t="shared" si="39"/>
        <v>109</v>
      </c>
      <c r="AB45" s="185">
        <f t="shared" si="40"/>
        <v>0.99090909090909096</v>
      </c>
      <c r="AC45" s="206">
        <f t="shared" si="41"/>
        <v>1</v>
      </c>
      <c r="AD45" s="185">
        <f t="shared" si="42"/>
        <v>9.0909090909090905E-3</v>
      </c>
      <c r="AE45" s="207">
        <f t="shared" si="43"/>
        <v>110</v>
      </c>
    </row>
    <row r="46" spans="1:31" ht="15" thickBot="1" x14ac:dyDescent="0.2">
      <c r="A46" s="208" t="s">
        <v>173</v>
      </c>
      <c r="B46" s="209">
        <f t="shared" si="32"/>
        <v>73</v>
      </c>
      <c r="C46" s="210">
        <f t="shared" si="32"/>
        <v>30</v>
      </c>
      <c r="D46" s="210">
        <f t="shared" si="32"/>
        <v>0</v>
      </c>
      <c r="E46" s="211">
        <f t="shared" si="32"/>
        <v>103</v>
      </c>
      <c r="F46" s="209">
        <f t="shared" si="32"/>
        <v>0</v>
      </c>
      <c r="G46" s="210">
        <f t="shared" si="32"/>
        <v>0</v>
      </c>
      <c r="H46" s="210">
        <f t="shared" si="32"/>
        <v>0</v>
      </c>
      <c r="I46" s="211">
        <f t="shared" si="32"/>
        <v>0</v>
      </c>
      <c r="J46" s="209">
        <f t="shared" si="32"/>
        <v>0</v>
      </c>
      <c r="K46" s="210">
        <f t="shared" si="32"/>
        <v>2</v>
      </c>
      <c r="L46" s="210">
        <f t="shared" si="32"/>
        <v>0</v>
      </c>
      <c r="M46" s="211">
        <f t="shared" si="32"/>
        <v>2</v>
      </c>
      <c r="N46" s="209">
        <f t="shared" si="32"/>
        <v>5</v>
      </c>
      <c r="O46" s="210">
        <f t="shared" si="32"/>
        <v>0</v>
      </c>
      <c r="P46" s="210">
        <f t="shared" si="32"/>
        <v>0</v>
      </c>
      <c r="Q46" s="212">
        <f t="shared" si="32"/>
        <v>0</v>
      </c>
      <c r="R46" s="211">
        <f t="shared" si="32"/>
        <v>5</v>
      </c>
      <c r="S46" s="213">
        <f t="shared" si="32"/>
        <v>110</v>
      </c>
      <c r="T46" s="208" t="s">
        <v>173</v>
      </c>
      <c r="U46" s="214">
        <f t="shared" si="33"/>
        <v>32</v>
      </c>
      <c r="V46" s="215">
        <f t="shared" si="34"/>
        <v>0.29090909090909089</v>
      </c>
      <c r="W46" s="214">
        <f t="shared" si="35"/>
        <v>78</v>
      </c>
      <c r="X46" s="215">
        <f t="shared" si="36"/>
        <v>0.70909090909090911</v>
      </c>
      <c r="Y46" s="214">
        <f t="shared" si="37"/>
        <v>0</v>
      </c>
      <c r="Z46" s="215">
        <f t="shared" si="38"/>
        <v>0</v>
      </c>
      <c r="AA46" s="214">
        <f t="shared" si="39"/>
        <v>109</v>
      </c>
      <c r="AB46" s="215">
        <f t="shared" si="40"/>
        <v>0.99090909090909096</v>
      </c>
      <c r="AC46" s="214">
        <f t="shared" si="41"/>
        <v>1</v>
      </c>
      <c r="AD46" s="215">
        <f t="shared" si="42"/>
        <v>9.0909090909090905E-3</v>
      </c>
      <c r="AE46" s="216">
        <f t="shared" si="43"/>
        <v>110</v>
      </c>
    </row>
    <row r="47" spans="1:31" ht="14" x14ac:dyDescent="0.15">
      <c r="A47" s="217"/>
      <c r="B47" s="218"/>
      <c r="C47" s="219"/>
      <c r="D47" s="219"/>
      <c r="E47" s="220"/>
      <c r="F47" s="218"/>
      <c r="G47" s="219"/>
      <c r="H47" s="219"/>
      <c r="I47" s="220"/>
      <c r="J47" s="218"/>
      <c r="K47" s="219"/>
      <c r="L47" s="219"/>
      <c r="M47" s="220"/>
      <c r="N47" s="218"/>
      <c r="O47" s="219"/>
      <c r="P47" s="219"/>
      <c r="Q47" s="221"/>
      <c r="R47" s="220"/>
      <c r="S47" s="222"/>
      <c r="T47" s="223"/>
      <c r="U47" s="224"/>
      <c r="V47" s="225"/>
      <c r="W47" s="224"/>
      <c r="X47" s="225"/>
      <c r="Y47" s="224"/>
      <c r="Z47" s="225"/>
      <c r="AA47" s="224"/>
      <c r="AB47" s="225"/>
      <c r="AC47" s="224"/>
      <c r="AD47" s="225"/>
      <c r="AE47" s="222"/>
    </row>
    <row r="48" spans="1:31" x14ac:dyDescent="0.15">
      <c r="A48" s="187" t="s">
        <v>174</v>
      </c>
      <c r="B48" s="226">
        <f>SUM(B33:B40)</f>
        <v>130</v>
      </c>
      <c r="C48" s="227">
        <f t="shared" ref="C48:S48" si="44">SUM(C33:C40)</f>
        <v>51</v>
      </c>
      <c r="D48" s="227">
        <f t="shared" si="44"/>
        <v>0</v>
      </c>
      <c r="E48" s="228">
        <f t="shared" si="44"/>
        <v>181</v>
      </c>
      <c r="F48" s="226">
        <f t="shared" si="44"/>
        <v>0</v>
      </c>
      <c r="G48" s="227">
        <f t="shared" si="44"/>
        <v>0</v>
      </c>
      <c r="H48" s="227">
        <f t="shared" si="44"/>
        <v>0</v>
      </c>
      <c r="I48" s="228">
        <f t="shared" si="44"/>
        <v>0</v>
      </c>
      <c r="J48" s="226">
        <f t="shared" si="44"/>
        <v>0</v>
      </c>
      <c r="K48" s="227">
        <f t="shared" si="44"/>
        <v>3</v>
      </c>
      <c r="L48" s="227">
        <f t="shared" si="44"/>
        <v>0</v>
      </c>
      <c r="M48" s="228">
        <f t="shared" si="44"/>
        <v>3</v>
      </c>
      <c r="N48" s="226">
        <f t="shared" si="44"/>
        <v>7</v>
      </c>
      <c r="O48" s="227">
        <f t="shared" si="44"/>
        <v>0</v>
      </c>
      <c r="P48" s="227">
        <f t="shared" si="44"/>
        <v>0</v>
      </c>
      <c r="Q48" s="229">
        <f t="shared" si="44"/>
        <v>0</v>
      </c>
      <c r="R48" s="228">
        <f t="shared" si="44"/>
        <v>7</v>
      </c>
      <c r="S48" s="230">
        <f t="shared" si="44"/>
        <v>191</v>
      </c>
      <c r="T48" s="231" t="s">
        <v>174</v>
      </c>
      <c r="U48" s="232">
        <f>SUM(U33:U40)</f>
        <v>53</v>
      </c>
      <c r="V48" s="233">
        <f>U48/$AE48</f>
        <v>0.27748691099476441</v>
      </c>
      <c r="W48" s="232">
        <f>SUM(W33:W40)</f>
        <v>138</v>
      </c>
      <c r="X48" s="233">
        <f>W48/$AE48</f>
        <v>0.72251308900523559</v>
      </c>
      <c r="Y48" s="232">
        <f>SUM(Y33:Y40)</f>
        <v>2</v>
      </c>
      <c r="Z48" s="233">
        <f>Y48/$AE48</f>
        <v>1.0471204188481676E-2</v>
      </c>
      <c r="AA48" s="232">
        <f>SUM(AA33:AA40)</f>
        <v>186</v>
      </c>
      <c r="AB48" s="233">
        <f>AA48/$AE48</f>
        <v>0.97382198952879584</v>
      </c>
      <c r="AC48" s="232">
        <f>SUM(AC33:AC40)</f>
        <v>3</v>
      </c>
      <c r="AD48" s="233">
        <f>AC48/$AE48</f>
        <v>1.5706806282722512E-2</v>
      </c>
      <c r="AE48" s="234">
        <f>SUM(AE33:AE40)</f>
        <v>191</v>
      </c>
    </row>
    <row r="49" spans="1:31" x14ac:dyDescent="0.15">
      <c r="A49" s="187" t="s">
        <v>10</v>
      </c>
      <c r="B49" s="226">
        <f t="shared" ref="B49:P49" si="45">INDEX(B42:B46,MATCH($S49,$S42:$S46,0))</f>
        <v>76</v>
      </c>
      <c r="C49" s="227">
        <f t="shared" si="45"/>
        <v>28</v>
      </c>
      <c r="D49" s="227">
        <f t="shared" si="45"/>
        <v>0</v>
      </c>
      <c r="E49" s="228">
        <f t="shared" si="45"/>
        <v>104</v>
      </c>
      <c r="F49" s="226">
        <f t="shared" si="45"/>
        <v>0</v>
      </c>
      <c r="G49" s="227">
        <f t="shared" si="45"/>
        <v>0</v>
      </c>
      <c r="H49" s="227">
        <f t="shared" si="45"/>
        <v>0</v>
      </c>
      <c r="I49" s="228">
        <f t="shared" si="45"/>
        <v>0</v>
      </c>
      <c r="J49" s="226">
        <f t="shared" si="45"/>
        <v>0</v>
      </c>
      <c r="K49" s="227">
        <f t="shared" si="45"/>
        <v>1</v>
      </c>
      <c r="L49" s="227">
        <f t="shared" si="45"/>
        <v>0</v>
      </c>
      <c r="M49" s="228">
        <f t="shared" si="45"/>
        <v>1</v>
      </c>
      <c r="N49" s="226">
        <f t="shared" si="45"/>
        <v>6</v>
      </c>
      <c r="O49" s="227">
        <f t="shared" si="45"/>
        <v>0</v>
      </c>
      <c r="P49" s="227">
        <f t="shared" si="45"/>
        <v>0</v>
      </c>
      <c r="Q49" s="229" t="e">
        <f t="shared" ref="Q49" si="46">INDEX(Q33:Q40,MATCH($S49,$S33:$S40,0))</f>
        <v>#N/A</v>
      </c>
      <c r="R49" s="228">
        <f>INDEX(R42:R46,MATCH($S49,$S42:$S46,0))</f>
        <v>6</v>
      </c>
      <c r="S49" s="230">
        <f>MAX(S42:S46)</f>
        <v>111</v>
      </c>
      <c r="T49" s="231" t="s">
        <v>10</v>
      </c>
      <c r="U49" s="232">
        <f>INDEX(U42:U46,MATCH($S49,$S42:$S46,0))</f>
        <v>31</v>
      </c>
      <c r="V49" s="233">
        <f>U49/$AE49</f>
        <v>0.27927927927927926</v>
      </c>
      <c r="W49" s="232">
        <f>INDEX(W42:W46,MATCH($S49,$S42:$S46,0))</f>
        <v>80</v>
      </c>
      <c r="X49" s="233">
        <f>W49/$AE49</f>
        <v>0.72072072072072069</v>
      </c>
      <c r="Y49" s="232">
        <f>INDEX(Y42:Y46,MATCH($S49,$S42:$S46,0))</f>
        <v>1</v>
      </c>
      <c r="Z49" s="233">
        <f>Y49/$AE49</f>
        <v>9.0090090090090089E-3</v>
      </c>
      <c r="AA49" s="232">
        <f>INDEX(AA42:AA46,MATCH($S49,$S42:$S46,0))</f>
        <v>109</v>
      </c>
      <c r="AB49" s="233">
        <f>AA49/$AE49</f>
        <v>0.98198198198198194</v>
      </c>
      <c r="AC49" s="232">
        <f>INDEX(AC42:AC46,MATCH($S49,$S42:$S46,0))</f>
        <v>1</v>
      </c>
      <c r="AD49" s="233">
        <f>AC49/$AE49</f>
        <v>9.0090090090090089E-3</v>
      </c>
      <c r="AE49" s="230">
        <f>MAX(AE42:AE46)</f>
        <v>111</v>
      </c>
    </row>
    <row r="50" spans="1:31" x14ac:dyDescent="0.15">
      <c r="A50" s="187" t="s">
        <v>11</v>
      </c>
      <c r="B50" s="226">
        <f t="shared" ref="B50:Q50" si="47">B48/2</f>
        <v>65</v>
      </c>
      <c r="C50" s="227">
        <f t="shared" si="47"/>
        <v>25.5</v>
      </c>
      <c r="D50" s="227">
        <f t="shared" si="47"/>
        <v>0</v>
      </c>
      <c r="E50" s="228">
        <f t="shared" si="47"/>
        <v>90.5</v>
      </c>
      <c r="F50" s="226">
        <f t="shared" si="47"/>
        <v>0</v>
      </c>
      <c r="G50" s="227">
        <f t="shared" si="47"/>
        <v>0</v>
      </c>
      <c r="H50" s="227">
        <f t="shared" si="47"/>
        <v>0</v>
      </c>
      <c r="I50" s="228">
        <f t="shared" si="47"/>
        <v>0</v>
      </c>
      <c r="J50" s="226">
        <f t="shared" si="47"/>
        <v>0</v>
      </c>
      <c r="K50" s="227">
        <f t="shared" si="47"/>
        <v>1.5</v>
      </c>
      <c r="L50" s="227">
        <f t="shared" si="47"/>
        <v>0</v>
      </c>
      <c r="M50" s="228">
        <f t="shared" si="47"/>
        <v>1.5</v>
      </c>
      <c r="N50" s="226">
        <f t="shared" si="47"/>
        <v>3.5</v>
      </c>
      <c r="O50" s="227">
        <f t="shared" si="47"/>
        <v>0</v>
      </c>
      <c r="P50" s="227">
        <f t="shared" si="47"/>
        <v>0</v>
      </c>
      <c r="Q50" s="229">
        <f t="shared" si="47"/>
        <v>0</v>
      </c>
      <c r="R50" s="228">
        <f>R48/2</f>
        <v>3.5</v>
      </c>
      <c r="S50" s="230">
        <f t="shared" ref="S50" si="48">S48/2</f>
        <v>95.5</v>
      </c>
      <c r="T50" s="231" t="s">
        <v>11</v>
      </c>
      <c r="U50" s="232">
        <f>U48/2</f>
        <v>26.5</v>
      </c>
      <c r="V50" s="233">
        <f>U50/$AE50</f>
        <v>0.27748691099476441</v>
      </c>
      <c r="W50" s="232">
        <f>W48/2</f>
        <v>69</v>
      </c>
      <c r="X50" s="233">
        <f>W50/$AE50</f>
        <v>0.72251308900523559</v>
      </c>
      <c r="Y50" s="232">
        <f>Y48/2</f>
        <v>1</v>
      </c>
      <c r="Z50" s="233">
        <f>Y50/$AE50</f>
        <v>1.0471204188481676E-2</v>
      </c>
      <c r="AA50" s="232">
        <f>AA48/2</f>
        <v>93</v>
      </c>
      <c r="AB50" s="233">
        <f>AA50/$AE50</f>
        <v>0.97382198952879584</v>
      </c>
      <c r="AC50" s="232">
        <f>AC48/2</f>
        <v>1.5</v>
      </c>
      <c r="AD50" s="233">
        <f>AC50/$AE50</f>
        <v>1.5706806282722512E-2</v>
      </c>
      <c r="AE50" s="234">
        <f>AE48/2</f>
        <v>95.5</v>
      </c>
    </row>
    <row r="51" spans="1:31" ht="15" thickBot="1" x14ac:dyDescent="0.2">
      <c r="A51" s="235"/>
      <c r="B51" s="236"/>
      <c r="C51" s="237"/>
      <c r="D51" s="237"/>
      <c r="E51" s="238"/>
      <c r="F51" s="236"/>
      <c r="G51" s="237"/>
      <c r="H51" s="237"/>
      <c r="I51" s="238"/>
      <c r="J51" s="236"/>
      <c r="K51" s="237"/>
      <c r="L51" s="237"/>
      <c r="M51" s="238"/>
      <c r="N51" s="236"/>
      <c r="O51" s="237"/>
      <c r="P51" s="237"/>
      <c r="Q51" s="239"/>
      <c r="R51" s="238"/>
      <c r="S51" s="240"/>
      <c r="T51" s="241"/>
      <c r="U51" s="242"/>
      <c r="V51" s="243"/>
      <c r="W51" s="242"/>
      <c r="X51" s="243"/>
      <c r="Y51" s="242"/>
      <c r="Z51" s="243"/>
      <c r="AA51" s="242"/>
      <c r="AB51" s="243"/>
      <c r="AC51" s="242"/>
      <c r="AD51" s="243"/>
      <c r="AE51" s="240"/>
    </row>
    <row r="52" spans="1:31" x14ac:dyDescent="0.15">
      <c r="A52" s="244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147"/>
      <c r="U52" s="149"/>
      <c r="V52" s="147"/>
      <c r="W52" s="149"/>
      <c r="X52" s="147"/>
      <c r="Y52" s="149"/>
      <c r="Z52" s="147"/>
      <c r="AA52" s="147"/>
      <c r="AB52" s="147"/>
      <c r="AC52" s="149"/>
      <c r="AD52" s="147"/>
      <c r="AE52" s="147"/>
    </row>
    <row r="53" spans="1:31" ht="14" thickBot="1" x14ac:dyDescent="0.2">
      <c r="A53" s="146"/>
      <c r="B53" s="443">
        <f>B28+1</f>
        <v>43529</v>
      </c>
      <c r="C53" s="443"/>
      <c r="D53" s="443"/>
      <c r="E53" s="443"/>
      <c r="F53" s="443"/>
      <c r="G53" s="443"/>
      <c r="H53" s="443"/>
      <c r="I53" s="443"/>
      <c r="J53" s="443"/>
      <c r="K53" s="443"/>
      <c r="L53" s="246" t="s">
        <v>176</v>
      </c>
      <c r="M53" s="245"/>
      <c r="N53" s="245"/>
      <c r="O53" s="245"/>
      <c r="P53" s="245"/>
      <c r="Q53" s="245"/>
      <c r="R53" s="245"/>
      <c r="S53" s="245"/>
      <c r="T53" s="147"/>
      <c r="U53" s="149"/>
      <c r="V53" s="147"/>
      <c r="W53" s="149"/>
      <c r="X53" s="147"/>
      <c r="Y53" s="149"/>
      <c r="Z53" s="147"/>
      <c r="AA53" s="147"/>
      <c r="AB53" s="147"/>
      <c r="AC53" s="149"/>
      <c r="AD53" s="147"/>
      <c r="AE53" s="147"/>
    </row>
    <row r="54" spans="1:31" ht="14" thickBot="1" x14ac:dyDescent="0.2">
      <c r="A54" s="151"/>
      <c r="B54" s="247" t="s">
        <v>2</v>
      </c>
      <c r="C54" s="248"/>
      <c r="D54" s="248"/>
      <c r="E54" s="249"/>
      <c r="F54" s="247" t="s">
        <v>3</v>
      </c>
      <c r="G54" s="248"/>
      <c r="H54" s="248"/>
      <c r="I54" s="249"/>
      <c r="J54" s="247" t="s">
        <v>4</v>
      </c>
      <c r="K54" s="248"/>
      <c r="L54" s="248"/>
      <c r="M54" s="249"/>
      <c r="N54" s="247" t="s">
        <v>5</v>
      </c>
      <c r="O54" s="248"/>
      <c r="P54" s="248"/>
      <c r="Q54" s="248"/>
      <c r="R54" s="249"/>
      <c r="S54" s="222" t="s">
        <v>32</v>
      </c>
      <c r="T54" s="147"/>
      <c r="U54" s="149"/>
      <c r="V54" s="147"/>
      <c r="W54" s="149"/>
      <c r="X54" s="147"/>
      <c r="Y54" s="149"/>
      <c r="Z54" s="147"/>
      <c r="AA54" s="147"/>
      <c r="AB54" s="147"/>
      <c r="AC54" s="149"/>
      <c r="AD54" s="147"/>
      <c r="AE54" s="147"/>
    </row>
    <row r="55" spans="1:31" ht="31" thickBot="1" x14ac:dyDescent="0.2">
      <c r="A55" s="156"/>
      <c r="B55" s="455" t="s">
        <v>166</v>
      </c>
      <c r="C55" s="456"/>
      <c r="D55" s="456"/>
      <c r="E55" s="457"/>
      <c r="F55" s="455" t="s">
        <v>1</v>
      </c>
      <c r="G55" s="456"/>
      <c r="H55" s="456"/>
      <c r="I55" s="457"/>
      <c r="J55" s="455" t="s">
        <v>167</v>
      </c>
      <c r="K55" s="456"/>
      <c r="L55" s="456"/>
      <c r="M55" s="457"/>
      <c r="N55" s="455" t="s">
        <v>168</v>
      </c>
      <c r="O55" s="456"/>
      <c r="P55" s="456"/>
      <c r="Q55" s="456"/>
      <c r="R55" s="457"/>
      <c r="S55" s="250"/>
      <c r="T55" s="158" t="s">
        <v>62</v>
      </c>
      <c r="U55" s="449" t="s">
        <v>58</v>
      </c>
      <c r="V55" s="450"/>
      <c r="W55" s="449" t="s">
        <v>56</v>
      </c>
      <c r="X55" s="450"/>
      <c r="Y55" s="449" t="s">
        <v>57</v>
      </c>
      <c r="Z55" s="450"/>
      <c r="AA55" s="449" t="s">
        <v>55</v>
      </c>
      <c r="AB55" s="450"/>
      <c r="AC55" s="449" t="s">
        <v>59</v>
      </c>
      <c r="AD55" s="450"/>
      <c r="AE55" s="451" t="s">
        <v>63</v>
      </c>
    </row>
    <row r="56" spans="1:31" ht="16" thickBot="1" x14ac:dyDescent="0.2">
      <c r="A56" s="159"/>
      <c r="B56" s="251" t="s">
        <v>6</v>
      </c>
      <c r="C56" s="252" t="s">
        <v>7</v>
      </c>
      <c r="D56" s="252" t="s">
        <v>8</v>
      </c>
      <c r="E56" s="253" t="s">
        <v>9</v>
      </c>
      <c r="F56" s="251" t="s">
        <v>6</v>
      </c>
      <c r="G56" s="252" t="s">
        <v>7</v>
      </c>
      <c r="H56" s="252" t="s">
        <v>8</v>
      </c>
      <c r="I56" s="253" t="s">
        <v>9</v>
      </c>
      <c r="J56" s="251" t="s">
        <v>6</v>
      </c>
      <c r="K56" s="252" t="s">
        <v>7</v>
      </c>
      <c r="L56" s="252" t="s">
        <v>8</v>
      </c>
      <c r="M56" s="253" t="s">
        <v>9</v>
      </c>
      <c r="N56" s="251" t="s">
        <v>6</v>
      </c>
      <c r="O56" s="252" t="s">
        <v>7</v>
      </c>
      <c r="P56" s="252" t="s">
        <v>8</v>
      </c>
      <c r="Q56" s="254"/>
      <c r="R56" s="253" t="s">
        <v>9</v>
      </c>
      <c r="S56" s="255"/>
      <c r="T56" s="453" t="s">
        <v>64</v>
      </c>
      <c r="U56" s="165" t="s">
        <v>65</v>
      </c>
      <c r="V56" s="166" t="s">
        <v>66</v>
      </c>
      <c r="W56" s="165" t="s">
        <v>65</v>
      </c>
      <c r="X56" s="166" t="s">
        <v>66</v>
      </c>
      <c r="Y56" s="165" t="s">
        <v>65</v>
      </c>
      <c r="Z56" s="166" t="s">
        <v>66</v>
      </c>
      <c r="AA56" s="165" t="s">
        <v>65</v>
      </c>
      <c r="AB56" s="166" t="s">
        <v>66</v>
      </c>
      <c r="AC56" s="165" t="s">
        <v>65</v>
      </c>
      <c r="AD56" s="166" t="s">
        <v>66</v>
      </c>
      <c r="AE56" s="452"/>
    </row>
    <row r="57" spans="1:31" x14ac:dyDescent="0.15">
      <c r="A57" s="156"/>
      <c r="B57" s="256"/>
      <c r="C57" s="257"/>
      <c r="D57" s="257"/>
      <c r="E57" s="258"/>
      <c r="F57" s="256"/>
      <c r="G57" s="257"/>
      <c r="H57" s="257"/>
      <c r="I57" s="258"/>
      <c r="J57" s="256"/>
      <c r="K57" s="257"/>
      <c r="L57" s="257"/>
      <c r="M57" s="258"/>
      <c r="N57" s="256"/>
      <c r="O57" s="257"/>
      <c r="P57" s="257"/>
      <c r="Q57" s="259"/>
      <c r="R57" s="260"/>
      <c r="S57" s="192"/>
      <c r="T57" s="454"/>
      <c r="U57" s="174"/>
      <c r="V57" s="175"/>
      <c r="W57" s="174"/>
      <c r="X57" s="175"/>
      <c r="Y57" s="174"/>
      <c r="Z57" s="175"/>
      <c r="AA57" s="176"/>
      <c r="AB57" s="175"/>
      <c r="AC57" s="174"/>
      <c r="AD57" s="175"/>
      <c r="AE57" s="261"/>
    </row>
    <row r="58" spans="1:31" ht="14" x14ac:dyDescent="0.15">
      <c r="A58" s="178" t="s">
        <v>103</v>
      </c>
      <c r="B58" s="179">
        <v>9</v>
      </c>
      <c r="C58" s="180">
        <v>5</v>
      </c>
      <c r="D58" s="180">
        <v>0</v>
      </c>
      <c r="E58" s="181">
        <f>SUM(B58:D58)</f>
        <v>14</v>
      </c>
      <c r="F58" s="179">
        <v>0</v>
      </c>
      <c r="G58" s="180">
        <v>0</v>
      </c>
      <c r="H58" s="180">
        <v>0</v>
      </c>
      <c r="I58" s="181">
        <f>SUM(F58:H58)</f>
        <v>0</v>
      </c>
      <c r="J58" s="179">
        <v>0</v>
      </c>
      <c r="K58" s="180">
        <v>0</v>
      </c>
      <c r="L58" s="180">
        <v>0</v>
      </c>
      <c r="M58" s="181">
        <f>SUM(J58:L58)</f>
        <v>0</v>
      </c>
      <c r="N58" s="179">
        <v>0</v>
      </c>
      <c r="O58" s="180">
        <v>0</v>
      </c>
      <c r="P58" s="180">
        <v>0</v>
      </c>
      <c r="Q58" s="262"/>
      <c r="R58" s="181">
        <f>SUM(N58:P58)</f>
        <v>0</v>
      </c>
      <c r="S58" s="183">
        <f>SUM(E58,I58,M58,R58)</f>
        <v>14</v>
      </c>
      <c r="T58" s="178" t="s">
        <v>103</v>
      </c>
      <c r="U58" s="206">
        <v>1</v>
      </c>
      <c r="V58" s="185">
        <f>U58/$S58</f>
        <v>7.1428571428571425E-2</v>
      </c>
      <c r="W58" s="206">
        <v>13</v>
      </c>
      <c r="X58" s="185">
        <f>W58/$S58</f>
        <v>0.9285714285714286</v>
      </c>
      <c r="Y58" s="206">
        <v>0</v>
      </c>
      <c r="Z58" s="185">
        <f>Y58/$S58</f>
        <v>0</v>
      </c>
      <c r="AA58" s="206">
        <v>14</v>
      </c>
      <c r="AB58" s="185">
        <f>AA58/$S58</f>
        <v>1</v>
      </c>
      <c r="AC58" s="206">
        <v>0</v>
      </c>
      <c r="AD58" s="185">
        <f>AC58/$S58</f>
        <v>0</v>
      </c>
      <c r="AE58" s="263">
        <f>S58</f>
        <v>14</v>
      </c>
    </row>
    <row r="59" spans="1:31" ht="14" x14ac:dyDescent="0.15">
      <c r="A59" s="178" t="s">
        <v>104</v>
      </c>
      <c r="B59" s="179">
        <v>5</v>
      </c>
      <c r="C59" s="180">
        <v>11</v>
      </c>
      <c r="D59" s="180">
        <v>0</v>
      </c>
      <c r="E59" s="181">
        <f t="shared" ref="E59:E65" si="49">SUM(B59:D59)</f>
        <v>16</v>
      </c>
      <c r="F59" s="179">
        <v>0</v>
      </c>
      <c r="G59" s="180">
        <v>0</v>
      </c>
      <c r="H59" s="180">
        <v>0</v>
      </c>
      <c r="I59" s="181">
        <f t="shared" ref="I59:I65" si="50">SUM(F59:H59)</f>
        <v>0</v>
      </c>
      <c r="J59" s="179">
        <v>0</v>
      </c>
      <c r="K59" s="180">
        <v>0</v>
      </c>
      <c r="L59" s="180">
        <v>0</v>
      </c>
      <c r="M59" s="181">
        <f t="shared" ref="M59:M65" si="51">SUM(J59:L59)</f>
        <v>0</v>
      </c>
      <c r="N59" s="179">
        <v>1</v>
      </c>
      <c r="O59" s="180">
        <v>0</v>
      </c>
      <c r="P59" s="180">
        <v>0</v>
      </c>
      <c r="Q59" s="262"/>
      <c r="R59" s="181">
        <f t="shared" ref="R59:R65" si="52">SUM(N59:P59)</f>
        <v>1</v>
      </c>
      <c r="S59" s="183">
        <f t="shared" ref="S59:S65" si="53">SUM(E59,I59,M59,R59)</f>
        <v>17</v>
      </c>
      <c r="T59" s="178" t="s">
        <v>104</v>
      </c>
      <c r="U59" s="206">
        <v>7</v>
      </c>
      <c r="V59" s="185">
        <f t="shared" ref="V59:V65" si="54">U59/$S59</f>
        <v>0.41176470588235292</v>
      </c>
      <c r="W59" s="206">
        <v>10</v>
      </c>
      <c r="X59" s="185">
        <f t="shared" ref="X59:X65" si="55">W59/$S59</f>
        <v>0.58823529411764708</v>
      </c>
      <c r="Y59" s="206">
        <v>0</v>
      </c>
      <c r="Z59" s="185">
        <f t="shared" ref="Z59:Z65" si="56">Y59/$S59</f>
        <v>0</v>
      </c>
      <c r="AA59" s="206">
        <v>17</v>
      </c>
      <c r="AB59" s="185">
        <f t="shared" ref="AB59:AB65" si="57">AA59/$S59</f>
        <v>1</v>
      </c>
      <c r="AC59" s="206">
        <v>0</v>
      </c>
      <c r="AD59" s="185">
        <f t="shared" ref="AD59:AD65" si="58">AC59/$S59</f>
        <v>0</v>
      </c>
      <c r="AE59" s="207">
        <f t="shared" ref="AE59:AE65" si="59">S59</f>
        <v>17</v>
      </c>
    </row>
    <row r="60" spans="1:31" ht="14" x14ac:dyDescent="0.15">
      <c r="A60" s="178" t="s">
        <v>105</v>
      </c>
      <c r="B60" s="179">
        <v>10</v>
      </c>
      <c r="C60" s="180">
        <v>3</v>
      </c>
      <c r="D60" s="180">
        <v>0</v>
      </c>
      <c r="E60" s="181">
        <f t="shared" si="49"/>
        <v>13</v>
      </c>
      <c r="F60" s="179">
        <v>0</v>
      </c>
      <c r="G60" s="180">
        <v>0</v>
      </c>
      <c r="H60" s="180">
        <v>0</v>
      </c>
      <c r="I60" s="181">
        <f t="shared" si="50"/>
        <v>0</v>
      </c>
      <c r="J60" s="179">
        <v>0</v>
      </c>
      <c r="K60" s="180">
        <v>0</v>
      </c>
      <c r="L60" s="180">
        <v>1</v>
      </c>
      <c r="M60" s="181">
        <f t="shared" si="51"/>
        <v>1</v>
      </c>
      <c r="N60" s="179">
        <v>1</v>
      </c>
      <c r="O60" s="180">
        <v>0</v>
      </c>
      <c r="P60" s="180">
        <v>0</v>
      </c>
      <c r="Q60" s="262"/>
      <c r="R60" s="181">
        <f t="shared" si="52"/>
        <v>1</v>
      </c>
      <c r="S60" s="183">
        <f t="shared" si="53"/>
        <v>15</v>
      </c>
      <c r="T60" s="178" t="s">
        <v>105</v>
      </c>
      <c r="U60" s="206">
        <v>7</v>
      </c>
      <c r="V60" s="185">
        <f t="shared" si="54"/>
        <v>0.46666666666666667</v>
      </c>
      <c r="W60" s="206">
        <v>8</v>
      </c>
      <c r="X60" s="185">
        <f t="shared" si="55"/>
        <v>0.53333333333333333</v>
      </c>
      <c r="Y60" s="206">
        <v>0</v>
      </c>
      <c r="Z60" s="185">
        <f t="shared" si="56"/>
        <v>0</v>
      </c>
      <c r="AA60" s="206">
        <v>14</v>
      </c>
      <c r="AB60" s="185">
        <f t="shared" si="57"/>
        <v>0.93333333333333335</v>
      </c>
      <c r="AC60" s="206">
        <v>1</v>
      </c>
      <c r="AD60" s="185">
        <f t="shared" si="58"/>
        <v>6.6666666666666666E-2</v>
      </c>
      <c r="AE60" s="207">
        <f t="shared" si="59"/>
        <v>15</v>
      </c>
    </row>
    <row r="61" spans="1:31" ht="14" x14ac:dyDescent="0.15">
      <c r="A61" s="178" t="s">
        <v>106</v>
      </c>
      <c r="B61" s="179">
        <v>19</v>
      </c>
      <c r="C61" s="180">
        <v>4</v>
      </c>
      <c r="D61" s="180">
        <v>0</v>
      </c>
      <c r="E61" s="181">
        <f t="shared" si="49"/>
        <v>23</v>
      </c>
      <c r="F61" s="179">
        <v>0</v>
      </c>
      <c r="G61" s="180">
        <v>0</v>
      </c>
      <c r="H61" s="180">
        <v>0</v>
      </c>
      <c r="I61" s="181">
        <f t="shared" si="50"/>
        <v>0</v>
      </c>
      <c r="J61" s="179">
        <v>0</v>
      </c>
      <c r="K61" s="180">
        <v>0</v>
      </c>
      <c r="L61" s="180">
        <v>0</v>
      </c>
      <c r="M61" s="181">
        <f t="shared" si="51"/>
        <v>0</v>
      </c>
      <c r="N61" s="179">
        <v>0</v>
      </c>
      <c r="O61" s="180">
        <v>0</v>
      </c>
      <c r="P61" s="180">
        <v>0</v>
      </c>
      <c r="Q61" s="262"/>
      <c r="R61" s="181">
        <f t="shared" si="52"/>
        <v>0</v>
      </c>
      <c r="S61" s="183">
        <f t="shared" si="53"/>
        <v>23</v>
      </c>
      <c r="T61" s="178" t="s">
        <v>106</v>
      </c>
      <c r="U61" s="206">
        <v>7</v>
      </c>
      <c r="V61" s="185">
        <f t="shared" si="54"/>
        <v>0.30434782608695654</v>
      </c>
      <c r="W61" s="206">
        <v>16</v>
      </c>
      <c r="X61" s="185">
        <f t="shared" si="55"/>
        <v>0.69565217391304346</v>
      </c>
      <c r="Y61" s="206">
        <v>1</v>
      </c>
      <c r="Z61" s="185">
        <f t="shared" si="56"/>
        <v>4.3478260869565216E-2</v>
      </c>
      <c r="AA61" s="206">
        <v>22</v>
      </c>
      <c r="AB61" s="185">
        <f t="shared" si="57"/>
        <v>0.95652173913043481</v>
      </c>
      <c r="AC61" s="206">
        <v>0</v>
      </c>
      <c r="AD61" s="185">
        <f t="shared" si="58"/>
        <v>0</v>
      </c>
      <c r="AE61" s="207">
        <f t="shared" si="59"/>
        <v>23</v>
      </c>
    </row>
    <row r="62" spans="1:31" ht="14" x14ac:dyDescent="0.15">
      <c r="A62" s="178" t="s">
        <v>107</v>
      </c>
      <c r="B62" s="179">
        <v>20</v>
      </c>
      <c r="C62" s="180">
        <v>10</v>
      </c>
      <c r="D62" s="180">
        <v>0</v>
      </c>
      <c r="E62" s="181">
        <f t="shared" si="49"/>
        <v>30</v>
      </c>
      <c r="F62" s="179">
        <v>0</v>
      </c>
      <c r="G62" s="180">
        <v>0</v>
      </c>
      <c r="H62" s="180">
        <v>0</v>
      </c>
      <c r="I62" s="181">
        <f t="shared" si="50"/>
        <v>0</v>
      </c>
      <c r="J62" s="179">
        <v>0</v>
      </c>
      <c r="K62" s="180">
        <v>1</v>
      </c>
      <c r="L62" s="180">
        <v>1</v>
      </c>
      <c r="M62" s="181">
        <f t="shared" si="51"/>
        <v>2</v>
      </c>
      <c r="N62" s="179">
        <v>1</v>
      </c>
      <c r="O62" s="180">
        <v>0</v>
      </c>
      <c r="P62" s="180">
        <v>0</v>
      </c>
      <c r="Q62" s="262"/>
      <c r="R62" s="181">
        <f t="shared" si="52"/>
        <v>1</v>
      </c>
      <c r="S62" s="183">
        <f t="shared" si="53"/>
        <v>33</v>
      </c>
      <c r="T62" s="178" t="s">
        <v>107</v>
      </c>
      <c r="U62" s="206">
        <v>9</v>
      </c>
      <c r="V62" s="185">
        <f t="shared" si="54"/>
        <v>0.27272727272727271</v>
      </c>
      <c r="W62" s="206">
        <v>24</v>
      </c>
      <c r="X62" s="185">
        <f t="shared" si="55"/>
        <v>0.72727272727272729</v>
      </c>
      <c r="Y62" s="206">
        <v>0</v>
      </c>
      <c r="Z62" s="185">
        <f t="shared" si="56"/>
        <v>0</v>
      </c>
      <c r="AA62" s="206">
        <v>33</v>
      </c>
      <c r="AB62" s="185">
        <f t="shared" si="57"/>
        <v>1</v>
      </c>
      <c r="AC62" s="206">
        <v>0</v>
      </c>
      <c r="AD62" s="185">
        <f t="shared" si="58"/>
        <v>0</v>
      </c>
      <c r="AE62" s="207">
        <f t="shared" si="59"/>
        <v>33</v>
      </c>
    </row>
    <row r="63" spans="1:31" ht="14" x14ac:dyDescent="0.15">
      <c r="A63" s="178" t="s">
        <v>108</v>
      </c>
      <c r="B63" s="179">
        <v>20</v>
      </c>
      <c r="C63" s="180">
        <v>9</v>
      </c>
      <c r="D63" s="180">
        <v>0</v>
      </c>
      <c r="E63" s="181">
        <f t="shared" si="49"/>
        <v>29</v>
      </c>
      <c r="F63" s="179">
        <v>0</v>
      </c>
      <c r="G63" s="180">
        <v>0</v>
      </c>
      <c r="H63" s="180">
        <v>0</v>
      </c>
      <c r="I63" s="181">
        <f t="shared" si="50"/>
        <v>0</v>
      </c>
      <c r="J63" s="179">
        <v>0</v>
      </c>
      <c r="K63" s="180">
        <v>0</v>
      </c>
      <c r="L63" s="180">
        <v>1</v>
      </c>
      <c r="M63" s="181">
        <f t="shared" si="51"/>
        <v>1</v>
      </c>
      <c r="N63" s="179">
        <v>0</v>
      </c>
      <c r="O63" s="180">
        <v>0</v>
      </c>
      <c r="P63" s="180">
        <v>0</v>
      </c>
      <c r="Q63" s="262"/>
      <c r="R63" s="181">
        <f t="shared" si="52"/>
        <v>0</v>
      </c>
      <c r="S63" s="183">
        <f t="shared" si="53"/>
        <v>30</v>
      </c>
      <c r="T63" s="178" t="s">
        <v>108</v>
      </c>
      <c r="U63" s="206">
        <v>4</v>
      </c>
      <c r="V63" s="185">
        <f t="shared" si="54"/>
        <v>0.13333333333333333</v>
      </c>
      <c r="W63" s="206">
        <v>26</v>
      </c>
      <c r="X63" s="185">
        <f t="shared" si="55"/>
        <v>0.8666666666666667</v>
      </c>
      <c r="Y63" s="206">
        <v>0</v>
      </c>
      <c r="Z63" s="185">
        <f t="shared" si="56"/>
        <v>0</v>
      </c>
      <c r="AA63" s="206">
        <v>27</v>
      </c>
      <c r="AB63" s="185">
        <f t="shared" si="57"/>
        <v>0.9</v>
      </c>
      <c r="AC63" s="206">
        <v>3</v>
      </c>
      <c r="AD63" s="185">
        <f t="shared" si="58"/>
        <v>0.1</v>
      </c>
      <c r="AE63" s="207">
        <f t="shared" si="59"/>
        <v>30</v>
      </c>
    </row>
    <row r="64" spans="1:31" ht="14" x14ac:dyDescent="0.15">
      <c r="A64" s="178" t="s">
        <v>109</v>
      </c>
      <c r="B64" s="179">
        <v>19</v>
      </c>
      <c r="C64" s="180">
        <v>4</v>
      </c>
      <c r="D64" s="180">
        <v>0</v>
      </c>
      <c r="E64" s="181">
        <f t="shared" si="49"/>
        <v>23</v>
      </c>
      <c r="F64" s="179">
        <v>0</v>
      </c>
      <c r="G64" s="180">
        <v>0</v>
      </c>
      <c r="H64" s="180">
        <v>0</v>
      </c>
      <c r="I64" s="181">
        <f t="shared" si="50"/>
        <v>0</v>
      </c>
      <c r="J64" s="179">
        <v>0</v>
      </c>
      <c r="K64" s="180">
        <v>0</v>
      </c>
      <c r="L64" s="180">
        <v>0</v>
      </c>
      <c r="M64" s="181">
        <f t="shared" si="51"/>
        <v>0</v>
      </c>
      <c r="N64" s="179">
        <v>0</v>
      </c>
      <c r="O64" s="180">
        <v>0</v>
      </c>
      <c r="P64" s="180">
        <v>0</v>
      </c>
      <c r="Q64" s="262"/>
      <c r="R64" s="181">
        <f t="shared" si="52"/>
        <v>0</v>
      </c>
      <c r="S64" s="183">
        <f t="shared" si="53"/>
        <v>23</v>
      </c>
      <c r="T64" s="178" t="s">
        <v>109</v>
      </c>
      <c r="U64" s="206">
        <v>5</v>
      </c>
      <c r="V64" s="185">
        <f t="shared" si="54"/>
        <v>0.21739130434782608</v>
      </c>
      <c r="W64" s="206">
        <v>18</v>
      </c>
      <c r="X64" s="185">
        <f t="shared" si="55"/>
        <v>0.78260869565217395</v>
      </c>
      <c r="Y64" s="206">
        <v>0</v>
      </c>
      <c r="Z64" s="185">
        <f t="shared" si="56"/>
        <v>0</v>
      </c>
      <c r="AA64" s="206">
        <v>23</v>
      </c>
      <c r="AB64" s="185">
        <f t="shared" si="57"/>
        <v>1</v>
      </c>
      <c r="AC64" s="206">
        <v>0</v>
      </c>
      <c r="AD64" s="185">
        <f t="shared" si="58"/>
        <v>0</v>
      </c>
      <c r="AE64" s="207">
        <f t="shared" si="59"/>
        <v>23</v>
      </c>
    </row>
    <row r="65" spans="1:31" ht="14" x14ac:dyDescent="0.15">
      <c r="A65" s="178" t="s">
        <v>110</v>
      </c>
      <c r="B65" s="179">
        <v>18</v>
      </c>
      <c r="C65" s="180">
        <v>6</v>
      </c>
      <c r="D65" s="180">
        <v>0</v>
      </c>
      <c r="E65" s="181">
        <f t="shared" si="49"/>
        <v>24</v>
      </c>
      <c r="F65" s="179">
        <v>0</v>
      </c>
      <c r="G65" s="180">
        <v>0</v>
      </c>
      <c r="H65" s="180">
        <v>0</v>
      </c>
      <c r="I65" s="181">
        <f t="shared" si="50"/>
        <v>0</v>
      </c>
      <c r="J65" s="179">
        <v>0</v>
      </c>
      <c r="K65" s="180">
        <v>1</v>
      </c>
      <c r="L65" s="180">
        <v>0</v>
      </c>
      <c r="M65" s="181">
        <f t="shared" si="51"/>
        <v>1</v>
      </c>
      <c r="N65" s="179">
        <v>0</v>
      </c>
      <c r="O65" s="180">
        <v>0</v>
      </c>
      <c r="P65" s="180">
        <v>0</v>
      </c>
      <c r="Q65" s="262"/>
      <c r="R65" s="181">
        <f t="shared" si="52"/>
        <v>0</v>
      </c>
      <c r="S65" s="183">
        <f t="shared" si="53"/>
        <v>25</v>
      </c>
      <c r="T65" s="178" t="s">
        <v>110</v>
      </c>
      <c r="U65" s="206">
        <v>9</v>
      </c>
      <c r="V65" s="185">
        <f t="shared" si="54"/>
        <v>0.36</v>
      </c>
      <c r="W65" s="206">
        <v>16</v>
      </c>
      <c r="X65" s="185">
        <f t="shared" si="55"/>
        <v>0.64</v>
      </c>
      <c r="Y65" s="206">
        <v>0</v>
      </c>
      <c r="Z65" s="185">
        <f t="shared" si="56"/>
        <v>0</v>
      </c>
      <c r="AA65" s="206">
        <v>25</v>
      </c>
      <c r="AB65" s="185">
        <f t="shared" si="57"/>
        <v>1</v>
      </c>
      <c r="AC65" s="206">
        <v>0</v>
      </c>
      <c r="AD65" s="185">
        <f t="shared" si="58"/>
        <v>0</v>
      </c>
      <c r="AE65" s="207">
        <f t="shared" si="59"/>
        <v>25</v>
      </c>
    </row>
    <row r="66" spans="1:31" ht="15" thickBot="1" x14ac:dyDescent="0.2">
      <c r="A66" s="187"/>
      <c r="B66" s="188"/>
      <c r="C66" s="189"/>
      <c r="D66" s="189"/>
      <c r="E66" s="190"/>
      <c r="F66" s="188"/>
      <c r="G66" s="189"/>
      <c r="H66" s="189"/>
      <c r="I66" s="190"/>
      <c r="J66" s="188"/>
      <c r="K66" s="189"/>
      <c r="L66" s="189"/>
      <c r="M66" s="190"/>
      <c r="N66" s="188"/>
      <c r="O66" s="189"/>
      <c r="P66" s="189"/>
      <c r="Q66" s="191"/>
      <c r="R66" s="190"/>
      <c r="S66" s="250"/>
      <c r="T66" s="187"/>
      <c r="U66" s="206"/>
      <c r="V66" s="185"/>
      <c r="W66" s="206"/>
      <c r="X66" s="185"/>
      <c r="Y66" s="206"/>
      <c r="Z66" s="185"/>
      <c r="AA66" s="206"/>
      <c r="AB66" s="185"/>
      <c r="AC66" s="206"/>
      <c r="AD66" s="185"/>
      <c r="AE66" s="207"/>
    </row>
    <row r="67" spans="1:31" ht="14" x14ac:dyDescent="0.15">
      <c r="A67" s="197" t="s">
        <v>169</v>
      </c>
      <c r="B67" s="198">
        <f>SUM(B58:B61)</f>
        <v>43</v>
      </c>
      <c r="C67" s="199">
        <f t="shared" ref="C67:S67" si="60">SUM(C58:C61)</f>
        <v>23</v>
      </c>
      <c r="D67" s="199">
        <f t="shared" si="60"/>
        <v>0</v>
      </c>
      <c r="E67" s="200">
        <f t="shared" si="60"/>
        <v>66</v>
      </c>
      <c r="F67" s="198">
        <f t="shared" si="60"/>
        <v>0</v>
      </c>
      <c r="G67" s="199">
        <f t="shared" si="60"/>
        <v>0</v>
      </c>
      <c r="H67" s="199">
        <f t="shared" si="60"/>
        <v>0</v>
      </c>
      <c r="I67" s="200">
        <f t="shared" si="60"/>
        <v>0</v>
      </c>
      <c r="J67" s="198">
        <f t="shared" si="60"/>
        <v>0</v>
      </c>
      <c r="K67" s="199">
        <f t="shared" si="60"/>
        <v>0</v>
      </c>
      <c r="L67" s="199">
        <f t="shared" si="60"/>
        <v>1</v>
      </c>
      <c r="M67" s="200">
        <f t="shared" si="60"/>
        <v>1</v>
      </c>
      <c r="N67" s="198">
        <f t="shared" si="60"/>
        <v>2</v>
      </c>
      <c r="O67" s="199">
        <f t="shared" si="60"/>
        <v>0</v>
      </c>
      <c r="P67" s="199">
        <f t="shared" si="60"/>
        <v>0</v>
      </c>
      <c r="Q67" s="201">
        <f t="shared" si="60"/>
        <v>0</v>
      </c>
      <c r="R67" s="200">
        <f t="shared" si="60"/>
        <v>2</v>
      </c>
      <c r="S67" s="202">
        <f t="shared" si="60"/>
        <v>69</v>
      </c>
      <c r="T67" s="197" t="s">
        <v>169</v>
      </c>
      <c r="U67" s="203">
        <f>SUM(U58:U61)</f>
        <v>22</v>
      </c>
      <c r="V67" s="204">
        <f>U67/$AE67</f>
        <v>0.3188405797101449</v>
      </c>
      <c r="W67" s="203">
        <f>SUM(W58:W61)</f>
        <v>47</v>
      </c>
      <c r="X67" s="204">
        <f>W67/$AE67</f>
        <v>0.6811594202898551</v>
      </c>
      <c r="Y67" s="203">
        <f>SUM(Y58:Y61)</f>
        <v>1</v>
      </c>
      <c r="Z67" s="204">
        <f>Y67/$AE67</f>
        <v>1.4492753623188406E-2</v>
      </c>
      <c r="AA67" s="203">
        <f>SUM(AA58:AA61)</f>
        <v>67</v>
      </c>
      <c r="AB67" s="204">
        <f>AA67/$AE67</f>
        <v>0.97101449275362317</v>
      </c>
      <c r="AC67" s="203">
        <f>SUM(AC58:AC61)</f>
        <v>1</v>
      </c>
      <c r="AD67" s="204">
        <f>AC67/$AE67</f>
        <v>1.4492753623188406E-2</v>
      </c>
      <c r="AE67" s="205">
        <f>SUM(AE58:AE61)</f>
        <v>69</v>
      </c>
    </row>
    <row r="68" spans="1:31" ht="14" x14ac:dyDescent="0.15">
      <c r="A68" s="178" t="s">
        <v>170</v>
      </c>
      <c r="B68" s="179">
        <f t="shared" ref="B68:S71" si="61">SUM(B59:B62)</f>
        <v>54</v>
      </c>
      <c r="C68" s="180">
        <f t="shared" si="61"/>
        <v>28</v>
      </c>
      <c r="D68" s="180">
        <f t="shared" si="61"/>
        <v>0</v>
      </c>
      <c r="E68" s="181">
        <f t="shared" si="61"/>
        <v>82</v>
      </c>
      <c r="F68" s="179">
        <f t="shared" si="61"/>
        <v>0</v>
      </c>
      <c r="G68" s="180">
        <f t="shared" si="61"/>
        <v>0</v>
      </c>
      <c r="H68" s="180">
        <f t="shared" si="61"/>
        <v>0</v>
      </c>
      <c r="I68" s="181">
        <f t="shared" si="61"/>
        <v>0</v>
      </c>
      <c r="J68" s="179">
        <f t="shared" si="61"/>
        <v>0</v>
      </c>
      <c r="K68" s="180">
        <f t="shared" si="61"/>
        <v>1</v>
      </c>
      <c r="L68" s="180">
        <f t="shared" si="61"/>
        <v>2</v>
      </c>
      <c r="M68" s="181">
        <f t="shared" si="61"/>
        <v>3</v>
      </c>
      <c r="N68" s="179">
        <f t="shared" si="61"/>
        <v>3</v>
      </c>
      <c r="O68" s="180">
        <f t="shared" si="61"/>
        <v>0</v>
      </c>
      <c r="P68" s="180">
        <f t="shared" si="61"/>
        <v>0</v>
      </c>
      <c r="Q68" s="182">
        <f t="shared" si="61"/>
        <v>0</v>
      </c>
      <c r="R68" s="181">
        <f t="shared" si="61"/>
        <v>3</v>
      </c>
      <c r="S68" s="183">
        <f t="shared" si="61"/>
        <v>88</v>
      </c>
      <c r="T68" s="178" t="s">
        <v>170</v>
      </c>
      <c r="U68" s="206">
        <f t="shared" ref="U68:U71" si="62">SUM(U59:U62)</f>
        <v>30</v>
      </c>
      <c r="V68" s="185">
        <f t="shared" ref="V68:V71" si="63">U68/$AE68</f>
        <v>0.34090909090909088</v>
      </c>
      <c r="W68" s="206">
        <f t="shared" ref="W68:W71" si="64">SUM(W59:W62)</f>
        <v>58</v>
      </c>
      <c r="X68" s="185">
        <f t="shared" ref="X68:X71" si="65">W68/$AE68</f>
        <v>0.65909090909090906</v>
      </c>
      <c r="Y68" s="206">
        <f t="shared" ref="Y68:Y71" si="66">SUM(Y59:Y62)</f>
        <v>1</v>
      </c>
      <c r="Z68" s="185">
        <f t="shared" ref="Z68:Z71" si="67">Y68/$AE68</f>
        <v>1.1363636363636364E-2</v>
      </c>
      <c r="AA68" s="206">
        <f t="shared" ref="AA68:AA71" si="68">SUM(AA59:AA62)</f>
        <v>86</v>
      </c>
      <c r="AB68" s="185">
        <f t="shared" ref="AB68:AB71" si="69">AA68/$AE68</f>
        <v>0.97727272727272729</v>
      </c>
      <c r="AC68" s="206">
        <f t="shared" ref="AC68:AC71" si="70">SUM(AC59:AC62)</f>
        <v>1</v>
      </c>
      <c r="AD68" s="185">
        <f t="shared" ref="AD68:AD71" si="71">AC68/$AE68</f>
        <v>1.1363636363636364E-2</v>
      </c>
      <c r="AE68" s="207">
        <f t="shared" ref="AE68:AE71" si="72">SUM(AE59:AE62)</f>
        <v>88</v>
      </c>
    </row>
    <row r="69" spans="1:31" ht="14" x14ac:dyDescent="0.15">
      <c r="A69" s="178" t="s">
        <v>171</v>
      </c>
      <c r="B69" s="179">
        <f t="shared" si="61"/>
        <v>69</v>
      </c>
      <c r="C69" s="180">
        <f t="shared" si="61"/>
        <v>26</v>
      </c>
      <c r="D69" s="180">
        <f t="shared" si="61"/>
        <v>0</v>
      </c>
      <c r="E69" s="181">
        <f t="shared" si="61"/>
        <v>95</v>
      </c>
      <c r="F69" s="179">
        <f t="shared" si="61"/>
        <v>0</v>
      </c>
      <c r="G69" s="180">
        <f t="shared" si="61"/>
        <v>0</v>
      </c>
      <c r="H69" s="180">
        <f t="shared" si="61"/>
        <v>0</v>
      </c>
      <c r="I69" s="181">
        <f t="shared" si="61"/>
        <v>0</v>
      </c>
      <c r="J69" s="179">
        <f t="shared" si="61"/>
        <v>0</v>
      </c>
      <c r="K69" s="180">
        <f t="shared" si="61"/>
        <v>1</v>
      </c>
      <c r="L69" s="180">
        <f t="shared" si="61"/>
        <v>3</v>
      </c>
      <c r="M69" s="181">
        <f t="shared" si="61"/>
        <v>4</v>
      </c>
      <c r="N69" s="179">
        <f t="shared" si="61"/>
        <v>2</v>
      </c>
      <c r="O69" s="180">
        <f t="shared" si="61"/>
        <v>0</v>
      </c>
      <c r="P69" s="180">
        <f t="shared" si="61"/>
        <v>0</v>
      </c>
      <c r="Q69" s="182">
        <f t="shared" si="61"/>
        <v>0</v>
      </c>
      <c r="R69" s="181">
        <f t="shared" si="61"/>
        <v>2</v>
      </c>
      <c r="S69" s="183">
        <f t="shared" si="61"/>
        <v>101</v>
      </c>
      <c r="T69" s="178" t="s">
        <v>171</v>
      </c>
      <c r="U69" s="206">
        <f t="shared" si="62"/>
        <v>27</v>
      </c>
      <c r="V69" s="185">
        <f t="shared" si="63"/>
        <v>0.26732673267326734</v>
      </c>
      <c r="W69" s="206">
        <f t="shared" si="64"/>
        <v>74</v>
      </c>
      <c r="X69" s="185">
        <f t="shared" si="65"/>
        <v>0.73267326732673266</v>
      </c>
      <c r="Y69" s="206">
        <f t="shared" si="66"/>
        <v>1</v>
      </c>
      <c r="Z69" s="185">
        <f t="shared" si="67"/>
        <v>9.9009900990099011E-3</v>
      </c>
      <c r="AA69" s="206">
        <f t="shared" si="68"/>
        <v>96</v>
      </c>
      <c r="AB69" s="185">
        <f t="shared" si="69"/>
        <v>0.95049504950495045</v>
      </c>
      <c r="AC69" s="206">
        <f t="shared" si="70"/>
        <v>4</v>
      </c>
      <c r="AD69" s="185">
        <f t="shared" si="71"/>
        <v>3.9603960396039604E-2</v>
      </c>
      <c r="AE69" s="207">
        <f t="shared" si="72"/>
        <v>101</v>
      </c>
    </row>
    <row r="70" spans="1:31" ht="14" x14ac:dyDescent="0.15">
      <c r="A70" s="178" t="s">
        <v>172</v>
      </c>
      <c r="B70" s="179">
        <f t="shared" si="61"/>
        <v>78</v>
      </c>
      <c r="C70" s="180">
        <f t="shared" si="61"/>
        <v>27</v>
      </c>
      <c r="D70" s="180">
        <f t="shared" si="61"/>
        <v>0</v>
      </c>
      <c r="E70" s="181">
        <f t="shared" si="61"/>
        <v>105</v>
      </c>
      <c r="F70" s="179">
        <f t="shared" si="61"/>
        <v>0</v>
      </c>
      <c r="G70" s="180">
        <f t="shared" si="61"/>
        <v>0</v>
      </c>
      <c r="H70" s="180">
        <f t="shared" si="61"/>
        <v>0</v>
      </c>
      <c r="I70" s="181">
        <f t="shared" si="61"/>
        <v>0</v>
      </c>
      <c r="J70" s="179">
        <f t="shared" si="61"/>
        <v>0</v>
      </c>
      <c r="K70" s="180">
        <f t="shared" si="61"/>
        <v>1</v>
      </c>
      <c r="L70" s="180">
        <f t="shared" si="61"/>
        <v>2</v>
      </c>
      <c r="M70" s="181">
        <f t="shared" si="61"/>
        <v>3</v>
      </c>
      <c r="N70" s="179">
        <f t="shared" si="61"/>
        <v>1</v>
      </c>
      <c r="O70" s="180">
        <f t="shared" si="61"/>
        <v>0</v>
      </c>
      <c r="P70" s="180">
        <f t="shared" si="61"/>
        <v>0</v>
      </c>
      <c r="Q70" s="182">
        <f t="shared" si="61"/>
        <v>0</v>
      </c>
      <c r="R70" s="181">
        <f t="shared" si="61"/>
        <v>1</v>
      </c>
      <c r="S70" s="183">
        <f t="shared" si="61"/>
        <v>109</v>
      </c>
      <c r="T70" s="178" t="s">
        <v>172</v>
      </c>
      <c r="U70" s="206">
        <f t="shared" si="62"/>
        <v>25</v>
      </c>
      <c r="V70" s="185">
        <f t="shared" si="63"/>
        <v>0.22935779816513763</v>
      </c>
      <c r="W70" s="206">
        <f t="shared" si="64"/>
        <v>84</v>
      </c>
      <c r="X70" s="185">
        <f t="shared" si="65"/>
        <v>0.77064220183486243</v>
      </c>
      <c r="Y70" s="206">
        <f t="shared" si="66"/>
        <v>1</v>
      </c>
      <c r="Z70" s="185">
        <f t="shared" si="67"/>
        <v>9.1743119266055051E-3</v>
      </c>
      <c r="AA70" s="206">
        <f t="shared" si="68"/>
        <v>105</v>
      </c>
      <c r="AB70" s="185">
        <f t="shared" si="69"/>
        <v>0.96330275229357798</v>
      </c>
      <c r="AC70" s="206">
        <f t="shared" si="70"/>
        <v>3</v>
      </c>
      <c r="AD70" s="185">
        <f t="shared" si="71"/>
        <v>2.7522935779816515E-2</v>
      </c>
      <c r="AE70" s="207">
        <f t="shared" si="72"/>
        <v>109</v>
      </c>
    </row>
    <row r="71" spans="1:31" ht="15" thickBot="1" x14ac:dyDescent="0.2">
      <c r="A71" s="208" t="s">
        <v>173</v>
      </c>
      <c r="B71" s="209">
        <f t="shared" si="61"/>
        <v>77</v>
      </c>
      <c r="C71" s="210">
        <f t="shared" si="61"/>
        <v>29</v>
      </c>
      <c r="D71" s="210">
        <f t="shared" si="61"/>
        <v>0</v>
      </c>
      <c r="E71" s="211">
        <f t="shared" si="61"/>
        <v>106</v>
      </c>
      <c r="F71" s="209">
        <f t="shared" si="61"/>
        <v>0</v>
      </c>
      <c r="G71" s="210">
        <f t="shared" si="61"/>
        <v>0</v>
      </c>
      <c r="H71" s="210">
        <f t="shared" si="61"/>
        <v>0</v>
      </c>
      <c r="I71" s="211">
        <f t="shared" si="61"/>
        <v>0</v>
      </c>
      <c r="J71" s="209">
        <f t="shared" si="61"/>
        <v>0</v>
      </c>
      <c r="K71" s="210">
        <f t="shared" si="61"/>
        <v>2</v>
      </c>
      <c r="L71" s="210">
        <f t="shared" si="61"/>
        <v>2</v>
      </c>
      <c r="M71" s="211">
        <f t="shared" si="61"/>
        <v>4</v>
      </c>
      <c r="N71" s="209">
        <f t="shared" si="61"/>
        <v>1</v>
      </c>
      <c r="O71" s="210">
        <f t="shared" si="61"/>
        <v>0</v>
      </c>
      <c r="P71" s="210">
        <f t="shared" si="61"/>
        <v>0</v>
      </c>
      <c r="Q71" s="212">
        <f t="shared" si="61"/>
        <v>0</v>
      </c>
      <c r="R71" s="211">
        <f t="shared" si="61"/>
        <v>1</v>
      </c>
      <c r="S71" s="213">
        <f t="shared" si="61"/>
        <v>111</v>
      </c>
      <c r="T71" s="208" t="s">
        <v>173</v>
      </c>
      <c r="U71" s="214">
        <f t="shared" si="62"/>
        <v>27</v>
      </c>
      <c r="V71" s="215">
        <f t="shared" si="63"/>
        <v>0.24324324324324326</v>
      </c>
      <c r="W71" s="214">
        <f t="shared" si="64"/>
        <v>84</v>
      </c>
      <c r="X71" s="215">
        <f t="shared" si="65"/>
        <v>0.7567567567567568</v>
      </c>
      <c r="Y71" s="214">
        <f t="shared" si="66"/>
        <v>0</v>
      </c>
      <c r="Z71" s="215">
        <f t="shared" si="67"/>
        <v>0</v>
      </c>
      <c r="AA71" s="214">
        <f t="shared" si="68"/>
        <v>108</v>
      </c>
      <c r="AB71" s="215">
        <f t="shared" si="69"/>
        <v>0.97297297297297303</v>
      </c>
      <c r="AC71" s="214">
        <f t="shared" si="70"/>
        <v>3</v>
      </c>
      <c r="AD71" s="215">
        <f t="shared" si="71"/>
        <v>2.7027027027027029E-2</v>
      </c>
      <c r="AE71" s="216">
        <f t="shared" si="72"/>
        <v>111</v>
      </c>
    </row>
    <row r="72" spans="1:31" ht="14" x14ac:dyDescent="0.15">
      <c r="A72" s="217"/>
      <c r="B72" s="218"/>
      <c r="C72" s="219"/>
      <c r="D72" s="219"/>
      <c r="E72" s="220"/>
      <c r="F72" s="218"/>
      <c r="G72" s="219"/>
      <c r="H72" s="219"/>
      <c r="I72" s="220"/>
      <c r="J72" s="218"/>
      <c r="K72" s="219"/>
      <c r="L72" s="219"/>
      <c r="M72" s="220"/>
      <c r="N72" s="218"/>
      <c r="O72" s="219"/>
      <c r="P72" s="219"/>
      <c r="Q72" s="221"/>
      <c r="R72" s="220"/>
      <c r="S72" s="222"/>
      <c r="T72" s="223"/>
      <c r="U72" s="224"/>
      <c r="V72" s="225"/>
      <c r="W72" s="224"/>
      <c r="X72" s="225"/>
      <c r="Y72" s="224"/>
      <c r="Z72" s="225"/>
      <c r="AA72" s="224"/>
      <c r="AB72" s="225"/>
      <c r="AC72" s="224"/>
      <c r="AD72" s="225"/>
      <c r="AE72" s="222"/>
    </row>
    <row r="73" spans="1:31" x14ac:dyDescent="0.15">
      <c r="A73" s="187" t="s">
        <v>174</v>
      </c>
      <c r="B73" s="226">
        <f>SUM(B58:B65)</f>
        <v>120</v>
      </c>
      <c r="C73" s="227">
        <f t="shared" ref="C73:S73" si="73">SUM(C58:C65)</f>
        <v>52</v>
      </c>
      <c r="D73" s="227">
        <f t="shared" si="73"/>
        <v>0</v>
      </c>
      <c r="E73" s="228">
        <f t="shared" si="73"/>
        <v>172</v>
      </c>
      <c r="F73" s="226">
        <f t="shared" si="73"/>
        <v>0</v>
      </c>
      <c r="G73" s="227">
        <f t="shared" si="73"/>
        <v>0</v>
      </c>
      <c r="H73" s="227">
        <f t="shared" si="73"/>
        <v>0</v>
      </c>
      <c r="I73" s="228">
        <f t="shared" si="73"/>
        <v>0</v>
      </c>
      <c r="J73" s="226">
        <f t="shared" si="73"/>
        <v>0</v>
      </c>
      <c r="K73" s="227">
        <f t="shared" si="73"/>
        <v>2</v>
      </c>
      <c r="L73" s="227">
        <f t="shared" si="73"/>
        <v>3</v>
      </c>
      <c r="M73" s="228">
        <f t="shared" si="73"/>
        <v>5</v>
      </c>
      <c r="N73" s="226">
        <f t="shared" si="73"/>
        <v>3</v>
      </c>
      <c r="O73" s="227">
        <f t="shared" si="73"/>
        <v>0</v>
      </c>
      <c r="P73" s="227">
        <f t="shared" si="73"/>
        <v>0</v>
      </c>
      <c r="Q73" s="229">
        <f t="shared" si="73"/>
        <v>0</v>
      </c>
      <c r="R73" s="228">
        <f t="shared" si="73"/>
        <v>3</v>
      </c>
      <c r="S73" s="230">
        <f t="shared" si="73"/>
        <v>180</v>
      </c>
      <c r="T73" s="231" t="s">
        <v>174</v>
      </c>
      <c r="U73" s="232">
        <f>SUM(U58:U65)</f>
        <v>49</v>
      </c>
      <c r="V73" s="233">
        <f>U73/$AE73</f>
        <v>0.2722222222222222</v>
      </c>
      <c r="W73" s="232">
        <f>SUM(W58:W65)</f>
        <v>131</v>
      </c>
      <c r="X73" s="233">
        <f>W73/$AE73</f>
        <v>0.72777777777777775</v>
      </c>
      <c r="Y73" s="232">
        <f>SUM(Y58:Y65)</f>
        <v>1</v>
      </c>
      <c r="Z73" s="233">
        <f>Y73/$AE73</f>
        <v>5.5555555555555558E-3</v>
      </c>
      <c r="AA73" s="232">
        <f>SUM(AA58:AA65)</f>
        <v>175</v>
      </c>
      <c r="AB73" s="233">
        <f>AA73/$AE73</f>
        <v>0.97222222222222221</v>
      </c>
      <c r="AC73" s="232">
        <f>SUM(AC58:AC65)</f>
        <v>4</v>
      </c>
      <c r="AD73" s="233">
        <f>AC73/$AE73</f>
        <v>2.2222222222222223E-2</v>
      </c>
      <c r="AE73" s="234">
        <f>SUM(AE58:AE65)</f>
        <v>180</v>
      </c>
    </row>
    <row r="74" spans="1:31" x14ac:dyDescent="0.15">
      <c r="A74" s="187" t="s">
        <v>10</v>
      </c>
      <c r="B74" s="226">
        <f t="shared" ref="B74:P74" si="74">INDEX(B67:B71,MATCH($S74,$S67:$S71,0))</f>
        <v>77</v>
      </c>
      <c r="C74" s="227">
        <f t="shared" si="74"/>
        <v>29</v>
      </c>
      <c r="D74" s="227">
        <f t="shared" si="74"/>
        <v>0</v>
      </c>
      <c r="E74" s="228">
        <f t="shared" si="74"/>
        <v>106</v>
      </c>
      <c r="F74" s="226">
        <f t="shared" si="74"/>
        <v>0</v>
      </c>
      <c r="G74" s="227">
        <f t="shared" si="74"/>
        <v>0</v>
      </c>
      <c r="H74" s="227">
        <f t="shared" si="74"/>
        <v>0</v>
      </c>
      <c r="I74" s="228">
        <f t="shared" si="74"/>
        <v>0</v>
      </c>
      <c r="J74" s="226">
        <f t="shared" si="74"/>
        <v>0</v>
      </c>
      <c r="K74" s="227">
        <f t="shared" si="74"/>
        <v>2</v>
      </c>
      <c r="L74" s="227">
        <f t="shared" si="74"/>
        <v>2</v>
      </c>
      <c r="M74" s="228">
        <f t="shared" si="74"/>
        <v>4</v>
      </c>
      <c r="N74" s="226">
        <f t="shared" si="74"/>
        <v>1</v>
      </c>
      <c r="O74" s="227">
        <f t="shared" si="74"/>
        <v>0</v>
      </c>
      <c r="P74" s="227">
        <f t="shared" si="74"/>
        <v>0</v>
      </c>
      <c r="Q74" s="229" t="e">
        <f t="shared" ref="Q74" si="75">INDEX(Q58:Q65,MATCH($S74,$S58:$S65,0))</f>
        <v>#N/A</v>
      </c>
      <c r="R74" s="228">
        <f>INDEX(R67:R71,MATCH($S74,$S67:$S71,0))</f>
        <v>1</v>
      </c>
      <c r="S74" s="230">
        <f>MAX(S67:S71)</f>
        <v>111</v>
      </c>
      <c r="T74" s="231" t="s">
        <v>10</v>
      </c>
      <c r="U74" s="232">
        <f>INDEX(U67:U71,MATCH($S74,$S67:$S71,0))</f>
        <v>27</v>
      </c>
      <c r="V74" s="233">
        <f>U74/$AE74</f>
        <v>0.24324324324324326</v>
      </c>
      <c r="W74" s="232">
        <f>INDEX(W67:W71,MATCH($S74,$S67:$S71,0))</f>
        <v>84</v>
      </c>
      <c r="X74" s="233">
        <f>W74/$AE74</f>
        <v>0.7567567567567568</v>
      </c>
      <c r="Y74" s="232">
        <f>INDEX(Y67:Y71,MATCH($S74,$S67:$S71,0))</f>
        <v>0</v>
      </c>
      <c r="Z74" s="233">
        <f>Y74/$AE74</f>
        <v>0</v>
      </c>
      <c r="AA74" s="232">
        <f>INDEX(AA67:AA71,MATCH($S74,$S67:$S71,0))</f>
        <v>108</v>
      </c>
      <c r="AB74" s="233">
        <f>AA74/$AE74</f>
        <v>0.97297297297297303</v>
      </c>
      <c r="AC74" s="232">
        <f>INDEX(AC67:AC71,MATCH($S74,$S67:$S71,0))</f>
        <v>3</v>
      </c>
      <c r="AD74" s="233">
        <f>AC74/$AE74</f>
        <v>2.7027027027027029E-2</v>
      </c>
      <c r="AE74" s="230">
        <f>MAX(AE67:AE71)</f>
        <v>111</v>
      </c>
    </row>
    <row r="75" spans="1:31" x14ac:dyDescent="0.15">
      <c r="A75" s="187" t="s">
        <v>11</v>
      </c>
      <c r="B75" s="226">
        <f t="shared" ref="B75:Q75" si="76">B73/2</f>
        <v>60</v>
      </c>
      <c r="C75" s="227">
        <f t="shared" si="76"/>
        <v>26</v>
      </c>
      <c r="D75" s="227">
        <f t="shared" si="76"/>
        <v>0</v>
      </c>
      <c r="E75" s="228">
        <f t="shared" si="76"/>
        <v>86</v>
      </c>
      <c r="F75" s="226">
        <f t="shared" si="76"/>
        <v>0</v>
      </c>
      <c r="G75" s="227">
        <f t="shared" si="76"/>
        <v>0</v>
      </c>
      <c r="H75" s="227">
        <f t="shared" si="76"/>
        <v>0</v>
      </c>
      <c r="I75" s="228">
        <f t="shared" si="76"/>
        <v>0</v>
      </c>
      <c r="J75" s="226">
        <f t="shared" si="76"/>
        <v>0</v>
      </c>
      <c r="K75" s="227">
        <f t="shared" si="76"/>
        <v>1</v>
      </c>
      <c r="L75" s="227">
        <f t="shared" si="76"/>
        <v>1.5</v>
      </c>
      <c r="M75" s="228">
        <f t="shared" si="76"/>
        <v>2.5</v>
      </c>
      <c r="N75" s="226">
        <f t="shared" si="76"/>
        <v>1.5</v>
      </c>
      <c r="O75" s="227">
        <f t="shared" si="76"/>
        <v>0</v>
      </c>
      <c r="P75" s="227">
        <f t="shared" si="76"/>
        <v>0</v>
      </c>
      <c r="Q75" s="229">
        <f t="shared" si="76"/>
        <v>0</v>
      </c>
      <c r="R75" s="228">
        <f>R73/2</f>
        <v>1.5</v>
      </c>
      <c r="S75" s="230">
        <f t="shared" ref="S75" si="77">S73/2</f>
        <v>90</v>
      </c>
      <c r="T75" s="231" t="s">
        <v>11</v>
      </c>
      <c r="U75" s="232">
        <f>U73/2</f>
        <v>24.5</v>
      </c>
      <c r="V75" s="233">
        <f>U75/$AE75</f>
        <v>0.2722222222222222</v>
      </c>
      <c r="W75" s="232">
        <f>W73/2</f>
        <v>65.5</v>
      </c>
      <c r="X75" s="233">
        <f>W75/$AE75</f>
        <v>0.72777777777777775</v>
      </c>
      <c r="Y75" s="232">
        <f>Y73/2</f>
        <v>0.5</v>
      </c>
      <c r="Z75" s="233">
        <f>Y75/$AE75</f>
        <v>5.5555555555555558E-3</v>
      </c>
      <c r="AA75" s="232">
        <f>AA73/2</f>
        <v>87.5</v>
      </c>
      <c r="AB75" s="233">
        <f>AA75/$AE75</f>
        <v>0.97222222222222221</v>
      </c>
      <c r="AC75" s="232">
        <f>AC73/2</f>
        <v>2</v>
      </c>
      <c r="AD75" s="233">
        <f>AC75/$AE75</f>
        <v>2.2222222222222223E-2</v>
      </c>
      <c r="AE75" s="234">
        <f>AE73/2</f>
        <v>90</v>
      </c>
    </row>
    <row r="76" spans="1:31" ht="15" thickBot="1" x14ac:dyDescent="0.2">
      <c r="A76" s="235"/>
      <c r="B76" s="236"/>
      <c r="C76" s="237"/>
      <c r="D76" s="237"/>
      <c r="E76" s="238"/>
      <c r="F76" s="236"/>
      <c r="G76" s="237"/>
      <c r="H76" s="237"/>
      <c r="I76" s="238"/>
      <c r="J76" s="236"/>
      <c r="K76" s="237"/>
      <c r="L76" s="237"/>
      <c r="M76" s="238"/>
      <c r="N76" s="236"/>
      <c r="O76" s="237"/>
      <c r="P76" s="237"/>
      <c r="Q76" s="239"/>
      <c r="R76" s="238"/>
      <c r="S76" s="240"/>
      <c r="T76" s="241"/>
      <c r="U76" s="242"/>
      <c r="V76" s="243"/>
      <c r="W76" s="242"/>
      <c r="X76" s="243"/>
      <c r="Y76" s="242"/>
      <c r="Z76" s="243"/>
      <c r="AA76" s="242"/>
      <c r="AB76" s="243"/>
      <c r="AC76" s="242"/>
      <c r="AD76" s="243"/>
      <c r="AE76" s="240"/>
    </row>
    <row r="77" spans="1:31" x14ac:dyDescent="0.15">
      <c r="A77" s="244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147"/>
      <c r="U77" s="149"/>
      <c r="V77" s="147"/>
      <c r="W77" s="149"/>
      <c r="X77" s="147"/>
      <c r="Y77" s="149"/>
      <c r="Z77" s="147"/>
      <c r="AA77" s="147"/>
      <c r="AB77" s="147"/>
      <c r="AC77" s="149"/>
      <c r="AD77" s="147"/>
      <c r="AE77" s="147"/>
    </row>
    <row r="78" spans="1:31" ht="14" thickBot="1" x14ac:dyDescent="0.2">
      <c r="A78" s="146"/>
      <c r="B78" s="443">
        <f>B53+1</f>
        <v>43530</v>
      </c>
      <c r="C78" s="443"/>
      <c r="D78" s="443"/>
      <c r="E78" s="443"/>
      <c r="F78" s="443"/>
      <c r="G78" s="443"/>
      <c r="H78" s="443"/>
      <c r="I78" s="443"/>
      <c r="J78" s="443"/>
      <c r="K78" s="443"/>
      <c r="L78" s="246" t="s">
        <v>176</v>
      </c>
      <c r="M78" s="245"/>
      <c r="N78" s="245"/>
      <c r="O78" s="245"/>
      <c r="P78" s="245"/>
      <c r="Q78" s="245"/>
      <c r="R78" s="245"/>
      <c r="S78" s="245"/>
      <c r="T78" s="147"/>
      <c r="U78" s="149"/>
      <c r="V78" s="147"/>
      <c r="W78" s="149"/>
      <c r="X78" s="147"/>
      <c r="Y78" s="149"/>
      <c r="Z78" s="147"/>
      <c r="AA78" s="147"/>
      <c r="AB78" s="147"/>
      <c r="AC78" s="149"/>
      <c r="AD78" s="147"/>
      <c r="AE78" s="147"/>
    </row>
    <row r="79" spans="1:31" ht="14" thickBot="1" x14ac:dyDescent="0.2">
      <c r="A79" s="151"/>
      <c r="B79" s="247" t="s">
        <v>2</v>
      </c>
      <c r="C79" s="248"/>
      <c r="D79" s="248"/>
      <c r="E79" s="249"/>
      <c r="F79" s="247" t="s">
        <v>3</v>
      </c>
      <c r="G79" s="248"/>
      <c r="H79" s="248"/>
      <c r="I79" s="249"/>
      <c r="J79" s="247" t="s">
        <v>4</v>
      </c>
      <c r="K79" s="248"/>
      <c r="L79" s="248"/>
      <c r="M79" s="249"/>
      <c r="N79" s="247" t="s">
        <v>5</v>
      </c>
      <c r="O79" s="248"/>
      <c r="P79" s="248"/>
      <c r="Q79" s="248"/>
      <c r="R79" s="249"/>
      <c r="S79" s="222" t="s">
        <v>32</v>
      </c>
      <c r="T79" s="147"/>
      <c r="U79" s="149"/>
      <c r="V79" s="147"/>
      <c r="W79" s="149"/>
      <c r="X79" s="147"/>
      <c r="Y79" s="149"/>
      <c r="Z79" s="147"/>
      <c r="AA79" s="147"/>
      <c r="AB79" s="147"/>
      <c r="AC79" s="149"/>
      <c r="AD79" s="147"/>
      <c r="AE79" s="147"/>
    </row>
    <row r="80" spans="1:31" ht="31" thickBot="1" x14ac:dyDescent="0.2">
      <c r="A80" s="156"/>
      <c r="B80" s="455" t="s">
        <v>166</v>
      </c>
      <c r="C80" s="456"/>
      <c r="D80" s="456"/>
      <c r="E80" s="457"/>
      <c r="F80" s="455" t="s">
        <v>1</v>
      </c>
      <c r="G80" s="456"/>
      <c r="H80" s="456"/>
      <c r="I80" s="457"/>
      <c r="J80" s="455" t="s">
        <v>167</v>
      </c>
      <c r="K80" s="456"/>
      <c r="L80" s="456"/>
      <c r="M80" s="457"/>
      <c r="N80" s="455" t="s">
        <v>168</v>
      </c>
      <c r="O80" s="456"/>
      <c r="P80" s="456"/>
      <c r="Q80" s="456"/>
      <c r="R80" s="457"/>
      <c r="S80" s="250"/>
      <c r="T80" s="158" t="s">
        <v>62</v>
      </c>
      <c r="U80" s="449" t="s">
        <v>58</v>
      </c>
      <c r="V80" s="450"/>
      <c r="W80" s="449" t="s">
        <v>56</v>
      </c>
      <c r="X80" s="450"/>
      <c r="Y80" s="449" t="s">
        <v>57</v>
      </c>
      <c r="Z80" s="450"/>
      <c r="AA80" s="449" t="s">
        <v>55</v>
      </c>
      <c r="AB80" s="450"/>
      <c r="AC80" s="449" t="s">
        <v>59</v>
      </c>
      <c r="AD80" s="450"/>
      <c r="AE80" s="451" t="s">
        <v>63</v>
      </c>
    </row>
    <row r="81" spans="1:31" ht="16" thickBot="1" x14ac:dyDescent="0.2">
      <c r="A81" s="159"/>
      <c r="B81" s="251" t="s">
        <v>6</v>
      </c>
      <c r="C81" s="252" t="s">
        <v>7</v>
      </c>
      <c r="D81" s="252" t="s">
        <v>8</v>
      </c>
      <c r="E81" s="253" t="s">
        <v>9</v>
      </c>
      <c r="F81" s="251" t="s">
        <v>6</v>
      </c>
      <c r="G81" s="252" t="s">
        <v>7</v>
      </c>
      <c r="H81" s="252" t="s">
        <v>8</v>
      </c>
      <c r="I81" s="253" t="s">
        <v>9</v>
      </c>
      <c r="J81" s="251" t="s">
        <v>6</v>
      </c>
      <c r="K81" s="252" t="s">
        <v>7</v>
      </c>
      <c r="L81" s="252" t="s">
        <v>8</v>
      </c>
      <c r="M81" s="253" t="s">
        <v>9</v>
      </c>
      <c r="N81" s="251" t="s">
        <v>6</v>
      </c>
      <c r="O81" s="252" t="s">
        <v>7</v>
      </c>
      <c r="P81" s="252" t="s">
        <v>8</v>
      </c>
      <c r="Q81" s="254"/>
      <c r="R81" s="253" t="s">
        <v>9</v>
      </c>
      <c r="S81" s="255"/>
      <c r="T81" s="453" t="s">
        <v>64</v>
      </c>
      <c r="U81" s="165" t="s">
        <v>65</v>
      </c>
      <c r="V81" s="166" t="s">
        <v>66</v>
      </c>
      <c r="W81" s="165" t="s">
        <v>65</v>
      </c>
      <c r="X81" s="166" t="s">
        <v>66</v>
      </c>
      <c r="Y81" s="165" t="s">
        <v>65</v>
      </c>
      <c r="Z81" s="166" t="s">
        <v>66</v>
      </c>
      <c r="AA81" s="165" t="s">
        <v>65</v>
      </c>
      <c r="AB81" s="166" t="s">
        <v>66</v>
      </c>
      <c r="AC81" s="165" t="s">
        <v>65</v>
      </c>
      <c r="AD81" s="166" t="s">
        <v>66</v>
      </c>
      <c r="AE81" s="452"/>
    </row>
    <row r="82" spans="1:31" x14ac:dyDescent="0.15">
      <c r="A82" s="156"/>
      <c r="B82" s="256"/>
      <c r="C82" s="257"/>
      <c r="D82" s="257"/>
      <c r="E82" s="258"/>
      <c r="F82" s="256"/>
      <c r="G82" s="257"/>
      <c r="H82" s="257"/>
      <c r="I82" s="258"/>
      <c r="J82" s="256"/>
      <c r="K82" s="257"/>
      <c r="L82" s="257"/>
      <c r="M82" s="258"/>
      <c r="N82" s="256"/>
      <c r="O82" s="257"/>
      <c r="P82" s="257"/>
      <c r="Q82" s="259"/>
      <c r="R82" s="260"/>
      <c r="S82" s="192"/>
      <c r="T82" s="454"/>
      <c r="U82" s="174"/>
      <c r="V82" s="175"/>
      <c r="W82" s="174"/>
      <c r="X82" s="175"/>
      <c r="Y82" s="174"/>
      <c r="Z82" s="175"/>
      <c r="AA82" s="176"/>
      <c r="AB82" s="175"/>
      <c r="AC82" s="174"/>
      <c r="AD82" s="175"/>
      <c r="AE82" s="261"/>
    </row>
    <row r="83" spans="1:31" ht="14" x14ac:dyDescent="0.15">
      <c r="A83" s="178" t="s">
        <v>103</v>
      </c>
      <c r="B83" s="179">
        <v>3</v>
      </c>
      <c r="C83" s="180">
        <v>4</v>
      </c>
      <c r="D83" s="180">
        <v>0</v>
      </c>
      <c r="E83" s="181">
        <f>SUM(B83:D83)</f>
        <v>7</v>
      </c>
      <c r="F83" s="179">
        <v>0</v>
      </c>
      <c r="G83" s="180">
        <v>0</v>
      </c>
      <c r="H83" s="180">
        <v>0</v>
      </c>
      <c r="I83" s="181">
        <f>SUM(F83:H83)</f>
        <v>0</v>
      </c>
      <c r="J83" s="179">
        <v>0</v>
      </c>
      <c r="K83" s="180">
        <v>0</v>
      </c>
      <c r="L83" s="180">
        <v>0</v>
      </c>
      <c r="M83" s="181">
        <f>SUM(J83:L83)</f>
        <v>0</v>
      </c>
      <c r="N83" s="179">
        <v>1</v>
      </c>
      <c r="O83" s="180">
        <v>0</v>
      </c>
      <c r="P83" s="180">
        <v>0</v>
      </c>
      <c r="Q83" s="262"/>
      <c r="R83" s="181">
        <f>SUM(N83:P83)</f>
        <v>1</v>
      </c>
      <c r="S83" s="183">
        <f>SUM(E83,I83,M83,R83)</f>
        <v>8</v>
      </c>
      <c r="T83" s="178" t="s">
        <v>103</v>
      </c>
      <c r="U83" s="206">
        <v>1</v>
      </c>
      <c r="V83" s="185">
        <f>U83/$S83</f>
        <v>0.125</v>
      </c>
      <c r="W83" s="206">
        <v>7</v>
      </c>
      <c r="X83" s="185">
        <f>W83/$S83</f>
        <v>0.875</v>
      </c>
      <c r="Y83" s="206">
        <v>1</v>
      </c>
      <c r="Z83" s="185">
        <f>Y83/$S83</f>
        <v>0.125</v>
      </c>
      <c r="AA83" s="206">
        <v>7</v>
      </c>
      <c r="AB83" s="185">
        <f>AA83/$S83</f>
        <v>0.875</v>
      </c>
      <c r="AC83" s="206">
        <v>0</v>
      </c>
      <c r="AD83" s="185">
        <f>AC83/$S83</f>
        <v>0</v>
      </c>
      <c r="AE83" s="263">
        <f>S83</f>
        <v>8</v>
      </c>
    </row>
    <row r="84" spans="1:31" ht="14" x14ac:dyDescent="0.15">
      <c r="A84" s="178" t="s">
        <v>104</v>
      </c>
      <c r="B84" s="179">
        <v>11</v>
      </c>
      <c r="C84" s="180">
        <v>7</v>
      </c>
      <c r="D84" s="180">
        <v>0</v>
      </c>
      <c r="E84" s="181">
        <f t="shared" ref="E84:E90" si="78">SUM(B84:D84)</f>
        <v>18</v>
      </c>
      <c r="F84" s="179">
        <v>0</v>
      </c>
      <c r="G84" s="180">
        <v>0</v>
      </c>
      <c r="H84" s="180">
        <v>0</v>
      </c>
      <c r="I84" s="181">
        <f t="shared" ref="I84:I90" si="79">SUM(F84:H84)</f>
        <v>0</v>
      </c>
      <c r="J84" s="179">
        <v>0</v>
      </c>
      <c r="K84" s="180">
        <v>0</v>
      </c>
      <c r="L84" s="180">
        <v>0</v>
      </c>
      <c r="M84" s="181">
        <f t="shared" ref="M84:M90" si="80">SUM(J84:L84)</f>
        <v>0</v>
      </c>
      <c r="N84" s="179">
        <v>2</v>
      </c>
      <c r="O84" s="180">
        <v>0</v>
      </c>
      <c r="P84" s="180">
        <v>0</v>
      </c>
      <c r="Q84" s="262"/>
      <c r="R84" s="181">
        <f t="shared" ref="R84:R90" si="81">SUM(N84:P84)</f>
        <v>2</v>
      </c>
      <c r="S84" s="183">
        <f t="shared" ref="S84:S90" si="82">SUM(E84,I84,M84,R84)</f>
        <v>20</v>
      </c>
      <c r="T84" s="178" t="s">
        <v>104</v>
      </c>
      <c r="U84" s="206">
        <v>1</v>
      </c>
      <c r="V84" s="185">
        <f t="shared" ref="V84:V90" si="83">U84/$S84</f>
        <v>0.05</v>
      </c>
      <c r="W84" s="206">
        <v>19</v>
      </c>
      <c r="X84" s="185">
        <f t="shared" ref="X84:X90" si="84">W84/$S84</f>
        <v>0.95</v>
      </c>
      <c r="Y84" s="206">
        <v>0</v>
      </c>
      <c r="Z84" s="185">
        <f t="shared" ref="Z84:Z90" si="85">Y84/$S84</f>
        <v>0</v>
      </c>
      <c r="AA84" s="206">
        <v>20</v>
      </c>
      <c r="AB84" s="185">
        <f t="shared" ref="AB84:AB90" si="86">AA84/$S84</f>
        <v>1</v>
      </c>
      <c r="AC84" s="206">
        <v>0</v>
      </c>
      <c r="AD84" s="185">
        <f t="shared" ref="AD84:AD90" si="87">AC84/$S84</f>
        <v>0</v>
      </c>
      <c r="AE84" s="207">
        <f t="shared" ref="AE84:AE90" si="88">S84</f>
        <v>20</v>
      </c>
    </row>
    <row r="85" spans="1:31" ht="14" x14ac:dyDescent="0.15">
      <c r="A85" s="178" t="s">
        <v>105</v>
      </c>
      <c r="B85" s="179">
        <v>9</v>
      </c>
      <c r="C85" s="180">
        <v>6</v>
      </c>
      <c r="D85" s="180">
        <v>0</v>
      </c>
      <c r="E85" s="181">
        <f t="shared" si="78"/>
        <v>15</v>
      </c>
      <c r="F85" s="179">
        <v>0</v>
      </c>
      <c r="G85" s="180">
        <v>0</v>
      </c>
      <c r="H85" s="180">
        <v>0</v>
      </c>
      <c r="I85" s="181">
        <f t="shared" si="79"/>
        <v>0</v>
      </c>
      <c r="J85" s="179">
        <v>0</v>
      </c>
      <c r="K85" s="180">
        <v>0</v>
      </c>
      <c r="L85" s="180">
        <v>0</v>
      </c>
      <c r="M85" s="181">
        <f t="shared" si="80"/>
        <v>0</v>
      </c>
      <c r="N85" s="179">
        <v>0</v>
      </c>
      <c r="O85" s="180">
        <v>0</v>
      </c>
      <c r="P85" s="180">
        <v>0</v>
      </c>
      <c r="Q85" s="262"/>
      <c r="R85" s="181">
        <f t="shared" si="81"/>
        <v>0</v>
      </c>
      <c r="S85" s="183">
        <f t="shared" si="82"/>
        <v>15</v>
      </c>
      <c r="T85" s="178" t="s">
        <v>105</v>
      </c>
      <c r="U85" s="206">
        <v>9</v>
      </c>
      <c r="V85" s="185">
        <f t="shared" si="83"/>
        <v>0.6</v>
      </c>
      <c r="W85" s="206">
        <v>6</v>
      </c>
      <c r="X85" s="185">
        <f t="shared" si="84"/>
        <v>0.4</v>
      </c>
      <c r="Y85" s="206">
        <v>0</v>
      </c>
      <c r="Z85" s="185">
        <f t="shared" si="85"/>
        <v>0</v>
      </c>
      <c r="AA85" s="206">
        <v>15</v>
      </c>
      <c r="AB85" s="185">
        <f t="shared" si="86"/>
        <v>1</v>
      </c>
      <c r="AC85" s="206">
        <v>0</v>
      </c>
      <c r="AD85" s="185">
        <f t="shared" si="87"/>
        <v>0</v>
      </c>
      <c r="AE85" s="207">
        <f t="shared" si="88"/>
        <v>15</v>
      </c>
    </row>
    <row r="86" spans="1:31" ht="14" x14ac:dyDescent="0.15">
      <c r="A86" s="178" t="s">
        <v>106</v>
      </c>
      <c r="B86" s="179">
        <v>19</v>
      </c>
      <c r="C86" s="180">
        <v>11</v>
      </c>
      <c r="D86" s="180">
        <v>0</v>
      </c>
      <c r="E86" s="181">
        <f t="shared" si="78"/>
        <v>30</v>
      </c>
      <c r="F86" s="179">
        <v>0</v>
      </c>
      <c r="G86" s="180">
        <v>0</v>
      </c>
      <c r="H86" s="180">
        <v>0</v>
      </c>
      <c r="I86" s="181">
        <f t="shared" si="79"/>
        <v>0</v>
      </c>
      <c r="J86" s="179">
        <v>0</v>
      </c>
      <c r="K86" s="180">
        <v>0</v>
      </c>
      <c r="L86" s="180">
        <v>0</v>
      </c>
      <c r="M86" s="181">
        <f t="shared" si="80"/>
        <v>0</v>
      </c>
      <c r="N86" s="179">
        <v>2</v>
      </c>
      <c r="O86" s="180">
        <v>0</v>
      </c>
      <c r="P86" s="180">
        <v>0</v>
      </c>
      <c r="Q86" s="262"/>
      <c r="R86" s="181">
        <f t="shared" si="81"/>
        <v>2</v>
      </c>
      <c r="S86" s="183">
        <f t="shared" si="82"/>
        <v>32</v>
      </c>
      <c r="T86" s="178" t="s">
        <v>106</v>
      </c>
      <c r="U86" s="206">
        <v>10</v>
      </c>
      <c r="V86" s="185">
        <f t="shared" si="83"/>
        <v>0.3125</v>
      </c>
      <c r="W86" s="206">
        <v>22</v>
      </c>
      <c r="X86" s="185">
        <f t="shared" si="84"/>
        <v>0.6875</v>
      </c>
      <c r="Y86" s="206">
        <v>2</v>
      </c>
      <c r="Z86" s="185">
        <f t="shared" si="85"/>
        <v>6.25E-2</v>
      </c>
      <c r="AA86" s="206">
        <v>30</v>
      </c>
      <c r="AB86" s="185">
        <f t="shared" si="86"/>
        <v>0.9375</v>
      </c>
      <c r="AC86" s="206">
        <v>0</v>
      </c>
      <c r="AD86" s="185">
        <f t="shared" si="87"/>
        <v>0</v>
      </c>
      <c r="AE86" s="207">
        <f t="shared" si="88"/>
        <v>32</v>
      </c>
    </row>
    <row r="87" spans="1:31" ht="14" x14ac:dyDescent="0.15">
      <c r="A87" s="178" t="s">
        <v>107</v>
      </c>
      <c r="B87" s="179">
        <v>16</v>
      </c>
      <c r="C87" s="180">
        <v>8</v>
      </c>
      <c r="D87" s="180">
        <v>0</v>
      </c>
      <c r="E87" s="181">
        <f t="shared" si="78"/>
        <v>24</v>
      </c>
      <c r="F87" s="179">
        <v>0</v>
      </c>
      <c r="G87" s="180">
        <v>0</v>
      </c>
      <c r="H87" s="180">
        <v>0</v>
      </c>
      <c r="I87" s="181">
        <f t="shared" si="79"/>
        <v>0</v>
      </c>
      <c r="J87" s="179">
        <v>0</v>
      </c>
      <c r="K87" s="180">
        <v>0</v>
      </c>
      <c r="L87" s="180">
        <v>0</v>
      </c>
      <c r="M87" s="181">
        <f t="shared" si="80"/>
        <v>0</v>
      </c>
      <c r="N87" s="179">
        <v>2</v>
      </c>
      <c r="O87" s="180">
        <v>0</v>
      </c>
      <c r="P87" s="180">
        <v>0</v>
      </c>
      <c r="Q87" s="262"/>
      <c r="R87" s="181">
        <f t="shared" si="81"/>
        <v>2</v>
      </c>
      <c r="S87" s="183">
        <f t="shared" si="82"/>
        <v>26</v>
      </c>
      <c r="T87" s="178" t="s">
        <v>107</v>
      </c>
      <c r="U87" s="206">
        <v>7</v>
      </c>
      <c r="V87" s="185">
        <f t="shared" si="83"/>
        <v>0.26923076923076922</v>
      </c>
      <c r="W87" s="206">
        <v>19</v>
      </c>
      <c r="X87" s="185">
        <f t="shared" si="84"/>
        <v>0.73076923076923073</v>
      </c>
      <c r="Y87" s="206">
        <v>0</v>
      </c>
      <c r="Z87" s="185">
        <f t="shared" si="85"/>
        <v>0</v>
      </c>
      <c r="AA87" s="206">
        <v>26</v>
      </c>
      <c r="AB87" s="185">
        <f t="shared" si="86"/>
        <v>1</v>
      </c>
      <c r="AC87" s="206">
        <v>0</v>
      </c>
      <c r="AD87" s="185">
        <f t="shared" si="87"/>
        <v>0</v>
      </c>
      <c r="AE87" s="207">
        <f t="shared" si="88"/>
        <v>26</v>
      </c>
    </row>
    <row r="88" spans="1:31" ht="14" x14ac:dyDescent="0.15">
      <c r="A88" s="178" t="s">
        <v>108</v>
      </c>
      <c r="B88" s="179">
        <v>20</v>
      </c>
      <c r="C88" s="180">
        <v>7</v>
      </c>
      <c r="D88" s="180">
        <v>0</v>
      </c>
      <c r="E88" s="181">
        <f t="shared" si="78"/>
        <v>27</v>
      </c>
      <c r="F88" s="179">
        <v>0</v>
      </c>
      <c r="G88" s="180">
        <v>0</v>
      </c>
      <c r="H88" s="180">
        <v>0</v>
      </c>
      <c r="I88" s="181">
        <f t="shared" si="79"/>
        <v>0</v>
      </c>
      <c r="J88" s="179">
        <v>0</v>
      </c>
      <c r="K88" s="180">
        <v>0</v>
      </c>
      <c r="L88" s="180">
        <v>0</v>
      </c>
      <c r="M88" s="181">
        <f t="shared" si="80"/>
        <v>0</v>
      </c>
      <c r="N88" s="179">
        <v>0</v>
      </c>
      <c r="O88" s="180">
        <v>0</v>
      </c>
      <c r="P88" s="180">
        <v>0</v>
      </c>
      <c r="Q88" s="262"/>
      <c r="R88" s="181">
        <f t="shared" si="81"/>
        <v>0</v>
      </c>
      <c r="S88" s="183">
        <f t="shared" si="82"/>
        <v>27</v>
      </c>
      <c r="T88" s="178" t="s">
        <v>108</v>
      </c>
      <c r="U88" s="206">
        <v>5</v>
      </c>
      <c r="V88" s="185">
        <f t="shared" si="83"/>
        <v>0.18518518518518517</v>
      </c>
      <c r="W88" s="206">
        <v>22</v>
      </c>
      <c r="X88" s="185">
        <f t="shared" si="84"/>
        <v>0.81481481481481477</v>
      </c>
      <c r="Y88" s="206">
        <v>0</v>
      </c>
      <c r="Z88" s="185">
        <f t="shared" si="85"/>
        <v>0</v>
      </c>
      <c r="AA88" s="206">
        <v>26</v>
      </c>
      <c r="AB88" s="185">
        <f t="shared" si="86"/>
        <v>0.96296296296296291</v>
      </c>
      <c r="AC88" s="206">
        <v>1</v>
      </c>
      <c r="AD88" s="185">
        <f t="shared" si="87"/>
        <v>3.7037037037037035E-2</v>
      </c>
      <c r="AE88" s="207">
        <f t="shared" si="88"/>
        <v>27</v>
      </c>
    </row>
    <row r="89" spans="1:31" ht="14" x14ac:dyDescent="0.15">
      <c r="A89" s="178" t="s">
        <v>109</v>
      </c>
      <c r="B89" s="179">
        <v>18</v>
      </c>
      <c r="C89" s="180">
        <v>7</v>
      </c>
      <c r="D89" s="180">
        <v>0</v>
      </c>
      <c r="E89" s="181">
        <f t="shared" si="78"/>
        <v>25</v>
      </c>
      <c r="F89" s="179">
        <v>0</v>
      </c>
      <c r="G89" s="180">
        <v>0</v>
      </c>
      <c r="H89" s="180">
        <v>0</v>
      </c>
      <c r="I89" s="181">
        <f t="shared" si="79"/>
        <v>0</v>
      </c>
      <c r="J89" s="179">
        <v>0</v>
      </c>
      <c r="K89" s="180">
        <v>0</v>
      </c>
      <c r="L89" s="180">
        <v>0</v>
      </c>
      <c r="M89" s="181">
        <f t="shared" si="80"/>
        <v>0</v>
      </c>
      <c r="N89" s="179">
        <v>0</v>
      </c>
      <c r="O89" s="180">
        <v>0</v>
      </c>
      <c r="P89" s="180">
        <v>0</v>
      </c>
      <c r="Q89" s="262"/>
      <c r="R89" s="181">
        <f t="shared" si="81"/>
        <v>0</v>
      </c>
      <c r="S89" s="183">
        <f t="shared" si="82"/>
        <v>25</v>
      </c>
      <c r="T89" s="178" t="s">
        <v>109</v>
      </c>
      <c r="U89" s="206">
        <v>7</v>
      </c>
      <c r="V89" s="185">
        <f t="shared" si="83"/>
        <v>0.28000000000000003</v>
      </c>
      <c r="W89" s="206">
        <v>18</v>
      </c>
      <c r="X89" s="185">
        <f t="shared" si="84"/>
        <v>0.72</v>
      </c>
      <c r="Y89" s="206">
        <v>0</v>
      </c>
      <c r="Z89" s="185">
        <f t="shared" si="85"/>
        <v>0</v>
      </c>
      <c r="AA89" s="206">
        <v>24</v>
      </c>
      <c r="AB89" s="185">
        <f t="shared" si="86"/>
        <v>0.96</v>
      </c>
      <c r="AC89" s="206">
        <v>1</v>
      </c>
      <c r="AD89" s="185">
        <f t="shared" si="87"/>
        <v>0.04</v>
      </c>
      <c r="AE89" s="207">
        <f t="shared" si="88"/>
        <v>25</v>
      </c>
    </row>
    <row r="90" spans="1:31" ht="14" x14ac:dyDescent="0.15">
      <c r="A90" s="178" t="s">
        <v>110</v>
      </c>
      <c r="B90" s="179">
        <v>14</v>
      </c>
      <c r="C90" s="180">
        <v>3</v>
      </c>
      <c r="D90" s="180">
        <v>0</v>
      </c>
      <c r="E90" s="181">
        <f t="shared" si="78"/>
        <v>17</v>
      </c>
      <c r="F90" s="179">
        <v>0</v>
      </c>
      <c r="G90" s="180">
        <v>0</v>
      </c>
      <c r="H90" s="180">
        <v>0</v>
      </c>
      <c r="I90" s="181">
        <f t="shared" si="79"/>
        <v>0</v>
      </c>
      <c r="J90" s="179">
        <v>0</v>
      </c>
      <c r="K90" s="180">
        <v>0</v>
      </c>
      <c r="L90" s="180">
        <v>0</v>
      </c>
      <c r="M90" s="181">
        <f t="shared" si="80"/>
        <v>0</v>
      </c>
      <c r="N90" s="179">
        <v>0</v>
      </c>
      <c r="O90" s="180">
        <v>0</v>
      </c>
      <c r="P90" s="180">
        <v>0</v>
      </c>
      <c r="Q90" s="262"/>
      <c r="R90" s="181">
        <f t="shared" si="81"/>
        <v>0</v>
      </c>
      <c r="S90" s="183">
        <f t="shared" si="82"/>
        <v>17</v>
      </c>
      <c r="T90" s="178" t="s">
        <v>110</v>
      </c>
      <c r="U90" s="206">
        <v>4</v>
      </c>
      <c r="V90" s="185">
        <f t="shared" si="83"/>
        <v>0.23529411764705882</v>
      </c>
      <c r="W90" s="206">
        <v>13</v>
      </c>
      <c r="X90" s="185">
        <f t="shared" si="84"/>
        <v>0.76470588235294112</v>
      </c>
      <c r="Y90" s="206">
        <v>0</v>
      </c>
      <c r="Z90" s="185">
        <f t="shared" si="85"/>
        <v>0</v>
      </c>
      <c r="AA90" s="206">
        <v>17</v>
      </c>
      <c r="AB90" s="185">
        <f t="shared" si="86"/>
        <v>1</v>
      </c>
      <c r="AC90" s="206">
        <v>0</v>
      </c>
      <c r="AD90" s="185">
        <f t="shared" si="87"/>
        <v>0</v>
      </c>
      <c r="AE90" s="207">
        <f t="shared" si="88"/>
        <v>17</v>
      </c>
    </row>
    <row r="91" spans="1:31" ht="15" thickBot="1" x14ac:dyDescent="0.2">
      <c r="A91" s="187"/>
      <c r="B91" s="188"/>
      <c r="C91" s="189"/>
      <c r="D91" s="189"/>
      <c r="E91" s="190"/>
      <c r="F91" s="188"/>
      <c r="G91" s="189"/>
      <c r="H91" s="189"/>
      <c r="I91" s="190"/>
      <c r="J91" s="188"/>
      <c r="K91" s="189"/>
      <c r="L91" s="189"/>
      <c r="M91" s="190"/>
      <c r="N91" s="188"/>
      <c r="O91" s="189"/>
      <c r="P91" s="189"/>
      <c r="Q91" s="191"/>
      <c r="R91" s="190"/>
      <c r="S91" s="250"/>
      <c r="T91" s="187"/>
      <c r="U91" s="206"/>
      <c r="V91" s="185"/>
      <c r="W91" s="206"/>
      <c r="X91" s="185"/>
      <c r="Y91" s="206"/>
      <c r="Z91" s="185"/>
      <c r="AA91" s="206"/>
      <c r="AB91" s="185"/>
      <c r="AC91" s="206"/>
      <c r="AD91" s="185"/>
      <c r="AE91" s="207"/>
    </row>
    <row r="92" spans="1:31" ht="14" x14ac:dyDescent="0.15">
      <c r="A92" s="197" t="s">
        <v>169</v>
      </c>
      <c r="B92" s="198">
        <f>SUM(B83:B86)</f>
        <v>42</v>
      </c>
      <c r="C92" s="199">
        <f t="shared" ref="C92:S92" si="89">SUM(C83:C86)</f>
        <v>28</v>
      </c>
      <c r="D92" s="199">
        <f t="shared" si="89"/>
        <v>0</v>
      </c>
      <c r="E92" s="200">
        <f t="shared" si="89"/>
        <v>70</v>
      </c>
      <c r="F92" s="198">
        <f t="shared" si="89"/>
        <v>0</v>
      </c>
      <c r="G92" s="199">
        <f t="shared" si="89"/>
        <v>0</v>
      </c>
      <c r="H92" s="199">
        <f t="shared" si="89"/>
        <v>0</v>
      </c>
      <c r="I92" s="200">
        <f t="shared" si="89"/>
        <v>0</v>
      </c>
      <c r="J92" s="198">
        <f t="shared" si="89"/>
        <v>0</v>
      </c>
      <c r="K92" s="199">
        <f t="shared" si="89"/>
        <v>0</v>
      </c>
      <c r="L92" s="199">
        <f t="shared" si="89"/>
        <v>0</v>
      </c>
      <c r="M92" s="200">
        <f t="shared" si="89"/>
        <v>0</v>
      </c>
      <c r="N92" s="198">
        <f t="shared" si="89"/>
        <v>5</v>
      </c>
      <c r="O92" s="199">
        <f t="shared" si="89"/>
        <v>0</v>
      </c>
      <c r="P92" s="199">
        <f t="shared" si="89"/>
        <v>0</v>
      </c>
      <c r="Q92" s="201">
        <f t="shared" si="89"/>
        <v>0</v>
      </c>
      <c r="R92" s="200">
        <f t="shared" si="89"/>
        <v>5</v>
      </c>
      <c r="S92" s="202">
        <f t="shared" si="89"/>
        <v>75</v>
      </c>
      <c r="T92" s="197" t="s">
        <v>169</v>
      </c>
      <c r="U92" s="203">
        <f>SUM(U83:U86)</f>
        <v>21</v>
      </c>
      <c r="V92" s="204">
        <f>U92/$AE92</f>
        <v>0.28000000000000003</v>
      </c>
      <c r="W92" s="203">
        <f>SUM(W83:W86)</f>
        <v>54</v>
      </c>
      <c r="X92" s="204">
        <f>W92/$AE92</f>
        <v>0.72</v>
      </c>
      <c r="Y92" s="203">
        <f>SUM(Y83:Y86)</f>
        <v>3</v>
      </c>
      <c r="Z92" s="204">
        <f>Y92/$AE92</f>
        <v>0.04</v>
      </c>
      <c r="AA92" s="203">
        <f>SUM(AA83:AA86)</f>
        <v>72</v>
      </c>
      <c r="AB92" s="204">
        <f>AA92/$AE92</f>
        <v>0.96</v>
      </c>
      <c r="AC92" s="203">
        <f>SUM(AC83:AC86)</f>
        <v>0</v>
      </c>
      <c r="AD92" s="204">
        <f>AC92/$AE92</f>
        <v>0</v>
      </c>
      <c r="AE92" s="205">
        <f>SUM(AE83:AE86)</f>
        <v>75</v>
      </c>
    </row>
    <row r="93" spans="1:31" ht="14" x14ac:dyDescent="0.15">
      <c r="A93" s="178" t="s">
        <v>170</v>
      </c>
      <c r="B93" s="179">
        <f t="shared" ref="B93:S96" si="90">SUM(B84:B87)</f>
        <v>55</v>
      </c>
      <c r="C93" s="180">
        <f t="shared" si="90"/>
        <v>32</v>
      </c>
      <c r="D93" s="180">
        <f t="shared" si="90"/>
        <v>0</v>
      </c>
      <c r="E93" s="181">
        <f t="shared" si="90"/>
        <v>87</v>
      </c>
      <c r="F93" s="179">
        <f t="shared" si="90"/>
        <v>0</v>
      </c>
      <c r="G93" s="180">
        <f t="shared" si="90"/>
        <v>0</v>
      </c>
      <c r="H93" s="180">
        <f t="shared" si="90"/>
        <v>0</v>
      </c>
      <c r="I93" s="181">
        <f t="shared" si="90"/>
        <v>0</v>
      </c>
      <c r="J93" s="179">
        <f t="shared" si="90"/>
        <v>0</v>
      </c>
      <c r="K93" s="180">
        <f t="shared" si="90"/>
        <v>0</v>
      </c>
      <c r="L93" s="180">
        <f t="shared" si="90"/>
        <v>0</v>
      </c>
      <c r="M93" s="181">
        <f t="shared" si="90"/>
        <v>0</v>
      </c>
      <c r="N93" s="179">
        <f t="shared" si="90"/>
        <v>6</v>
      </c>
      <c r="O93" s="180">
        <f t="shared" si="90"/>
        <v>0</v>
      </c>
      <c r="P93" s="180">
        <f t="shared" si="90"/>
        <v>0</v>
      </c>
      <c r="Q93" s="182">
        <f t="shared" si="90"/>
        <v>0</v>
      </c>
      <c r="R93" s="181">
        <f t="shared" si="90"/>
        <v>6</v>
      </c>
      <c r="S93" s="183">
        <f t="shared" si="90"/>
        <v>93</v>
      </c>
      <c r="T93" s="178" t="s">
        <v>170</v>
      </c>
      <c r="U93" s="206">
        <f t="shared" ref="U93:U96" si="91">SUM(U84:U87)</f>
        <v>27</v>
      </c>
      <c r="V93" s="185">
        <f t="shared" ref="V93:V96" si="92">U93/$AE93</f>
        <v>0.29032258064516131</v>
      </c>
      <c r="W93" s="206">
        <f t="shared" ref="W93:W96" si="93">SUM(W84:W87)</f>
        <v>66</v>
      </c>
      <c r="X93" s="185">
        <f t="shared" ref="X93:X96" si="94">W93/$AE93</f>
        <v>0.70967741935483875</v>
      </c>
      <c r="Y93" s="206">
        <f t="shared" ref="Y93:Y96" si="95">SUM(Y84:Y87)</f>
        <v>2</v>
      </c>
      <c r="Z93" s="185">
        <f t="shared" ref="Z93:Z96" si="96">Y93/$AE93</f>
        <v>2.1505376344086023E-2</v>
      </c>
      <c r="AA93" s="206">
        <f t="shared" ref="AA93:AA96" si="97">SUM(AA84:AA87)</f>
        <v>91</v>
      </c>
      <c r="AB93" s="185">
        <f t="shared" ref="AB93:AB96" si="98">AA93/$AE93</f>
        <v>0.978494623655914</v>
      </c>
      <c r="AC93" s="206">
        <f t="shared" ref="AC93:AC96" si="99">SUM(AC84:AC87)</f>
        <v>0</v>
      </c>
      <c r="AD93" s="185">
        <f t="shared" ref="AD93:AD96" si="100">AC93/$AE93</f>
        <v>0</v>
      </c>
      <c r="AE93" s="207">
        <f t="shared" ref="AE93:AE96" si="101">SUM(AE84:AE87)</f>
        <v>93</v>
      </c>
    </row>
    <row r="94" spans="1:31" ht="14" x14ac:dyDescent="0.15">
      <c r="A94" s="178" t="s">
        <v>171</v>
      </c>
      <c r="B94" s="179">
        <f t="shared" si="90"/>
        <v>64</v>
      </c>
      <c r="C94" s="180">
        <f t="shared" si="90"/>
        <v>32</v>
      </c>
      <c r="D94" s="180">
        <f t="shared" si="90"/>
        <v>0</v>
      </c>
      <c r="E94" s="181">
        <f t="shared" si="90"/>
        <v>96</v>
      </c>
      <c r="F94" s="179">
        <f t="shared" si="90"/>
        <v>0</v>
      </c>
      <c r="G94" s="180">
        <f t="shared" si="90"/>
        <v>0</v>
      </c>
      <c r="H94" s="180">
        <f t="shared" si="90"/>
        <v>0</v>
      </c>
      <c r="I94" s="181">
        <f t="shared" si="90"/>
        <v>0</v>
      </c>
      <c r="J94" s="179">
        <f t="shared" si="90"/>
        <v>0</v>
      </c>
      <c r="K94" s="180">
        <f t="shared" si="90"/>
        <v>0</v>
      </c>
      <c r="L94" s="180">
        <f t="shared" si="90"/>
        <v>0</v>
      </c>
      <c r="M94" s="181">
        <f t="shared" si="90"/>
        <v>0</v>
      </c>
      <c r="N94" s="179">
        <f t="shared" si="90"/>
        <v>4</v>
      </c>
      <c r="O94" s="180">
        <f t="shared" si="90"/>
        <v>0</v>
      </c>
      <c r="P94" s="180">
        <f t="shared" si="90"/>
        <v>0</v>
      </c>
      <c r="Q94" s="182">
        <f t="shared" si="90"/>
        <v>0</v>
      </c>
      <c r="R94" s="181">
        <f t="shared" si="90"/>
        <v>4</v>
      </c>
      <c r="S94" s="183">
        <f t="shared" si="90"/>
        <v>100</v>
      </c>
      <c r="T94" s="178" t="s">
        <v>171</v>
      </c>
      <c r="U94" s="206">
        <f t="shared" si="91"/>
        <v>31</v>
      </c>
      <c r="V94" s="185">
        <f t="shared" si="92"/>
        <v>0.31</v>
      </c>
      <c r="W94" s="206">
        <f t="shared" si="93"/>
        <v>69</v>
      </c>
      <c r="X94" s="185">
        <f t="shared" si="94"/>
        <v>0.69</v>
      </c>
      <c r="Y94" s="206">
        <f t="shared" si="95"/>
        <v>2</v>
      </c>
      <c r="Z94" s="185">
        <f t="shared" si="96"/>
        <v>0.02</v>
      </c>
      <c r="AA94" s="206">
        <f t="shared" si="97"/>
        <v>97</v>
      </c>
      <c r="AB94" s="185">
        <f t="shared" si="98"/>
        <v>0.97</v>
      </c>
      <c r="AC94" s="206">
        <f t="shared" si="99"/>
        <v>1</v>
      </c>
      <c r="AD94" s="185">
        <f t="shared" si="100"/>
        <v>0.01</v>
      </c>
      <c r="AE94" s="207">
        <f t="shared" si="101"/>
        <v>100</v>
      </c>
    </row>
    <row r="95" spans="1:31" ht="14" x14ac:dyDescent="0.15">
      <c r="A95" s="178" t="s">
        <v>172</v>
      </c>
      <c r="B95" s="179">
        <f t="shared" si="90"/>
        <v>73</v>
      </c>
      <c r="C95" s="180">
        <f t="shared" si="90"/>
        <v>33</v>
      </c>
      <c r="D95" s="180">
        <f t="shared" si="90"/>
        <v>0</v>
      </c>
      <c r="E95" s="181">
        <f t="shared" si="90"/>
        <v>106</v>
      </c>
      <c r="F95" s="179">
        <f t="shared" si="90"/>
        <v>0</v>
      </c>
      <c r="G95" s="180">
        <f t="shared" si="90"/>
        <v>0</v>
      </c>
      <c r="H95" s="180">
        <f t="shared" si="90"/>
        <v>0</v>
      </c>
      <c r="I95" s="181">
        <f t="shared" si="90"/>
        <v>0</v>
      </c>
      <c r="J95" s="179">
        <f t="shared" si="90"/>
        <v>0</v>
      </c>
      <c r="K95" s="180">
        <f t="shared" si="90"/>
        <v>0</v>
      </c>
      <c r="L95" s="180">
        <f t="shared" si="90"/>
        <v>0</v>
      </c>
      <c r="M95" s="181">
        <f t="shared" si="90"/>
        <v>0</v>
      </c>
      <c r="N95" s="179">
        <f t="shared" si="90"/>
        <v>4</v>
      </c>
      <c r="O95" s="180">
        <f t="shared" si="90"/>
        <v>0</v>
      </c>
      <c r="P95" s="180">
        <f t="shared" si="90"/>
        <v>0</v>
      </c>
      <c r="Q95" s="182">
        <f t="shared" si="90"/>
        <v>0</v>
      </c>
      <c r="R95" s="181">
        <f t="shared" si="90"/>
        <v>4</v>
      </c>
      <c r="S95" s="183">
        <f t="shared" si="90"/>
        <v>110</v>
      </c>
      <c r="T95" s="178" t="s">
        <v>172</v>
      </c>
      <c r="U95" s="206">
        <f t="shared" si="91"/>
        <v>29</v>
      </c>
      <c r="V95" s="185">
        <f t="shared" si="92"/>
        <v>0.26363636363636361</v>
      </c>
      <c r="W95" s="206">
        <f t="shared" si="93"/>
        <v>81</v>
      </c>
      <c r="X95" s="185">
        <f t="shared" si="94"/>
        <v>0.73636363636363633</v>
      </c>
      <c r="Y95" s="206">
        <f t="shared" si="95"/>
        <v>2</v>
      </c>
      <c r="Z95" s="185">
        <f t="shared" si="96"/>
        <v>1.8181818181818181E-2</v>
      </c>
      <c r="AA95" s="206">
        <f t="shared" si="97"/>
        <v>106</v>
      </c>
      <c r="AB95" s="185">
        <f t="shared" si="98"/>
        <v>0.96363636363636362</v>
      </c>
      <c r="AC95" s="206">
        <f t="shared" si="99"/>
        <v>2</v>
      </c>
      <c r="AD95" s="185">
        <f t="shared" si="100"/>
        <v>1.8181818181818181E-2</v>
      </c>
      <c r="AE95" s="207">
        <f t="shared" si="101"/>
        <v>110</v>
      </c>
    </row>
    <row r="96" spans="1:31" ht="15" thickBot="1" x14ac:dyDescent="0.2">
      <c r="A96" s="208" t="s">
        <v>173</v>
      </c>
      <c r="B96" s="209">
        <f t="shared" si="90"/>
        <v>68</v>
      </c>
      <c r="C96" s="210">
        <f t="shared" si="90"/>
        <v>25</v>
      </c>
      <c r="D96" s="210">
        <f t="shared" si="90"/>
        <v>0</v>
      </c>
      <c r="E96" s="211">
        <f t="shared" si="90"/>
        <v>93</v>
      </c>
      <c r="F96" s="209">
        <f t="shared" si="90"/>
        <v>0</v>
      </c>
      <c r="G96" s="210">
        <f t="shared" si="90"/>
        <v>0</v>
      </c>
      <c r="H96" s="210">
        <f t="shared" si="90"/>
        <v>0</v>
      </c>
      <c r="I96" s="211">
        <f t="shared" si="90"/>
        <v>0</v>
      </c>
      <c r="J96" s="209">
        <f t="shared" si="90"/>
        <v>0</v>
      </c>
      <c r="K96" s="210">
        <f t="shared" si="90"/>
        <v>0</v>
      </c>
      <c r="L96" s="210">
        <f t="shared" si="90"/>
        <v>0</v>
      </c>
      <c r="M96" s="211">
        <f t="shared" si="90"/>
        <v>0</v>
      </c>
      <c r="N96" s="209">
        <f t="shared" si="90"/>
        <v>2</v>
      </c>
      <c r="O96" s="210">
        <f t="shared" si="90"/>
        <v>0</v>
      </c>
      <c r="P96" s="210">
        <f t="shared" si="90"/>
        <v>0</v>
      </c>
      <c r="Q96" s="212">
        <f t="shared" si="90"/>
        <v>0</v>
      </c>
      <c r="R96" s="211">
        <f t="shared" si="90"/>
        <v>2</v>
      </c>
      <c r="S96" s="213">
        <f t="shared" si="90"/>
        <v>95</v>
      </c>
      <c r="T96" s="208" t="s">
        <v>173</v>
      </c>
      <c r="U96" s="214">
        <f t="shared" si="91"/>
        <v>23</v>
      </c>
      <c r="V96" s="215">
        <f t="shared" si="92"/>
        <v>0.24210526315789474</v>
      </c>
      <c r="W96" s="214">
        <f t="shared" si="93"/>
        <v>72</v>
      </c>
      <c r="X96" s="215">
        <f t="shared" si="94"/>
        <v>0.75789473684210529</v>
      </c>
      <c r="Y96" s="214">
        <f t="shared" si="95"/>
        <v>0</v>
      </c>
      <c r="Z96" s="215">
        <f t="shared" si="96"/>
        <v>0</v>
      </c>
      <c r="AA96" s="214">
        <f t="shared" si="97"/>
        <v>93</v>
      </c>
      <c r="AB96" s="215">
        <f t="shared" si="98"/>
        <v>0.97894736842105268</v>
      </c>
      <c r="AC96" s="214">
        <f t="shared" si="99"/>
        <v>2</v>
      </c>
      <c r="AD96" s="215">
        <f t="shared" si="100"/>
        <v>2.1052631578947368E-2</v>
      </c>
      <c r="AE96" s="216">
        <f t="shared" si="101"/>
        <v>95</v>
      </c>
    </row>
    <row r="97" spans="1:31" ht="14" x14ac:dyDescent="0.15">
      <c r="A97" s="217"/>
      <c r="B97" s="218"/>
      <c r="C97" s="219"/>
      <c r="D97" s="219"/>
      <c r="E97" s="220"/>
      <c r="F97" s="218"/>
      <c r="G97" s="219"/>
      <c r="H97" s="219"/>
      <c r="I97" s="220"/>
      <c r="J97" s="218"/>
      <c r="K97" s="219"/>
      <c r="L97" s="219"/>
      <c r="M97" s="220"/>
      <c r="N97" s="218"/>
      <c r="O97" s="219"/>
      <c r="P97" s="219"/>
      <c r="Q97" s="221"/>
      <c r="R97" s="220"/>
      <c r="S97" s="222"/>
      <c r="T97" s="223"/>
      <c r="U97" s="224"/>
      <c r="V97" s="225"/>
      <c r="W97" s="224"/>
      <c r="X97" s="225"/>
      <c r="Y97" s="224"/>
      <c r="Z97" s="225"/>
      <c r="AA97" s="224"/>
      <c r="AB97" s="225"/>
      <c r="AC97" s="224"/>
      <c r="AD97" s="225"/>
      <c r="AE97" s="222"/>
    </row>
    <row r="98" spans="1:31" x14ac:dyDescent="0.15">
      <c r="A98" s="187" t="s">
        <v>174</v>
      </c>
      <c r="B98" s="226">
        <f>SUM(B83:B90)</f>
        <v>110</v>
      </c>
      <c r="C98" s="227">
        <f t="shared" ref="C98:S98" si="102">SUM(C83:C90)</f>
        <v>53</v>
      </c>
      <c r="D98" s="227">
        <f t="shared" si="102"/>
        <v>0</v>
      </c>
      <c r="E98" s="228">
        <f t="shared" si="102"/>
        <v>163</v>
      </c>
      <c r="F98" s="226">
        <f t="shared" si="102"/>
        <v>0</v>
      </c>
      <c r="G98" s="227">
        <f t="shared" si="102"/>
        <v>0</v>
      </c>
      <c r="H98" s="227">
        <f t="shared" si="102"/>
        <v>0</v>
      </c>
      <c r="I98" s="228">
        <f t="shared" si="102"/>
        <v>0</v>
      </c>
      <c r="J98" s="226">
        <f t="shared" si="102"/>
        <v>0</v>
      </c>
      <c r="K98" s="227">
        <f t="shared" si="102"/>
        <v>0</v>
      </c>
      <c r="L98" s="227">
        <f t="shared" si="102"/>
        <v>0</v>
      </c>
      <c r="M98" s="228">
        <f t="shared" si="102"/>
        <v>0</v>
      </c>
      <c r="N98" s="226">
        <f t="shared" si="102"/>
        <v>7</v>
      </c>
      <c r="O98" s="227">
        <f t="shared" si="102"/>
        <v>0</v>
      </c>
      <c r="P98" s="227">
        <f t="shared" si="102"/>
        <v>0</v>
      </c>
      <c r="Q98" s="229">
        <f t="shared" si="102"/>
        <v>0</v>
      </c>
      <c r="R98" s="228">
        <f t="shared" si="102"/>
        <v>7</v>
      </c>
      <c r="S98" s="230">
        <f t="shared" si="102"/>
        <v>170</v>
      </c>
      <c r="T98" s="231" t="s">
        <v>174</v>
      </c>
      <c r="U98" s="232">
        <f>SUM(U83:U90)</f>
        <v>44</v>
      </c>
      <c r="V98" s="233">
        <f>U98/$AE98</f>
        <v>0.25882352941176473</v>
      </c>
      <c r="W98" s="232">
        <f>SUM(W83:W90)</f>
        <v>126</v>
      </c>
      <c r="X98" s="233">
        <f>W98/$AE98</f>
        <v>0.74117647058823533</v>
      </c>
      <c r="Y98" s="232">
        <f>SUM(Y83:Y90)</f>
        <v>3</v>
      </c>
      <c r="Z98" s="233">
        <f>Y98/$AE98</f>
        <v>1.7647058823529412E-2</v>
      </c>
      <c r="AA98" s="232">
        <f>SUM(AA83:AA90)</f>
        <v>165</v>
      </c>
      <c r="AB98" s="233">
        <f>AA98/$AE98</f>
        <v>0.97058823529411764</v>
      </c>
      <c r="AC98" s="232">
        <f>SUM(AC83:AC90)</f>
        <v>2</v>
      </c>
      <c r="AD98" s="233">
        <f>AC98/$AE98</f>
        <v>1.1764705882352941E-2</v>
      </c>
      <c r="AE98" s="234">
        <f>SUM(AE83:AE90)</f>
        <v>170</v>
      </c>
    </row>
    <row r="99" spans="1:31" x14ac:dyDescent="0.15">
      <c r="A99" s="187" t="s">
        <v>10</v>
      </c>
      <c r="B99" s="226">
        <f t="shared" ref="B99:P99" si="103">INDEX(B92:B96,MATCH($S99,$S92:$S96,0))</f>
        <v>73</v>
      </c>
      <c r="C99" s="227">
        <f t="shared" si="103"/>
        <v>33</v>
      </c>
      <c r="D99" s="227">
        <f t="shared" si="103"/>
        <v>0</v>
      </c>
      <c r="E99" s="228">
        <f t="shared" si="103"/>
        <v>106</v>
      </c>
      <c r="F99" s="226">
        <f t="shared" si="103"/>
        <v>0</v>
      </c>
      <c r="G99" s="227">
        <f t="shared" si="103"/>
        <v>0</v>
      </c>
      <c r="H99" s="227">
        <f t="shared" si="103"/>
        <v>0</v>
      </c>
      <c r="I99" s="228">
        <f t="shared" si="103"/>
        <v>0</v>
      </c>
      <c r="J99" s="226">
        <f t="shared" si="103"/>
        <v>0</v>
      </c>
      <c r="K99" s="227">
        <f t="shared" si="103"/>
        <v>0</v>
      </c>
      <c r="L99" s="227">
        <f t="shared" si="103"/>
        <v>0</v>
      </c>
      <c r="M99" s="228">
        <f t="shared" si="103"/>
        <v>0</v>
      </c>
      <c r="N99" s="226">
        <f t="shared" si="103"/>
        <v>4</v>
      </c>
      <c r="O99" s="227">
        <f t="shared" si="103"/>
        <v>0</v>
      </c>
      <c r="P99" s="227">
        <f t="shared" si="103"/>
        <v>0</v>
      </c>
      <c r="Q99" s="229" t="e">
        <f t="shared" ref="Q99" si="104">INDEX(Q83:Q90,MATCH($S99,$S83:$S90,0))</f>
        <v>#N/A</v>
      </c>
      <c r="R99" s="228">
        <f>INDEX(R92:R96,MATCH($S99,$S92:$S96,0))</f>
        <v>4</v>
      </c>
      <c r="S99" s="230">
        <f>MAX(S92:S96)</f>
        <v>110</v>
      </c>
      <c r="T99" s="231" t="s">
        <v>10</v>
      </c>
      <c r="U99" s="232">
        <f>INDEX(U92:U96,MATCH($S99,$S92:$S96,0))</f>
        <v>29</v>
      </c>
      <c r="V99" s="233">
        <f>U99/$AE99</f>
        <v>0.26363636363636361</v>
      </c>
      <c r="W99" s="232">
        <f>INDEX(W92:W96,MATCH($S99,$S92:$S96,0))</f>
        <v>81</v>
      </c>
      <c r="X99" s="233">
        <f>W99/$AE99</f>
        <v>0.73636363636363633</v>
      </c>
      <c r="Y99" s="232">
        <f>INDEX(Y92:Y96,MATCH($S99,$S92:$S96,0))</f>
        <v>2</v>
      </c>
      <c r="Z99" s="233">
        <f>Y99/$AE99</f>
        <v>1.8181818181818181E-2</v>
      </c>
      <c r="AA99" s="232">
        <f>INDEX(AA92:AA96,MATCH($S99,$S92:$S96,0))</f>
        <v>106</v>
      </c>
      <c r="AB99" s="233">
        <f>AA99/$AE99</f>
        <v>0.96363636363636362</v>
      </c>
      <c r="AC99" s="232">
        <f>INDEX(AC92:AC96,MATCH($S99,$S92:$S96,0))</f>
        <v>2</v>
      </c>
      <c r="AD99" s="233">
        <f>AC99/$AE99</f>
        <v>1.8181818181818181E-2</v>
      </c>
      <c r="AE99" s="230">
        <f>MAX(AE92:AE96)</f>
        <v>110</v>
      </c>
    </row>
    <row r="100" spans="1:31" x14ac:dyDescent="0.15">
      <c r="A100" s="187" t="s">
        <v>11</v>
      </c>
      <c r="B100" s="226">
        <f t="shared" ref="B100:Q100" si="105">B98/2</f>
        <v>55</v>
      </c>
      <c r="C100" s="227">
        <f t="shared" si="105"/>
        <v>26.5</v>
      </c>
      <c r="D100" s="227">
        <f t="shared" si="105"/>
        <v>0</v>
      </c>
      <c r="E100" s="228">
        <f t="shared" si="105"/>
        <v>81.5</v>
      </c>
      <c r="F100" s="226">
        <f t="shared" si="105"/>
        <v>0</v>
      </c>
      <c r="G100" s="227">
        <f t="shared" si="105"/>
        <v>0</v>
      </c>
      <c r="H100" s="227">
        <f t="shared" si="105"/>
        <v>0</v>
      </c>
      <c r="I100" s="228">
        <f t="shared" si="105"/>
        <v>0</v>
      </c>
      <c r="J100" s="226">
        <f t="shared" si="105"/>
        <v>0</v>
      </c>
      <c r="K100" s="227">
        <f t="shared" si="105"/>
        <v>0</v>
      </c>
      <c r="L100" s="227">
        <f t="shared" si="105"/>
        <v>0</v>
      </c>
      <c r="M100" s="228">
        <f t="shared" si="105"/>
        <v>0</v>
      </c>
      <c r="N100" s="226">
        <f t="shared" si="105"/>
        <v>3.5</v>
      </c>
      <c r="O100" s="227">
        <f t="shared" si="105"/>
        <v>0</v>
      </c>
      <c r="P100" s="227">
        <f t="shared" si="105"/>
        <v>0</v>
      </c>
      <c r="Q100" s="229">
        <f t="shared" si="105"/>
        <v>0</v>
      </c>
      <c r="R100" s="228">
        <f>R98/2</f>
        <v>3.5</v>
      </c>
      <c r="S100" s="230">
        <f t="shared" ref="S100" si="106">S98/2</f>
        <v>85</v>
      </c>
      <c r="T100" s="231" t="s">
        <v>11</v>
      </c>
      <c r="U100" s="232">
        <f>U98/2</f>
        <v>22</v>
      </c>
      <c r="V100" s="233">
        <f>U100/$AE100</f>
        <v>0.25882352941176473</v>
      </c>
      <c r="W100" s="232">
        <f>W98/2</f>
        <v>63</v>
      </c>
      <c r="X100" s="233">
        <f>W100/$AE100</f>
        <v>0.74117647058823533</v>
      </c>
      <c r="Y100" s="232">
        <f>Y98/2</f>
        <v>1.5</v>
      </c>
      <c r="Z100" s="233">
        <f>Y100/$AE100</f>
        <v>1.7647058823529412E-2</v>
      </c>
      <c r="AA100" s="232">
        <f>AA98/2</f>
        <v>82.5</v>
      </c>
      <c r="AB100" s="233">
        <f>AA100/$AE100</f>
        <v>0.97058823529411764</v>
      </c>
      <c r="AC100" s="232">
        <f>AC98/2</f>
        <v>1</v>
      </c>
      <c r="AD100" s="233">
        <f>AC100/$AE100</f>
        <v>1.1764705882352941E-2</v>
      </c>
      <c r="AE100" s="234">
        <f>AE98/2</f>
        <v>85</v>
      </c>
    </row>
    <row r="101" spans="1:31" ht="15" thickBot="1" x14ac:dyDescent="0.2">
      <c r="A101" s="235"/>
      <c r="B101" s="236"/>
      <c r="C101" s="237"/>
      <c r="D101" s="237"/>
      <c r="E101" s="238"/>
      <c r="F101" s="236"/>
      <c r="G101" s="237"/>
      <c r="H101" s="237"/>
      <c r="I101" s="238"/>
      <c r="J101" s="236"/>
      <c r="K101" s="237"/>
      <c r="L101" s="237"/>
      <c r="M101" s="238"/>
      <c r="N101" s="236"/>
      <c r="O101" s="237"/>
      <c r="P101" s="237"/>
      <c r="Q101" s="239"/>
      <c r="R101" s="238"/>
      <c r="S101" s="240"/>
      <c r="T101" s="241"/>
      <c r="U101" s="242"/>
      <c r="V101" s="243"/>
      <c r="W101" s="242"/>
      <c r="X101" s="243"/>
      <c r="Y101" s="242"/>
      <c r="Z101" s="243"/>
      <c r="AA101" s="242"/>
      <c r="AB101" s="243"/>
      <c r="AC101" s="242"/>
      <c r="AD101" s="243"/>
      <c r="AE101" s="240"/>
    </row>
    <row r="102" spans="1:31" x14ac:dyDescent="0.15">
      <c r="A102" s="244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147"/>
      <c r="U102" s="149"/>
      <c r="V102" s="147"/>
      <c r="W102" s="149"/>
      <c r="X102" s="147"/>
      <c r="Y102" s="149"/>
      <c r="Z102" s="147"/>
      <c r="AA102" s="147"/>
      <c r="AB102" s="147"/>
      <c r="AC102" s="149"/>
      <c r="AD102" s="147"/>
      <c r="AE102" s="147"/>
    </row>
    <row r="103" spans="1:31" ht="14" thickBot="1" x14ac:dyDescent="0.2">
      <c r="A103" s="146"/>
      <c r="B103" s="443">
        <f>B78+1</f>
        <v>43531</v>
      </c>
      <c r="C103" s="443"/>
      <c r="D103" s="443"/>
      <c r="E103" s="443"/>
      <c r="F103" s="443"/>
      <c r="G103" s="443"/>
      <c r="H103" s="443"/>
      <c r="I103" s="443"/>
      <c r="J103" s="443"/>
      <c r="K103" s="443"/>
      <c r="L103" s="246" t="s">
        <v>176</v>
      </c>
      <c r="M103" s="245"/>
      <c r="N103" s="245"/>
      <c r="O103" s="245"/>
      <c r="P103" s="245"/>
      <c r="Q103" s="245"/>
      <c r="R103" s="245"/>
      <c r="S103" s="245"/>
      <c r="T103" s="147"/>
      <c r="U103" s="149"/>
      <c r="V103" s="147"/>
      <c r="W103" s="149"/>
      <c r="X103" s="147"/>
      <c r="Y103" s="149"/>
      <c r="Z103" s="147"/>
      <c r="AA103" s="147"/>
      <c r="AB103" s="147"/>
      <c r="AC103" s="149"/>
      <c r="AD103" s="147"/>
      <c r="AE103" s="147"/>
    </row>
    <row r="104" spans="1:31" ht="14" thickBot="1" x14ac:dyDescent="0.2">
      <c r="A104" s="151"/>
      <c r="B104" s="247" t="s">
        <v>2</v>
      </c>
      <c r="C104" s="248"/>
      <c r="D104" s="248"/>
      <c r="E104" s="249"/>
      <c r="F104" s="247" t="s">
        <v>3</v>
      </c>
      <c r="G104" s="248"/>
      <c r="H104" s="248"/>
      <c r="I104" s="249"/>
      <c r="J104" s="247" t="s">
        <v>4</v>
      </c>
      <c r="K104" s="248"/>
      <c r="L104" s="248"/>
      <c r="M104" s="249"/>
      <c r="N104" s="247" t="s">
        <v>5</v>
      </c>
      <c r="O104" s="248"/>
      <c r="P104" s="248"/>
      <c r="Q104" s="248"/>
      <c r="R104" s="249"/>
      <c r="S104" s="222" t="s">
        <v>32</v>
      </c>
      <c r="T104" s="147"/>
      <c r="U104" s="149"/>
      <c r="V104" s="147"/>
      <c r="W104" s="149"/>
      <c r="X104" s="147"/>
      <c r="Y104" s="149"/>
      <c r="Z104" s="147"/>
      <c r="AA104" s="147"/>
      <c r="AB104" s="147"/>
      <c r="AC104" s="149"/>
      <c r="AD104" s="147"/>
      <c r="AE104" s="147"/>
    </row>
    <row r="105" spans="1:31" ht="31" thickBot="1" x14ac:dyDescent="0.2">
      <c r="A105" s="156"/>
      <c r="B105" s="455" t="s">
        <v>166</v>
      </c>
      <c r="C105" s="456"/>
      <c r="D105" s="456"/>
      <c r="E105" s="457"/>
      <c r="F105" s="455" t="s">
        <v>1</v>
      </c>
      <c r="G105" s="456"/>
      <c r="H105" s="456"/>
      <c r="I105" s="457"/>
      <c r="J105" s="455" t="s">
        <v>167</v>
      </c>
      <c r="K105" s="456"/>
      <c r="L105" s="456"/>
      <c r="M105" s="457"/>
      <c r="N105" s="455" t="s">
        <v>168</v>
      </c>
      <c r="O105" s="456"/>
      <c r="P105" s="456"/>
      <c r="Q105" s="456"/>
      <c r="R105" s="457"/>
      <c r="S105" s="250"/>
      <c r="T105" s="158" t="s">
        <v>62</v>
      </c>
      <c r="U105" s="449" t="s">
        <v>58</v>
      </c>
      <c r="V105" s="450"/>
      <c r="W105" s="449" t="s">
        <v>56</v>
      </c>
      <c r="X105" s="450"/>
      <c r="Y105" s="449" t="s">
        <v>57</v>
      </c>
      <c r="Z105" s="450"/>
      <c r="AA105" s="449" t="s">
        <v>55</v>
      </c>
      <c r="AB105" s="450"/>
      <c r="AC105" s="449" t="s">
        <v>59</v>
      </c>
      <c r="AD105" s="450"/>
      <c r="AE105" s="451" t="s">
        <v>63</v>
      </c>
    </row>
    <row r="106" spans="1:31" ht="16" thickBot="1" x14ac:dyDescent="0.2">
      <c r="A106" s="159"/>
      <c r="B106" s="251" t="s">
        <v>6</v>
      </c>
      <c r="C106" s="252" t="s">
        <v>7</v>
      </c>
      <c r="D106" s="252" t="s">
        <v>8</v>
      </c>
      <c r="E106" s="253" t="s">
        <v>9</v>
      </c>
      <c r="F106" s="251" t="s">
        <v>6</v>
      </c>
      <c r="G106" s="252" t="s">
        <v>7</v>
      </c>
      <c r="H106" s="252" t="s">
        <v>8</v>
      </c>
      <c r="I106" s="253" t="s">
        <v>9</v>
      </c>
      <c r="J106" s="251" t="s">
        <v>6</v>
      </c>
      <c r="K106" s="252" t="s">
        <v>7</v>
      </c>
      <c r="L106" s="252" t="s">
        <v>8</v>
      </c>
      <c r="M106" s="253" t="s">
        <v>9</v>
      </c>
      <c r="N106" s="251" t="s">
        <v>6</v>
      </c>
      <c r="O106" s="252" t="s">
        <v>7</v>
      </c>
      <c r="P106" s="252" t="s">
        <v>8</v>
      </c>
      <c r="Q106" s="254"/>
      <c r="R106" s="253" t="s">
        <v>9</v>
      </c>
      <c r="S106" s="255"/>
      <c r="T106" s="453" t="s">
        <v>64</v>
      </c>
      <c r="U106" s="165" t="s">
        <v>65</v>
      </c>
      <c r="V106" s="166" t="s">
        <v>66</v>
      </c>
      <c r="W106" s="165" t="s">
        <v>65</v>
      </c>
      <c r="X106" s="166" t="s">
        <v>66</v>
      </c>
      <c r="Y106" s="165" t="s">
        <v>65</v>
      </c>
      <c r="Z106" s="166" t="s">
        <v>66</v>
      </c>
      <c r="AA106" s="165" t="s">
        <v>65</v>
      </c>
      <c r="AB106" s="166" t="s">
        <v>66</v>
      </c>
      <c r="AC106" s="165" t="s">
        <v>65</v>
      </c>
      <c r="AD106" s="166" t="s">
        <v>66</v>
      </c>
      <c r="AE106" s="452"/>
    </row>
    <row r="107" spans="1:31" x14ac:dyDescent="0.15">
      <c r="A107" s="156"/>
      <c r="B107" s="256"/>
      <c r="C107" s="257"/>
      <c r="D107" s="257"/>
      <c r="E107" s="258"/>
      <c r="F107" s="256"/>
      <c r="G107" s="257"/>
      <c r="H107" s="257"/>
      <c r="I107" s="258"/>
      <c r="J107" s="256"/>
      <c r="K107" s="257"/>
      <c r="L107" s="257"/>
      <c r="M107" s="258"/>
      <c r="N107" s="256"/>
      <c r="O107" s="257"/>
      <c r="P107" s="257"/>
      <c r="Q107" s="259"/>
      <c r="R107" s="260"/>
      <c r="S107" s="192"/>
      <c r="T107" s="454"/>
      <c r="U107" s="174"/>
      <c r="V107" s="175"/>
      <c r="W107" s="174"/>
      <c r="X107" s="175"/>
      <c r="Y107" s="174"/>
      <c r="Z107" s="175"/>
      <c r="AA107" s="176"/>
      <c r="AB107" s="175"/>
      <c r="AC107" s="174"/>
      <c r="AD107" s="175"/>
      <c r="AE107" s="261"/>
    </row>
    <row r="108" spans="1:31" ht="14" x14ac:dyDescent="0.15">
      <c r="A108" s="178" t="s">
        <v>103</v>
      </c>
      <c r="B108" s="179">
        <v>7</v>
      </c>
      <c r="C108" s="180">
        <v>1</v>
      </c>
      <c r="D108" s="180">
        <v>0</v>
      </c>
      <c r="E108" s="181">
        <f>SUM(B108:D108)</f>
        <v>8</v>
      </c>
      <c r="F108" s="179">
        <v>0</v>
      </c>
      <c r="G108" s="180">
        <v>0</v>
      </c>
      <c r="H108" s="180">
        <v>0</v>
      </c>
      <c r="I108" s="181">
        <f>SUM(F108:H108)</f>
        <v>0</v>
      </c>
      <c r="J108" s="179">
        <v>0</v>
      </c>
      <c r="K108" s="180">
        <v>0</v>
      </c>
      <c r="L108" s="180">
        <v>0</v>
      </c>
      <c r="M108" s="181">
        <f>SUM(J108:L108)</f>
        <v>0</v>
      </c>
      <c r="N108" s="179">
        <v>0</v>
      </c>
      <c r="O108" s="180">
        <v>0</v>
      </c>
      <c r="P108" s="180">
        <v>0</v>
      </c>
      <c r="Q108" s="262"/>
      <c r="R108" s="181">
        <f>SUM(N108:P108)</f>
        <v>0</v>
      </c>
      <c r="S108" s="183">
        <f>SUM(E108,I108,M108,R108)</f>
        <v>8</v>
      </c>
      <c r="T108" s="178" t="s">
        <v>103</v>
      </c>
      <c r="U108" s="206">
        <v>0</v>
      </c>
      <c r="V108" s="185">
        <f>U108/$S108</f>
        <v>0</v>
      </c>
      <c r="W108" s="206">
        <v>8</v>
      </c>
      <c r="X108" s="185">
        <f>W108/$S108</f>
        <v>1</v>
      </c>
      <c r="Y108" s="206">
        <v>1</v>
      </c>
      <c r="Z108" s="185">
        <f>Y108/$S108</f>
        <v>0.125</v>
      </c>
      <c r="AA108" s="206">
        <v>6</v>
      </c>
      <c r="AB108" s="185">
        <f>AA108/$S108</f>
        <v>0.75</v>
      </c>
      <c r="AC108" s="206">
        <v>1</v>
      </c>
      <c r="AD108" s="185">
        <f>AC108/$S108</f>
        <v>0.125</v>
      </c>
      <c r="AE108" s="263">
        <f>S108</f>
        <v>8</v>
      </c>
    </row>
    <row r="109" spans="1:31" ht="14" x14ac:dyDescent="0.15">
      <c r="A109" s="178" t="s">
        <v>104</v>
      </c>
      <c r="B109" s="179">
        <v>5</v>
      </c>
      <c r="C109" s="180">
        <v>7</v>
      </c>
      <c r="D109" s="180">
        <v>0</v>
      </c>
      <c r="E109" s="181">
        <f t="shared" ref="E109:E115" si="107">SUM(B109:D109)</f>
        <v>12</v>
      </c>
      <c r="F109" s="179">
        <v>0</v>
      </c>
      <c r="G109" s="180">
        <v>0</v>
      </c>
      <c r="H109" s="180">
        <v>0</v>
      </c>
      <c r="I109" s="181">
        <f t="shared" ref="I109:I115" si="108">SUM(F109:H109)</f>
        <v>0</v>
      </c>
      <c r="J109" s="179">
        <v>0</v>
      </c>
      <c r="K109" s="180">
        <v>0</v>
      </c>
      <c r="L109" s="180">
        <v>0</v>
      </c>
      <c r="M109" s="181">
        <f t="shared" ref="M109:M115" si="109">SUM(J109:L109)</f>
        <v>0</v>
      </c>
      <c r="N109" s="179">
        <v>0</v>
      </c>
      <c r="O109" s="180">
        <v>0</v>
      </c>
      <c r="P109" s="180">
        <v>0</v>
      </c>
      <c r="Q109" s="262"/>
      <c r="R109" s="181">
        <f t="shared" ref="R109:R115" si="110">SUM(N109:P109)</f>
        <v>0</v>
      </c>
      <c r="S109" s="183">
        <f t="shared" ref="S109:S115" si="111">SUM(E109,I109,M109,R109)</f>
        <v>12</v>
      </c>
      <c r="T109" s="178" t="s">
        <v>104</v>
      </c>
      <c r="U109" s="206">
        <v>3</v>
      </c>
      <c r="V109" s="185">
        <f t="shared" ref="V109:V115" si="112">U109/$S109</f>
        <v>0.25</v>
      </c>
      <c r="W109" s="206">
        <v>9</v>
      </c>
      <c r="X109" s="185">
        <f t="shared" ref="X109:X115" si="113">W109/$S109</f>
        <v>0.75</v>
      </c>
      <c r="Y109" s="206">
        <v>0</v>
      </c>
      <c r="Z109" s="185">
        <f t="shared" ref="Z109:Z115" si="114">Y109/$S109</f>
        <v>0</v>
      </c>
      <c r="AA109" s="206">
        <v>12</v>
      </c>
      <c r="AB109" s="185">
        <f t="shared" ref="AB109:AB115" si="115">AA109/$S109</f>
        <v>1</v>
      </c>
      <c r="AC109" s="206">
        <v>0</v>
      </c>
      <c r="AD109" s="185">
        <f t="shared" ref="AD109:AD115" si="116">AC109/$S109</f>
        <v>0</v>
      </c>
      <c r="AE109" s="207">
        <f t="shared" ref="AE109:AE115" si="117">S109</f>
        <v>12</v>
      </c>
    </row>
    <row r="110" spans="1:31" ht="14" x14ac:dyDescent="0.15">
      <c r="A110" s="178" t="s">
        <v>105</v>
      </c>
      <c r="B110" s="179">
        <v>10</v>
      </c>
      <c r="C110" s="180">
        <v>6</v>
      </c>
      <c r="D110" s="180">
        <v>0</v>
      </c>
      <c r="E110" s="181">
        <f t="shared" si="107"/>
        <v>16</v>
      </c>
      <c r="F110" s="179">
        <v>0</v>
      </c>
      <c r="G110" s="180">
        <v>0</v>
      </c>
      <c r="H110" s="180">
        <v>0</v>
      </c>
      <c r="I110" s="181">
        <f t="shared" si="108"/>
        <v>0</v>
      </c>
      <c r="J110" s="179">
        <v>0</v>
      </c>
      <c r="K110" s="180">
        <v>0</v>
      </c>
      <c r="L110" s="180">
        <v>0</v>
      </c>
      <c r="M110" s="181">
        <f t="shared" si="109"/>
        <v>0</v>
      </c>
      <c r="N110" s="179">
        <v>1</v>
      </c>
      <c r="O110" s="180">
        <v>0</v>
      </c>
      <c r="P110" s="180">
        <v>0</v>
      </c>
      <c r="Q110" s="262"/>
      <c r="R110" s="181">
        <f t="shared" si="110"/>
        <v>1</v>
      </c>
      <c r="S110" s="183">
        <f t="shared" si="111"/>
        <v>17</v>
      </c>
      <c r="T110" s="178" t="s">
        <v>105</v>
      </c>
      <c r="U110" s="206">
        <v>5</v>
      </c>
      <c r="V110" s="185">
        <f t="shared" si="112"/>
        <v>0.29411764705882354</v>
      </c>
      <c r="W110" s="206">
        <v>12</v>
      </c>
      <c r="X110" s="185">
        <f t="shared" si="113"/>
        <v>0.70588235294117652</v>
      </c>
      <c r="Y110" s="206">
        <v>0</v>
      </c>
      <c r="Z110" s="185">
        <f t="shared" si="114"/>
        <v>0</v>
      </c>
      <c r="AA110" s="206">
        <v>17</v>
      </c>
      <c r="AB110" s="185">
        <f t="shared" si="115"/>
        <v>1</v>
      </c>
      <c r="AC110" s="206">
        <v>0</v>
      </c>
      <c r="AD110" s="185">
        <f t="shared" si="116"/>
        <v>0</v>
      </c>
      <c r="AE110" s="207">
        <f t="shared" si="117"/>
        <v>17</v>
      </c>
    </row>
    <row r="111" spans="1:31" ht="14" x14ac:dyDescent="0.15">
      <c r="A111" s="178" t="s">
        <v>106</v>
      </c>
      <c r="B111" s="179">
        <v>16</v>
      </c>
      <c r="C111" s="180">
        <v>2</v>
      </c>
      <c r="D111" s="180">
        <v>0</v>
      </c>
      <c r="E111" s="181">
        <f t="shared" si="107"/>
        <v>18</v>
      </c>
      <c r="F111" s="179">
        <v>0</v>
      </c>
      <c r="G111" s="180">
        <v>0</v>
      </c>
      <c r="H111" s="180">
        <v>0</v>
      </c>
      <c r="I111" s="181">
        <f t="shared" si="108"/>
        <v>0</v>
      </c>
      <c r="J111" s="179">
        <v>0</v>
      </c>
      <c r="K111" s="180">
        <v>1</v>
      </c>
      <c r="L111" s="180">
        <v>0</v>
      </c>
      <c r="M111" s="181">
        <f t="shared" si="109"/>
        <v>1</v>
      </c>
      <c r="N111" s="179">
        <v>0</v>
      </c>
      <c r="O111" s="180">
        <v>0</v>
      </c>
      <c r="P111" s="180">
        <v>0</v>
      </c>
      <c r="Q111" s="262"/>
      <c r="R111" s="181">
        <f t="shared" si="110"/>
        <v>0</v>
      </c>
      <c r="S111" s="183">
        <f t="shared" si="111"/>
        <v>19</v>
      </c>
      <c r="T111" s="178" t="s">
        <v>106</v>
      </c>
      <c r="U111" s="206">
        <v>4</v>
      </c>
      <c r="V111" s="185">
        <f t="shared" si="112"/>
        <v>0.21052631578947367</v>
      </c>
      <c r="W111" s="206">
        <v>15</v>
      </c>
      <c r="X111" s="185">
        <f t="shared" si="113"/>
        <v>0.78947368421052633</v>
      </c>
      <c r="Y111" s="206">
        <v>0</v>
      </c>
      <c r="Z111" s="185">
        <f t="shared" si="114"/>
        <v>0</v>
      </c>
      <c r="AA111" s="206">
        <v>18</v>
      </c>
      <c r="AB111" s="185">
        <f t="shared" si="115"/>
        <v>0.94736842105263153</v>
      </c>
      <c r="AC111" s="206">
        <v>1</v>
      </c>
      <c r="AD111" s="185">
        <f t="shared" si="116"/>
        <v>5.2631578947368418E-2</v>
      </c>
      <c r="AE111" s="207">
        <f t="shared" si="117"/>
        <v>19</v>
      </c>
    </row>
    <row r="112" spans="1:31" ht="14" x14ac:dyDescent="0.15">
      <c r="A112" s="178" t="s">
        <v>107</v>
      </c>
      <c r="B112" s="179">
        <v>12</v>
      </c>
      <c r="C112" s="180">
        <v>14</v>
      </c>
      <c r="D112" s="180">
        <v>0</v>
      </c>
      <c r="E112" s="181">
        <f t="shared" si="107"/>
        <v>26</v>
      </c>
      <c r="F112" s="179">
        <v>0</v>
      </c>
      <c r="G112" s="180">
        <v>0</v>
      </c>
      <c r="H112" s="180">
        <v>0</v>
      </c>
      <c r="I112" s="181">
        <f t="shared" si="108"/>
        <v>0</v>
      </c>
      <c r="J112" s="179">
        <v>0</v>
      </c>
      <c r="K112" s="180">
        <v>0</v>
      </c>
      <c r="L112" s="180">
        <v>0</v>
      </c>
      <c r="M112" s="181">
        <f t="shared" si="109"/>
        <v>0</v>
      </c>
      <c r="N112" s="179">
        <v>0</v>
      </c>
      <c r="O112" s="180">
        <v>0</v>
      </c>
      <c r="P112" s="180">
        <v>0</v>
      </c>
      <c r="Q112" s="262"/>
      <c r="R112" s="181">
        <f t="shared" si="110"/>
        <v>0</v>
      </c>
      <c r="S112" s="183">
        <f t="shared" si="111"/>
        <v>26</v>
      </c>
      <c r="T112" s="178" t="s">
        <v>107</v>
      </c>
      <c r="U112" s="206">
        <v>6</v>
      </c>
      <c r="V112" s="185">
        <f t="shared" si="112"/>
        <v>0.23076923076923078</v>
      </c>
      <c r="W112" s="206">
        <v>20</v>
      </c>
      <c r="X112" s="185">
        <f t="shared" si="113"/>
        <v>0.76923076923076927</v>
      </c>
      <c r="Y112" s="206">
        <v>0</v>
      </c>
      <c r="Z112" s="185">
        <f t="shared" si="114"/>
        <v>0</v>
      </c>
      <c r="AA112" s="206">
        <v>25</v>
      </c>
      <c r="AB112" s="185">
        <f t="shared" si="115"/>
        <v>0.96153846153846156</v>
      </c>
      <c r="AC112" s="206">
        <v>1</v>
      </c>
      <c r="AD112" s="185">
        <f t="shared" si="116"/>
        <v>3.8461538461538464E-2</v>
      </c>
      <c r="AE112" s="207">
        <f t="shared" si="117"/>
        <v>26</v>
      </c>
    </row>
    <row r="113" spans="1:31" ht="14" x14ac:dyDescent="0.15">
      <c r="A113" s="178" t="s">
        <v>108</v>
      </c>
      <c r="B113" s="179">
        <v>24</v>
      </c>
      <c r="C113" s="180">
        <v>7</v>
      </c>
      <c r="D113" s="180">
        <v>0</v>
      </c>
      <c r="E113" s="181">
        <f t="shared" si="107"/>
        <v>31</v>
      </c>
      <c r="F113" s="179">
        <v>0</v>
      </c>
      <c r="G113" s="180">
        <v>0</v>
      </c>
      <c r="H113" s="180">
        <v>0</v>
      </c>
      <c r="I113" s="181">
        <f t="shared" si="108"/>
        <v>0</v>
      </c>
      <c r="J113" s="179">
        <v>0</v>
      </c>
      <c r="K113" s="180">
        <v>0</v>
      </c>
      <c r="L113" s="180">
        <v>0</v>
      </c>
      <c r="M113" s="181">
        <f t="shared" si="109"/>
        <v>0</v>
      </c>
      <c r="N113" s="179">
        <v>0</v>
      </c>
      <c r="O113" s="180">
        <v>0</v>
      </c>
      <c r="P113" s="180">
        <v>0</v>
      </c>
      <c r="Q113" s="262"/>
      <c r="R113" s="181">
        <f t="shared" si="110"/>
        <v>0</v>
      </c>
      <c r="S113" s="183">
        <f t="shared" si="111"/>
        <v>31</v>
      </c>
      <c r="T113" s="178" t="s">
        <v>108</v>
      </c>
      <c r="U113" s="206">
        <v>9</v>
      </c>
      <c r="V113" s="185">
        <f t="shared" si="112"/>
        <v>0.29032258064516131</v>
      </c>
      <c r="W113" s="206">
        <v>22</v>
      </c>
      <c r="X113" s="185">
        <f t="shared" si="113"/>
        <v>0.70967741935483875</v>
      </c>
      <c r="Y113" s="206">
        <v>0</v>
      </c>
      <c r="Z113" s="185">
        <f t="shared" si="114"/>
        <v>0</v>
      </c>
      <c r="AA113" s="206">
        <v>30</v>
      </c>
      <c r="AB113" s="185">
        <f t="shared" si="115"/>
        <v>0.967741935483871</v>
      </c>
      <c r="AC113" s="206">
        <v>1</v>
      </c>
      <c r="AD113" s="185">
        <f t="shared" si="116"/>
        <v>3.2258064516129031E-2</v>
      </c>
      <c r="AE113" s="207">
        <f t="shared" si="117"/>
        <v>31</v>
      </c>
    </row>
    <row r="114" spans="1:31" ht="14" x14ac:dyDescent="0.15">
      <c r="A114" s="178" t="s">
        <v>109</v>
      </c>
      <c r="B114" s="179">
        <v>20</v>
      </c>
      <c r="C114" s="180">
        <v>7</v>
      </c>
      <c r="D114" s="180">
        <v>0</v>
      </c>
      <c r="E114" s="181">
        <f t="shared" si="107"/>
        <v>27</v>
      </c>
      <c r="F114" s="179">
        <v>0</v>
      </c>
      <c r="G114" s="180">
        <v>0</v>
      </c>
      <c r="H114" s="180">
        <v>0</v>
      </c>
      <c r="I114" s="181">
        <f t="shared" si="108"/>
        <v>0</v>
      </c>
      <c r="J114" s="179">
        <v>0</v>
      </c>
      <c r="K114" s="180">
        <v>0</v>
      </c>
      <c r="L114" s="180">
        <v>0</v>
      </c>
      <c r="M114" s="181">
        <f t="shared" si="109"/>
        <v>0</v>
      </c>
      <c r="N114" s="179">
        <v>1</v>
      </c>
      <c r="O114" s="180">
        <v>0</v>
      </c>
      <c r="P114" s="180">
        <v>0</v>
      </c>
      <c r="Q114" s="262"/>
      <c r="R114" s="181">
        <f t="shared" si="110"/>
        <v>1</v>
      </c>
      <c r="S114" s="183">
        <f t="shared" si="111"/>
        <v>28</v>
      </c>
      <c r="T114" s="178" t="s">
        <v>109</v>
      </c>
      <c r="U114" s="206">
        <v>7</v>
      </c>
      <c r="V114" s="185">
        <f t="shared" si="112"/>
        <v>0.25</v>
      </c>
      <c r="W114" s="206">
        <v>21</v>
      </c>
      <c r="X114" s="185">
        <f t="shared" si="113"/>
        <v>0.75</v>
      </c>
      <c r="Y114" s="206">
        <v>1</v>
      </c>
      <c r="Z114" s="185">
        <f t="shared" si="114"/>
        <v>3.5714285714285712E-2</v>
      </c>
      <c r="AA114" s="206">
        <v>26</v>
      </c>
      <c r="AB114" s="185">
        <f t="shared" si="115"/>
        <v>0.9285714285714286</v>
      </c>
      <c r="AC114" s="206">
        <v>1</v>
      </c>
      <c r="AD114" s="185">
        <f t="shared" si="116"/>
        <v>3.5714285714285712E-2</v>
      </c>
      <c r="AE114" s="207">
        <f t="shared" si="117"/>
        <v>28</v>
      </c>
    </row>
    <row r="115" spans="1:31" ht="14" x14ac:dyDescent="0.15">
      <c r="A115" s="178" t="s">
        <v>110</v>
      </c>
      <c r="B115" s="179">
        <v>11</v>
      </c>
      <c r="C115" s="180">
        <v>4</v>
      </c>
      <c r="D115" s="180">
        <v>0</v>
      </c>
      <c r="E115" s="181">
        <f t="shared" si="107"/>
        <v>15</v>
      </c>
      <c r="F115" s="179">
        <v>0</v>
      </c>
      <c r="G115" s="180">
        <v>0</v>
      </c>
      <c r="H115" s="180">
        <v>0</v>
      </c>
      <c r="I115" s="181">
        <f t="shared" si="108"/>
        <v>0</v>
      </c>
      <c r="J115" s="179">
        <v>0</v>
      </c>
      <c r="K115" s="180">
        <v>0</v>
      </c>
      <c r="L115" s="180">
        <v>0</v>
      </c>
      <c r="M115" s="181">
        <f t="shared" si="109"/>
        <v>0</v>
      </c>
      <c r="N115" s="179">
        <v>0</v>
      </c>
      <c r="O115" s="180">
        <v>0</v>
      </c>
      <c r="P115" s="180">
        <v>0</v>
      </c>
      <c r="Q115" s="262"/>
      <c r="R115" s="181">
        <f t="shared" si="110"/>
        <v>0</v>
      </c>
      <c r="S115" s="183">
        <f t="shared" si="111"/>
        <v>15</v>
      </c>
      <c r="T115" s="178" t="s">
        <v>110</v>
      </c>
      <c r="U115" s="206">
        <v>3</v>
      </c>
      <c r="V115" s="185">
        <f t="shared" si="112"/>
        <v>0.2</v>
      </c>
      <c r="W115" s="206">
        <v>12</v>
      </c>
      <c r="X115" s="185">
        <f t="shared" si="113"/>
        <v>0.8</v>
      </c>
      <c r="Y115" s="206">
        <v>0</v>
      </c>
      <c r="Z115" s="185">
        <f t="shared" si="114"/>
        <v>0</v>
      </c>
      <c r="AA115" s="206">
        <v>14</v>
      </c>
      <c r="AB115" s="185">
        <f t="shared" si="115"/>
        <v>0.93333333333333335</v>
      </c>
      <c r="AC115" s="206">
        <v>1</v>
      </c>
      <c r="AD115" s="185">
        <f t="shared" si="116"/>
        <v>6.6666666666666666E-2</v>
      </c>
      <c r="AE115" s="207">
        <f t="shared" si="117"/>
        <v>15</v>
      </c>
    </row>
    <row r="116" spans="1:31" ht="15" thickBot="1" x14ac:dyDescent="0.2">
      <c r="A116" s="187"/>
      <c r="B116" s="188"/>
      <c r="C116" s="189"/>
      <c r="D116" s="189"/>
      <c r="E116" s="190"/>
      <c r="F116" s="188"/>
      <c r="G116" s="189"/>
      <c r="H116" s="189"/>
      <c r="I116" s="190"/>
      <c r="J116" s="188"/>
      <c r="K116" s="189"/>
      <c r="L116" s="189"/>
      <c r="M116" s="190"/>
      <c r="N116" s="188"/>
      <c r="O116" s="189"/>
      <c r="P116" s="189"/>
      <c r="Q116" s="191"/>
      <c r="R116" s="190"/>
      <c r="S116" s="250"/>
      <c r="T116" s="187"/>
      <c r="U116" s="206"/>
      <c r="V116" s="185"/>
      <c r="W116" s="206"/>
      <c r="X116" s="185"/>
      <c r="Y116" s="206"/>
      <c r="Z116" s="185"/>
      <c r="AA116" s="206"/>
      <c r="AB116" s="185"/>
      <c r="AC116" s="206"/>
      <c r="AD116" s="185"/>
      <c r="AE116" s="207"/>
    </row>
    <row r="117" spans="1:31" ht="14" x14ac:dyDescent="0.15">
      <c r="A117" s="197" t="s">
        <v>169</v>
      </c>
      <c r="B117" s="198">
        <f>SUM(B108:B111)</f>
        <v>38</v>
      </c>
      <c r="C117" s="199">
        <f t="shared" ref="C117:S117" si="118">SUM(C108:C111)</f>
        <v>16</v>
      </c>
      <c r="D117" s="199">
        <f t="shared" si="118"/>
        <v>0</v>
      </c>
      <c r="E117" s="200">
        <f t="shared" si="118"/>
        <v>54</v>
      </c>
      <c r="F117" s="198">
        <f t="shared" si="118"/>
        <v>0</v>
      </c>
      <c r="G117" s="199">
        <f t="shared" si="118"/>
        <v>0</v>
      </c>
      <c r="H117" s="199">
        <f t="shared" si="118"/>
        <v>0</v>
      </c>
      <c r="I117" s="200">
        <f t="shared" si="118"/>
        <v>0</v>
      </c>
      <c r="J117" s="198">
        <f t="shared" si="118"/>
        <v>0</v>
      </c>
      <c r="K117" s="199">
        <f t="shared" si="118"/>
        <v>1</v>
      </c>
      <c r="L117" s="199">
        <f t="shared" si="118"/>
        <v>0</v>
      </c>
      <c r="M117" s="200">
        <f t="shared" si="118"/>
        <v>1</v>
      </c>
      <c r="N117" s="198">
        <f t="shared" si="118"/>
        <v>1</v>
      </c>
      <c r="O117" s="199">
        <f t="shared" si="118"/>
        <v>0</v>
      </c>
      <c r="P117" s="199">
        <f t="shared" si="118"/>
        <v>0</v>
      </c>
      <c r="Q117" s="201">
        <f t="shared" si="118"/>
        <v>0</v>
      </c>
      <c r="R117" s="200">
        <f t="shared" si="118"/>
        <v>1</v>
      </c>
      <c r="S117" s="202">
        <f t="shared" si="118"/>
        <v>56</v>
      </c>
      <c r="T117" s="197" t="s">
        <v>169</v>
      </c>
      <c r="U117" s="203">
        <f>SUM(U108:U111)</f>
        <v>12</v>
      </c>
      <c r="V117" s="204">
        <f>U117/$AE117</f>
        <v>0.21428571428571427</v>
      </c>
      <c r="W117" s="203">
        <f>SUM(W108:W111)</f>
        <v>44</v>
      </c>
      <c r="X117" s="204">
        <f>W117/$AE117</f>
        <v>0.7857142857142857</v>
      </c>
      <c r="Y117" s="203">
        <f>SUM(Y108:Y111)</f>
        <v>1</v>
      </c>
      <c r="Z117" s="204">
        <f>Y117/$AE117</f>
        <v>1.7857142857142856E-2</v>
      </c>
      <c r="AA117" s="203">
        <f>SUM(AA108:AA111)</f>
        <v>53</v>
      </c>
      <c r="AB117" s="204">
        <f>AA117/$AE117</f>
        <v>0.9464285714285714</v>
      </c>
      <c r="AC117" s="203">
        <f>SUM(AC108:AC111)</f>
        <v>2</v>
      </c>
      <c r="AD117" s="204">
        <f>AC117/$AE117</f>
        <v>3.5714285714285712E-2</v>
      </c>
      <c r="AE117" s="205">
        <f>SUM(AE108:AE111)</f>
        <v>56</v>
      </c>
    </row>
    <row r="118" spans="1:31" ht="14" x14ac:dyDescent="0.15">
      <c r="A118" s="178" t="s">
        <v>170</v>
      </c>
      <c r="B118" s="179">
        <f t="shared" ref="B118:S121" si="119">SUM(B109:B112)</f>
        <v>43</v>
      </c>
      <c r="C118" s="180">
        <f t="shared" si="119"/>
        <v>29</v>
      </c>
      <c r="D118" s="180">
        <f t="shared" si="119"/>
        <v>0</v>
      </c>
      <c r="E118" s="181">
        <f t="shared" si="119"/>
        <v>72</v>
      </c>
      <c r="F118" s="179">
        <f t="shared" si="119"/>
        <v>0</v>
      </c>
      <c r="G118" s="180">
        <f t="shared" si="119"/>
        <v>0</v>
      </c>
      <c r="H118" s="180">
        <f t="shared" si="119"/>
        <v>0</v>
      </c>
      <c r="I118" s="181">
        <f t="shared" si="119"/>
        <v>0</v>
      </c>
      <c r="J118" s="179">
        <f t="shared" si="119"/>
        <v>0</v>
      </c>
      <c r="K118" s="180">
        <f t="shared" si="119"/>
        <v>1</v>
      </c>
      <c r="L118" s="180">
        <f t="shared" si="119"/>
        <v>0</v>
      </c>
      <c r="M118" s="181">
        <f t="shared" si="119"/>
        <v>1</v>
      </c>
      <c r="N118" s="179">
        <f t="shared" si="119"/>
        <v>1</v>
      </c>
      <c r="O118" s="180">
        <f t="shared" si="119"/>
        <v>0</v>
      </c>
      <c r="P118" s="180">
        <f t="shared" si="119"/>
        <v>0</v>
      </c>
      <c r="Q118" s="182">
        <f t="shared" si="119"/>
        <v>0</v>
      </c>
      <c r="R118" s="181">
        <f t="shared" si="119"/>
        <v>1</v>
      </c>
      <c r="S118" s="183">
        <f t="shared" si="119"/>
        <v>74</v>
      </c>
      <c r="T118" s="178" t="s">
        <v>170</v>
      </c>
      <c r="U118" s="206">
        <f t="shared" ref="U118:U121" si="120">SUM(U109:U112)</f>
        <v>18</v>
      </c>
      <c r="V118" s="185">
        <f t="shared" ref="V118:V121" si="121">U118/$AE118</f>
        <v>0.24324324324324326</v>
      </c>
      <c r="W118" s="206">
        <f t="shared" ref="W118:W121" si="122">SUM(W109:W112)</f>
        <v>56</v>
      </c>
      <c r="X118" s="185">
        <f t="shared" ref="X118:X121" si="123">W118/$AE118</f>
        <v>0.7567567567567568</v>
      </c>
      <c r="Y118" s="206">
        <f t="shared" ref="Y118:Y121" si="124">SUM(Y109:Y112)</f>
        <v>0</v>
      </c>
      <c r="Z118" s="185">
        <f t="shared" ref="Z118:Z121" si="125">Y118/$AE118</f>
        <v>0</v>
      </c>
      <c r="AA118" s="206">
        <f t="shared" ref="AA118:AA121" si="126">SUM(AA109:AA112)</f>
        <v>72</v>
      </c>
      <c r="AB118" s="185">
        <f t="shared" ref="AB118:AB121" si="127">AA118/$AE118</f>
        <v>0.97297297297297303</v>
      </c>
      <c r="AC118" s="206">
        <f t="shared" ref="AC118:AC121" si="128">SUM(AC109:AC112)</f>
        <v>2</v>
      </c>
      <c r="AD118" s="185">
        <f t="shared" ref="AD118:AD121" si="129">AC118/$AE118</f>
        <v>2.7027027027027029E-2</v>
      </c>
      <c r="AE118" s="207">
        <f t="shared" ref="AE118:AE121" si="130">SUM(AE109:AE112)</f>
        <v>74</v>
      </c>
    </row>
    <row r="119" spans="1:31" ht="14" x14ac:dyDescent="0.15">
      <c r="A119" s="178" t="s">
        <v>171</v>
      </c>
      <c r="B119" s="179">
        <f t="shared" si="119"/>
        <v>62</v>
      </c>
      <c r="C119" s="180">
        <f t="shared" si="119"/>
        <v>29</v>
      </c>
      <c r="D119" s="180">
        <f t="shared" si="119"/>
        <v>0</v>
      </c>
      <c r="E119" s="181">
        <f t="shared" si="119"/>
        <v>91</v>
      </c>
      <c r="F119" s="179">
        <f t="shared" si="119"/>
        <v>0</v>
      </c>
      <c r="G119" s="180">
        <f t="shared" si="119"/>
        <v>0</v>
      </c>
      <c r="H119" s="180">
        <f t="shared" si="119"/>
        <v>0</v>
      </c>
      <c r="I119" s="181">
        <f t="shared" si="119"/>
        <v>0</v>
      </c>
      <c r="J119" s="179">
        <f t="shared" si="119"/>
        <v>0</v>
      </c>
      <c r="K119" s="180">
        <f t="shared" si="119"/>
        <v>1</v>
      </c>
      <c r="L119" s="180">
        <f t="shared" si="119"/>
        <v>0</v>
      </c>
      <c r="M119" s="181">
        <f t="shared" si="119"/>
        <v>1</v>
      </c>
      <c r="N119" s="179">
        <f t="shared" si="119"/>
        <v>1</v>
      </c>
      <c r="O119" s="180">
        <f t="shared" si="119"/>
        <v>0</v>
      </c>
      <c r="P119" s="180">
        <f t="shared" si="119"/>
        <v>0</v>
      </c>
      <c r="Q119" s="182">
        <f t="shared" si="119"/>
        <v>0</v>
      </c>
      <c r="R119" s="181">
        <f t="shared" si="119"/>
        <v>1</v>
      </c>
      <c r="S119" s="183">
        <f t="shared" si="119"/>
        <v>93</v>
      </c>
      <c r="T119" s="178" t="s">
        <v>171</v>
      </c>
      <c r="U119" s="206">
        <f t="shared" si="120"/>
        <v>24</v>
      </c>
      <c r="V119" s="185">
        <f t="shared" si="121"/>
        <v>0.25806451612903225</v>
      </c>
      <c r="W119" s="206">
        <f t="shared" si="122"/>
        <v>69</v>
      </c>
      <c r="X119" s="185">
        <f t="shared" si="123"/>
        <v>0.74193548387096775</v>
      </c>
      <c r="Y119" s="206">
        <f t="shared" si="124"/>
        <v>0</v>
      </c>
      <c r="Z119" s="185">
        <f t="shared" si="125"/>
        <v>0</v>
      </c>
      <c r="AA119" s="206">
        <f t="shared" si="126"/>
        <v>90</v>
      </c>
      <c r="AB119" s="185">
        <f t="shared" si="127"/>
        <v>0.967741935483871</v>
      </c>
      <c r="AC119" s="206">
        <f t="shared" si="128"/>
        <v>3</v>
      </c>
      <c r="AD119" s="185">
        <f t="shared" si="129"/>
        <v>3.2258064516129031E-2</v>
      </c>
      <c r="AE119" s="207">
        <f t="shared" si="130"/>
        <v>93</v>
      </c>
    </row>
    <row r="120" spans="1:31" ht="14" x14ac:dyDescent="0.15">
      <c r="A120" s="178" t="s">
        <v>172</v>
      </c>
      <c r="B120" s="179">
        <f t="shared" si="119"/>
        <v>72</v>
      </c>
      <c r="C120" s="180">
        <f t="shared" si="119"/>
        <v>30</v>
      </c>
      <c r="D120" s="180">
        <f t="shared" si="119"/>
        <v>0</v>
      </c>
      <c r="E120" s="181">
        <f t="shared" si="119"/>
        <v>102</v>
      </c>
      <c r="F120" s="179">
        <f t="shared" si="119"/>
        <v>0</v>
      </c>
      <c r="G120" s="180">
        <f t="shared" si="119"/>
        <v>0</v>
      </c>
      <c r="H120" s="180">
        <f t="shared" si="119"/>
        <v>0</v>
      </c>
      <c r="I120" s="181">
        <f t="shared" si="119"/>
        <v>0</v>
      </c>
      <c r="J120" s="179">
        <f t="shared" si="119"/>
        <v>0</v>
      </c>
      <c r="K120" s="180">
        <f t="shared" si="119"/>
        <v>1</v>
      </c>
      <c r="L120" s="180">
        <f t="shared" si="119"/>
        <v>0</v>
      </c>
      <c r="M120" s="181">
        <f t="shared" si="119"/>
        <v>1</v>
      </c>
      <c r="N120" s="179">
        <f t="shared" si="119"/>
        <v>1</v>
      </c>
      <c r="O120" s="180">
        <f t="shared" si="119"/>
        <v>0</v>
      </c>
      <c r="P120" s="180">
        <f t="shared" si="119"/>
        <v>0</v>
      </c>
      <c r="Q120" s="182">
        <f t="shared" si="119"/>
        <v>0</v>
      </c>
      <c r="R120" s="181">
        <f t="shared" si="119"/>
        <v>1</v>
      </c>
      <c r="S120" s="183">
        <f t="shared" si="119"/>
        <v>104</v>
      </c>
      <c r="T120" s="178" t="s">
        <v>172</v>
      </c>
      <c r="U120" s="206">
        <f t="shared" si="120"/>
        <v>26</v>
      </c>
      <c r="V120" s="185">
        <f t="shared" si="121"/>
        <v>0.25</v>
      </c>
      <c r="W120" s="206">
        <f t="shared" si="122"/>
        <v>78</v>
      </c>
      <c r="X120" s="185">
        <f t="shared" si="123"/>
        <v>0.75</v>
      </c>
      <c r="Y120" s="206">
        <f t="shared" si="124"/>
        <v>1</v>
      </c>
      <c r="Z120" s="185">
        <f t="shared" si="125"/>
        <v>9.6153846153846159E-3</v>
      </c>
      <c r="AA120" s="206">
        <f t="shared" si="126"/>
        <v>99</v>
      </c>
      <c r="AB120" s="185">
        <f t="shared" si="127"/>
        <v>0.95192307692307687</v>
      </c>
      <c r="AC120" s="206">
        <f t="shared" si="128"/>
        <v>4</v>
      </c>
      <c r="AD120" s="185">
        <f t="shared" si="129"/>
        <v>3.8461538461538464E-2</v>
      </c>
      <c r="AE120" s="207">
        <f t="shared" si="130"/>
        <v>104</v>
      </c>
    </row>
    <row r="121" spans="1:31" ht="15" thickBot="1" x14ac:dyDescent="0.2">
      <c r="A121" s="208" t="s">
        <v>173</v>
      </c>
      <c r="B121" s="209">
        <f t="shared" si="119"/>
        <v>67</v>
      </c>
      <c r="C121" s="210">
        <f t="shared" si="119"/>
        <v>32</v>
      </c>
      <c r="D121" s="210">
        <f t="shared" si="119"/>
        <v>0</v>
      </c>
      <c r="E121" s="211">
        <f t="shared" si="119"/>
        <v>99</v>
      </c>
      <c r="F121" s="209">
        <f t="shared" si="119"/>
        <v>0</v>
      </c>
      <c r="G121" s="210">
        <f t="shared" si="119"/>
        <v>0</v>
      </c>
      <c r="H121" s="210">
        <f t="shared" si="119"/>
        <v>0</v>
      </c>
      <c r="I121" s="211">
        <f t="shared" si="119"/>
        <v>0</v>
      </c>
      <c r="J121" s="209">
        <f t="shared" si="119"/>
        <v>0</v>
      </c>
      <c r="K121" s="210">
        <f t="shared" si="119"/>
        <v>0</v>
      </c>
      <c r="L121" s="210">
        <f t="shared" si="119"/>
        <v>0</v>
      </c>
      <c r="M121" s="211">
        <f t="shared" si="119"/>
        <v>0</v>
      </c>
      <c r="N121" s="209">
        <f t="shared" si="119"/>
        <v>1</v>
      </c>
      <c r="O121" s="210">
        <f t="shared" si="119"/>
        <v>0</v>
      </c>
      <c r="P121" s="210">
        <f t="shared" si="119"/>
        <v>0</v>
      </c>
      <c r="Q121" s="212">
        <f t="shared" si="119"/>
        <v>0</v>
      </c>
      <c r="R121" s="211">
        <f t="shared" si="119"/>
        <v>1</v>
      </c>
      <c r="S121" s="213">
        <f t="shared" si="119"/>
        <v>100</v>
      </c>
      <c r="T121" s="208" t="s">
        <v>173</v>
      </c>
      <c r="U121" s="214">
        <f t="shared" si="120"/>
        <v>25</v>
      </c>
      <c r="V121" s="215">
        <f t="shared" si="121"/>
        <v>0.25</v>
      </c>
      <c r="W121" s="214">
        <f t="shared" si="122"/>
        <v>75</v>
      </c>
      <c r="X121" s="215">
        <f t="shared" si="123"/>
        <v>0.75</v>
      </c>
      <c r="Y121" s="214">
        <f t="shared" si="124"/>
        <v>1</v>
      </c>
      <c r="Z121" s="215">
        <f t="shared" si="125"/>
        <v>0.01</v>
      </c>
      <c r="AA121" s="214">
        <f t="shared" si="126"/>
        <v>95</v>
      </c>
      <c r="AB121" s="215">
        <f t="shared" si="127"/>
        <v>0.95</v>
      </c>
      <c r="AC121" s="214">
        <f t="shared" si="128"/>
        <v>4</v>
      </c>
      <c r="AD121" s="215">
        <f t="shared" si="129"/>
        <v>0.04</v>
      </c>
      <c r="AE121" s="216">
        <f t="shared" si="130"/>
        <v>100</v>
      </c>
    </row>
    <row r="122" spans="1:31" ht="14" x14ac:dyDescent="0.15">
      <c r="A122" s="217"/>
      <c r="B122" s="218"/>
      <c r="C122" s="219"/>
      <c r="D122" s="219"/>
      <c r="E122" s="220"/>
      <c r="F122" s="218"/>
      <c r="G122" s="219"/>
      <c r="H122" s="219"/>
      <c r="I122" s="220"/>
      <c r="J122" s="218"/>
      <c r="K122" s="219"/>
      <c r="L122" s="219"/>
      <c r="M122" s="220"/>
      <c r="N122" s="218"/>
      <c r="O122" s="219"/>
      <c r="P122" s="219"/>
      <c r="Q122" s="221"/>
      <c r="R122" s="220"/>
      <c r="S122" s="222"/>
      <c r="T122" s="223"/>
      <c r="U122" s="224"/>
      <c r="V122" s="225"/>
      <c r="W122" s="224"/>
      <c r="X122" s="225"/>
      <c r="Y122" s="224"/>
      <c r="Z122" s="225"/>
      <c r="AA122" s="224"/>
      <c r="AB122" s="225"/>
      <c r="AC122" s="224"/>
      <c r="AD122" s="225"/>
      <c r="AE122" s="222"/>
    </row>
    <row r="123" spans="1:31" x14ac:dyDescent="0.15">
      <c r="A123" s="187" t="s">
        <v>174</v>
      </c>
      <c r="B123" s="226">
        <f>SUM(B108:B115)</f>
        <v>105</v>
      </c>
      <c r="C123" s="227">
        <f t="shared" ref="C123:S123" si="131">SUM(C108:C115)</f>
        <v>48</v>
      </c>
      <c r="D123" s="227">
        <f t="shared" si="131"/>
        <v>0</v>
      </c>
      <c r="E123" s="228">
        <f t="shared" si="131"/>
        <v>153</v>
      </c>
      <c r="F123" s="226">
        <f t="shared" si="131"/>
        <v>0</v>
      </c>
      <c r="G123" s="227">
        <f t="shared" si="131"/>
        <v>0</v>
      </c>
      <c r="H123" s="227">
        <f t="shared" si="131"/>
        <v>0</v>
      </c>
      <c r="I123" s="228">
        <f t="shared" si="131"/>
        <v>0</v>
      </c>
      <c r="J123" s="226">
        <f t="shared" si="131"/>
        <v>0</v>
      </c>
      <c r="K123" s="227">
        <f t="shared" si="131"/>
        <v>1</v>
      </c>
      <c r="L123" s="227">
        <f t="shared" si="131"/>
        <v>0</v>
      </c>
      <c r="M123" s="228">
        <f t="shared" si="131"/>
        <v>1</v>
      </c>
      <c r="N123" s="226">
        <f t="shared" si="131"/>
        <v>2</v>
      </c>
      <c r="O123" s="227">
        <f t="shared" si="131"/>
        <v>0</v>
      </c>
      <c r="P123" s="227">
        <f t="shared" si="131"/>
        <v>0</v>
      </c>
      <c r="Q123" s="229">
        <f t="shared" si="131"/>
        <v>0</v>
      </c>
      <c r="R123" s="228">
        <f t="shared" si="131"/>
        <v>2</v>
      </c>
      <c r="S123" s="230">
        <f t="shared" si="131"/>
        <v>156</v>
      </c>
      <c r="T123" s="231" t="s">
        <v>174</v>
      </c>
      <c r="U123" s="232">
        <f>SUM(U108:U115)</f>
        <v>37</v>
      </c>
      <c r="V123" s="233">
        <f>U123/$AE123</f>
        <v>0.23717948717948717</v>
      </c>
      <c r="W123" s="232">
        <f>SUM(W108:W115)</f>
        <v>119</v>
      </c>
      <c r="X123" s="233">
        <f>W123/$AE123</f>
        <v>0.76282051282051277</v>
      </c>
      <c r="Y123" s="232">
        <f>SUM(Y108:Y115)</f>
        <v>2</v>
      </c>
      <c r="Z123" s="233">
        <f>Y123/$AE123</f>
        <v>1.282051282051282E-2</v>
      </c>
      <c r="AA123" s="232">
        <f>SUM(AA108:AA115)</f>
        <v>148</v>
      </c>
      <c r="AB123" s="233">
        <f>AA123/$AE123</f>
        <v>0.94871794871794868</v>
      </c>
      <c r="AC123" s="232">
        <f>SUM(AC108:AC115)</f>
        <v>6</v>
      </c>
      <c r="AD123" s="233">
        <f>AC123/$AE123</f>
        <v>3.8461538461538464E-2</v>
      </c>
      <c r="AE123" s="234">
        <f>SUM(AE108:AE115)</f>
        <v>156</v>
      </c>
    </row>
    <row r="124" spans="1:31" x14ac:dyDescent="0.15">
      <c r="A124" s="187" t="s">
        <v>10</v>
      </c>
      <c r="B124" s="226">
        <f t="shared" ref="B124:P124" si="132">INDEX(B117:B121,MATCH($S124,$S117:$S121,0))</f>
        <v>72</v>
      </c>
      <c r="C124" s="227">
        <f t="shared" si="132"/>
        <v>30</v>
      </c>
      <c r="D124" s="227">
        <f t="shared" si="132"/>
        <v>0</v>
      </c>
      <c r="E124" s="228">
        <f t="shared" si="132"/>
        <v>102</v>
      </c>
      <c r="F124" s="226">
        <f t="shared" si="132"/>
        <v>0</v>
      </c>
      <c r="G124" s="227">
        <f t="shared" si="132"/>
        <v>0</v>
      </c>
      <c r="H124" s="227">
        <f t="shared" si="132"/>
        <v>0</v>
      </c>
      <c r="I124" s="228">
        <f t="shared" si="132"/>
        <v>0</v>
      </c>
      <c r="J124" s="226">
        <f t="shared" si="132"/>
        <v>0</v>
      </c>
      <c r="K124" s="227">
        <f t="shared" si="132"/>
        <v>1</v>
      </c>
      <c r="L124" s="227">
        <f t="shared" si="132"/>
        <v>0</v>
      </c>
      <c r="M124" s="228">
        <f t="shared" si="132"/>
        <v>1</v>
      </c>
      <c r="N124" s="226">
        <f t="shared" si="132"/>
        <v>1</v>
      </c>
      <c r="O124" s="227">
        <f t="shared" si="132"/>
        <v>0</v>
      </c>
      <c r="P124" s="227">
        <f t="shared" si="132"/>
        <v>0</v>
      </c>
      <c r="Q124" s="229" t="e">
        <f t="shared" ref="Q124" si="133">INDEX(Q108:Q115,MATCH($S124,$S108:$S115,0))</f>
        <v>#N/A</v>
      </c>
      <c r="R124" s="228">
        <f>INDEX(R117:R121,MATCH($S124,$S117:$S121,0))</f>
        <v>1</v>
      </c>
      <c r="S124" s="230">
        <f>MAX(S117:S121)</f>
        <v>104</v>
      </c>
      <c r="T124" s="231" t="s">
        <v>10</v>
      </c>
      <c r="U124" s="232">
        <f>INDEX(U117:U121,MATCH($S124,$S117:$S121,0))</f>
        <v>26</v>
      </c>
      <c r="V124" s="233">
        <f>U124/$AE124</f>
        <v>0.25</v>
      </c>
      <c r="W124" s="232">
        <f>INDEX(W117:W121,MATCH($S124,$S117:$S121,0))</f>
        <v>78</v>
      </c>
      <c r="X124" s="233">
        <f>W124/$AE124</f>
        <v>0.75</v>
      </c>
      <c r="Y124" s="232">
        <f>INDEX(Y117:Y121,MATCH($S124,$S117:$S121,0))</f>
        <v>1</v>
      </c>
      <c r="Z124" s="233">
        <f>Y124/$AE124</f>
        <v>9.6153846153846159E-3</v>
      </c>
      <c r="AA124" s="232">
        <f>INDEX(AA117:AA121,MATCH($S124,$S117:$S121,0))</f>
        <v>99</v>
      </c>
      <c r="AB124" s="233">
        <f>AA124/$AE124</f>
        <v>0.95192307692307687</v>
      </c>
      <c r="AC124" s="232">
        <f>INDEX(AC117:AC121,MATCH($S124,$S117:$S121,0))</f>
        <v>4</v>
      </c>
      <c r="AD124" s="233">
        <f>AC124/$AE124</f>
        <v>3.8461538461538464E-2</v>
      </c>
      <c r="AE124" s="230">
        <f>MAX(AE117:AE121)</f>
        <v>104</v>
      </c>
    </row>
    <row r="125" spans="1:31" x14ac:dyDescent="0.15">
      <c r="A125" s="187" t="s">
        <v>11</v>
      </c>
      <c r="B125" s="226">
        <f t="shared" ref="B125:Q125" si="134">B123/2</f>
        <v>52.5</v>
      </c>
      <c r="C125" s="227">
        <f t="shared" si="134"/>
        <v>24</v>
      </c>
      <c r="D125" s="227">
        <f t="shared" si="134"/>
        <v>0</v>
      </c>
      <c r="E125" s="228">
        <f t="shared" si="134"/>
        <v>76.5</v>
      </c>
      <c r="F125" s="226">
        <f t="shared" si="134"/>
        <v>0</v>
      </c>
      <c r="G125" s="227">
        <f t="shared" si="134"/>
        <v>0</v>
      </c>
      <c r="H125" s="227">
        <f t="shared" si="134"/>
        <v>0</v>
      </c>
      <c r="I125" s="228">
        <f t="shared" si="134"/>
        <v>0</v>
      </c>
      <c r="J125" s="226">
        <f t="shared" si="134"/>
        <v>0</v>
      </c>
      <c r="K125" s="227">
        <f t="shared" si="134"/>
        <v>0.5</v>
      </c>
      <c r="L125" s="227">
        <f t="shared" si="134"/>
        <v>0</v>
      </c>
      <c r="M125" s="228">
        <f t="shared" si="134"/>
        <v>0.5</v>
      </c>
      <c r="N125" s="226">
        <f t="shared" si="134"/>
        <v>1</v>
      </c>
      <c r="O125" s="227">
        <f t="shared" si="134"/>
        <v>0</v>
      </c>
      <c r="P125" s="227">
        <f t="shared" si="134"/>
        <v>0</v>
      </c>
      <c r="Q125" s="229">
        <f t="shared" si="134"/>
        <v>0</v>
      </c>
      <c r="R125" s="228">
        <f>R123/2</f>
        <v>1</v>
      </c>
      <c r="S125" s="230">
        <f t="shared" ref="S125" si="135">S123/2</f>
        <v>78</v>
      </c>
      <c r="T125" s="231" t="s">
        <v>11</v>
      </c>
      <c r="U125" s="232">
        <f>U123/2</f>
        <v>18.5</v>
      </c>
      <c r="V125" s="233">
        <f>U125/$AE125</f>
        <v>0.23717948717948717</v>
      </c>
      <c r="W125" s="232">
        <f>W123/2</f>
        <v>59.5</v>
      </c>
      <c r="X125" s="233">
        <f>W125/$AE125</f>
        <v>0.76282051282051277</v>
      </c>
      <c r="Y125" s="232">
        <f>Y123/2</f>
        <v>1</v>
      </c>
      <c r="Z125" s="233">
        <f>Y125/$AE125</f>
        <v>1.282051282051282E-2</v>
      </c>
      <c r="AA125" s="232">
        <f>AA123/2</f>
        <v>74</v>
      </c>
      <c r="AB125" s="233">
        <f>AA125/$AE125</f>
        <v>0.94871794871794868</v>
      </c>
      <c r="AC125" s="232">
        <f>AC123/2</f>
        <v>3</v>
      </c>
      <c r="AD125" s="233">
        <f>AC125/$AE125</f>
        <v>3.8461538461538464E-2</v>
      </c>
      <c r="AE125" s="234">
        <f>AE123/2</f>
        <v>78</v>
      </c>
    </row>
    <row r="126" spans="1:31" ht="15" thickBot="1" x14ac:dyDescent="0.2">
      <c r="A126" s="235"/>
      <c r="B126" s="236"/>
      <c r="C126" s="237"/>
      <c r="D126" s="237"/>
      <c r="E126" s="238"/>
      <c r="F126" s="236"/>
      <c r="G126" s="237"/>
      <c r="H126" s="237"/>
      <c r="I126" s="238"/>
      <c r="J126" s="236"/>
      <c r="K126" s="237"/>
      <c r="L126" s="237"/>
      <c r="M126" s="238"/>
      <c r="N126" s="236"/>
      <c r="O126" s="237"/>
      <c r="P126" s="237"/>
      <c r="Q126" s="239"/>
      <c r="R126" s="238"/>
      <c r="S126" s="240"/>
      <c r="T126" s="241"/>
      <c r="U126" s="242"/>
      <c r="V126" s="243"/>
      <c r="W126" s="242"/>
      <c r="X126" s="243"/>
      <c r="Y126" s="242"/>
      <c r="Z126" s="243"/>
      <c r="AA126" s="242"/>
      <c r="AB126" s="243"/>
      <c r="AC126" s="242"/>
      <c r="AD126" s="243"/>
      <c r="AE126" s="240"/>
    </row>
  </sheetData>
  <mergeCells count="59">
    <mergeCell ref="Y105:Z105"/>
    <mergeCell ref="AA105:AB105"/>
    <mergeCell ref="AC105:AD105"/>
    <mergeCell ref="AE105:AE106"/>
    <mergeCell ref="T106:T107"/>
    <mergeCell ref="W105:X105"/>
    <mergeCell ref="B105:E105"/>
    <mergeCell ref="F105:I105"/>
    <mergeCell ref="J105:M105"/>
    <mergeCell ref="N105:R105"/>
    <mergeCell ref="U105:V105"/>
    <mergeCell ref="Y80:Z80"/>
    <mergeCell ref="AA80:AB80"/>
    <mergeCell ref="AC80:AD80"/>
    <mergeCell ref="AE80:AE81"/>
    <mergeCell ref="T81:T82"/>
    <mergeCell ref="U80:V80"/>
    <mergeCell ref="W80:X80"/>
    <mergeCell ref="B103:K103"/>
    <mergeCell ref="B80:E80"/>
    <mergeCell ref="F80:I80"/>
    <mergeCell ref="J80:M80"/>
    <mergeCell ref="N80:R80"/>
    <mergeCell ref="Y55:Z55"/>
    <mergeCell ref="AA55:AB55"/>
    <mergeCell ref="AC55:AD55"/>
    <mergeCell ref="AE55:AE56"/>
    <mergeCell ref="T56:T57"/>
    <mergeCell ref="U55:V55"/>
    <mergeCell ref="W55:X55"/>
    <mergeCell ref="B78:K78"/>
    <mergeCell ref="B55:E55"/>
    <mergeCell ref="F55:I55"/>
    <mergeCell ref="J55:M55"/>
    <mergeCell ref="N55:R55"/>
    <mergeCell ref="Y30:Z30"/>
    <mergeCell ref="AA30:AB30"/>
    <mergeCell ref="AC30:AD30"/>
    <mergeCell ref="AE30:AE31"/>
    <mergeCell ref="T31:T32"/>
    <mergeCell ref="U30:V30"/>
    <mergeCell ref="W30:X30"/>
    <mergeCell ref="B53:K53"/>
    <mergeCell ref="B30:E30"/>
    <mergeCell ref="F30:I30"/>
    <mergeCell ref="J30:M30"/>
    <mergeCell ref="N30:R30"/>
    <mergeCell ref="Y5:Z5"/>
    <mergeCell ref="AA5:AB5"/>
    <mergeCell ref="AC5:AD5"/>
    <mergeCell ref="AE5:AE6"/>
    <mergeCell ref="T6:T7"/>
    <mergeCell ref="U5:V5"/>
    <mergeCell ref="W5:X5"/>
    <mergeCell ref="B28:K28"/>
    <mergeCell ref="B5:E5"/>
    <mergeCell ref="F5:I5"/>
    <mergeCell ref="J5:M5"/>
    <mergeCell ref="N5:R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26"/>
  <sheetViews>
    <sheetView workbookViewId="0">
      <selection activeCell="AB3" sqref="AB3"/>
    </sheetView>
  </sheetViews>
  <sheetFormatPr baseColWidth="10" defaultColWidth="8.83203125" defaultRowHeight="13" x14ac:dyDescent="0.15"/>
  <sheetData>
    <row r="1" spans="1:31" x14ac:dyDescent="0.15">
      <c r="A1" s="146" t="s">
        <v>163</v>
      </c>
      <c r="B1" s="146"/>
      <c r="C1" s="146"/>
      <c r="D1" s="146"/>
      <c r="E1" s="147"/>
      <c r="F1" s="146" t="s">
        <v>0</v>
      </c>
      <c r="G1" s="147"/>
      <c r="H1" s="147"/>
      <c r="I1" s="148" t="s">
        <v>177</v>
      </c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9"/>
      <c r="V1" s="147"/>
      <c r="W1" s="149"/>
      <c r="X1" s="147"/>
      <c r="Y1" s="149"/>
      <c r="Z1" s="147"/>
      <c r="AA1" s="147"/>
      <c r="AB1" s="147"/>
      <c r="AC1" s="149"/>
      <c r="AD1" s="147"/>
      <c r="AE1" s="147"/>
    </row>
    <row r="2" spans="1:31" x14ac:dyDescent="0.15">
      <c r="A2" s="146">
        <v>33</v>
      </c>
      <c r="B2" s="264">
        <v>3</v>
      </c>
      <c r="C2" s="264">
        <v>2</v>
      </c>
      <c r="D2" s="264">
        <v>1</v>
      </c>
      <c r="E2" s="265"/>
      <c r="F2" s="264">
        <v>9</v>
      </c>
      <c r="G2" s="264">
        <v>8</v>
      </c>
      <c r="H2" s="264">
        <v>7</v>
      </c>
      <c r="I2" s="264"/>
      <c r="J2" s="264">
        <v>6</v>
      </c>
      <c r="K2" s="264">
        <v>5</v>
      </c>
      <c r="L2" s="264">
        <v>4</v>
      </c>
      <c r="M2" s="265"/>
      <c r="N2" s="264">
        <v>3</v>
      </c>
      <c r="O2" s="264">
        <v>2</v>
      </c>
      <c r="P2" s="264">
        <v>1</v>
      </c>
      <c r="Q2" s="147"/>
      <c r="R2" s="147"/>
      <c r="S2" s="147"/>
      <c r="T2" s="147"/>
      <c r="U2" s="149"/>
      <c r="V2" s="147"/>
      <c r="W2" s="149"/>
      <c r="X2" s="147"/>
      <c r="Y2" s="149"/>
      <c r="Z2" s="147"/>
      <c r="AA2" s="147"/>
      <c r="AB2" s="147"/>
      <c r="AC2" s="149"/>
      <c r="AD2" s="147"/>
      <c r="AE2" s="147"/>
    </row>
    <row r="3" spans="1:31" ht="14" thickBot="1" x14ac:dyDescent="0.2">
      <c r="A3" s="146"/>
      <c r="B3" s="146" t="s">
        <v>165</v>
      </c>
      <c r="C3" s="147"/>
      <c r="D3" s="146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9"/>
      <c r="V3" s="147"/>
      <c r="W3" s="149"/>
      <c r="X3" s="147"/>
      <c r="Y3" s="149"/>
      <c r="Z3" s="147"/>
      <c r="AA3" s="147"/>
      <c r="AB3" s="147"/>
      <c r="AC3" s="149"/>
      <c r="AD3" s="147"/>
      <c r="AE3" s="147"/>
    </row>
    <row r="4" spans="1:31" ht="14" thickBot="1" x14ac:dyDescent="0.2">
      <c r="A4" s="151"/>
      <c r="B4" s="152" t="s">
        <v>2</v>
      </c>
      <c r="C4" s="153"/>
      <c r="D4" s="153"/>
      <c r="E4" s="154"/>
      <c r="F4" s="152" t="s">
        <v>3</v>
      </c>
      <c r="G4" s="153"/>
      <c r="H4" s="153"/>
      <c r="I4" s="154"/>
      <c r="J4" s="152" t="s">
        <v>4</v>
      </c>
      <c r="K4" s="153"/>
      <c r="L4" s="153"/>
      <c r="M4" s="154"/>
      <c r="N4" s="152" t="s">
        <v>5</v>
      </c>
      <c r="O4" s="153"/>
      <c r="P4" s="153"/>
      <c r="Q4" s="153"/>
      <c r="R4" s="154"/>
      <c r="S4" s="155" t="s">
        <v>32</v>
      </c>
      <c r="T4" s="147"/>
      <c r="U4" s="149"/>
      <c r="V4" s="147"/>
      <c r="W4" s="149"/>
      <c r="X4" s="147"/>
      <c r="Y4" s="149"/>
      <c r="Z4" s="147"/>
      <c r="AA4" s="147"/>
      <c r="AB4" s="147"/>
      <c r="AC4" s="149"/>
      <c r="AD4" s="147"/>
      <c r="AE4" s="147"/>
    </row>
    <row r="5" spans="1:31" ht="31" thickBot="1" x14ac:dyDescent="0.2">
      <c r="A5" s="156"/>
      <c r="B5" s="446" t="s">
        <v>178</v>
      </c>
      <c r="C5" s="447"/>
      <c r="D5" s="447"/>
      <c r="E5" s="448"/>
      <c r="F5" s="446" t="s">
        <v>179</v>
      </c>
      <c r="G5" s="447"/>
      <c r="H5" s="447"/>
      <c r="I5" s="448"/>
      <c r="J5" s="446" t="s">
        <v>180</v>
      </c>
      <c r="K5" s="447"/>
      <c r="L5" s="447"/>
      <c r="M5" s="448"/>
      <c r="N5" s="446" t="s">
        <v>181</v>
      </c>
      <c r="O5" s="447"/>
      <c r="P5" s="447"/>
      <c r="Q5" s="447"/>
      <c r="R5" s="448"/>
      <c r="S5" s="173"/>
      <c r="T5" s="158" t="s">
        <v>62</v>
      </c>
      <c r="U5" s="449" t="s">
        <v>58</v>
      </c>
      <c r="V5" s="450"/>
      <c r="W5" s="449" t="s">
        <v>56</v>
      </c>
      <c r="X5" s="450"/>
      <c r="Y5" s="449" t="s">
        <v>57</v>
      </c>
      <c r="Z5" s="450"/>
      <c r="AA5" s="449" t="s">
        <v>55</v>
      </c>
      <c r="AB5" s="450"/>
      <c r="AC5" s="449" t="s">
        <v>59</v>
      </c>
      <c r="AD5" s="450"/>
      <c r="AE5" s="451" t="s">
        <v>63</v>
      </c>
    </row>
    <row r="6" spans="1:31" ht="16" thickBot="1" x14ac:dyDescent="0.2">
      <c r="A6" s="159"/>
      <c r="B6" s="160" t="s">
        <v>6</v>
      </c>
      <c r="C6" s="161" t="s">
        <v>7</v>
      </c>
      <c r="D6" s="161" t="s">
        <v>8</v>
      </c>
      <c r="E6" s="162" t="s">
        <v>9</v>
      </c>
      <c r="F6" s="160" t="s">
        <v>6</v>
      </c>
      <c r="G6" s="161" t="s">
        <v>7</v>
      </c>
      <c r="H6" s="161" t="s">
        <v>8</v>
      </c>
      <c r="I6" s="162" t="s">
        <v>9</v>
      </c>
      <c r="J6" s="160" t="s">
        <v>6</v>
      </c>
      <c r="K6" s="161" t="s">
        <v>7</v>
      </c>
      <c r="L6" s="161" t="s">
        <v>8</v>
      </c>
      <c r="M6" s="162" t="s">
        <v>9</v>
      </c>
      <c r="N6" s="160" t="s">
        <v>6</v>
      </c>
      <c r="O6" s="161" t="s">
        <v>7</v>
      </c>
      <c r="P6" s="161" t="s">
        <v>8</v>
      </c>
      <c r="Q6" s="163"/>
      <c r="R6" s="162" t="s">
        <v>9</v>
      </c>
      <c r="S6" s="164"/>
      <c r="T6" s="453" t="s">
        <v>64</v>
      </c>
      <c r="U6" s="165" t="s">
        <v>65</v>
      </c>
      <c r="V6" s="166" t="s">
        <v>66</v>
      </c>
      <c r="W6" s="165" t="s">
        <v>65</v>
      </c>
      <c r="X6" s="166" t="s">
        <v>66</v>
      </c>
      <c r="Y6" s="165" t="s">
        <v>65</v>
      </c>
      <c r="Z6" s="166" t="s">
        <v>66</v>
      </c>
      <c r="AA6" s="165" t="s">
        <v>65</v>
      </c>
      <c r="AB6" s="166" t="s">
        <v>66</v>
      </c>
      <c r="AC6" s="165" t="s">
        <v>65</v>
      </c>
      <c r="AD6" s="166" t="s">
        <v>66</v>
      </c>
      <c r="AE6" s="452"/>
    </row>
    <row r="7" spans="1:31" x14ac:dyDescent="0.15">
      <c r="A7" s="156">
        <v>117</v>
      </c>
      <c r="B7" s="168">
        <v>3</v>
      </c>
      <c r="C7" s="169">
        <v>2</v>
      </c>
      <c r="D7" s="169">
        <v>1</v>
      </c>
      <c r="E7" s="170"/>
      <c r="F7" s="168">
        <v>12</v>
      </c>
      <c r="G7" s="169">
        <v>11</v>
      </c>
      <c r="H7" s="169">
        <v>10</v>
      </c>
      <c r="I7" s="170"/>
      <c r="J7" s="168">
        <v>9</v>
      </c>
      <c r="K7" s="169">
        <v>8</v>
      </c>
      <c r="L7" s="169">
        <v>7</v>
      </c>
      <c r="M7" s="170"/>
      <c r="N7" s="168">
        <v>6</v>
      </c>
      <c r="O7" s="169">
        <v>5</v>
      </c>
      <c r="P7" s="169">
        <v>4</v>
      </c>
      <c r="Q7" s="171"/>
      <c r="R7" s="172"/>
      <c r="S7" s="173"/>
      <c r="T7" s="454"/>
      <c r="U7" s="174"/>
      <c r="V7" s="175"/>
      <c r="W7" s="174"/>
      <c r="X7" s="175"/>
      <c r="Y7" s="174"/>
      <c r="Z7" s="175"/>
      <c r="AA7" s="176"/>
      <c r="AB7" s="175"/>
      <c r="AC7" s="174"/>
      <c r="AD7" s="175"/>
      <c r="AE7" s="177"/>
    </row>
    <row r="8" spans="1:31" ht="14" x14ac:dyDescent="0.15">
      <c r="A8" s="178" t="s">
        <v>103</v>
      </c>
      <c r="B8" s="179">
        <f>AVERAGE(B33,B58,B83,B108)</f>
        <v>3.25</v>
      </c>
      <c r="C8" s="180">
        <f t="shared" ref="C8:S8" si="0">AVERAGE(C33,C58,C83,C108)</f>
        <v>0</v>
      </c>
      <c r="D8" s="180">
        <f t="shared" si="0"/>
        <v>0</v>
      </c>
      <c r="E8" s="179">
        <f t="shared" si="0"/>
        <v>3.25</v>
      </c>
      <c r="F8" s="179">
        <f t="shared" si="0"/>
        <v>0.5</v>
      </c>
      <c r="G8" s="180">
        <f t="shared" si="0"/>
        <v>0.25</v>
      </c>
      <c r="H8" s="180">
        <f t="shared" si="0"/>
        <v>0</v>
      </c>
      <c r="I8" s="181">
        <f t="shared" si="0"/>
        <v>0</v>
      </c>
      <c r="J8" s="179">
        <f t="shared" si="0"/>
        <v>0.5</v>
      </c>
      <c r="K8" s="179">
        <f t="shared" si="0"/>
        <v>4.25</v>
      </c>
      <c r="L8" s="180">
        <f t="shared" si="0"/>
        <v>0.25</v>
      </c>
      <c r="M8" s="181">
        <f t="shared" si="0"/>
        <v>4.75</v>
      </c>
      <c r="N8" s="179">
        <f t="shared" si="0"/>
        <v>0</v>
      </c>
      <c r="O8" s="180">
        <f t="shared" si="0"/>
        <v>0.25</v>
      </c>
      <c r="P8" s="180">
        <f t="shared" si="0"/>
        <v>6.25</v>
      </c>
      <c r="Q8" s="182" t="e">
        <f t="shared" si="0"/>
        <v>#DIV/0!</v>
      </c>
      <c r="R8" s="181">
        <f t="shared" si="0"/>
        <v>6.5</v>
      </c>
      <c r="S8" s="183">
        <f t="shared" si="0"/>
        <v>14.5</v>
      </c>
      <c r="T8" s="178" t="s">
        <v>103</v>
      </c>
      <c r="U8" s="184">
        <f t="shared" ref="U8:AE15" si="1">AVERAGE(U33,U58,U83,U108)</f>
        <v>6.25</v>
      </c>
      <c r="V8" s="185">
        <f t="shared" si="1"/>
        <v>0.4244047619047619</v>
      </c>
      <c r="W8" s="184">
        <f t="shared" si="1"/>
        <v>9.25</v>
      </c>
      <c r="X8" s="185">
        <f t="shared" si="1"/>
        <v>0.63809523809523805</v>
      </c>
      <c r="Y8" s="184">
        <f t="shared" si="1"/>
        <v>0.5</v>
      </c>
      <c r="Z8" s="185">
        <f t="shared" si="1"/>
        <v>0.05</v>
      </c>
      <c r="AA8" s="184">
        <f t="shared" si="1"/>
        <v>15</v>
      </c>
      <c r="AB8" s="185">
        <f t="shared" si="1"/>
        <v>1.0125</v>
      </c>
      <c r="AC8" s="184">
        <f t="shared" si="1"/>
        <v>0</v>
      </c>
      <c r="AD8" s="185">
        <f t="shared" si="1"/>
        <v>0</v>
      </c>
      <c r="AE8" s="186">
        <f t="shared" si="1"/>
        <v>14.5</v>
      </c>
    </row>
    <row r="9" spans="1:31" ht="14" x14ac:dyDescent="0.15">
      <c r="A9" s="178" t="s">
        <v>104</v>
      </c>
      <c r="B9" s="179">
        <f t="shared" ref="B9:S15" si="2">AVERAGE(B34,B59,B84,B109)</f>
        <v>6.5</v>
      </c>
      <c r="C9" s="180">
        <f t="shared" si="2"/>
        <v>0</v>
      </c>
      <c r="D9" s="180">
        <f t="shared" si="2"/>
        <v>0</v>
      </c>
      <c r="E9" s="181">
        <f t="shared" si="2"/>
        <v>6.5</v>
      </c>
      <c r="F9" s="179">
        <f t="shared" si="2"/>
        <v>0.5</v>
      </c>
      <c r="G9" s="180">
        <f t="shared" si="2"/>
        <v>3.25</v>
      </c>
      <c r="H9" s="180">
        <f t="shared" si="2"/>
        <v>0.25</v>
      </c>
      <c r="I9" s="181">
        <f t="shared" si="2"/>
        <v>1</v>
      </c>
      <c r="J9" s="179">
        <f t="shared" si="2"/>
        <v>0.75</v>
      </c>
      <c r="K9" s="179">
        <f t="shared" si="2"/>
        <v>6.25</v>
      </c>
      <c r="L9" s="180">
        <f t="shared" si="2"/>
        <v>0.25</v>
      </c>
      <c r="M9" s="181">
        <f t="shared" si="2"/>
        <v>7</v>
      </c>
      <c r="N9" s="179">
        <f t="shared" si="2"/>
        <v>0</v>
      </c>
      <c r="O9" s="180">
        <f t="shared" si="2"/>
        <v>0.5</v>
      </c>
      <c r="P9" s="180">
        <f t="shared" si="2"/>
        <v>22.25</v>
      </c>
      <c r="Q9" s="182" t="e">
        <f t="shared" si="2"/>
        <v>#DIV/0!</v>
      </c>
      <c r="R9" s="181">
        <f t="shared" si="2"/>
        <v>22.75</v>
      </c>
      <c r="S9" s="183">
        <f t="shared" si="2"/>
        <v>37.25</v>
      </c>
      <c r="T9" s="178" t="s">
        <v>104</v>
      </c>
      <c r="U9" s="184">
        <f t="shared" si="1"/>
        <v>17</v>
      </c>
      <c r="V9" s="185">
        <f t="shared" si="1"/>
        <v>0.45588525723313911</v>
      </c>
      <c r="W9" s="184">
        <f t="shared" si="1"/>
        <v>23.5</v>
      </c>
      <c r="X9" s="185">
        <f t="shared" si="1"/>
        <v>0.63185779240015438</v>
      </c>
      <c r="Y9" s="184">
        <f t="shared" si="1"/>
        <v>0</v>
      </c>
      <c r="Z9" s="185">
        <f t="shared" si="1"/>
        <v>0</v>
      </c>
      <c r="AA9" s="184">
        <f t="shared" si="1"/>
        <v>40.5</v>
      </c>
      <c r="AB9" s="185">
        <f t="shared" si="1"/>
        <v>1.0877430496332936</v>
      </c>
      <c r="AC9" s="184">
        <f t="shared" si="1"/>
        <v>0</v>
      </c>
      <c r="AD9" s="185">
        <f t="shared" si="1"/>
        <v>0</v>
      </c>
      <c r="AE9" s="186">
        <f t="shared" si="1"/>
        <v>37.25</v>
      </c>
    </row>
    <row r="10" spans="1:31" ht="14" x14ac:dyDescent="0.15">
      <c r="A10" s="178" t="s">
        <v>105</v>
      </c>
      <c r="B10" s="179">
        <f t="shared" si="2"/>
        <v>4.5</v>
      </c>
      <c r="C10" s="180">
        <f t="shared" si="2"/>
        <v>0</v>
      </c>
      <c r="D10" s="180">
        <f t="shared" si="2"/>
        <v>0</v>
      </c>
      <c r="E10" s="181">
        <f t="shared" si="2"/>
        <v>4.5</v>
      </c>
      <c r="F10" s="179">
        <f t="shared" si="2"/>
        <v>0.5</v>
      </c>
      <c r="G10" s="180">
        <f t="shared" si="2"/>
        <v>4.5</v>
      </c>
      <c r="H10" s="180">
        <f t="shared" si="2"/>
        <v>0.25</v>
      </c>
      <c r="I10" s="181">
        <f t="shared" si="2"/>
        <v>1.25</v>
      </c>
      <c r="J10" s="179">
        <f t="shared" si="2"/>
        <v>0.25</v>
      </c>
      <c r="K10" s="179">
        <f t="shared" si="2"/>
        <v>11.75</v>
      </c>
      <c r="L10" s="180">
        <f t="shared" si="2"/>
        <v>0.25</v>
      </c>
      <c r="M10" s="181">
        <f t="shared" si="2"/>
        <v>12.25</v>
      </c>
      <c r="N10" s="179">
        <f t="shared" si="2"/>
        <v>0</v>
      </c>
      <c r="O10" s="180">
        <f t="shared" si="2"/>
        <v>1.5</v>
      </c>
      <c r="P10" s="180">
        <f t="shared" si="2"/>
        <v>26.25</v>
      </c>
      <c r="Q10" s="182" t="e">
        <f t="shared" si="2"/>
        <v>#DIV/0!</v>
      </c>
      <c r="R10" s="181">
        <f t="shared" si="2"/>
        <v>27.75</v>
      </c>
      <c r="S10" s="183">
        <f t="shared" si="2"/>
        <v>45.75</v>
      </c>
      <c r="T10" s="178" t="s">
        <v>105</v>
      </c>
      <c r="U10" s="184">
        <f t="shared" si="1"/>
        <v>22</v>
      </c>
      <c r="V10" s="185">
        <f t="shared" si="1"/>
        <v>0.48099730458221024</v>
      </c>
      <c r="W10" s="184">
        <f t="shared" si="1"/>
        <v>27.75</v>
      </c>
      <c r="X10" s="185">
        <f t="shared" si="1"/>
        <v>0.60902964959568728</v>
      </c>
      <c r="Y10" s="184">
        <f t="shared" si="1"/>
        <v>0.25</v>
      </c>
      <c r="Z10" s="185">
        <f t="shared" si="1"/>
        <v>7.1428571428571426E-3</v>
      </c>
      <c r="AA10" s="184">
        <f t="shared" si="1"/>
        <v>49.5</v>
      </c>
      <c r="AB10" s="185">
        <f t="shared" si="1"/>
        <v>1.0828840970350404</v>
      </c>
      <c r="AC10" s="184">
        <f t="shared" si="1"/>
        <v>0</v>
      </c>
      <c r="AD10" s="185">
        <f t="shared" si="1"/>
        <v>0</v>
      </c>
      <c r="AE10" s="186">
        <f t="shared" si="1"/>
        <v>45.75</v>
      </c>
    </row>
    <row r="11" spans="1:31" ht="14" x14ac:dyDescent="0.15">
      <c r="A11" s="178" t="s">
        <v>106</v>
      </c>
      <c r="B11" s="179">
        <f t="shared" si="2"/>
        <v>9.75</v>
      </c>
      <c r="C11" s="180">
        <f t="shared" si="2"/>
        <v>0</v>
      </c>
      <c r="D11" s="180">
        <f t="shared" si="2"/>
        <v>0.25</v>
      </c>
      <c r="E11" s="181">
        <f t="shared" si="2"/>
        <v>10</v>
      </c>
      <c r="F11" s="179">
        <f t="shared" si="2"/>
        <v>1</v>
      </c>
      <c r="G11" s="180">
        <f t="shared" si="2"/>
        <v>6.25</v>
      </c>
      <c r="H11" s="180">
        <f t="shared" si="2"/>
        <v>0.25</v>
      </c>
      <c r="I11" s="181">
        <f t="shared" si="2"/>
        <v>1.5</v>
      </c>
      <c r="J11" s="179">
        <f t="shared" si="2"/>
        <v>0.5</v>
      </c>
      <c r="K11" s="179">
        <f t="shared" si="2"/>
        <v>17.5</v>
      </c>
      <c r="L11" s="180">
        <f t="shared" si="2"/>
        <v>0.25</v>
      </c>
      <c r="M11" s="181">
        <f t="shared" si="2"/>
        <v>18</v>
      </c>
      <c r="N11" s="179">
        <f t="shared" si="2"/>
        <v>0.25</v>
      </c>
      <c r="O11" s="180">
        <f t="shared" si="2"/>
        <v>2</v>
      </c>
      <c r="P11" s="180">
        <f t="shared" si="2"/>
        <v>38.75</v>
      </c>
      <c r="Q11" s="182" t="e">
        <f t="shared" si="2"/>
        <v>#DIV/0!</v>
      </c>
      <c r="R11" s="181">
        <f t="shared" si="2"/>
        <v>41</v>
      </c>
      <c r="S11" s="183">
        <f t="shared" si="2"/>
        <v>70.5</v>
      </c>
      <c r="T11" s="178" t="s">
        <v>106</v>
      </c>
      <c r="U11" s="184">
        <f t="shared" si="1"/>
        <v>29.25</v>
      </c>
      <c r="V11" s="185">
        <f t="shared" si="1"/>
        <v>0.41800469734173157</v>
      </c>
      <c r="W11" s="184">
        <f t="shared" si="1"/>
        <v>47.5</v>
      </c>
      <c r="X11" s="185">
        <f t="shared" si="1"/>
        <v>0.6733809517454894</v>
      </c>
      <c r="Y11" s="184">
        <f t="shared" si="1"/>
        <v>0.25</v>
      </c>
      <c r="Z11" s="185">
        <f t="shared" si="1"/>
        <v>3.6764705882352941E-3</v>
      </c>
      <c r="AA11" s="184">
        <f t="shared" si="1"/>
        <v>76.25</v>
      </c>
      <c r="AB11" s="185">
        <f t="shared" si="1"/>
        <v>1.0844197048147752</v>
      </c>
      <c r="AC11" s="184">
        <f t="shared" si="1"/>
        <v>0.25</v>
      </c>
      <c r="AD11" s="185">
        <f t="shared" si="1"/>
        <v>3.2894736842105261E-3</v>
      </c>
      <c r="AE11" s="186">
        <f t="shared" si="1"/>
        <v>70.5</v>
      </c>
    </row>
    <row r="12" spans="1:31" ht="14" x14ac:dyDescent="0.15">
      <c r="A12" s="178" t="s">
        <v>107</v>
      </c>
      <c r="B12" s="179">
        <f t="shared" si="2"/>
        <v>8.25</v>
      </c>
      <c r="C12" s="180">
        <f t="shared" si="2"/>
        <v>0</v>
      </c>
      <c r="D12" s="180">
        <f t="shared" si="2"/>
        <v>0</v>
      </c>
      <c r="E12" s="181">
        <f t="shared" si="2"/>
        <v>8.25</v>
      </c>
      <c r="F12" s="179">
        <f t="shared" si="2"/>
        <v>1.5</v>
      </c>
      <c r="G12" s="180">
        <f t="shared" si="2"/>
        <v>5.5</v>
      </c>
      <c r="H12" s="180">
        <f t="shared" si="2"/>
        <v>0</v>
      </c>
      <c r="I12" s="181">
        <f t="shared" si="2"/>
        <v>2.25</v>
      </c>
      <c r="J12" s="179">
        <f t="shared" si="2"/>
        <v>0.5</v>
      </c>
      <c r="K12" s="179">
        <f t="shared" si="2"/>
        <v>13.75</v>
      </c>
      <c r="L12" s="180">
        <f t="shared" si="2"/>
        <v>0.25</v>
      </c>
      <c r="M12" s="181">
        <f t="shared" si="2"/>
        <v>14.25</v>
      </c>
      <c r="N12" s="179">
        <f t="shared" si="2"/>
        <v>0</v>
      </c>
      <c r="O12" s="180">
        <f t="shared" si="2"/>
        <v>4.25</v>
      </c>
      <c r="P12" s="180">
        <f t="shared" si="2"/>
        <v>52.75</v>
      </c>
      <c r="Q12" s="182" t="e">
        <f t="shared" si="2"/>
        <v>#DIV/0!</v>
      </c>
      <c r="R12" s="181">
        <f t="shared" si="2"/>
        <v>57</v>
      </c>
      <c r="S12" s="183">
        <f t="shared" si="2"/>
        <v>81.75</v>
      </c>
      <c r="T12" s="178" t="s">
        <v>107</v>
      </c>
      <c r="U12" s="184">
        <f t="shared" si="1"/>
        <v>30</v>
      </c>
      <c r="V12" s="185">
        <f t="shared" si="1"/>
        <v>0.36925894670611725</v>
      </c>
      <c r="W12" s="184">
        <f t="shared" si="1"/>
        <v>56.75</v>
      </c>
      <c r="X12" s="185">
        <f t="shared" si="1"/>
        <v>0.69540526979906148</v>
      </c>
      <c r="Y12" s="184">
        <f t="shared" si="1"/>
        <v>0.75</v>
      </c>
      <c r="Z12" s="185">
        <f t="shared" si="1"/>
        <v>9.4266346561220158E-3</v>
      </c>
      <c r="AA12" s="184">
        <f t="shared" si="1"/>
        <v>85.5</v>
      </c>
      <c r="AB12" s="185">
        <f>AVERAGE(AB37,AB62,AB87,AB112)</f>
        <v>1.0496114817736231</v>
      </c>
      <c r="AC12" s="184">
        <f t="shared" si="1"/>
        <v>0.5</v>
      </c>
      <c r="AD12" s="185">
        <f t="shared" si="1"/>
        <v>5.6261000754337445E-3</v>
      </c>
      <c r="AE12" s="186">
        <f t="shared" si="1"/>
        <v>81.75</v>
      </c>
    </row>
    <row r="13" spans="1:31" ht="14" x14ac:dyDescent="0.15">
      <c r="A13" s="178" t="s">
        <v>108</v>
      </c>
      <c r="B13" s="179">
        <f t="shared" si="2"/>
        <v>7.5</v>
      </c>
      <c r="C13" s="180">
        <f t="shared" si="2"/>
        <v>0</v>
      </c>
      <c r="D13" s="180">
        <f t="shared" si="2"/>
        <v>1.5</v>
      </c>
      <c r="E13" s="181">
        <f t="shared" si="2"/>
        <v>7.75</v>
      </c>
      <c r="F13" s="179">
        <f t="shared" si="2"/>
        <v>2</v>
      </c>
      <c r="G13" s="180">
        <f t="shared" si="2"/>
        <v>4</v>
      </c>
      <c r="H13" s="180">
        <f t="shared" si="2"/>
        <v>0.25</v>
      </c>
      <c r="I13" s="181">
        <f t="shared" si="2"/>
        <v>1.25</v>
      </c>
      <c r="J13" s="179">
        <f t="shared" si="2"/>
        <v>0.75</v>
      </c>
      <c r="K13" s="179">
        <f t="shared" si="2"/>
        <v>12</v>
      </c>
      <c r="L13" s="180">
        <f t="shared" si="2"/>
        <v>0</v>
      </c>
      <c r="M13" s="181">
        <f t="shared" si="2"/>
        <v>12.75</v>
      </c>
      <c r="N13" s="179">
        <f t="shared" si="2"/>
        <v>0</v>
      </c>
      <c r="O13" s="180">
        <f t="shared" si="2"/>
        <v>2.25</v>
      </c>
      <c r="P13" s="180">
        <f t="shared" si="2"/>
        <v>47</v>
      </c>
      <c r="Q13" s="182" t="e">
        <f t="shared" si="2"/>
        <v>#DIV/0!</v>
      </c>
      <c r="R13" s="181">
        <f t="shared" si="2"/>
        <v>49.25</v>
      </c>
      <c r="S13" s="183">
        <f t="shared" si="2"/>
        <v>71</v>
      </c>
      <c r="T13" s="178" t="s">
        <v>108</v>
      </c>
      <c r="U13" s="184">
        <f t="shared" si="1"/>
        <v>23.5</v>
      </c>
      <c r="V13" s="185">
        <f t="shared" si="1"/>
        <v>0.3255376818629831</v>
      </c>
      <c r="W13" s="184">
        <f t="shared" si="1"/>
        <v>53.75</v>
      </c>
      <c r="X13" s="185">
        <f t="shared" si="1"/>
        <v>0.76684852964973438</v>
      </c>
      <c r="Y13" s="184">
        <f t="shared" si="1"/>
        <v>1.75</v>
      </c>
      <c r="Z13" s="185">
        <f t="shared" si="1"/>
        <v>2.3967481648204537E-2</v>
      </c>
      <c r="AA13" s="184">
        <f t="shared" si="1"/>
        <v>75.5</v>
      </c>
      <c r="AB13" s="185">
        <f t="shared" si="1"/>
        <v>1.0684187298645131</v>
      </c>
      <c r="AC13" s="184">
        <f t="shared" si="1"/>
        <v>0</v>
      </c>
      <c r="AD13" s="185">
        <f t="shared" si="1"/>
        <v>0</v>
      </c>
      <c r="AE13" s="186">
        <f t="shared" si="1"/>
        <v>71</v>
      </c>
    </row>
    <row r="14" spans="1:31" ht="14" x14ac:dyDescent="0.15">
      <c r="A14" s="178" t="s">
        <v>109</v>
      </c>
      <c r="B14" s="179">
        <f t="shared" si="2"/>
        <v>6</v>
      </c>
      <c r="C14" s="180">
        <f t="shared" si="2"/>
        <v>0</v>
      </c>
      <c r="D14" s="180">
        <f t="shared" si="2"/>
        <v>0.25</v>
      </c>
      <c r="E14" s="181">
        <f t="shared" si="2"/>
        <v>6</v>
      </c>
      <c r="F14" s="179">
        <f t="shared" si="2"/>
        <v>0.5</v>
      </c>
      <c r="G14" s="180">
        <f t="shared" si="2"/>
        <v>2.5</v>
      </c>
      <c r="H14" s="180">
        <f t="shared" si="2"/>
        <v>0.25</v>
      </c>
      <c r="I14" s="181">
        <f t="shared" si="2"/>
        <v>0.75</v>
      </c>
      <c r="J14" s="179">
        <f t="shared" si="2"/>
        <v>0.25</v>
      </c>
      <c r="K14" s="179">
        <f t="shared" si="2"/>
        <v>10.75</v>
      </c>
      <c r="L14" s="180">
        <f t="shared" si="2"/>
        <v>0.75</v>
      </c>
      <c r="M14" s="181">
        <f t="shared" si="2"/>
        <v>11</v>
      </c>
      <c r="N14" s="179">
        <f t="shared" si="2"/>
        <v>0.5</v>
      </c>
      <c r="O14" s="180">
        <f t="shared" si="2"/>
        <v>2.5</v>
      </c>
      <c r="P14" s="180">
        <f t="shared" si="2"/>
        <v>45.75</v>
      </c>
      <c r="Q14" s="182" t="e">
        <f t="shared" si="2"/>
        <v>#DIV/0!</v>
      </c>
      <c r="R14" s="181">
        <f t="shared" si="2"/>
        <v>48.75</v>
      </c>
      <c r="S14" s="183">
        <f t="shared" si="2"/>
        <v>66.5</v>
      </c>
      <c r="T14" s="178" t="s">
        <v>109</v>
      </c>
      <c r="U14" s="184">
        <f t="shared" si="1"/>
        <v>21.75</v>
      </c>
      <c r="V14" s="185">
        <f t="shared" si="1"/>
        <v>0.3246019647696477</v>
      </c>
      <c r="W14" s="184">
        <f t="shared" si="1"/>
        <v>48.25</v>
      </c>
      <c r="X14" s="185">
        <f t="shared" si="1"/>
        <v>0.73439109078590781</v>
      </c>
      <c r="Y14" s="184">
        <f t="shared" si="1"/>
        <v>0.5</v>
      </c>
      <c r="Z14" s="185">
        <f t="shared" si="1"/>
        <v>8.6043360433604339E-3</v>
      </c>
      <c r="AA14" s="184">
        <f t="shared" si="1"/>
        <v>69.5</v>
      </c>
      <c r="AB14" s="185">
        <f t="shared" si="1"/>
        <v>1.050388719512195</v>
      </c>
      <c r="AC14" s="184">
        <f t="shared" si="1"/>
        <v>0</v>
      </c>
      <c r="AD14" s="185">
        <f t="shared" si="1"/>
        <v>0</v>
      </c>
      <c r="AE14" s="186">
        <f t="shared" si="1"/>
        <v>66.5</v>
      </c>
    </row>
    <row r="15" spans="1:31" ht="14" x14ac:dyDescent="0.15">
      <c r="A15" s="178" t="s">
        <v>110</v>
      </c>
      <c r="B15" s="179">
        <f t="shared" si="2"/>
        <v>3.75</v>
      </c>
      <c r="C15" s="180">
        <f t="shared" si="2"/>
        <v>0.25</v>
      </c>
      <c r="D15" s="180">
        <f t="shared" si="2"/>
        <v>0</v>
      </c>
      <c r="E15" s="181">
        <f t="shared" si="2"/>
        <v>4</v>
      </c>
      <c r="F15" s="179">
        <f t="shared" si="2"/>
        <v>0.75</v>
      </c>
      <c r="G15" s="180">
        <f t="shared" si="2"/>
        <v>4</v>
      </c>
      <c r="H15" s="180">
        <f t="shared" si="2"/>
        <v>0.25</v>
      </c>
      <c r="I15" s="181">
        <f t="shared" si="2"/>
        <v>1.75</v>
      </c>
      <c r="J15" s="179">
        <f t="shared" si="2"/>
        <v>0</v>
      </c>
      <c r="K15" s="179">
        <f t="shared" si="2"/>
        <v>10.25</v>
      </c>
      <c r="L15" s="180">
        <f t="shared" si="2"/>
        <v>0</v>
      </c>
      <c r="M15" s="181">
        <f t="shared" si="2"/>
        <v>10.25</v>
      </c>
      <c r="N15" s="179">
        <f t="shared" si="2"/>
        <v>0</v>
      </c>
      <c r="O15" s="180">
        <f t="shared" si="2"/>
        <v>2.25</v>
      </c>
      <c r="P15" s="180">
        <f t="shared" si="2"/>
        <v>37</v>
      </c>
      <c r="Q15" s="182" t="e">
        <f t="shared" si="2"/>
        <v>#DIV/0!</v>
      </c>
      <c r="R15" s="181">
        <f t="shared" si="2"/>
        <v>39.25</v>
      </c>
      <c r="S15" s="183">
        <f t="shared" si="2"/>
        <v>55.25</v>
      </c>
      <c r="T15" s="178" t="s">
        <v>110</v>
      </c>
      <c r="U15" s="184">
        <f t="shared" si="1"/>
        <v>21.25</v>
      </c>
      <c r="V15" s="185">
        <f t="shared" si="1"/>
        <v>0.38210714959441611</v>
      </c>
      <c r="W15" s="184">
        <f t="shared" si="1"/>
        <v>37.25</v>
      </c>
      <c r="X15" s="185">
        <f t="shared" si="1"/>
        <v>0.68075834748160724</v>
      </c>
      <c r="Y15" s="184">
        <f t="shared" si="1"/>
        <v>1.75</v>
      </c>
      <c r="Z15" s="185">
        <f t="shared" si="1"/>
        <v>3.0348047538200338E-2</v>
      </c>
      <c r="AA15" s="184">
        <f t="shared" si="1"/>
        <v>56.75</v>
      </c>
      <c r="AB15" s="185">
        <f t="shared" si="1"/>
        <v>1.0325174495378231</v>
      </c>
      <c r="AC15" s="184">
        <f t="shared" si="1"/>
        <v>0</v>
      </c>
      <c r="AD15" s="185">
        <f t="shared" si="1"/>
        <v>0</v>
      </c>
      <c r="AE15" s="186">
        <f t="shared" si="1"/>
        <v>55.25</v>
      </c>
    </row>
    <row r="16" spans="1:31" ht="15" thickBot="1" x14ac:dyDescent="0.2">
      <c r="A16" s="187"/>
      <c r="B16" s="188"/>
      <c r="C16" s="189"/>
      <c r="D16" s="189"/>
      <c r="E16" s="190"/>
      <c r="F16" s="188"/>
      <c r="G16" s="189"/>
      <c r="H16" s="189"/>
      <c r="I16" s="190"/>
      <c r="J16" s="188"/>
      <c r="K16" s="189"/>
      <c r="L16" s="189"/>
      <c r="M16" s="190"/>
      <c r="N16" s="188"/>
      <c r="O16" s="189"/>
      <c r="P16" s="189"/>
      <c r="Q16" s="191"/>
      <c r="R16" s="190"/>
      <c r="S16" s="192"/>
      <c r="T16" s="187"/>
      <c r="U16" s="206"/>
      <c r="V16" s="185"/>
      <c r="W16" s="206"/>
      <c r="X16" s="185"/>
      <c r="Y16" s="266"/>
      <c r="Z16" s="185"/>
      <c r="AA16" s="206"/>
      <c r="AB16" s="185"/>
      <c r="AC16" s="206"/>
      <c r="AD16" s="185"/>
      <c r="AE16" s="216"/>
    </row>
    <row r="17" spans="1:31" ht="14" x14ac:dyDescent="0.15">
      <c r="A17" s="178" t="s">
        <v>169</v>
      </c>
      <c r="B17" s="179">
        <f>SUM(B8:B11)</f>
        <v>24</v>
      </c>
      <c r="C17" s="180">
        <f t="shared" ref="C17:S17" si="3">SUM(C8:C11)</f>
        <v>0</v>
      </c>
      <c r="D17" s="180">
        <f t="shared" si="3"/>
        <v>0.25</v>
      </c>
      <c r="E17" s="181">
        <f t="shared" si="3"/>
        <v>24.25</v>
      </c>
      <c r="F17" s="179">
        <f t="shared" si="3"/>
        <v>2.5</v>
      </c>
      <c r="G17" s="180">
        <f t="shared" si="3"/>
        <v>14.25</v>
      </c>
      <c r="H17" s="180">
        <f t="shared" si="3"/>
        <v>0.75</v>
      </c>
      <c r="I17" s="181">
        <f t="shared" si="3"/>
        <v>3.75</v>
      </c>
      <c r="J17" s="179">
        <f t="shared" si="3"/>
        <v>2</v>
      </c>
      <c r="K17" s="180">
        <f t="shared" si="3"/>
        <v>39.75</v>
      </c>
      <c r="L17" s="180">
        <f t="shared" si="3"/>
        <v>1</v>
      </c>
      <c r="M17" s="181">
        <f t="shared" si="3"/>
        <v>42</v>
      </c>
      <c r="N17" s="179">
        <f t="shared" si="3"/>
        <v>0.25</v>
      </c>
      <c r="O17" s="180">
        <f t="shared" si="3"/>
        <v>4.25</v>
      </c>
      <c r="P17" s="180">
        <f t="shared" si="3"/>
        <v>93.5</v>
      </c>
      <c r="Q17" s="182" t="e">
        <f t="shared" si="3"/>
        <v>#DIV/0!</v>
      </c>
      <c r="R17" s="181">
        <f t="shared" si="3"/>
        <v>98</v>
      </c>
      <c r="S17" s="183">
        <f t="shared" si="3"/>
        <v>168</v>
      </c>
      <c r="T17" s="178" t="s">
        <v>169</v>
      </c>
      <c r="U17" s="206">
        <f>SUM(U8:U11)</f>
        <v>74.5</v>
      </c>
      <c r="V17" s="185">
        <f>U17/$AE17</f>
        <v>0.44345238095238093</v>
      </c>
      <c r="W17" s="206">
        <f>SUM(W8:W11)</f>
        <v>108</v>
      </c>
      <c r="X17" s="185">
        <f>W17/$AE17</f>
        <v>0.6428571428571429</v>
      </c>
      <c r="Y17" s="206">
        <f>SUM(Y8:Y11)</f>
        <v>1</v>
      </c>
      <c r="Z17" s="185">
        <f>Y17/$AE17</f>
        <v>5.9523809523809521E-3</v>
      </c>
      <c r="AA17" s="206">
        <f>SUM(AA8:AA11)</f>
        <v>181.25</v>
      </c>
      <c r="AB17" s="185">
        <f>AA17/$AE17</f>
        <v>1.0788690476190477</v>
      </c>
      <c r="AC17" s="206">
        <f>SUM(AC8:AC11)</f>
        <v>0.25</v>
      </c>
      <c r="AD17" s="185">
        <f>AC17/$AE17</f>
        <v>1.488095238095238E-3</v>
      </c>
      <c r="AE17" s="267">
        <f>SUM(AE8:AE11)</f>
        <v>168</v>
      </c>
    </row>
    <row r="18" spans="1:31" ht="14" x14ac:dyDescent="0.15">
      <c r="A18" s="178" t="s">
        <v>170</v>
      </c>
      <c r="B18" s="179">
        <f t="shared" ref="B18:S21" si="4">SUM(B9:B12)</f>
        <v>29</v>
      </c>
      <c r="C18" s="180">
        <f t="shared" si="4"/>
        <v>0</v>
      </c>
      <c r="D18" s="180">
        <f t="shared" si="4"/>
        <v>0.25</v>
      </c>
      <c r="E18" s="181">
        <f t="shared" si="4"/>
        <v>29.25</v>
      </c>
      <c r="F18" s="179">
        <f t="shared" si="4"/>
        <v>3.5</v>
      </c>
      <c r="G18" s="180">
        <f t="shared" si="4"/>
        <v>19.5</v>
      </c>
      <c r="H18" s="180">
        <f t="shared" si="4"/>
        <v>0.75</v>
      </c>
      <c r="I18" s="181">
        <f t="shared" si="4"/>
        <v>6</v>
      </c>
      <c r="J18" s="179">
        <f t="shared" si="4"/>
        <v>2</v>
      </c>
      <c r="K18" s="180">
        <f t="shared" si="4"/>
        <v>49.25</v>
      </c>
      <c r="L18" s="180">
        <f t="shared" si="4"/>
        <v>1</v>
      </c>
      <c r="M18" s="181">
        <f t="shared" si="4"/>
        <v>51.5</v>
      </c>
      <c r="N18" s="179">
        <f t="shared" si="4"/>
        <v>0.25</v>
      </c>
      <c r="O18" s="180">
        <f t="shared" si="4"/>
        <v>8.25</v>
      </c>
      <c r="P18" s="180">
        <f t="shared" si="4"/>
        <v>140</v>
      </c>
      <c r="Q18" s="182" t="e">
        <f t="shared" si="4"/>
        <v>#DIV/0!</v>
      </c>
      <c r="R18" s="181">
        <f t="shared" si="4"/>
        <v>148.5</v>
      </c>
      <c r="S18" s="183">
        <f t="shared" si="4"/>
        <v>235.25</v>
      </c>
      <c r="T18" s="178" t="s">
        <v>170</v>
      </c>
      <c r="U18" s="206">
        <f t="shared" ref="U18:U21" si="5">SUM(U9:U12)</f>
        <v>98.25</v>
      </c>
      <c r="V18" s="185">
        <f t="shared" ref="V18:X21" si="6">U18/$AE18</f>
        <v>0.41764080765143463</v>
      </c>
      <c r="W18" s="206">
        <f t="shared" ref="W18:W21" si="7">SUM(W9:W12)</f>
        <v>155.5</v>
      </c>
      <c r="X18" s="185">
        <f t="shared" si="6"/>
        <v>0.66099893730074388</v>
      </c>
      <c r="Y18" s="206">
        <f t="shared" ref="Y18:Y21" si="8">SUM(Y9:Y12)</f>
        <v>1.25</v>
      </c>
      <c r="Z18" s="185">
        <f t="shared" ref="Z18:Z21" si="9">Y18/$AE18</f>
        <v>5.3134962805526037E-3</v>
      </c>
      <c r="AA18" s="206">
        <f t="shared" ref="AA18:AA21" si="10">SUM(AA9:AA12)</f>
        <v>251.75</v>
      </c>
      <c r="AB18" s="185">
        <f t="shared" ref="AB18:AB21" si="11">AA18/$AE18</f>
        <v>1.0701381509032943</v>
      </c>
      <c r="AC18" s="206">
        <f t="shared" ref="AC18:AC21" si="12">SUM(AC9:AC12)</f>
        <v>0.75</v>
      </c>
      <c r="AD18" s="185">
        <f t="shared" ref="AD18:AD21" si="13">AC18/$AE18</f>
        <v>3.188097768331562E-3</v>
      </c>
      <c r="AE18" s="207">
        <f t="shared" ref="AE18:AE21" si="14">SUM(AE9:AE12)</f>
        <v>235.25</v>
      </c>
    </row>
    <row r="19" spans="1:31" ht="14" x14ac:dyDescent="0.15">
      <c r="A19" s="178" t="s">
        <v>171</v>
      </c>
      <c r="B19" s="179">
        <f t="shared" si="4"/>
        <v>30</v>
      </c>
      <c r="C19" s="180">
        <f t="shared" si="4"/>
        <v>0</v>
      </c>
      <c r="D19" s="180">
        <f t="shared" si="4"/>
        <v>1.75</v>
      </c>
      <c r="E19" s="181">
        <f t="shared" si="4"/>
        <v>30.5</v>
      </c>
      <c r="F19" s="179">
        <f t="shared" si="4"/>
        <v>5</v>
      </c>
      <c r="G19" s="180">
        <f t="shared" si="4"/>
        <v>20.25</v>
      </c>
      <c r="H19" s="180">
        <f t="shared" si="4"/>
        <v>0.75</v>
      </c>
      <c r="I19" s="181">
        <f t="shared" si="4"/>
        <v>6.25</v>
      </c>
      <c r="J19" s="179">
        <f t="shared" si="4"/>
        <v>2</v>
      </c>
      <c r="K19" s="180">
        <f t="shared" si="4"/>
        <v>55</v>
      </c>
      <c r="L19" s="180">
        <f t="shared" si="4"/>
        <v>0.75</v>
      </c>
      <c r="M19" s="181">
        <f t="shared" si="4"/>
        <v>57.25</v>
      </c>
      <c r="N19" s="179">
        <f t="shared" si="4"/>
        <v>0.25</v>
      </c>
      <c r="O19" s="180">
        <f t="shared" si="4"/>
        <v>10</v>
      </c>
      <c r="P19" s="180">
        <f t="shared" si="4"/>
        <v>164.75</v>
      </c>
      <c r="Q19" s="182" t="e">
        <f t="shared" si="4"/>
        <v>#DIV/0!</v>
      </c>
      <c r="R19" s="181">
        <f t="shared" si="4"/>
        <v>175</v>
      </c>
      <c r="S19" s="183">
        <f t="shared" si="4"/>
        <v>269</v>
      </c>
      <c r="T19" s="178" t="s">
        <v>171</v>
      </c>
      <c r="U19" s="206">
        <f t="shared" si="5"/>
        <v>104.75</v>
      </c>
      <c r="V19" s="185">
        <f t="shared" si="6"/>
        <v>0.38940520446096655</v>
      </c>
      <c r="W19" s="206">
        <f t="shared" si="7"/>
        <v>185.75</v>
      </c>
      <c r="X19" s="185">
        <f t="shared" si="6"/>
        <v>0.69052044609665431</v>
      </c>
      <c r="Y19" s="206">
        <f t="shared" si="8"/>
        <v>3</v>
      </c>
      <c r="Z19" s="185">
        <f t="shared" si="9"/>
        <v>1.1152416356877323E-2</v>
      </c>
      <c r="AA19" s="206">
        <f t="shared" si="10"/>
        <v>286.75</v>
      </c>
      <c r="AB19" s="185">
        <f t="shared" si="11"/>
        <v>1.0659851301115242</v>
      </c>
      <c r="AC19" s="206">
        <f t="shared" si="12"/>
        <v>0.75</v>
      </c>
      <c r="AD19" s="185">
        <f t="shared" si="13"/>
        <v>2.7881040892193307E-3</v>
      </c>
      <c r="AE19" s="207">
        <f t="shared" si="14"/>
        <v>269</v>
      </c>
    </row>
    <row r="20" spans="1:31" ht="14" x14ac:dyDescent="0.15">
      <c r="A20" s="178" t="s">
        <v>172</v>
      </c>
      <c r="B20" s="179">
        <f t="shared" si="4"/>
        <v>31.5</v>
      </c>
      <c r="C20" s="180">
        <f t="shared" si="4"/>
        <v>0</v>
      </c>
      <c r="D20" s="180">
        <f t="shared" si="4"/>
        <v>2</v>
      </c>
      <c r="E20" s="181">
        <f t="shared" si="4"/>
        <v>32</v>
      </c>
      <c r="F20" s="179">
        <f t="shared" si="4"/>
        <v>5</v>
      </c>
      <c r="G20" s="180">
        <f t="shared" si="4"/>
        <v>18.25</v>
      </c>
      <c r="H20" s="180">
        <f t="shared" si="4"/>
        <v>0.75</v>
      </c>
      <c r="I20" s="181">
        <f t="shared" si="4"/>
        <v>5.75</v>
      </c>
      <c r="J20" s="179">
        <f t="shared" si="4"/>
        <v>2</v>
      </c>
      <c r="K20" s="180">
        <f t="shared" si="4"/>
        <v>54</v>
      </c>
      <c r="L20" s="180">
        <f t="shared" si="4"/>
        <v>1.25</v>
      </c>
      <c r="M20" s="181">
        <f t="shared" si="4"/>
        <v>56</v>
      </c>
      <c r="N20" s="179">
        <f t="shared" si="4"/>
        <v>0.75</v>
      </c>
      <c r="O20" s="180">
        <f t="shared" si="4"/>
        <v>11</v>
      </c>
      <c r="P20" s="180">
        <f t="shared" si="4"/>
        <v>184.25</v>
      </c>
      <c r="Q20" s="182" t="e">
        <f t="shared" si="4"/>
        <v>#DIV/0!</v>
      </c>
      <c r="R20" s="181">
        <f t="shared" si="4"/>
        <v>196</v>
      </c>
      <c r="S20" s="183">
        <f t="shared" si="4"/>
        <v>289.75</v>
      </c>
      <c r="T20" s="178" t="s">
        <v>172</v>
      </c>
      <c r="U20" s="206">
        <f t="shared" si="5"/>
        <v>104.5</v>
      </c>
      <c r="V20" s="185">
        <f t="shared" si="6"/>
        <v>0.36065573770491804</v>
      </c>
      <c r="W20" s="206">
        <f t="shared" si="7"/>
        <v>206.25</v>
      </c>
      <c r="X20" s="185">
        <f t="shared" si="6"/>
        <v>0.71182053494391717</v>
      </c>
      <c r="Y20" s="206">
        <f t="shared" si="8"/>
        <v>3.25</v>
      </c>
      <c r="Z20" s="185">
        <f t="shared" si="9"/>
        <v>1.1216566005176877E-2</v>
      </c>
      <c r="AA20" s="206">
        <f t="shared" si="10"/>
        <v>306.75</v>
      </c>
      <c r="AB20" s="185">
        <f t="shared" si="11"/>
        <v>1.0586712683347714</v>
      </c>
      <c r="AC20" s="206">
        <f t="shared" si="12"/>
        <v>0.75</v>
      </c>
      <c r="AD20" s="185">
        <f t="shared" si="13"/>
        <v>2.5884383088869713E-3</v>
      </c>
      <c r="AE20" s="207">
        <f t="shared" si="14"/>
        <v>289.75</v>
      </c>
    </row>
    <row r="21" spans="1:31" ht="15" thickBot="1" x14ac:dyDescent="0.2">
      <c r="A21" s="208" t="s">
        <v>173</v>
      </c>
      <c r="B21" s="209">
        <f t="shared" si="4"/>
        <v>25.5</v>
      </c>
      <c r="C21" s="210">
        <f t="shared" si="4"/>
        <v>0.25</v>
      </c>
      <c r="D21" s="210">
        <f t="shared" si="4"/>
        <v>1.75</v>
      </c>
      <c r="E21" s="211">
        <f t="shared" si="4"/>
        <v>26</v>
      </c>
      <c r="F21" s="209">
        <f t="shared" si="4"/>
        <v>4.75</v>
      </c>
      <c r="G21" s="210">
        <f t="shared" si="4"/>
        <v>16</v>
      </c>
      <c r="H21" s="210">
        <f t="shared" si="4"/>
        <v>0.75</v>
      </c>
      <c r="I21" s="211">
        <f t="shared" si="4"/>
        <v>6</v>
      </c>
      <c r="J21" s="209">
        <f t="shared" si="4"/>
        <v>1.5</v>
      </c>
      <c r="K21" s="210">
        <f t="shared" si="4"/>
        <v>46.75</v>
      </c>
      <c r="L21" s="210">
        <f t="shared" si="4"/>
        <v>1</v>
      </c>
      <c r="M21" s="211">
        <f t="shared" si="4"/>
        <v>48.25</v>
      </c>
      <c r="N21" s="209">
        <f t="shared" si="4"/>
        <v>0.5</v>
      </c>
      <c r="O21" s="210">
        <f t="shared" si="4"/>
        <v>11.25</v>
      </c>
      <c r="P21" s="210">
        <f t="shared" si="4"/>
        <v>182.5</v>
      </c>
      <c r="Q21" s="212" t="e">
        <f t="shared" si="4"/>
        <v>#DIV/0!</v>
      </c>
      <c r="R21" s="211">
        <f t="shared" si="4"/>
        <v>194.25</v>
      </c>
      <c r="S21" s="213">
        <f t="shared" si="4"/>
        <v>274.5</v>
      </c>
      <c r="T21" s="208" t="s">
        <v>173</v>
      </c>
      <c r="U21" s="206">
        <f t="shared" si="5"/>
        <v>96.5</v>
      </c>
      <c r="V21" s="185">
        <f t="shared" si="6"/>
        <v>0.35154826958105645</v>
      </c>
      <c r="W21" s="206">
        <f t="shared" si="7"/>
        <v>196</v>
      </c>
      <c r="X21" s="185">
        <f t="shared" si="6"/>
        <v>0.71402550091074679</v>
      </c>
      <c r="Y21" s="206">
        <f t="shared" si="8"/>
        <v>4.75</v>
      </c>
      <c r="Z21" s="185">
        <f t="shared" si="9"/>
        <v>1.7304189435336976E-2</v>
      </c>
      <c r="AA21" s="206">
        <f t="shared" si="10"/>
        <v>287.25</v>
      </c>
      <c r="AB21" s="185">
        <f t="shared" si="11"/>
        <v>1.0464480874316939</v>
      </c>
      <c r="AC21" s="206">
        <f t="shared" si="12"/>
        <v>0.5</v>
      </c>
      <c r="AD21" s="185">
        <f t="shared" si="13"/>
        <v>1.8214936247723133E-3</v>
      </c>
      <c r="AE21" s="207">
        <f t="shared" si="14"/>
        <v>274.5</v>
      </c>
    </row>
    <row r="22" spans="1:31" ht="14" x14ac:dyDescent="0.15">
      <c r="A22" s="217"/>
      <c r="B22" s="218"/>
      <c r="C22" s="219"/>
      <c r="D22" s="219"/>
      <c r="E22" s="220"/>
      <c r="F22" s="218"/>
      <c r="G22" s="219"/>
      <c r="H22" s="219"/>
      <c r="I22" s="220"/>
      <c r="J22" s="218"/>
      <c r="K22" s="219"/>
      <c r="L22" s="219"/>
      <c r="M22" s="220"/>
      <c r="N22" s="218"/>
      <c r="O22" s="219"/>
      <c r="P22" s="219"/>
      <c r="Q22" s="221"/>
      <c r="R22" s="220"/>
      <c r="S22" s="222"/>
      <c r="T22" s="223"/>
      <c r="U22" s="224"/>
      <c r="V22" s="225"/>
      <c r="W22" s="224"/>
      <c r="X22" s="225"/>
      <c r="Y22" s="224"/>
      <c r="Z22" s="225"/>
      <c r="AA22" s="224"/>
      <c r="AB22" s="225"/>
      <c r="AC22" s="224"/>
      <c r="AD22" s="225"/>
      <c r="AE22" s="222"/>
    </row>
    <row r="23" spans="1:31" x14ac:dyDescent="0.15">
      <c r="A23" s="187" t="s">
        <v>174</v>
      </c>
      <c r="B23" s="226">
        <f>SUM(B8:B15)</f>
        <v>49.5</v>
      </c>
      <c r="C23" s="227">
        <f t="shared" ref="C23:S23" si="15">SUM(C8:C15)</f>
        <v>0.25</v>
      </c>
      <c r="D23" s="227">
        <f t="shared" si="15"/>
        <v>2</v>
      </c>
      <c r="E23" s="228">
        <f t="shared" si="15"/>
        <v>50.25</v>
      </c>
      <c r="F23" s="226">
        <f t="shared" si="15"/>
        <v>7.25</v>
      </c>
      <c r="G23" s="227">
        <f t="shared" si="15"/>
        <v>30.25</v>
      </c>
      <c r="H23" s="227">
        <f t="shared" si="15"/>
        <v>1.5</v>
      </c>
      <c r="I23" s="228">
        <f t="shared" si="15"/>
        <v>9.75</v>
      </c>
      <c r="J23" s="226">
        <f t="shared" si="15"/>
        <v>3.5</v>
      </c>
      <c r="K23" s="227">
        <f t="shared" si="15"/>
        <v>86.5</v>
      </c>
      <c r="L23" s="227">
        <f t="shared" si="15"/>
        <v>2</v>
      </c>
      <c r="M23" s="228">
        <f t="shared" si="15"/>
        <v>90.25</v>
      </c>
      <c r="N23" s="226">
        <f t="shared" si="15"/>
        <v>0.75</v>
      </c>
      <c r="O23" s="227">
        <f t="shared" si="15"/>
        <v>15.5</v>
      </c>
      <c r="P23" s="227">
        <f t="shared" si="15"/>
        <v>276</v>
      </c>
      <c r="Q23" s="229" t="e">
        <f t="shared" si="15"/>
        <v>#DIV/0!</v>
      </c>
      <c r="R23" s="228">
        <f t="shared" si="15"/>
        <v>292.25</v>
      </c>
      <c r="S23" s="230">
        <f t="shared" si="15"/>
        <v>442.5</v>
      </c>
      <c r="T23" s="231" t="s">
        <v>174</v>
      </c>
      <c r="U23" s="232">
        <f>SUM(U8:U15)</f>
        <v>171</v>
      </c>
      <c r="V23" s="233">
        <f>U23/$AE23</f>
        <v>0.38644067796610171</v>
      </c>
      <c r="W23" s="232">
        <f>SUM(W8:W15)</f>
        <v>304</v>
      </c>
      <c r="X23" s="233">
        <f>W23/$AE23</f>
        <v>0.6870056497175141</v>
      </c>
      <c r="Y23" s="232">
        <f>SUM(Y8:Y15)</f>
        <v>5.75</v>
      </c>
      <c r="Z23" s="233">
        <f>Y23/$AE23</f>
        <v>1.2994350282485875E-2</v>
      </c>
      <c r="AA23" s="232">
        <f>SUM(AA8:AA15)</f>
        <v>468.5</v>
      </c>
      <c r="AB23" s="233">
        <f>AA23/$AE23</f>
        <v>1.0587570621468927</v>
      </c>
      <c r="AC23" s="232">
        <f>SUM(AC8:AC15)</f>
        <v>0.75</v>
      </c>
      <c r="AD23" s="233">
        <f>AC23/$AE23</f>
        <v>1.6949152542372881E-3</v>
      </c>
      <c r="AE23" s="234">
        <f>SUM(AE8:AE15)</f>
        <v>442.5</v>
      </c>
    </row>
    <row r="24" spans="1:31" x14ac:dyDescent="0.15">
      <c r="A24" s="187" t="s">
        <v>10</v>
      </c>
      <c r="B24" s="226">
        <f t="shared" ref="B24:P24" si="16">INDEX(B17:B21,MATCH($S24,$S17:$S21,0))</f>
        <v>31.5</v>
      </c>
      <c r="C24" s="227">
        <f t="shared" si="16"/>
        <v>0</v>
      </c>
      <c r="D24" s="227">
        <f t="shared" si="16"/>
        <v>2</v>
      </c>
      <c r="E24" s="228">
        <f t="shared" si="16"/>
        <v>32</v>
      </c>
      <c r="F24" s="226">
        <f t="shared" si="16"/>
        <v>5</v>
      </c>
      <c r="G24" s="227">
        <f t="shared" si="16"/>
        <v>18.25</v>
      </c>
      <c r="H24" s="227">
        <f t="shared" si="16"/>
        <v>0.75</v>
      </c>
      <c r="I24" s="228">
        <f t="shared" si="16"/>
        <v>5.75</v>
      </c>
      <c r="J24" s="226">
        <f t="shared" si="16"/>
        <v>2</v>
      </c>
      <c r="K24" s="227">
        <f t="shared" si="16"/>
        <v>54</v>
      </c>
      <c r="L24" s="227">
        <f t="shared" si="16"/>
        <v>1.25</v>
      </c>
      <c r="M24" s="228">
        <f t="shared" si="16"/>
        <v>56</v>
      </c>
      <c r="N24" s="226">
        <f t="shared" si="16"/>
        <v>0.75</v>
      </c>
      <c r="O24" s="227">
        <f t="shared" si="16"/>
        <v>11</v>
      </c>
      <c r="P24" s="227">
        <f t="shared" si="16"/>
        <v>184.25</v>
      </c>
      <c r="Q24" s="229" t="e">
        <f t="shared" ref="Q24" si="17">INDEX(Q8:Q15,MATCH($S24,$S8:$S15,0))</f>
        <v>#N/A</v>
      </c>
      <c r="R24" s="228">
        <f>INDEX(R17:R21,MATCH($S24,$S17:$S21,0))</f>
        <v>196</v>
      </c>
      <c r="S24" s="230">
        <f>MAX(S17:S21)</f>
        <v>289.75</v>
      </c>
      <c r="T24" s="231" t="s">
        <v>10</v>
      </c>
      <c r="U24" s="232">
        <f>INDEX(U17:U21,MATCH($S24,$S17:$S21,0))</f>
        <v>104.5</v>
      </c>
      <c r="V24" s="233">
        <f>U24/$AE24</f>
        <v>0.36065573770491804</v>
      </c>
      <c r="W24" s="232">
        <f>INDEX(W17:W21,MATCH($S24,$S17:$S21,0))</f>
        <v>206.25</v>
      </c>
      <c r="X24" s="233">
        <f>W24/$AE24</f>
        <v>0.71182053494391717</v>
      </c>
      <c r="Y24" s="232">
        <f>INDEX(Y17:Y21,MATCH($S24,$S17:$S21,0))</f>
        <v>3.25</v>
      </c>
      <c r="Z24" s="233">
        <f>Y24/$AE24</f>
        <v>1.1216566005176877E-2</v>
      </c>
      <c r="AA24" s="232">
        <f>INDEX(AA17:AA21,MATCH($S24,$S17:$S21,0))</f>
        <v>306.75</v>
      </c>
      <c r="AB24" s="233">
        <f>AA24/$AE24</f>
        <v>1.0586712683347714</v>
      </c>
      <c r="AC24" s="232">
        <f>INDEX(AC17:AC21,MATCH($S24,$S17:$S21,0))</f>
        <v>0.75</v>
      </c>
      <c r="AD24" s="233">
        <f>AC24/$AE24</f>
        <v>2.5884383088869713E-3</v>
      </c>
      <c r="AE24" s="234">
        <f>MAX(AE17:AE21)</f>
        <v>289.75</v>
      </c>
    </row>
    <row r="25" spans="1:31" x14ac:dyDescent="0.15">
      <c r="A25" s="187" t="s">
        <v>11</v>
      </c>
      <c r="B25" s="226">
        <f t="shared" ref="B25:Q25" si="18">B23/2</f>
        <v>24.75</v>
      </c>
      <c r="C25" s="227">
        <f t="shared" si="18"/>
        <v>0.125</v>
      </c>
      <c r="D25" s="227">
        <f t="shared" si="18"/>
        <v>1</v>
      </c>
      <c r="E25" s="228">
        <f t="shared" si="18"/>
        <v>25.125</v>
      </c>
      <c r="F25" s="226">
        <f t="shared" si="18"/>
        <v>3.625</v>
      </c>
      <c r="G25" s="227">
        <f t="shared" si="18"/>
        <v>15.125</v>
      </c>
      <c r="H25" s="227">
        <f t="shared" si="18"/>
        <v>0.75</v>
      </c>
      <c r="I25" s="228">
        <f t="shared" si="18"/>
        <v>4.875</v>
      </c>
      <c r="J25" s="226">
        <f t="shared" si="18"/>
        <v>1.75</v>
      </c>
      <c r="K25" s="227">
        <f t="shared" si="18"/>
        <v>43.25</v>
      </c>
      <c r="L25" s="227">
        <f t="shared" si="18"/>
        <v>1</v>
      </c>
      <c r="M25" s="228">
        <f t="shared" si="18"/>
        <v>45.125</v>
      </c>
      <c r="N25" s="226">
        <f t="shared" si="18"/>
        <v>0.375</v>
      </c>
      <c r="O25" s="227">
        <f t="shared" si="18"/>
        <v>7.75</v>
      </c>
      <c r="P25" s="227">
        <f t="shared" si="18"/>
        <v>138</v>
      </c>
      <c r="Q25" s="229" t="e">
        <f t="shared" si="18"/>
        <v>#DIV/0!</v>
      </c>
      <c r="R25" s="228">
        <f>R23/2</f>
        <v>146.125</v>
      </c>
      <c r="S25" s="230">
        <f t="shared" ref="S25" si="19">S23/2</f>
        <v>221.25</v>
      </c>
      <c r="T25" s="231" t="s">
        <v>11</v>
      </c>
      <c r="U25" s="232">
        <f>U23/2</f>
        <v>85.5</v>
      </c>
      <c r="V25" s="233">
        <f>U25/$AE25</f>
        <v>0.38644067796610171</v>
      </c>
      <c r="W25" s="232">
        <f>W23/2</f>
        <v>152</v>
      </c>
      <c r="X25" s="233">
        <f>W25/$AE25</f>
        <v>0.6870056497175141</v>
      </c>
      <c r="Y25" s="232">
        <f>Y23/2</f>
        <v>2.875</v>
      </c>
      <c r="Z25" s="233">
        <f>Y25/$AE25</f>
        <v>1.2994350282485875E-2</v>
      </c>
      <c r="AA25" s="232">
        <f>AA23/2</f>
        <v>234.25</v>
      </c>
      <c r="AB25" s="233">
        <f>AA25/$AE25</f>
        <v>1.0587570621468927</v>
      </c>
      <c r="AC25" s="232">
        <f>AC23/2</f>
        <v>0.375</v>
      </c>
      <c r="AD25" s="233">
        <f>AC25/$AE25</f>
        <v>1.6949152542372881E-3</v>
      </c>
      <c r="AE25" s="234">
        <f>AE23/2</f>
        <v>221.25</v>
      </c>
    </row>
    <row r="26" spans="1:31" ht="15" thickBot="1" x14ac:dyDescent="0.2">
      <c r="A26" s="235"/>
      <c r="B26" s="236"/>
      <c r="C26" s="237"/>
      <c r="D26" s="237"/>
      <c r="E26" s="238"/>
      <c r="F26" s="236"/>
      <c r="G26" s="237"/>
      <c r="H26" s="237"/>
      <c r="I26" s="238"/>
      <c r="J26" s="236"/>
      <c r="K26" s="237"/>
      <c r="L26" s="237"/>
      <c r="M26" s="238"/>
      <c r="N26" s="236"/>
      <c r="O26" s="237"/>
      <c r="P26" s="237"/>
      <c r="Q26" s="239"/>
      <c r="R26" s="238"/>
      <c r="S26" s="240"/>
      <c r="T26" s="241"/>
      <c r="U26" s="242"/>
      <c r="V26" s="243"/>
      <c r="W26" s="242"/>
      <c r="X26" s="243"/>
      <c r="Y26" s="242"/>
      <c r="Z26" s="243"/>
      <c r="AA26" s="242"/>
      <c r="AB26" s="243"/>
      <c r="AC26" s="242"/>
      <c r="AD26" s="243"/>
      <c r="AE26" s="240"/>
    </row>
    <row r="27" spans="1:31" x14ac:dyDescent="0.15">
      <c r="A27" s="244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9"/>
      <c r="V27" s="147"/>
      <c r="W27" s="149"/>
      <c r="X27" s="147"/>
      <c r="Y27" s="149"/>
      <c r="Z27" s="147"/>
      <c r="AA27" s="147"/>
      <c r="AB27" s="147"/>
      <c r="AC27" s="149"/>
      <c r="AD27" s="147"/>
      <c r="AE27" s="147"/>
    </row>
    <row r="28" spans="1:31" ht="14" thickBot="1" x14ac:dyDescent="0.2">
      <c r="A28" s="146"/>
      <c r="B28" s="443">
        <v>43528</v>
      </c>
      <c r="C28" s="443"/>
      <c r="D28" s="443"/>
      <c r="E28" s="443"/>
      <c r="F28" s="443"/>
      <c r="G28" s="443"/>
      <c r="H28" s="146" t="s">
        <v>176</v>
      </c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9"/>
      <c r="V28" s="147"/>
      <c r="W28" s="149"/>
      <c r="X28" s="147"/>
      <c r="Y28" s="149"/>
      <c r="Z28" s="147"/>
      <c r="AA28" s="147"/>
      <c r="AB28" s="147"/>
      <c r="AC28" s="149"/>
      <c r="AD28" s="147"/>
      <c r="AE28" s="147"/>
    </row>
    <row r="29" spans="1:31" ht="14" thickBot="1" x14ac:dyDescent="0.2">
      <c r="A29" s="151"/>
      <c r="B29" s="152" t="s">
        <v>2</v>
      </c>
      <c r="C29" s="153"/>
      <c r="D29" s="153"/>
      <c r="E29" s="154"/>
      <c r="F29" s="152" t="s">
        <v>3</v>
      </c>
      <c r="G29" s="153"/>
      <c r="H29" s="153"/>
      <c r="I29" s="154"/>
      <c r="J29" s="152" t="s">
        <v>4</v>
      </c>
      <c r="K29" s="153"/>
      <c r="L29" s="153"/>
      <c r="M29" s="154"/>
      <c r="N29" s="152" t="s">
        <v>5</v>
      </c>
      <c r="O29" s="153"/>
      <c r="P29" s="153"/>
      <c r="Q29" s="153"/>
      <c r="R29" s="154"/>
      <c r="S29" s="155" t="s">
        <v>32</v>
      </c>
      <c r="T29" s="147"/>
      <c r="U29" s="149"/>
      <c r="V29" s="147"/>
      <c r="W29" s="149"/>
      <c r="X29" s="147"/>
      <c r="Y29" s="149"/>
      <c r="Z29" s="147"/>
      <c r="AA29" s="147"/>
      <c r="AB29" s="147"/>
      <c r="AC29" s="149"/>
      <c r="AD29" s="147"/>
      <c r="AE29" s="147"/>
    </row>
    <row r="30" spans="1:31" ht="31" thickBot="1" x14ac:dyDescent="0.2">
      <c r="A30" s="156"/>
      <c r="B30" s="446" t="s">
        <v>178</v>
      </c>
      <c r="C30" s="447"/>
      <c r="D30" s="447"/>
      <c r="E30" s="448"/>
      <c r="F30" s="446" t="s">
        <v>179</v>
      </c>
      <c r="G30" s="447"/>
      <c r="H30" s="447"/>
      <c r="I30" s="448"/>
      <c r="J30" s="446" t="s">
        <v>180</v>
      </c>
      <c r="K30" s="447"/>
      <c r="L30" s="447"/>
      <c r="M30" s="448"/>
      <c r="N30" s="446" t="s">
        <v>181</v>
      </c>
      <c r="O30" s="447"/>
      <c r="P30" s="447"/>
      <c r="Q30" s="447"/>
      <c r="R30" s="448"/>
      <c r="S30" s="157"/>
      <c r="T30" s="158" t="s">
        <v>62</v>
      </c>
      <c r="U30" s="449" t="s">
        <v>58</v>
      </c>
      <c r="V30" s="450"/>
      <c r="W30" s="449" t="s">
        <v>56</v>
      </c>
      <c r="X30" s="450"/>
      <c r="Y30" s="449" t="s">
        <v>57</v>
      </c>
      <c r="Z30" s="450"/>
      <c r="AA30" s="449" t="s">
        <v>55</v>
      </c>
      <c r="AB30" s="450"/>
      <c r="AC30" s="449" t="s">
        <v>59</v>
      </c>
      <c r="AD30" s="450"/>
      <c r="AE30" s="451" t="s">
        <v>63</v>
      </c>
    </row>
    <row r="31" spans="1:31" ht="16" thickBot="1" x14ac:dyDescent="0.2">
      <c r="A31" s="159"/>
      <c r="B31" s="160" t="s">
        <v>6</v>
      </c>
      <c r="C31" s="161" t="s">
        <v>7</v>
      </c>
      <c r="D31" s="161" t="s">
        <v>8</v>
      </c>
      <c r="E31" s="162" t="s">
        <v>9</v>
      </c>
      <c r="F31" s="160" t="s">
        <v>6</v>
      </c>
      <c r="G31" s="161" t="s">
        <v>7</v>
      </c>
      <c r="H31" s="161" t="s">
        <v>8</v>
      </c>
      <c r="I31" s="162" t="s">
        <v>9</v>
      </c>
      <c r="J31" s="160" t="s">
        <v>6</v>
      </c>
      <c r="K31" s="161" t="s">
        <v>7</v>
      </c>
      <c r="L31" s="161" t="s">
        <v>8</v>
      </c>
      <c r="M31" s="162" t="s">
        <v>9</v>
      </c>
      <c r="N31" s="251" t="s">
        <v>6</v>
      </c>
      <c r="O31" s="252" t="s">
        <v>7</v>
      </c>
      <c r="P31" s="252" t="s">
        <v>8</v>
      </c>
      <c r="Q31" s="254"/>
      <c r="R31" s="162" t="s">
        <v>9</v>
      </c>
      <c r="S31" s="164"/>
      <c r="T31" s="453" t="s">
        <v>64</v>
      </c>
      <c r="U31" s="165" t="s">
        <v>65</v>
      </c>
      <c r="V31" s="166" t="s">
        <v>66</v>
      </c>
      <c r="W31" s="165" t="s">
        <v>65</v>
      </c>
      <c r="X31" s="166" t="s">
        <v>66</v>
      </c>
      <c r="Y31" s="165" t="s">
        <v>65</v>
      </c>
      <c r="Z31" s="166" t="s">
        <v>66</v>
      </c>
      <c r="AA31" s="165" t="s">
        <v>65</v>
      </c>
      <c r="AB31" s="166" t="s">
        <v>66</v>
      </c>
      <c r="AC31" s="165" t="s">
        <v>65</v>
      </c>
      <c r="AD31" s="166" t="s">
        <v>66</v>
      </c>
      <c r="AE31" s="452"/>
    </row>
    <row r="32" spans="1:31" x14ac:dyDescent="0.15">
      <c r="A32" s="156"/>
      <c r="B32" s="168"/>
      <c r="C32" s="169"/>
      <c r="D32" s="169"/>
      <c r="E32" s="170"/>
      <c r="F32" s="168"/>
      <c r="G32" s="169"/>
      <c r="H32" s="169"/>
      <c r="I32" s="170"/>
      <c r="J32" s="168"/>
      <c r="K32" s="169"/>
      <c r="L32" s="169"/>
      <c r="M32" s="170"/>
      <c r="N32" s="168"/>
      <c r="O32" s="169"/>
      <c r="P32" s="169"/>
      <c r="Q32" s="171"/>
      <c r="R32" s="172"/>
      <c r="S32" s="173"/>
      <c r="T32" s="454"/>
      <c r="U32" s="174"/>
      <c r="V32" s="175"/>
      <c r="W32" s="174"/>
      <c r="X32" s="175"/>
      <c r="Y32" s="174"/>
      <c r="Z32" s="175"/>
      <c r="AA32" s="176"/>
      <c r="AB32" s="175"/>
      <c r="AC32" s="174"/>
      <c r="AD32" s="175"/>
      <c r="AE32" s="261"/>
    </row>
    <row r="33" spans="1:31" ht="14" x14ac:dyDescent="0.15">
      <c r="A33" s="178" t="s">
        <v>103</v>
      </c>
      <c r="B33" s="179">
        <v>3</v>
      </c>
      <c r="C33" s="180">
        <v>0</v>
      </c>
      <c r="D33" s="180">
        <v>0</v>
      </c>
      <c r="E33" s="181">
        <f>SUM(B33:D33)</f>
        <v>3</v>
      </c>
      <c r="F33" s="179">
        <v>0</v>
      </c>
      <c r="G33" s="180">
        <v>0</v>
      </c>
      <c r="H33" s="180">
        <v>0</v>
      </c>
      <c r="I33" s="181">
        <f>SUM(F33:H33)</f>
        <v>0</v>
      </c>
      <c r="J33" s="179">
        <v>0</v>
      </c>
      <c r="K33" s="180">
        <v>4</v>
      </c>
      <c r="L33" s="180">
        <v>0</v>
      </c>
      <c r="M33" s="181">
        <f>SUM(J33:L33)</f>
        <v>4</v>
      </c>
      <c r="N33" s="179">
        <v>0</v>
      </c>
      <c r="O33" s="180">
        <v>0</v>
      </c>
      <c r="P33" s="180">
        <v>3</v>
      </c>
      <c r="Q33" s="262"/>
      <c r="R33" s="181">
        <f>SUM(N33:P33)</f>
        <v>3</v>
      </c>
      <c r="S33" s="183">
        <f>SUM(E33,I33,M33,R33)</f>
        <v>10</v>
      </c>
      <c r="T33" s="178" t="s">
        <v>103</v>
      </c>
      <c r="U33" s="206">
        <v>4</v>
      </c>
      <c r="V33" s="185">
        <f>U33/$S33</f>
        <v>0.4</v>
      </c>
      <c r="W33" s="206">
        <v>6</v>
      </c>
      <c r="X33" s="185">
        <f>W33/$S33</f>
        <v>0.6</v>
      </c>
      <c r="Y33" s="206">
        <v>2</v>
      </c>
      <c r="Z33" s="185">
        <f>Y33/$S33</f>
        <v>0.2</v>
      </c>
      <c r="AA33" s="206">
        <v>8</v>
      </c>
      <c r="AB33" s="185">
        <f>AA33/$S33</f>
        <v>0.8</v>
      </c>
      <c r="AC33" s="206">
        <v>0</v>
      </c>
      <c r="AD33" s="185">
        <f>AC33/$S33</f>
        <v>0</v>
      </c>
      <c r="AE33" s="263">
        <f>S33</f>
        <v>10</v>
      </c>
    </row>
    <row r="34" spans="1:31" ht="14" x14ac:dyDescent="0.15">
      <c r="A34" s="178" t="s">
        <v>104</v>
      </c>
      <c r="B34" s="179">
        <v>10</v>
      </c>
      <c r="C34" s="180">
        <v>0</v>
      </c>
      <c r="D34" s="180">
        <v>0</v>
      </c>
      <c r="E34" s="181">
        <f t="shared" ref="E34:E40" si="20">SUM(B34:D34)</f>
        <v>10</v>
      </c>
      <c r="F34" s="179">
        <v>1</v>
      </c>
      <c r="G34" s="180">
        <v>2</v>
      </c>
      <c r="H34" s="180">
        <v>1</v>
      </c>
      <c r="I34" s="181">
        <f t="shared" ref="I34:I40" si="21">SUM(F34:H34)</f>
        <v>4</v>
      </c>
      <c r="J34" s="179">
        <v>2</v>
      </c>
      <c r="K34" s="180">
        <v>4</v>
      </c>
      <c r="L34" s="180">
        <v>0</v>
      </c>
      <c r="M34" s="181">
        <f t="shared" ref="M34:M40" si="22">SUM(J34:L34)</f>
        <v>6</v>
      </c>
      <c r="N34" s="179">
        <v>0</v>
      </c>
      <c r="O34" s="180">
        <v>0</v>
      </c>
      <c r="P34" s="180">
        <v>18</v>
      </c>
      <c r="Q34" s="262"/>
      <c r="R34" s="181">
        <f t="shared" ref="R34:R40" si="23">SUM(N34:P34)</f>
        <v>18</v>
      </c>
      <c r="S34" s="183">
        <f t="shared" ref="S34:S40" si="24">SUM(E34,I34,M34,R34)</f>
        <v>38</v>
      </c>
      <c r="T34" s="178" t="s">
        <v>104</v>
      </c>
      <c r="U34" s="206">
        <v>17</v>
      </c>
      <c r="V34" s="185">
        <f t="shared" ref="V34:V40" si="25">U34/$S34</f>
        <v>0.44736842105263158</v>
      </c>
      <c r="W34" s="206">
        <v>21</v>
      </c>
      <c r="X34" s="185">
        <f t="shared" ref="X34:X40" si="26">W34/$S34</f>
        <v>0.55263157894736847</v>
      </c>
      <c r="Y34" s="206">
        <v>0</v>
      </c>
      <c r="Z34" s="185">
        <f t="shared" ref="Z34:Z40" si="27">Y34/$S34</f>
        <v>0</v>
      </c>
      <c r="AA34" s="206">
        <v>38</v>
      </c>
      <c r="AB34" s="185">
        <f t="shared" ref="AB34:AB40" si="28">AA34/$S34</f>
        <v>1</v>
      </c>
      <c r="AC34" s="206">
        <v>0</v>
      </c>
      <c r="AD34" s="185">
        <f t="shared" ref="AD34:AD40" si="29">AC34/$S34</f>
        <v>0</v>
      </c>
      <c r="AE34" s="207">
        <f t="shared" ref="AE34:AE40" si="30">S34</f>
        <v>38</v>
      </c>
    </row>
    <row r="35" spans="1:31" ht="14" x14ac:dyDescent="0.15">
      <c r="A35" s="178" t="s">
        <v>105</v>
      </c>
      <c r="B35" s="179">
        <v>3</v>
      </c>
      <c r="C35" s="180">
        <v>0</v>
      </c>
      <c r="D35" s="180">
        <v>0</v>
      </c>
      <c r="E35" s="181">
        <f t="shared" si="20"/>
        <v>3</v>
      </c>
      <c r="F35" s="179">
        <v>0</v>
      </c>
      <c r="G35" s="180">
        <v>4</v>
      </c>
      <c r="H35" s="180">
        <v>1</v>
      </c>
      <c r="I35" s="181">
        <f t="shared" si="21"/>
        <v>5</v>
      </c>
      <c r="J35" s="179">
        <v>0</v>
      </c>
      <c r="K35" s="180">
        <v>8</v>
      </c>
      <c r="L35" s="180">
        <v>1</v>
      </c>
      <c r="M35" s="181">
        <f t="shared" si="22"/>
        <v>9</v>
      </c>
      <c r="N35" s="179">
        <v>0</v>
      </c>
      <c r="O35" s="180">
        <v>1</v>
      </c>
      <c r="P35" s="180">
        <v>24</v>
      </c>
      <c r="Q35" s="262"/>
      <c r="R35" s="181">
        <f t="shared" si="23"/>
        <v>25</v>
      </c>
      <c r="S35" s="183">
        <f t="shared" si="24"/>
        <v>42</v>
      </c>
      <c r="T35" s="178" t="s">
        <v>105</v>
      </c>
      <c r="U35" s="206">
        <v>18</v>
      </c>
      <c r="V35" s="185">
        <f t="shared" si="25"/>
        <v>0.42857142857142855</v>
      </c>
      <c r="W35" s="206">
        <v>24</v>
      </c>
      <c r="X35" s="185">
        <f t="shared" si="26"/>
        <v>0.5714285714285714</v>
      </c>
      <c r="Y35" s="206">
        <v>0</v>
      </c>
      <c r="Z35" s="185">
        <f t="shared" si="27"/>
        <v>0</v>
      </c>
      <c r="AA35" s="206">
        <v>42</v>
      </c>
      <c r="AB35" s="185">
        <f t="shared" si="28"/>
        <v>1</v>
      </c>
      <c r="AC35" s="206">
        <v>0</v>
      </c>
      <c r="AD35" s="185">
        <f t="shared" si="29"/>
        <v>0</v>
      </c>
      <c r="AE35" s="207">
        <f t="shared" si="30"/>
        <v>42</v>
      </c>
    </row>
    <row r="36" spans="1:31" ht="14" x14ac:dyDescent="0.15">
      <c r="A36" s="178" t="s">
        <v>106</v>
      </c>
      <c r="B36" s="179">
        <v>12</v>
      </c>
      <c r="C36" s="180">
        <v>0</v>
      </c>
      <c r="D36" s="180">
        <v>1</v>
      </c>
      <c r="E36" s="181">
        <f t="shared" si="20"/>
        <v>13</v>
      </c>
      <c r="F36" s="179">
        <v>1</v>
      </c>
      <c r="G36" s="180">
        <v>4</v>
      </c>
      <c r="H36" s="180">
        <v>1</v>
      </c>
      <c r="I36" s="181">
        <f t="shared" si="21"/>
        <v>6</v>
      </c>
      <c r="J36" s="179">
        <v>1</v>
      </c>
      <c r="K36" s="180">
        <v>17</v>
      </c>
      <c r="L36" s="180">
        <v>0</v>
      </c>
      <c r="M36" s="181">
        <f t="shared" si="22"/>
        <v>18</v>
      </c>
      <c r="N36" s="179">
        <v>1</v>
      </c>
      <c r="O36" s="180">
        <v>0</v>
      </c>
      <c r="P36" s="180">
        <v>38</v>
      </c>
      <c r="Q36" s="262"/>
      <c r="R36" s="181">
        <f t="shared" si="23"/>
        <v>39</v>
      </c>
      <c r="S36" s="183">
        <f t="shared" si="24"/>
        <v>76</v>
      </c>
      <c r="T36" s="178" t="s">
        <v>106</v>
      </c>
      <c r="U36" s="206">
        <v>30</v>
      </c>
      <c r="V36" s="185">
        <f t="shared" si="25"/>
        <v>0.39473684210526316</v>
      </c>
      <c r="W36" s="206">
        <v>46</v>
      </c>
      <c r="X36" s="185">
        <f t="shared" si="26"/>
        <v>0.60526315789473684</v>
      </c>
      <c r="Y36" s="206">
        <v>0</v>
      </c>
      <c r="Z36" s="185">
        <f t="shared" si="27"/>
        <v>0</v>
      </c>
      <c r="AA36" s="206">
        <v>75</v>
      </c>
      <c r="AB36" s="185">
        <f t="shared" si="28"/>
        <v>0.98684210526315785</v>
      </c>
      <c r="AC36" s="206">
        <v>1</v>
      </c>
      <c r="AD36" s="185">
        <f t="shared" si="29"/>
        <v>1.3157894736842105E-2</v>
      </c>
      <c r="AE36" s="207">
        <f t="shared" si="30"/>
        <v>76</v>
      </c>
    </row>
    <row r="37" spans="1:31" ht="14" x14ac:dyDescent="0.15">
      <c r="A37" s="178" t="s">
        <v>107</v>
      </c>
      <c r="B37" s="179">
        <v>5</v>
      </c>
      <c r="C37" s="180">
        <v>0</v>
      </c>
      <c r="D37" s="180">
        <v>0</v>
      </c>
      <c r="E37" s="181">
        <f t="shared" si="20"/>
        <v>5</v>
      </c>
      <c r="F37" s="179">
        <v>3</v>
      </c>
      <c r="G37" s="180">
        <v>6</v>
      </c>
      <c r="H37" s="180">
        <v>0</v>
      </c>
      <c r="I37" s="181">
        <f t="shared" si="21"/>
        <v>9</v>
      </c>
      <c r="J37" s="179">
        <v>1</v>
      </c>
      <c r="K37" s="180">
        <v>12</v>
      </c>
      <c r="L37" s="180">
        <v>0</v>
      </c>
      <c r="M37" s="181">
        <f t="shared" si="22"/>
        <v>13</v>
      </c>
      <c r="N37" s="179">
        <v>0</v>
      </c>
      <c r="O37" s="180">
        <v>6</v>
      </c>
      <c r="P37" s="180">
        <v>64</v>
      </c>
      <c r="Q37" s="262"/>
      <c r="R37" s="181">
        <f t="shared" si="23"/>
        <v>70</v>
      </c>
      <c r="S37" s="183">
        <f t="shared" si="24"/>
        <v>97</v>
      </c>
      <c r="T37" s="178" t="s">
        <v>107</v>
      </c>
      <c r="U37" s="206">
        <v>32</v>
      </c>
      <c r="V37" s="185">
        <f t="shared" si="25"/>
        <v>0.32989690721649484</v>
      </c>
      <c r="W37" s="206">
        <v>65</v>
      </c>
      <c r="X37" s="185">
        <f t="shared" si="26"/>
        <v>0.67010309278350511</v>
      </c>
      <c r="Y37" s="206">
        <v>1</v>
      </c>
      <c r="Z37" s="185">
        <f t="shared" si="27"/>
        <v>1.0309278350515464E-2</v>
      </c>
      <c r="AA37" s="206">
        <v>95</v>
      </c>
      <c r="AB37" s="185">
        <f t="shared" si="28"/>
        <v>0.97938144329896903</v>
      </c>
      <c r="AC37" s="206">
        <v>1</v>
      </c>
      <c r="AD37" s="185">
        <f t="shared" si="29"/>
        <v>1.0309278350515464E-2</v>
      </c>
      <c r="AE37" s="207">
        <f t="shared" si="30"/>
        <v>97</v>
      </c>
    </row>
    <row r="38" spans="1:31" ht="14" x14ac:dyDescent="0.15">
      <c r="A38" s="178" t="s">
        <v>108</v>
      </c>
      <c r="B38" s="179">
        <v>10</v>
      </c>
      <c r="C38" s="180">
        <v>0</v>
      </c>
      <c r="D38" s="180">
        <v>1</v>
      </c>
      <c r="E38" s="181">
        <f t="shared" si="20"/>
        <v>11</v>
      </c>
      <c r="F38" s="179">
        <v>1</v>
      </c>
      <c r="G38" s="180">
        <v>4</v>
      </c>
      <c r="H38" s="180">
        <v>0</v>
      </c>
      <c r="I38" s="181">
        <f t="shared" si="21"/>
        <v>5</v>
      </c>
      <c r="J38" s="179">
        <v>2</v>
      </c>
      <c r="K38" s="180">
        <v>5</v>
      </c>
      <c r="L38" s="180">
        <v>0</v>
      </c>
      <c r="M38" s="181">
        <f t="shared" si="22"/>
        <v>7</v>
      </c>
      <c r="N38" s="179">
        <v>0</v>
      </c>
      <c r="O38" s="180">
        <v>2</v>
      </c>
      <c r="P38" s="180">
        <v>53</v>
      </c>
      <c r="Q38" s="262"/>
      <c r="R38" s="181">
        <f t="shared" si="23"/>
        <v>55</v>
      </c>
      <c r="S38" s="183">
        <f t="shared" si="24"/>
        <v>78</v>
      </c>
      <c r="T38" s="178" t="s">
        <v>108</v>
      </c>
      <c r="U38" s="206">
        <v>22</v>
      </c>
      <c r="V38" s="185">
        <f t="shared" si="25"/>
        <v>0.28205128205128205</v>
      </c>
      <c r="W38" s="206">
        <v>56</v>
      </c>
      <c r="X38" s="185">
        <f t="shared" si="26"/>
        <v>0.71794871794871795</v>
      </c>
      <c r="Y38" s="206">
        <v>4</v>
      </c>
      <c r="Z38" s="185">
        <f t="shared" si="27"/>
        <v>5.128205128205128E-2</v>
      </c>
      <c r="AA38" s="206">
        <v>74</v>
      </c>
      <c r="AB38" s="185">
        <f t="shared" si="28"/>
        <v>0.94871794871794868</v>
      </c>
      <c r="AC38" s="206">
        <v>0</v>
      </c>
      <c r="AD38" s="185">
        <f t="shared" si="29"/>
        <v>0</v>
      </c>
      <c r="AE38" s="207">
        <f t="shared" si="30"/>
        <v>78</v>
      </c>
    </row>
    <row r="39" spans="1:31" ht="14" x14ac:dyDescent="0.15">
      <c r="A39" s="178" t="s">
        <v>109</v>
      </c>
      <c r="B39" s="179">
        <v>7</v>
      </c>
      <c r="C39" s="180">
        <v>0</v>
      </c>
      <c r="D39" s="180">
        <v>0</v>
      </c>
      <c r="E39" s="181">
        <f t="shared" si="20"/>
        <v>7</v>
      </c>
      <c r="F39" s="179">
        <v>1</v>
      </c>
      <c r="G39" s="180">
        <v>1</v>
      </c>
      <c r="H39" s="180">
        <v>1</v>
      </c>
      <c r="I39" s="181">
        <f t="shared" si="21"/>
        <v>3</v>
      </c>
      <c r="J39" s="179">
        <v>1</v>
      </c>
      <c r="K39" s="180">
        <v>15</v>
      </c>
      <c r="L39" s="180">
        <v>0</v>
      </c>
      <c r="M39" s="181">
        <f t="shared" si="22"/>
        <v>16</v>
      </c>
      <c r="N39" s="179">
        <v>1</v>
      </c>
      <c r="O39" s="180">
        <v>4</v>
      </c>
      <c r="P39" s="180">
        <v>51</v>
      </c>
      <c r="Q39" s="262"/>
      <c r="R39" s="181">
        <f t="shared" si="23"/>
        <v>56</v>
      </c>
      <c r="S39" s="183">
        <f t="shared" si="24"/>
        <v>82</v>
      </c>
      <c r="T39" s="178" t="s">
        <v>109</v>
      </c>
      <c r="U39" s="206">
        <v>28</v>
      </c>
      <c r="V39" s="185">
        <f t="shared" si="25"/>
        <v>0.34146341463414637</v>
      </c>
      <c r="W39" s="206">
        <v>54</v>
      </c>
      <c r="X39" s="185">
        <f t="shared" si="26"/>
        <v>0.65853658536585369</v>
      </c>
      <c r="Y39" s="206">
        <v>1</v>
      </c>
      <c r="Z39" s="185">
        <f t="shared" si="27"/>
        <v>1.2195121951219513E-2</v>
      </c>
      <c r="AA39" s="206">
        <v>81</v>
      </c>
      <c r="AB39" s="185">
        <f t="shared" si="28"/>
        <v>0.98780487804878048</v>
      </c>
      <c r="AC39" s="206">
        <v>0</v>
      </c>
      <c r="AD39" s="185">
        <f t="shared" si="29"/>
        <v>0</v>
      </c>
      <c r="AE39" s="207">
        <f t="shared" si="30"/>
        <v>82</v>
      </c>
    </row>
    <row r="40" spans="1:31" ht="14" x14ac:dyDescent="0.15">
      <c r="A40" s="178" t="s">
        <v>110</v>
      </c>
      <c r="B40" s="179">
        <v>3</v>
      </c>
      <c r="C40" s="180">
        <v>0</v>
      </c>
      <c r="D40" s="180">
        <v>0</v>
      </c>
      <c r="E40" s="181">
        <f t="shared" si="20"/>
        <v>3</v>
      </c>
      <c r="F40" s="179">
        <v>0</v>
      </c>
      <c r="G40" s="180">
        <v>7</v>
      </c>
      <c r="H40" s="180">
        <v>0</v>
      </c>
      <c r="I40" s="181">
        <f t="shared" si="21"/>
        <v>7</v>
      </c>
      <c r="J40" s="179">
        <v>0</v>
      </c>
      <c r="K40" s="180">
        <v>11</v>
      </c>
      <c r="L40" s="180">
        <v>0</v>
      </c>
      <c r="M40" s="181">
        <f t="shared" si="22"/>
        <v>11</v>
      </c>
      <c r="N40" s="179">
        <v>0</v>
      </c>
      <c r="O40" s="180">
        <v>2</v>
      </c>
      <c r="P40" s="180">
        <v>39</v>
      </c>
      <c r="Q40" s="262"/>
      <c r="R40" s="181">
        <f t="shared" si="23"/>
        <v>41</v>
      </c>
      <c r="S40" s="183">
        <f t="shared" si="24"/>
        <v>62</v>
      </c>
      <c r="T40" s="178" t="s">
        <v>110</v>
      </c>
      <c r="U40" s="206">
        <v>20</v>
      </c>
      <c r="V40" s="185">
        <f t="shared" si="25"/>
        <v>0.32258064516129031</v>
      </c>
      <c r="W40" s="206">
        <v>42</v>
      </c>
      <c r="X40" s="185">
        <f t="shared" si="26"/>
        <v>0.67741935483870963</v>
      </c>
      <c r="Y40" s="206">
        <v>1</v>
      </c>
      <c r="Z40" s="185">
        <f t="shared" si="27"/>
        <v>1.6129032258064516E-2</v>
      </c>
      <c r="AA40" s="206">
        <v>61</v>
      </c>
      <c r="AB40" s="185">
        <f t="shared" si="28"/>
        <v>0.9838709677419355</v>
      </c>
      <c r="AC40" s="206">
        <v>0</v>
      </c>
      <c r="AD40" s="185">
        <f t="shared" si="29"/>
        <v>0</v>
      </c>
      <c r="AE40" s="207">
        <f t="shared" si="30"/>
        <v>62</v>
      </c>
    </row>
    <row r="41" spans="1:31" ht="15" thickBot="1" x14ac:dyDescent="0.2">
      <c r="A41" s="187"/>
      <c r="B41" s="188"/>
      <c r="C41" s="189"/>
      <c r="D41" s="189"/>
      <c r="E41" s="190"/>
      <c r="F41" s="188"/>
      <c r="G41" s="189"/>
      <c r="H41" s="189"/>
      <c r="I41" s="190"/>
      <c r="J41" s="188"/>
      <c r="K41" s="189"/>
      <c r="L41" s="189"/>
      <c r="M41" s="190"/>
      <c r="N41" s="188"/>
      <c r="O41" s="189"/>
      <c r="P41" s="189"/>
      <c r="Q41" s="191"/>
      <c r="R41" s="190"/>
      <c r="S41" s="192"/>
      <c r="T41" s="187"/>
      <c r="U41" s="206"/>
      <c r="V41" s="185"/>
      <c r="W41" s="206"/>
      <c r="X41" s="185"/>
      <c r="Y41" s="206"/>
      <c r="Z41" s="185"/>
      <c r="AA41" s="206"/>
      <c r="AB41" s="185"/>
      <c r="AC41" s="206"/>
      <c r="AD41" s="185"/>
      <c r="AE41" s="207"/>
    </row>
    <row r="42" spans="1:31" ht="14" x14ac:dyDescent="0.15">
      <c r="A42" s="197" t="s">
        <v>169</v>
      </c>
      <c r="B42" s="198">
        <f>SUM(B33:B36)</f>
        <v>28</v>
      </c>
      <c r="C42" s="199">
        <f t="shared" ref="C42:S42" si="31">SUM(C33:C36)</f>
        <v>0</v>
      </c>
      <c r="D42" s="199">
        <f t="shared" si="31"/>
        <v>1</v>
      </c>
      <c r="E42" s="200">
        <f t="shared" si="31"/>
        <v>29</v>
      </c>
      <c r="F42" s="198">
        <f t="shared" si="31"/>
        <v>2</v>
      </c>
      <c r="G42" s="199">
        <f t="shared" si="31"/>
        <v>10</v>
      </c>
      <c r="H42" s="199">
        <f t="shared" si="31"/>
        <v>3</v>
      </c>
      <c r="I42" s="200">
        <f t="shared" si="31"/>
        <v>15</v>
      </c>
      <c r="J42" s="198">
        <f t="shared" si="31"/>
        <v>3</v>
      </c>
      <c r="K42" s="199">
        <f t="shared" si="31"/>
        <v>33</v>
      </c>
      <c r="L42" s="199">
        <f t="shared" si="31"/>
        <v>1</v>
      </c>
      <c r="M42" s="200">
        <f t="shared" si="31"/>
        <v>37</v>
      </c>
      <c r="N42" s="198">
        <f t="shared" si="31"/>
        <v>1</v>
      </c>
      <c r="O42" s="199">
        <f t="shared" si="31"/>
        <v>1</v>
      </c>
      <c r="P42" s="199">
        <f t="shared" si="31"/>
        <v>83</v>
      </c>
      <c r="Q42" s="201">
        <f t="shared" si="31"/>
        <v>0</v>
      </c>
      <c r="R42" s="200">
        <f t="shared" si="31"/>
        <v>85</v>
      </c>
      <c r="S42" s="202">
        <f t="shared" si="31"/>
        <v>166</v>
      </c>
      <c r="T42" s="197" t="s">
        <v>169</v>
      </c>
      <c r="U42" s="203">
        <f>SUM(U33:U36)</f>
        <v>69</v>
      </c>
      <c r="V42" s="204">
        <f>U42/$AE42</f>
        <v>0.41566265060240964</v>
      </c>
      <c r="W42" s="203">
        <f>SUM(W33:W36)</f>
        <v>97</v>
      </c>
      <c r="X42" s="204">
        <f>W42/$AE42</f>
        <v>0.58433734939759041</v>
      </c>
      <c r="Y42" s="203">
        <f>SUM(Y33:Y36)</f>
        <v>2</v>
      </c>
      <c r="Z42" s="204">
        <f>Y42/$AE42</f>
        <v>1.2048192771084338E-2</v>
      </c>
      <c r="AA42" s="203">
        <f>SUM(AA33:AA36)</f>
        <v>163</v>
      </c>
      <c r="AB42" s="204">
        <f>AA42/$AE42</f>
        <v>0.98192771084337349</v>
      </c>
      <c r="AC42" s="203">
        <f>SUM(AC33:AC36)</f>
        <v>1</v>
      </c>
      <c r="AD42" s="204">
        <f>AC42/$AE42</f>
        <v>6.024096385542169E-3</v>
      </c>
      <c r="AE42" s="205">
        <f>SUM(AE33:AE36)</f>
        <v>166</v>
      </c>
    </row>
    <row r="43" spans="1:31" ht="14" x14ac:dyDescent="0.15">
      <c r="A43" s="178" t="s">
        <v>170</v>
      </c>
      <c r="B43" s="179">
        <f t="shared" ref="B43:S46" si="32">SUM(B34:B37)</f>
        <v>30</v>
      </c>
      <c r="C43" s="180">
        <f t="shared" si="32"/>
        <v>0</v>
      </c>
      <c r="D43" s="180">
        <f t="shared" si="32"/>
        <v>1</v>
      </c>
      <c r="E43" s="181">
        <f t="shared" si="32"/>
        <v>31</v>
      </c>
      <c r="F43" s="179">
        <f t="shared" si="32"/>
        <v>5</v>
      </c>
      <c r="G43" s="180">
        <f t="shared" si="32"/>
        <v>16</v>
      </c>
      <c r="H43" s="180">
        <f t="shared" si="32"/>
        <v>3</v>
      </c>
      <c r="I43" s="181">
        <f t="shared" si="32"/>
        <v>24</v>
      </c>
      <c r="J43" s="179">
        <f t="shared" si="32"/>
        <v>4</v>
      </c>
      <c r="K43" s="180">
        <f t="shared" si="32"/>
        <v>41</v>
      </c>
      <c r="L43" s="180">
        <f t="shared" si="32"/>
        <v>1</v>
      </c>
      <c r="M43" s="181">
        <f t="shared" si="32"/>
        <v>46</v>
      </c>
      <c r="N43" s="179">
        <f t="shared" si="32"/>
        <v>1</v>
      </c>
      <c r="O43" s="180">
        <f t="shared" si="32"/>
        <v>7</v>
      </c>
      <c r="P43" s="180">
        <f t="shared" si="32"/>
        <v>144</v>
      </c>
      <c r="Q43" s="182">
        <f t="shared" si="32"/>
        <v>0</v>
      </c>
      <c r="R43" s="181">
        <f t="shared" si="32"/>
        <v>152</v>
      </c>
      <c r="S43" s="183">
        <f t="shared" si="32"/>
        <v>253</v>
      </c>
      <c r="T43" s="178" t="s">
        <v>170</v>
      </c>
      <c r="U43" s="206">
        <f t="shared" ref="U43:U46" si="33">SUM(U34:U37)</f>
        <v>97</v>
      </c>
      <c r="V43" s="185">
        <f t="shared" ref="V43:X46" si="34">U43/$AE43</f>
        <v>0.38339920948616601</v>
      </c>
      <c r="W43" s="206">
        <f t="shared" ref="W43:W46" si="35">SUM(W34:W37)</f>
        <v>156</v>
      </c>
      <c r="X43" s="185">
        <f t="shared" si="34"/>
        <v>0.61660079051383399</v>
      </c>
      <c r="Y43" s="206">
        <f t="shared" ref="Y43:Y46" si="36">SUM(Y34:Y37)</f>
        <v>1</v>
      </c>
      <c r="Z43" s="185">
        <f t="shared" ref="Z43:Z46" si="37">Y43/$AE43</f>
        <v>3.952569169960474E-3</v>
      </c>
      <c r="AA43" s="206">
        <f t="shared" ref="AA43:AA46" si="38">SUM(AA34:AA37)</f>
        <v>250</v>
      </c>
      <c r="AB43" s="185">
        <f t="shared" ref="AB43:AB46" si="39">AA43/$AE43</f>
        <v>0.98814229249011853</v>
      </c>
      <c r="AC43" s="206">
        <f t="shared" ref="AC43:AC46" si="40">SUM(AC34:AC37)</f>
        <v>2</v>
      </c>
      <c r="AD43" s="185">
        <f t="shared" ref="AD43:AD46" si="41">AC43/$AE43</f>
        <v>7.9051383399209481E-3</v>
      </c>
      <c r="AE43" s="207">
        <f t="shared" ref="AE43:AE46" si="42">SUM(AE34:AE37)</f>
        <v>253</v>
      </c>
    </row>
    <row r="44" spans="1:31" ht="14" x14ac:dyDescent="0.15">
      <c r="A44" s="178" t="s">
        <v>171</v>
      </c>
      <c r="B44" s="179">
        <f t="shared" si="32"/>
        <v>30</v>
      </c>
      <c r="C44" s="180">
        <f t="shared" si="32"/>
        <v>0</v>
      </c>
      <c r="D44" s="180">
        <f t="shared" si="32"/>
        <v>2</v>
      </c>
      <c r="E44" s="181">
        <f t="shared" si="32"/>
        <v>32</v>
      </c>
      <c r="F44" s="179">
        <f t="shared" si="32"/>
        <v>5</v>
      </c>
      <c r="G44" s="180">
        <f t="shared" si="32"/>
        <v>18</v>
      </c>
      <c r="H44" s="180">
        <f t="shared" si="32"/>
        <v>2</v>
      </c>
      <c r="I44" s="181">
        <f t="shared" si="32"/>
        <v>25</v>
      </c>
      <c r="J44" s="179">
        <f t="shared" si="32"/>
        <v>4</v>
      </c>
      <c r="K44" s="180">
        <f t="shared" si="32"/>
        <v>42</v>
      </c>
      <c r="L44" s="180">
        <f t="shared" si="32"/>
        <v>1</v>
      </c>
      <c r="M44" s="181">
        <f t="shared" si="32"/>
        <v>47</v>
      </c>
      <c r="N44" s="179">
        <f t="shared" si="32"/>
        <v>1</v>
      </c>
      <c r="O44" s="180">
        <f t="shared" si="32"/>
        <v>9</v>
      </c>
      <c r="P44" s="180">
        <f t="shared" si="32"/>
        <v>179</v>
      </c>
      <c r="Q44" s="182">
        <f t="shared" si="32"/>
        <v>0</v>
      </c>
      <c r="R44" s="181">
        <f t="shared" si="32"/>
        <v>189</v>
      </c>
      <c r="S44" s="183">
        <f t="shared" si="32"/>
        <v>293</v>
      </c>
      <c r="T44" s="178" t="s">
        <v>171</v>
      </c>
      <c r="U44" s="206">
        <f t="shared" si="33"/>
        <v>102</v>
      </c>
      <c r="V44" s="185">
        <f t="shared" si="34"/>
        <v>0.34812286689419797</v>
      </c>
      <c r="W44" s="206">
        <f t="shared" si="35"/>
        <v>191</v>
      </c>
      <c r="X44" s="185">
        <f t="shared" si="34"/>
        <v>0.65187713310580209</v>
      </c>
      <c r="Y44" s="206">
        <f t="shared" si="36"/>
        <v>5</v>
      </c>
      <c r="Z44" s="185">
        <f t="shared" si="37"/>
        <v>1.7064846416382253E-2</v>
      </c>
      <c r="AA44" s="206">
        <f t="shared" si="38"/>
        <v>286</v>
      </c>
      <c r="AB44" s="185">
        <f t="shared" si="39"/>
        <v>0.97610921501706482</v>
      </c>
      <c r="AC44" s="206">
        <f t="shared" si="40"/>
        <v>2</v>
      </c>
      <c r="AD44" s="185">
        <f t="shared" si="41"/>
        <v>6.8259385665529011E-3</v>
      </c>
      <c r="AE44" s="207">
        <f t="shared" si="42"/>
        <v>293</v>
      </c>
    </row>
    <row r="45" spans="1:31" ht="14" x14ac:dyDescent="0.15">
      <c r="A45" s="178" t="s">
        <v>172</v>
      </c>
      <c r="B45" s="179">
        <f t="shared" si="32"/>
        <v>34</v>
      </c>
      <c r="C45" s="180">
        <f t="shared" si="32"/>
        <v>0</v>
      </c>
      <c r="D45" s="180">
        <f t="shared" si="32"/>
        <v>2</v>
      </c>
      <c r="E45" s="181">
        <f t="shared" si="32"/>
        <v>36</v>
      </c>
      <c r="F45" s="179">
        <f t="shared" si="32"/>
        <v>6</v>
      </c>
      <c r="G45" s="180">
        <f t="shared" si="32"/>
        <v>15</v>
      </c>
      <c r="H45" s="180">
        <f t="shared" si="32"/>
        <v>2</v>
      </c>
      <c r="I45" s="181">
        <f t="shared" si="32"/>
        <v>23</v>
      </c>
      <c r="J45" s="179">
        <f t="shared" si="32"/>
        <v>5</v>
      </c>
      <c r="K45" s="180">
        <f t="shared" si="32"/>
        <v>49</v>
      </c>
      <c r="L45" s="180">
        <f t="shared" si="32"/>
        <v>0</v>
      </c>
      <c r="M45" s="181">
        <f t="shared" si="32"/>
        <v>54</v>
      </c>
      <c r="N45" s="179">
        <f t="shared" si="32"/>
        <v>2</v>
      </c>
      <c r="O45" s="180">
        <f t="shared" si="32"/>
        <v>12</v>
      </c>
      <c r="P45" s="180">
        <f t="shared" si="32"/>
        <v>206</v>
      </c>
      <c r="Q45" s="182">
        <f t="shared" si="32"/>
        <v>0</v>
      </c>
      <c r="R45" s="181">
        <f t="shared" si="32"/>
        <v>220</v>
      </c>
      <c r="S45" s="183">
        <f t="shared" si="32"/>
        <v>333</v>
      </c>
      <c r="T45" s="178" t="s">
        <v>172</v>
      </c>
      <c r="U45" s="206">
        <f t="shared" si="33"/>
        <v>112</v>
      </c>
      <c r="V45" s="185">
        <f t="shared" si="34"/>
        <v>0.33633633633633636</v>
      </c>
      <c r="W45" s="206">
        <f t="shared" si="35"/>
        <v>221</v>
      </c>
      <c r="X45" s="185">
        <f t="shared" si="34"/>
        <v>0.66366366366366369</v>
      </c>
      <c r="Y45" s="206">
        <f t="shared" si="36"/>
        <v>6</v>
      </c>
      <c r="Z45" s="185">
        <f t="shared" si="37"/>
        <v>1.8018018018018018E-2</v>
      </c>
      <c r="AA45" s="206">
        <f t="shared" si="38"/>
        <v>325</v>
      </c>
      <c r="AB45" s="185">
        <f t="shared" si="39"/>
        <v>0.97597597597597596</v>
      </c>
      <c r="AC45" s="206">
        <f t="shared" si="40"/>
        <v>2</v>
      </c>
      <c r="AD45" s="185">
        <f t="shared" si="41"/>
        <v>6.006006006006006E-3</v>
      </c>
      <c r="AE45" s="207">
        <f t="shared" si="42"/>
        <v>333</v>
      </c>
    </row>
    <row r="46" spans="1:31" ht="15" thickBot="1" x14ac:dyDescent="0.2">
      <c r="A46" s="208" t="s">
        <v>173</v>
      </c>
      <c r="B46" s="209">
        <f t="shared" si="32"/>
        <v>25</v>
      </c>
      <c r="C46" s="210">
        <f t="shared" si="32"/>
        <v>0</v>
      </c>
      <c r="D46" s="210">
        <f t="shared" si="32"/>
        <v>1</v>
      </c>
      <c r="E46" s="211">
        <f t="shared" si="32"/>
        <v>26</v>
      </c>
      <c r="F46" s="209">
        <f t="shared" si="32"/>
        <v>5</v>
      </c>
      <c r="G46" s="210">
        <f t="shared" si="32"/>
        <v>18</v>
      </c>
      <c r="H46" s="210">
        <f t="shared" si="32"/>
        <v>1</v>
      </c>
      <c r="I46" s="211">
        <f t="shared" si="32"/>
        <v>24</v>
      </c>
      <c r="J46" s="209">
        <f t="shared" si="32"/>
        <v>4</v>
      </c>
      <c r="K46" s="210">
        <f t="shared" si="32"/>
        <v>43</v>
      </c>
      <c r="L46" s="210">
        <f t="shared" si="32"/>
        <v>0</v>
      </c>
      <c r="M46" s="211">
        <f t="shared" si="32"/>
        <v>47</v>
      </c>
      <c r="N46" s="209">
        <f t="shared" si="32"/>
        <v>1</v>
      </c>
      <c r="O46" s="210">
        <f t="shared" si="32"/>
        <v>14</v>
      </c>
      <c r="P46" s="210">
        <f t="shared" si="32"/>
        <v>207</v>
      </c>
      <c r="Q46" s="212">
        <f t="shared" si="32"/>
        <v>0</v>
      </c>
      <c r="R46" s="211">
        <f t="shared" si="32"/>
        <v>222</v>
      </c>
      <c r="S46" s="213">
        <f t="shared" si="32"/>
        <v>319</v>
      </c>
      <c r="T46" s="208" t="s">
        <v>173</v>
      </c>
      <c r="U46" s="214">
        <f t="shared" si="33"/>
        <v>102</v>
      </c>
      <c r="V46" s="215">
        <f t="shared" si="34"/>
        <v>0.31974921630094044</v>
      </c>
      <c r="W46" s="214">
        <f t="shared" si="35"/>
        <v>217</v>
      </c>
      <c r="X46" s="215">
        <f t="shared" si="34"/>
        <v>0.68025078369905956</v>
      </c>
      <c r="Y46" s="214">
        <f t="shared" si="36"/>
        <v>7</v>
      </c>
      <c r="Z46" s="215">
        <f t="shared" si="37"/>
        <v>2.1943573667711599E-2</v>
      </c>
      <c r="AA46" s="214">
        <f t="shared" si="38"/>
        <v>311</v>
      </c>
      <c r="AB46" s="215">
        <f t="shared" si="39"/>
        <v>0.97492163009404387</v>
      </c>
      <c r="AC46" s="214">
        <f t="shared" si="40"/>
        <v>1</v>
      </c>
      <c r="AD46" s="215">
        <f t="shared" si="41"/>
        <v>3.134796238244514E-3</v>
      </c>
      <c r="AE46" s="216">
        <f t="shared" si="42"/>
        <v>319</v>
      </c>
    </row>
    <row r="47" spans="1:31" ht="14" x14ac:dyDescent="0.15">
      <c r="A47" s="217"/>
      <c r="B47" s="218"/>
      <c r="C47" s="219"/>
      <c r="D47" s="219"/>
      <c r="E47" s="220"/>
      <c r="F47" s="218"/>
      <c r="G47" s="219"/>
      <c r="H47" s="219"/>
      <c r="I47" s="220"/>
      <c r="J47" s="218"/>
      <c r="K47" s="219"/>
      <c r="L47" s="219"/>
      <c r="M47" s="220"/>
      <c r="N47" s="218"/>
      <c r="O47" s="219"/>
      <c r="P47" s="219"/>
      <c r="Q47" s="221"/>
      <c r="R47" s="220"/>
      <c r="S47" s="222"/>
      <c r="T47" s="223"/>
      <c r="U47" s="224"/>
      <c r="V47" s="225"/>
      <c r="W47" s="224"/>
      <c r="X47" s="225"/>
      <c r="Y47" s="224"/>
      <c r="Z47" s="225"/>
      <c r="AA47" s="224"/>
      <c r="AB47" s="225"/>
      <c r="AC47" s="224"/>
      <c r="AD47" s="225"/>
      <c r="AE47" s="222"/>
    </row>
    <row r="48" spans="1:31" x14ac:dyDescent="0.15">
      <c r="A48" s="187" t="s">
        <v>174</v>
      </c>
      <c r="B48" s="226">
        <f>SUM(B33:B40)</f>
        <v>53</v>
      </c>
      <c r="C48" s="227">
        <f t="shared" ref="C48:S48" si="43">SUM(C33:C40)</f>
        <v>0</v>
      </c>
      <c r="D48" s="227">
        <f t="shared" si="43"/>
        <v>2</v>
      </c>
      <c r="E48" s="228">
        <f t="shared" si="43"/>
        <v>55</v>
      </c>
      <c r="F48" s="226">
        <f t="shared" si="43"/>
        <v>7</v>
      </c>
      <c r="G48" s="227">
        <f t="shared" si="43"/>
        <v>28</v>
      </c>
      <c r="H48" s="227">
        <f t="shared" si="43"/>
        <v>4</v>
      </c>
      <c r="I48" s="228">
        <f t="shared" si="43"/>
        <v>39</v>
      </c>
      <c r="J48" s="226">
        <f t="shared" si="43"/>
        <v>7</v>
      </c>
      <c r="K48" s="227">
        <f t="shared" si="43"/>
        <v>76</v>
      </c>
      <c r="L48" s="227">
        <f t="shared" si="43"/>
        <v>1</v>
      </c>
      <c r="M48" s="228">
        <f t="shared" si="43"/>
        <v>84</v>
      </c>
      <c r="N48" s="226">
        <f t="shared" si="43"/>
        <v>2</v>
      </c>
      <c r="O48" s="227">
        <f t="shared" si="43"/>
        <v>15</v>
      </c>
      <c r="P48" s="227">
        <f t="shared" si="43"/>
        <v>290</v>
      </c>
      <c r="Q48" s="229">
        <f t="shared" si="43"/>
        <v>0</v>
      </c>
      <c r="R48" s="228">
        <f t="shared" si="43"/>
        <v>307</v>
      </c>
      <c r="S48" s="230">
        <f t="shared" si="43"/>
        <v>485</v>
      </c>
      <c r="T48" s="231" t="s">
        <v>174</v>
      </c>
      <c r="U48" s="232">
        <f>SUM(U33:U40)</f>
        <v>171</v>
      </c>
      <c r="V48" s="233">
        <f>U48/$AE48</f>
        <v>0.35257731958762889</v>
      </c>
      <c r="W48" s="232">
        <f>SUM(W33:W40)</f>
        <v>314</v>
      </c>
      <c r="X48" s="233">
        <f>W48/$AE48</f>
        <v>0.64742268041237117</v>
      </c>
      <c r="Y48" s="232">
        <f>SUM(Y33:Y40)</f>
        <v>9</v>
      </c>
      <c r="Z48" s="233">
        <f>Y48/$AE48</f>
        <v>1.8556701030927835E-2</v>
      </c>
      <c r="AA48" s="232">
        <f>SUM(AA33:AA40)</f>
        <v>474</v>
      </c>
      <c r="AB48" s="233">
        <f>AA48/$AE48</f>
        <v>0.97731958762886595</v>
      </c>
      <c r="AC48" s="232">
        <f>SUM(AC33:AC40)</f>
        <v>2</v>
      </c>
      <c r="AD48" s="233">
        <f>AC48/$AE48</f>
        <v>4.1237113402061857E-3</v>
      </c>
      <c r="AE48" s="234">
        <f>SUM(AE33:AE40)</f>
        <v>485</v>
      </c>
    </row>
    <row r="49" spans="1:31" x14ac:dyDescent="0.15">
      <c r="A49" s="187" t="s">
        <v>10</v>
      </c>
      <c r="B49" s="226">
        <f t="shared" ref="B49:P49" si="44">INDEX(B42:B46,MATCH($S49,$S42:$S46,0))</f>
        <v>34</v>
      </c>
      <c r="C49" s="227">
        <f t="shared" si="44"/>
        <v>0</v>
      </c>
      <c r="D49" s="227">
        <f t="shared" si="44"/>
        <v>2</v>
      </c>
      <c r="E49" s="228">
        <f t="shared" si="44"/>
        <v>36</v>
      </c>
      <c r="F49" s="226">
        <f t="shared" si="44"/>
        <v>6</v>
      </c>
      <c r="G49" s="227">
        <f t="shared" si="44"/>
        <v>15</v>
      </c>
      <c r="H49" s="227">
        <f t="shared" si="44"/>
        <v>2</v>
      </c>
      <c r="I49" s="228">
        <f t="shared" si="44"/>
        <v>23</v>
      </c>
      <c r="J49" s="226">
        <f t="shared" si="44"/>
        <v>5</v>
      </c>
      <c r="K49" s="227">
        <f t="shared" si="44"/>
        <v>49</v>
      </c>
      <c r="L49" s="227">
        <f t="shared" si="44"/>
        <v>0</v>
      </c>
      <c r="M49" s="228">
        <f t="shared" si="44"/>
        <v>54</v>
      </c>
      <c r="N49" s="226">
        <f t="shared" si="44"/>
        <v>2</v>
      </c>
      <c r="O49" s="227">
        <f t="shared" si="44"/>
        <v>12</v>
      </c>
      <c r="P49" s="227">
        <f t="shared" si="44"/>
        <v>206</v>
      </c>
      <c r="Q49" s="229" t="e">
        <f t="shared" ref="Q49" si="45">INDEX(Q33:Q40,MATCH($S49,$S33:$S40,0))</f>
        <v>#N/A</v>
      </c>
      <c r="R49" s="228">
        <f>INDEX(R42:R46,MATCH($S49,$S42:$S46,0))</f>
        <v>220</v>
      </c>
      <c r="S49" s="230">
        <f>MAX(S42:S46)</f>
        <v>333</v>
      </c>
      <c r="T49" s="231" t="s">
        <v>10</v>
      </c>
      <c r="U49" s="232">
        <f>INDEX(U42:U46,MATCH($S49,$S42:$S46,0))</f>
        <v>112</v>
      </c>
      <c r="V49" s="233">
        <f>U49/$AE49</f>
        <v>0.33633633633633636</v>
      </c>
      <c r="W49" s="232">
        <f>INDEX(W42:W46,MATCH($S49,$S42:$S46,0))</f>
        <v>221</v>
      </c>
      <c r="X49" s="233">
        <f>W49/$AE49</f>
        <v>0.66366366366366369</v>
      </c>
      <c r="Y49" s="232">
        <f>INDEX(Y42:Y46,MATCH($S49,$S42:$S46,0))</f>
        <v>6</v>
      </c>
      <c r="Z49" s="233">
        <f>Y49/$AE49</f>
        <v>1.8018018018018018E-2</v>
      </c>
      <c r="AA49" s="232">
        <f>INDEX(AA42:AA46,MATCH($S49,$S42:$S46,0))</f>
        <v>325</v>
      </c>
      <c r="AB49" s="233">
        <f>AA49/$AE49</f>
        <v>0.97597597597597596</v>
      </c>
      <c r="AC49" s="232">
        <f>INDEX(AC42:AC46,MATCH($S49,$S42:$S46,0))</f>
        <v>2</v>
      </c>
      <c r="AD49" s="233">
        <f>AC49/$AE49</f>
        <v>6.006006006006006E-3</v>
      </c>
      <c r="AE49" s="230">
        <f>MAX(AE42:AE46)</f>
        <v>333</v>
      </c>
    </row>
    <row r="50" spans="1:31" x14ac:dyDescent="0.15">
      <c r="A50" s="187" t="s">
        <v>11</v>
      </c>
      <c r="B50" s="226">
        <f t="shared" ref="B50:Q50" si="46">B48/2</f>
        <v>26.5</v>
      </c>
      <c r="C50" s="227">
        <f t="shared" si="46"/>
        <v>0</v>
      </c>
      <c r="D50" s="227">
        <f t="shared" si="46"/>
        <v>1</v>
      </c>
      <c r="E50" s="228">
        <f t="shared" si="46"/>
        <v>27.5</v>
      </c>
      <c r="F50" s="226">
        <f t="shared" si="46"/>
        <v>3.5</v>
      </c>
      <c r="G50" s="227">
        <f t="shared" si="46"/>
        <v>14</v>
      </c>
      <c r="H50" s="227">
        <f t="shared" si="46"/>
        <v>2</v>
      </c>
      <c r="I50" s="228">
        <f t="shared" si="46"/>
        <v>19.5</v>
      </c>
      <c r="J50" s="226">
        <f t="shared" si="46"/>
        <v>3.5</v>
      </c>
      <c r="K50" s="227">
        <f t="shared" si="46"/>
        <v>38</v>
      </c>
      <c r="L50" s="227">
        <f t="shared" si="46"/>
        <v>0.5</v>
      </c>
      <c r="M50" s="228">
        <f t="shared" si="46"/>
        <v>42</v>
      </c>
      <c r="N50" s="226">
        <f t="shared" si="46"/>
        <v>1</v>
      </c>
      <c r="O50" s="227">
        <f t="shared" si="46"/>
        <v>7.5</v>
      </c>
      <c r="P50" s="227">
        <f t="shared" si="46"/>
        <v>145</v>
      </c>
      <c r="Q50" s="229">
        <f t="shared" si="46"/>
        <v>0</v>
      </c>
      <c r="R50" s="228">
        <f>R48/2</f>
        <v>153.5</v>
      </c>
      <c r="S50" s="230">
        <f t="shared" ref="S50" si="47">S48/2</f>
        <v>242.5</v>
      </c>
      <c r="T50" s="231" t="s">
        <v>11</v>
      </c>
      <c r="U50" s="232">
        <f>U48/2</f>
        <v>85.5</v>
      </c>
      <c r="V50" s="233">
        <f>U50/$AE50</f>
        <v>0.35257731958762889</v>
      </c>
      <c r="W50" s="232">
        <f>W48/2</f>
        <v>157</v>
      </c>
      <c r="X50" s="233">
        <f>W50/$AE50</f>
        <v>0.64742268041237117</v>
      </c>
      <c r="Y50" s="232">
        <f>Y48/2</f>
        <v>4.5</v>
      </c>
      <c r="Z50" s="233">
        <f>Y50/$AE50</f>
        <v>1.8556701030927835E-2</v>
      </c>
      <c r="AA50" s="232">
        <f>AA48/2</f>
        <v>237</v>
      </c>
      <c r="AB50" s="233">
        <f>AA50/$AE50</f>
        <v>0.97731958762886595</v>
      </c>
      <c r="AC50" s="232">
        <f>AC48/2</f>
        <v>1</v>
      </c>
      <c r="AD50" s="233">
        <f>AC50/$AE50</f>
        <v>4.1237113402061857E-3</v>
      </c>
      <c r="AE50" s="234">
        <f>AE48/2</f>
        <v>242.5</v>
      </c>
    </row>
    <row r="51" spans="1:31" ht="15" thickBot="1" x14ac:dyDescent="0.2">
      <c r="A51" s="235"/>
      <c r="B51" s="236"/>
      <c r="C51" s="237"/>
      <c r="D51" s="237"/>
      <c r="E51" s="238"/>
      <c r="F51" s="236"/>
      <c r="G51" s="237"/>
      <c r="H51" s="237"/>
      <c r="I51" s="238"/>
      <c r="J51" s="236"/>
      <c r="K51" s="237"/>
      <c r="L51" s="237"/>
      <c r="M51" s="238"/>
      <c r="N51" s="236"/>
      <c r="O51" s="237"/>
      <c r="P51" s="237"/>
      <c r="Q51" s="239"/>
      <c r="R51" s="238"/>
      <c r="S51" s="240"/>
      <c r="T51" s="241"/>
      <c r="U51" s="242"/>
      <c r="V51" s="243"/>
      <c r="W51" s="242"/>
      <c r="X51" s="243"/>
      <c r="Y51" s="242"/>
      <c r="Z51" s="243"/>
      <c r="AA51" s="242"/>
      <c r="AB51" s="243"/>
      <c r="AC51" s="242"/>
      <c r="AD51" s="243"/>
      <c r="AE51" s="240"/>
    </row>
    <row r="52" spans="1:31" x14ac:dyDescent="0.15">
      <c r="A52" s="244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147"/>
      <c r="U52" s="149"/>
      <c r="V52" s="147"/>
      <c r="W52" s="149"/>
      <c r="X52" s="147"/>
      <c r="Y52" s="149"/>
      <c r="Z52" s="147"/>
      <c r="AA52" s="147"/>
      <c r="AB52" s="147"/>
      <c r="AC52" s="149"/>
      <c r="AD52" s="147"/>
      <c r="AE52" s="147"/>
    </row>
    <row r="53" spans="1:31" ht="14" thickBot="1" x14ac:dyDescent="0.2">
      <c r="A53" s="146"/>
      <c r="B53" s="443">
        <f>B28+1</f>
        <v>43529</v>
      </c>
      <c r="C53" s="443"/>
      <c r="D53" s="443"/>
      <c r="E53" s="443"/>
      <c r="F53" s="443"/>
      <c r="G53" s="443"/>
      <c r="H53" s="246" t="s">
        <v>176</v>
      </c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147"/>
      <c r="U53" s="149"/>
      <c r="V53" s="147"/>
      <c r="W53" s="149"/>
      <c r="X53" s="147"/>
      <c r="Y53" s="149"/>
      <c r="Z53" s="147"/>
      <c r="AA53" s="147"/>
      <c r="AB53" s="147"/>
      <c r="AC53" s="149"/>
      <c r="AD53" s="147"/>
      <c r="AE53" s="147"/>
    </row>
    <row r="54" spans="1:31" ht="14" thickBot="1" x14ac:dyDescent="0.2">
      <c r="A54" s="151"/>
      <c r="B54" s="247" t="s">
        <v>2</v>
      </c>
      <c r="C54" s="248"/>
      <c r="D54" s="248"/>
      <c r="E54" s="249"/>
      <c r="F54" s="247" t="s">
        <v>3</v>
      </c>
      <c r="G54" s="248"/>
      <c r="H54" s="248"/>
      <c r="I54" s="249"/>
      <c r="J54" s="247" t="s">
        <v>4</v>
      </c>
      <c r="K54" s="248"/>
      <c r="L54" s="248"/>
      <c r="M54" s="249"/>
      <c r="N54" s="247" t="s">
        <v>5</v>
      </c>
      <c r="O54" s="248"/>
      <c r="P54" s="248"/>
      <c r="Q54" s="248"/>
      <c r="R54" s="249"/>
      <c r="S54" s="222" t="s">
        <v>32</v>
      </c>
      <c r="T54" s="147"/>
      <c r="U54" s="149"/>
      <c r="V54" s="147"/>
      <c r="W54" s="149"/>
      <c r="X54" s="147"/>
      <c r="Y54" s="149"/>
      <c r="Z54" s="147"/>
      <c r="AA54" s="147"/>
      <c r="AB54" s="147"/>
      <c r="AC54" s="149"/>
      <c r="AD54" s="147"/>
      <c r="AE54" s="147"/>
    </row>
    <row r="55" spans="1:31" ht="31" thickBot="1" x14ac:dyDescent="0.2">
      <c r="A55" s="156"/>
      <c r="B55" s="446" t="s">
        <v>178</v>
      </c>
      <c r="C55" s="447"/>
      <c r="D55" s="447"/>
      <c r="E55" s="448"/>
      <c r="F55" s="446" t="s">
        <v>179</v>
      </c>
      <c r="G55" s="447"/>
      <c r="H55" s="447"/>
      <c r="I55" s="448"/>
      <c r="J55" s="446" t="s">
        <v>180</v>
      </c>
      <c r="K55" s="447"/>
      <c r="L55" s="447"/>
      <c r="M55" s="448"/>
      <c r="N55" s="446" t="s">
        <v>181</v>
      </c>
      <c r="O55" s="447"/>
      <c r="P55" s="447"/>
      <c r="Q55" s="447"/>
      <c r="R55" s="448"/>
      <c r="S55" s="250"/>
      <c r="T55" s="158" t="s">
        <v>62</v>
      </c>
      <c r="U55" s="449" t="s">
        <v>58</v>
      </c>
      <c r="V55" s="450"/>
      <c r="W55" s="449" t="s">
        <v>56</v>
      </c>
      <c r="X55" s="450"/>
      <c r="Y55" s="449" t="s">
        <v>57</v>
      </c>
      <c r="Z55" s="450"/>
      <c r="AA55" s="449" t="s">
        <v>55</v>
      </c>
      <c r="AB55" s="450"/>
      <c r="AC55" s="449" t="s">
        <v>59</v>
      </c>
      <c r="AD55" s="450"/>
      <c r="AE55" s="451" t="s">
        <v>63</v>
      </c>
    </row>
    <row r="56" spans="1:31" ht="16" thickBot="1" x14ac:dyDescent="0.2">
      <c r="A56" s="159"/>
      <c r="B56" s="251" t="s">
        <v>6</v>
      </c>
      <c r="C56" s="252" t="s">
        <v>7</v>
      </c>
      <c r="D56" s="252" t="s">
        <v>8</v>
      </c>
      <c r="E56" s="253" t="s">
        <v>9</v>
      </c>
      <c r="F56" s="251" t="s">
        <v>6</v>
      </c>
      <c r="G56" s="252" t="s">
        <v>7</v>
      </c>
      <c r="H56" s="252" t="s">
        <v>8</v>
      </c>
      <c r="I56" s="253" t="s">
        <v>9</v>
      </c>
      <c r="J56" s="251" t="s">
        <v>6</v>
      </c>
      <c r="K56" s="252" t="s">
        <v>7</v>
      </c>
      <c r="L56" s="252" t="s">
        <v>8</v>
      </c>
      <c r="M56" s="253" t="s">
        <v>9</v>
      </c>
      <c r="N56" s="251" t="s">
        <v>6</v>
      </c>
      <c r="O56" s="252" t="s">
        <v>7</v>
      </c>
      <c r="P56" s="252" t="s">
        <v>8</v>
      </c>
      <c r="Q56" s="254"/>
      <c r="R56" s="253" t="s">
        <v>9</v>
      </c>
      <c r="S56" s="255"/>
      <c r="T56" s="453" t="s">
        <v>64</v>
      </c>
      <c r="U56" s="165" t="s">
        <v>65</v>
      </c>
      <c r="V56" s="166" t="s">
        <v>66</v>
      </c>
      <c r="W56" s="165" t="s">
        <v>65</v>
      </c>
      <c r="X56" s="166" t="s">
        <v>66</v>
      </c>
      <c r="Y56" s="165" t="s">
        <v>65</v>
      </c>
      <c r="Z56" s="166" t="s">
        <v>66</v>
      </c>
      <c r="AA56" s="165" t="s">
        <v>65</v>
      </c>
      <c r="AB56" s="166" t="s">
        <v>66</v>
      </c>
      <c r="AC56" s="165" t="s">
        <v>65</v>
      </c>
      <c r="AD56" s="166" t="s">
        <v>66</v>
      </c>
      <c r="AE56" s="452"/>
    </row>
    <row r="57" spans="1:31" x14ac:dyDescent="0.15">
      <c r="A57" s="156"/>
      <c r="B57" s="256"/>
      <c r="C57" s="257"/>
      <c r="D57" s="257"/>
      <c r="E57" s="258"/>
      <c r="F57" s="256"/>
      <c r="G57" s="257"/>
      <c r="H57" s="257"/>
      <c r="I57" s="258"/>
      <c r="J57" s="256"/>
      <c r="K57" s="257"/>
      <c r="L57" s="257"/>
      <c r="M57" s="258"/>
      <c r="N57" s="256"/>
      <c r="O57" s="257"/>
      <c r="P57" s="257"/>
      <c r="Q57" s="259"/>
      <c r="R57" s="260"/>
      <c r="S57" s="192"/>
      <c r="T57" s="454"/>
      <c r="U57" s="174"/>
      <c r="V57" s="175"/>
      <c r="W57" s="174"/>
      <c r="X57" s="175"/>
      <c r="Y57" s="174"/>
      <c r="Z57" s="175"/>
      <c r="AA57" s="176"/>
      <c r="AB57" s="175"/>
      <c r="AC57" s="174"/>
      <c r="AD57" s="175"/>
      <c r="AE57" s="261"/>
    </row>
    <row r="58" spans="1:31" ht="14" x14ac:dyDescent="0.15">
      <c r="A58" s="268" t="s">
        <v>103</v>
      </c>
      <c r="B58" s="269">
        <v>5</v>
      </c>
      <c r="C58" s="270">
        <v>0</v>
      </c>
      <c r="D58" s="270">
        <v>0</v>
      </c>
      <c r="E58" s="271">
        <f>SUM(B58:C58)</f>
        <v>5</v>
      </c>
      <c r="F58" s="269">
        <v>1</v>
      </c>
      <c r="G58" s="270">
        <v>0</v>
      </c>
      <c r="H58" s="270">
        <v>0</v>
      </c>
      <c r="I58" s="271">
        <v>0</v>
      </c>
      <c r="J58" s="269">
        <v>1</v>
      </c>
      <c r="K58" s="270">
        <v>8</v>
      </c>
      <c r="L58" s="270">
        <v>0</v>
      </c>
      <c r="M58" s="271">
        <f>SUM(J58:K58)</f>
        <v>9</v>
      </c>
      <c r="N58" s="269">
        <v>0</v>
      </c>
      <c r="O58" s="270">
        <v>1</v>
      </c>
      <c r="P58" s="270">
        <v>13</v>
      </c>
      <c r="Q58" s="272"/>
      <c r="R58" s="271">
        <f>SUM(N58:P58)</f>
        <v>14</v>
      </c>
      <c r="S58" s="273">
        <f>SUM(E58,M58,R58)</f>
        <v>28</v>
      </c>
      <c r="T58" s="268" t="s">
        <v>103</v>
      </c>
      <c r="U58" s="206">
        <v>11</v>
      </c>
      <c r="V58" s="185">
        <f>U58/$S58</f>
        <v>0.39285714285714285</v>
      </c>
      <c r="W58" s="206">
        <v>18</v>
      </c>
      <c r="X58" s="185">
        <f>W58/$S58</f>
        <v>0.6428571428571429</v>
      </c>
      <c r="Y58" s="206">
        <v>0</v>
      </c>
      <c r="Z58" s="185">
        <f>Y58/$S58</f>
        <v>0</v>
      </c>
      <c r="AA58" s="206">
        <v>29</v>
      </c>
      <c r="AB58" s="185">
        <f>AA58/$S58</f>
        <v>1.0357142857142858</v>
      </c>
      <c r="AC58" s="206">
        <v>0</v>
      </c>
      <c r="AD58" s="185">
        <f>AC58/$S58</f>
        <v>0</v>
      </c>
      <c r="AE58" s="263">
        <f>S58</f>
        <v>28</v>
      </c>
    </row>
    <row r="59" spans="1:31" ht="14" x14ac:dyDescent="0.15">
      <c r="A59" s="268" t="s">
        <v>104</v>
      </c>
      <c r="B59" s="269">
        <v>5</v>
      </c>
      <c r="C59" s="270">
        <v>0</v>
      </c>
      <c r="D59" s="270">
        <v>0</v>
      </c>
      <c r="E59" s="271">
        <f t="shared" ref="E59:E65" si="48">SUM(B59:C59)</f>
        <v>5</v>
      </c>
      <c r="F59" s="269">
        <v>1</v>
      </c>
      <c r="G59" s="270">
        <v>4</v>
      </c>
      <c r="H59" s="270">
        <v>0</v>
      </c>
      <c r="I59" s="271">
        <v>0</v>
      </c>
      <c r="J59" s="269">
        <v>1</v>
      </c>
      <c r="K59" s="270">
        <v>9</v>
      </c>
      <c r="L59" s="270">
        <v>0</v>
      </c>
      <c r="M59" s="271">
        <f t="shared" ref="M59:M65" si="49">SUM(J59:K59)</f>
        <v>10</v>
      </c>
      <c r="N59" s="269">
        <v>0</v>
      </c>
      <c r="O59" s="270">
        <v>0</v>
      </c>
      <c r="P59" s="270">
        <v>26</v>
      </c>
      <c r="Q59" s="272"/>
      <c r="R59" s="271">
        <f t="shared" ref="R59:R65" si="50">SUM(N59:P59)</f>
        <v>26</v>
      </c>
      <c r="S59" s="273">
        <f t="shared" ref="S59:S65" si="51">SUM(E59,M59,R59)</f>
        <v>41</v>
      </c>
      <c r="T59" s="268" t="s">
        <v>104</v>
      </c>
      <c r="U59" s="206">
        <v>17</v>
      </c>
      <c r="V59" s="185">
        <f t="shared" ref="V59:X65" si="52">U59/$S59</f>
        <v>0.41463414634146339</v>
      </c>
      <c r="W59" s="206">
        <v>29</v>
      </c>
      <c r="X59" s="185">
        <f t="shared" si="52"/>
        <v>0.70731707317073167</v>
      </c>
      <c r="Y59" s="206">
        <v>0</v>
      </c>
      <c r="Z59" s="185">
        <f t="shared" ref="Z59:Z65" si="53">Y59/$S59</f>
        <v>0</v>
      </c>
      <c r="AA59" s="206">
        <v>46</v>
      </c>
      <c r="AB59" s="185">
        <f t="shared" ref="AB59:AB65" si="54">AA59/$S59</f>
        <v>1.1219512195121952</v>
      </c>
      <c r="AC59" s="206">
        <v>0</v>
      </c>
      <c r="AD59" s="185">
        <f t="shared" ref="AD59:AD65" si="55">AC59/$S59</f>
        <v>0</v>
      </c>
      <c r="AE59" s="263">
        <f t="shared" ref="AE59:AE65" si="56">S59</f>
        <v>41</v>
      </c>
    </row>
    <row r="60" spans="1:31" ht="14" x14ac:dyDescent="0.15">
      <c r="A60" s="268" t="s">
        <v>105</v>
      </c>
      <c r="B60" s="269">
        <v>6</v>
      </c>
      <c r="C60" s="270">
        <v>0</v>
      </c>
      <c r="D60" s="270">
        <v>0</v>
      </c>
      <c r="E60" s="271">
        <f t="shared" si="48"/>
        <v>6</v>
      </c>
      <c r="F60" s="269">
        <v>1</v>
      </c>
      <c r="G60" s="270">
        <v>6</v>
      </c>
      <c r="H60" s="270">
        <v>0</v>
      </c>
      <c r="I60" s="271">
        <v>0</v>
      </c>
      <c r="J60" s="269">
        <v>1</v>
      </c>
      <c r="K60" s="270">
        <v>12</v>
      </c>
      <c r="L60" s="270">
        <v>0</v>
      </c>
      <c r="M60" s="271">
        <f t="shared" si="49"/>
        <v>13</v>
      </c>
      <c r="N60" s="269">
        <v>0</v>
      </c>
      <c r="O60" s="270">
        <v>2</v>
      </c>
      <c r="P60" s="270">
        <v>32</v>
      </c>
      <c r="Q60" s="272"/>
      <c r="R60" s="271">
        <f t="shared" si="50"/>
        <v>34</v>
      </c>
      <c r="S60" s="273">
        <f t="shared" si="51"/>
        <v>53</v>
      </c>
      <c r="T60" s="268" t="s">
        <v>105</v>
      </c>
      <c r="U60" s="206">
        <v>26</v>
      </c>
      <c r="V60" s="185">
        <f t="shared" si="52"/>
        <v>0.49056603773584906</v>
      </c>
      <c r="W60" s="206">
        <v>34</v>
      </c>
      <c r="X60" s="185">
        <f t="shared" si="52"/>
        <v>0.64150943396226412</v>
      </c>
      <c r="Y60" s="206">
        <v>0</v>
      </c>
      <c r="Z60" s="185">
        <f t="shared" si="53"/>
        <v>0</v>
      </c>
      <c r="AA60" s="206">
        <v>60</v>
      </c>
      <c r="AB60" s="185">
        <f t="shared" si="54"/>
        <v>1.1320754716981132</v>
      </c>
      <c r="AC60" s="206">
        <v>0</v>
      </c>
      <c r="AD60" s="185">
        <f t="shared" si="55"/>
        <v>0</v>
      </c>
      <c r="AE60" s="263">
        <f t="shared" si="56"/>
        <v>53</v>
      </c>
    </row>
    <row r="61" spans="1:31" ht="14" x14ac:dyDescent="0.15">
      <c r="A61" s="268" t="s">
        <v>106</v>
      </c>
      <c r="B61" s="269">
        <v>9</v>
      </c>
      <c r="C61" s="270">
        <v>0</v>
      </c>
      <c r="D61" s="270">
        <v>0</v>
      </c>
      <c r="E61" s="271">
        <f t="shared" si="48"/>
        <v>9</v>
      </c>
      <c r="F61" s="269">
        <v>2</v>
      </c>
      <c r="G61" s="270">
        <v>7</v>
      </c>
      <c r="H61" s="270">
        <v>0</v>
      </c>
      <c r="I61" s="271">
        <v>0</v>
      </c>
      <c r="J61" s="269">
        <v>1</v>
      </c>
      <c r="K61" s="270">
        <v>20</v>
      </c>
      <c r="L61" s="270">
        <v>0</v>
      </c>
      <c r="M61" s="271">
        <f t="shared" si="49"/>
        <v>21</v>
      </c>
      <c r="N61" s="269">
        <v>0</v>
      </c>
      <c r="O61" s="270">
        <v>4</v>
      </c>
      <c r="P61" s="270">
        <v>46</v>
      </c>
      <c r="Q61" s="272"/>
      <c r="R61" s="271">
        <f t="shared" si="50"/>
        <v>50</v>
      </c>
      <c r="S61" s="273">
        <f t="shared" si="51"/>
        <v>80</v>
      </c>
      <c r="T61" s="268" t="s">
        <v>106</v>
      </c>
      <c r="U61" s="206">
        <v>32</v>
      </c>
      <c r="V61" s="185">
        <f t="shared" si="52"/>
        <v>0.4</v>
      </c>
      <c r="W61" s="206">
        <v>57</v>
      </c>
      <c r="X61" s="185">
        <f t="shared" si="52"/>
        <v>0.71250000000000002</v>
      </c>
      <c r="Y61" s="206">
        <v>0</v>
      </c>
      <c r="Z61" s="185">
        <f t="shared" si="53"/>
        <v>0</v>
      </c>
      <c r="AA61" s="206">
        <v>89</v>
      </c>
      <c r="AB61" s="185">
        <f t="shared" si="54"/>
        <v>1.1125</v>
      </c>
      <c r="AC61" s="206">
        <v>0</v>
      </c>
      <c r="AD61" s="185">
        <f t="shared" si="55"/>
        <v>0</v>
      </c>
      <c r="AE61" s="263">
        <f t="shared" si="56"/>
        <v>80</v>
      </c>
    </row>
    <row r="62" spans="1:31" ht="14" x14ac:dyDescent="0.15">
      <c r="A62" s="268" t="s">
        <v>107</v>
      </c>
      <c r="B62" s="269">
        <v>9</v>
      </c>
      <c r="C62" s="270">
        <v>0</v>
      </c>
      <c r="D62" s="270">
        <v>0</v>
      </c>
      <c r="E62" s="271">
        <f t="shared" si="48"/>
        <v>9</v>
      </c>
      <c r="F62" s="269">
        <v>1</v>
      </c>
      <c r="G62" s="270">
        <v>7</v>
      </c>
      <c r="H62" s="270">
        <v>0</v>
      </c>
      <c r="I62" s="271">
        <v>0</v>
      </c>
      <c r="J62" s="269">
        <v>0</v>
      </c>
      <c r="K62" s="270">
        <v>16</v>
      </c>
      <c r="L62" s="270">
        <v>0</v>
      </c>
      <c r="M62" s="271">
        <f t="shared" si="49"/>
        <v>16</v>
      </c>
      <c r="N62" s="269">
        <v>0</v>
      </c>
      <c r="O62" s="270">
        <v>6</v>
      </c>
      <c r="P62" s="270">
        <v>51</v>
      </c>
      <c r="Q62" s="272"/>
      <c r="R62" s="271">
        <f t="shared" si="50"/>
        <v>57</v>
      </c>
      <c r="S62" s="273">
        <f t="shared" si="51"/>
        <v>82</v>
      </c>
      <c r="T62" s="268" t="s">
        <v>107</v>
      </c>
      <c r="U62" s="206">
        <v>32</v>
      </c>
      <c r="V62" s="185">
        <f t="shared" si="52"/>
        <v>0.3902439024390244</v>
      </c>
      <c r="W62" s="206">
        <v>58</v>
      </c>
      <c r="X62" s="185">
        <f t="shared" si="52"/>
        <v>0.70731707317073167</v>
      </c>
      <c r="Y62" s="206">
        <v>0</v>
      </c>
      <c r="Z62" s="185">
        <f t="shared" si="53"/>
        <v>0</v>
      </c>
      <c r="AA62" s="206">
        <v>89</v>
      </c>
      <c r="AB62" s="185">
        <f t="shared" si="54"/>
        <v>1.0853658536585367</v>
      </c>
      <c r="AC62" s="206">
        <v>1</v>
      </c>
      <c r="AD62" s="185">
        <f t="shared" si="55"/>
        <v>1.2195121951219513E-2</v>
      </c>
      <c r="AE62" s="263">
        <f t="shared" si="56"/>
        <v>82</v>
      </c>
    </row>
    <row r="63" spans="1:31" ht="14" x14ac:dyDescent="0.15">
      <c r="A63" s="268" t="s">
        <v>108</v>
      </c>
      <c r="B63" s="269">
        <v>10</v>
      </c>
      <c r="C63" s="270">
        <v>0</v>
      </c>
      <c r="D63" s="270">
        <v>2</v>
      </c>
      <c r="E63" s="271">
        <f t="shared" si="48"/>
        <v>10</v>
      </c>
      <c r="F63" s="269">
        <v>3</v>
      </c>
      <c r="G63" s="270">
        <v>3</v>
      </c>
      <c r="H63" s="270">
        <v>1</v>
      </c>
      <c r="I63" s="271">
        <v>0</v>
      </c>
      <c r="J63" s="269">
        <v>1</v>
      </c>
      <c r="K63" s="270">
        <v>17</v>
      </c>
      <c r="L63" s="270">
        <v>0</v>
      </c>
      <c r="M63" s="271">
        <f t="shared" si="49"/>
        <v>18</v>
      </c>
      <c r="N63" s="269">
        <v>0</v>
      </c>
      <c r="O63" s="270">
        <v>2</v>
      </c>
      <c r="P63" s="270">
        <v>53</v>
      </c>
      <c r="Q63" s="272"/>
      <c r="R63" s="271">
        <f t="shared" si="50"/>
        <v>55</v>
      </c>
      <c r="S63" s="273">
        <f t="shared" si="51"/>
        <v>83</v>
      </c>
      <c r="T63" s="268" t="s">
        <v>108</v>
      </c>
      <c r="U63" s="206">
        <v>35</v>
      </c>
      <c r="V63" s="185">
        <f t="shared" si="52"/>
        <v>0.42168674698795183</v>
      </c>
      <c r="W63" s="206">
        <v>57</v>
      </c>
      <c r="X63" s="185">
        <f t="shared" si="52"/>
        <v>0.68674698795180722</v>
      </c>
      <c r="Y63" s="206">
        <v>1</v>
      </c>
      <c r="Z63" s="185">
        <f t="shared" si="53"/>
        <v>1.2048192771084338E-2</v>
      </c>
      <c r="AA63" s="206">
        <v>91</v>
      </c>
      <c r="AB63" s="185">
        <f t="shared" si="54"/>
        <v>1.0963855421686748</v>
      </c>
      <c r="AC63" s="206">
        <v>0</v>
      </c>
      <c r="AD63" s="185">
        <f t="shared" si="55"/>
        <v>0</v>
      </c>
      <c r="AE63" s="263">
        <f t="shared" si="56"/>
        <v>83</v>
      </c>
    </row>
    <row r="64" spans="1:31" ht="14" x14ac:dyDescent="0.15">
      <c r="A64" s="268" t="s">
        <v>109</v>
      </c>
      <c r="B64" s="269">
        <v>5</v>
      </c>
      <c r="C64" s="270">
        <v>0</v>
      </c>
      <c r="D64" s="270">
        <v>0</v>
      </c>
      <c r="E64" s="271">
        <f t="shared" si="48"/>
        <v>5</v>
      </c>
      <c r="F64" s="269">
        <v>0</v>
      </c>
      <c r="G64" s="270">
        <v>1</v>
      </c>
      <c r="H64" s="270">
        <v>0</v>
      </c>
      <c r="I64" s="271">
        <v>0</v>
      </c>
      <c r="J64" s="269">
        <v>0</v>
      </c>
      <c r="K64" s="270">
        <v>11</v>
      </c>
      <c r="L64" s="270">
        <v>3</v>
      </c>
      <c r="M64" s="271">
        <f t="shared" si="49"/>
        <v>11</v>
      </c>
      <c r="N64" s="269">
        <v>1</v>
      </c>
      <c r="O64" s="270">
        <v>4</v>
      </c>
      <c r="P64" s="270">
        <v>54</v>
      </c>
      <c r="Q64" s="272"/>
      <c r="R64" s="271">
        <f t="shared" si="50"/>
        <v>59</v>
      </c>
      <c r="S64" s="273">
        <f t="shared" si="51"/>
        <v>75</v>
      </c>
      <c r="T64" s="268" t="s">
        <v>109</v>
      </c>
      <c r="U64" s="206">
        <v>25</v>
      </c>
      <c r="V64" s="185">
        <f t="shared" si="52"/>
        <v>0.33333333333333331</v>
      </c>
      <c r="W64" s="206">
        <v>54</v>
      </c>
      <c r="X64" s="185">
        <f t="shared" si="52"/>
        <v>0.72</v>
      </c>
      <c r="Y64" s="206">
        <v>0</v>
      </c>
      <c r="Z64" s="185">
        <f t="shared" si="53"/>
        <v>0</v>
      </c>
      <c r="AA64" s="206">
        <v>79</v>
      </c>
      <c r="AB64" s="185">
        <f t="shared" si="54"/>
        <v>1.0533333333333332</v>
      </c>
      <c r="AC64" s="206">
        <v>0</v>
      </c>
      <c r="AD64" s="185">
        <f t="shared" si="55"/>
        <v>0</v>
      </c>
      <c r="AE64" s="263">
        <f t="shared" si="56"/>
        <v>75</v>
      </c>
    </row>
    <row r="65" spans="1:31" ht="14" x14ac:dyDescent="0.15">
      <c r="A65" s="268" t="s">
        <v>110</v>
      </c>
      <c r="B65" s="269">
        <v>4</v>
      </c>
      <c r="C65" s="270">
        <v>1</v>
      </c>
      <c r="D65" s="270">
        <v>0</v>
      </c>
      <c r="E65" s="271">
        <f t="shared" si="48"/>
        <v>5</v>
      </c>
      <c r="F65" s="269">
        <v>1</v>
      </c>
      <c r="G65" s="270">
        <v>2</v>
      </c>
      <c r="H65" s="270">
        <v>0</v>
      </c>
      <c r="I65" s="271">
        <v>0</v>
      </c>
      <c r="J65" s="269">
        <v>0</v>
      </c>
      <c r="K65" s="270">
        <v>15</v>
      </c>
      <c r="L65" s="270">
        <v>0</v>
      </c>
      <c r="M65" s="271">
        <f t="shared" si="49"/>
        <v>15</v>
      </c>
      <c r="N65" s="269">
        <v>0</v>
      </c>
      <c r="O65" s="270">
        <v>1</v>
      </c>
      <c r="P65" s="270">
        <v>36</v>
      </c>
      <c r="Q65" s="272"/>
      <c r="R65" s="271">
        <f t="shared" si="50"/>
        <v>37</v>
      </c>
      <c r="S65" s="273">
        <f t="shared" si="51"/>
        <v>57</v>
      </c>
      <c r="T65" s="268" t="s">
        <v>110</v>
      </c>
      <c r="U65" s="206">
        <v>24</v>
      </c>
      <c r="V65" s="185">
        <f t="shared" si="52"/>
        <v>0.42105263157894735</v>
      </c>
      <c r="W65" s="206">
        <v>36</v>
      </c>
      <c r="X65" s="185">
        <f t="shared" si="52"/>
        <v>0.63157894736842102</v>
      </c>
      <c r="Y65" s="206">
        <v>1</v>
      </c>
      <c r="Z65" s="185">
        <f t="shared" si="53"/>
        <v>1.7543859649122806E-2</v>
      </c>
      <c r="AA65" s="206">
        <v>59</v>
      </c>
      <c r="AB65" s="185">
        <f t="shared" si="54"/>
        <v>1.0350877192982457</v>
      </c>
      <c r="AC65" s="206">
        <v>0</v>
      </c>
      <c r="AD65" s="185">
        <f t="shared" si="55"/>
        <v>0</v>
      </c>
      <c r="AE65" s="263">
        <f t="shared" si="56"/>
        <v>57</v>
      </c>
    </row>
    <row r="66" spans="1:31" ht="15" thickBot="1" x14ac:dyDescent="0.2">
      <c r="A66" s="187"/>
      <c r="B66" s="188"/>
      <c r="C66" s="189"/>
      <c r="D66" s="189"/>
      <c r="E66" s="190"/>
      <c r="F66" s="188"/>
      <c r="G66" s="189"/>
      <c r="H66" s="189"/>
      <c r="I66" s="190"/>
      <c r="J66" s="188"/>
      <c r="K66" s="189"/>
      <c r="L66" s="189"/>
      <c r="M66" s="190"/>
      <c r="N66" s="188"/>
      <c r="O66" s="189"/>
      <c r="P66" s="189"/>
      <c r="Q66" s="191"/>
      <c r="R66" s="190"/>
      <c r="S66" s="250"/>
      <c r="T66" s="187"/>
      <c r="U66" s="206"/>
      <c r="V66" s="185"/>
      <c r="W66" s="206"/>
      <c r="X66" s="185"/>
      <c r="Y66" s="206"/>
      <c r="Z66" s="185"/>
      <c r="AA66" s="206"/>
      <c r="AB66" s="185"/>
      <c r="AC66" s="206"/>
      <c r="AD66" s="185"/>
      <c r="AE66" s="207"/>
    </row>
    <row r="67" spans="1:31" ht="14" x14ac:dyDescent="0.15">
      <c r="A67" s="197" t="s">
        <v>169</v>
      </c>
      <c r="B67" s="198">
        <f>SUM(B58:B61)</f>
        <v>25</v>
      </c>
      <c r="C67" s="199">
        <f t="shared" ref="C67:S67" si="57">SUM(C58:C61)</f>
        <v>0</v>
      </c>
      <c r="D67" s="199">
        <f t="shared" si="57"/>
        <v>0</v>
      </c>
      <c r="E67" s="200">
        <f t="shared" si="57"/>
        <v>25</v>
      </c>
      <c r="F67" s="198">
        <f t="shared" si="57"/>
        <v>5</v>
      </c>
      <c r="G67" s="199">
        <f t="shared" si="57"/>
        <v>17</v>
      </c>
      <c r="H67" s="199">
        <f t="shared" si="57"/>
        <v>0</v>
      </c>
      <c r="I67" s="200">
        <f t="shared" si="57"/>
        <v>0</v>
      </c>
      <c r="J67" s="198">
        <f t="shared" si="57"/>
        <v>4</v>
      </c>
      <c r="K67" s="199">
        <f t="shared" si="57"/>
        <v>49</v>
      </c>
      <c r="L67" s="199">
        <f t="shared" si="57"/>
        <v>0</v>
      </c>
      <c r="M67" s="200">
        <f t="shared" si="57"/>
        <v>53</v>
      </c>
      <c r="N67" s="198">
        <f t="shared" si="57"/>
        <v>0</v>
      </c>
      <c r="O67" s="199">
        <f t="shared" si="57"/>
        <v>7</v>
      </c>
      <c r="P67" s="199">
        <f t="shared" si="57"/>
        <v>117</v>
      </c>
      <c r="Q67" s="201">
        <f t="shared" si="57"/>
        <v>0</v>
      </c>
      <c r="R67" s="200">
        <f t="shared" si="57"/>
        <v>124</v>
      </c>
      <c r="S67" s="202">
        <f t="shared" si="57"/>
        <v>202</v>
      </c>
      <c r="T67" s="197" t="s">
        <v>169</v>
      </c>
      <c r="U67" s="203">
        <f>SUM(U58:U61)</f>
        <v>86</v>
      </c>
      <c r="V67" s="204">
        <f>U67/$AE67</f>
        <v>0.42574257425742573</v>
      </c>
      <c r="W67" s="203">
        <f>SUM(W58:W61)</f>
        <v>138</v>
      </c>
      <c r="X67" s="204">
        <f>W67/$AE67</f>
        <v>0.68316831683168322</v>
      </c>
      <c r="Y67" s="203">
        <f>SUM(Y58:Y61)</f>
        <v>0</v>
      </c>
      <c r="Z67" s="204">
        <f>Y67/$AE67</f>
        <v>0</v>
      </c>
      <c r="AA67" s="203">
        <f>SUM(AA58:AA61)</f>
        <v>224</v>
      </c>
      <c r="AB67" s="204">
        <f>AA67/$AE67</f>
        <v>1.108910891089109</v>
      </c>
      <c r="AC67" s="203">
        <f>SUM(AC58:AC61)</f>
        <v>0</v>
      </c>
      <c r="AD67" s="204">
        <f>AC67/$AE67</f>
        <v>0</v>
      </c>
      <c r="AE67" s="205">
        <f>SUM(AE58:AE61)</f>
        <v>202</v>
      </c>
    </row>
    <row r="68" spans="1:31" ht="14" x14ac:dyDescent="0.15">
      <c r="A68" s="178" t="s">
        <v>170</v>
      </c>
      <c r="B68" s="179">
        <f t="shared" ref="B68:S71" si="58">SUM(B59:B62)</f>
        <v>29</v>
      </c>
      <c r="C68" s="180">
        <f t="shared" si="58"/>
        <v>0</v>
      </c>
      <c r="D68" s="180">
        <f t="shared" si="58"/>
        <v>0</v>
      </c>
      <c r="E68" s="181">
        <f t="shared" si="58"/>
        <v>29</v>
      </c>
      <c r="F68" s="179">
        <f t="shared" si="58"/>
        <v>5</v>
      </c>
      <c r="G68" s="180">
        <f t="shared" si="58"/>
        <v>24</v>
      </c>
      <c r="H68" s="180">
        <f t="shared" si="58"/>
        <v>0</v>
      </c>
      <c r="I68" s="181">
        <f t="shared" si="58"/>
        <v>0</v>
      </c>
      <c r="J68" s="179">
        <f t="shared" si="58"/>
        <v>3</v>
      </c>
      <c r="K68" s="180">
        <f t="shared" si="58"/>
        <v>57</v>
      </c>
      <c r="L68" s="180">
        <f t="shared" si="58"/>
        <v>0</v>
      </c>
      <c r="M68" s="181">
        <f t="shared" si="58"/>
        <v>60</v>
      </c>
      <c r="N68" s="179">
        <f t="shared" si="58"/>
        <v>0</v>
      </c>
      <c r="O68" s="180">
        <f t="shared" si="58"/>
        <v>12</v>
      </c>
      <c r="P68" s="180">
        <f t="shared" si="58"/>
        <v>155</v>
      </c>
      <c r="Q68" s="182">
        <f t="shared" si="58"/>
        <v>0</v>
      </c>
      <c r="R68" s="181">
        <f t="shared" si="58"/>
        <v>167</v>
      </c>
      <c r="S68" s="183">
        <f t="shared" si="58"/>
        <v>256</v>
      </c>
      <c r="T68" s="178" t="s">
        <v>170</v>
      </c>
      <c r="U68" s="206">
        <f t="shared" ref="U68:U71" si="59">SUM(U59:U62)</f>
        <v>107</v>
      </c>
      <c r="V68" s="185">
        <f t="shared" ref="V68:X71" si="60">U68/$AE68</f>
        <v>0.41796875</v>
      </c>
      <c r="W68" s="206">
        <f t="shared" ref="W68:W71" si="61">SUM(W59:W62)</f>
        <v>178</v>
      </c>
      <c r="X68" s="185">
        <f t="shared" si="60"/>
        <v>0.6953125</v>
      </c>
      <c r="Y68" s="206">
        <f t="shared" ref="Y68:Y71" si="62">SUM(Y59:Y62)</f>
        <v>0</v>
      </c>
      <c r="Z68" s="185">
        <f t="shared" ref="Z68:Z71" si="63">Y68/$AE68</f>
        <v>0</v>
      </c>
      <c r="AA68" s="206">
        <f t="shared" ref="AA68:AA71" si="64">SUM(AA59:AA62)</f>
        <v>284</v>
      </c>
      <c r="AB68" s="185">
        <f t="shared" ref="AB68:AB71" si="65">AA68/$AE68</f>
        <v>1.109375</v>
      </c>
      <c r="AC68" s="206">
        <f t="shared" ref="AC68:AC71" si="66">SUM(AC59:AC62)</f>
        <v>1</v>
      </c>
      <c r="AD68" s="185">
        <f t="shared" ref="AD68:AD71" si="67">AC68/$AE68</f>
        <v>3.90625E-3</v>
      </c>
      <c r="AE68" s="207">
        <f t="shared" ref="AE68:AE71" si="68">SUM(AE59:AE62)</f>
        <v>256</v>
      </c>
    </row>
    <row r="69" spans="1:31" ht="14" x14ac:dyDescent="0.15">
      <c r="A69" s="178" t="s">
        <v>171</v>
      </c>
      <c r="B69" s="179">
        <f t="shared" si="58"/>
        <v>34</v>
      </c>
      <c r="C69" s="180">
        <f t="shared" si="58"/>
        <v>0</v>
      </c>
      <c r="D69" s="180">
        <f t="shared" si="58"/>
        <v>2</v>
      </c>
      <c r="E69" s="181">
        <f t="shared" si="58"/>
        <v>34</v>
      </c>
      <c r="F69" s="179">
        <f t="shared" si="58"/>
        <v>7</v>
      </c>
      <c r="G69" s="180">
        <f t="shared" si="58"/>
        <v>23</v>
      </c>
      <c r="H69" s="180">
        <f t="shared" si="58"/>
        <v>1</v>
      </c>
      <c r="I69" s="181">
        <f t="shared" si="58"/>
        <v>0</v>
      </c>
      <c r="J69" s="179">
        <f t="shared" si="58"/>
        <v>3</v>
      </c>
      <c r="K69" s="180">
        <f t="shared" si="58"/>
        <v>65</v>
      </c>
      <c r="L69" s="180">
        <f t="shared" si="58"/>
        <v>0</v>
      </c>
      <c r="M69" s="181">
        <f t="shared" si="58"/>
        <v>68</v>
      </c>
      <c r="N69" s="179">
        <f t="shared" si="58"/>
        <v>0</v>
      </c>
      <c r="O69" s="180">
        <f t="shared" si="58"/>
        <v>14</v>
      </c>
      <c r="P69" s="180">
        <f t="shared" si="58"/>
        <v>182</v>
      </c>
      <c r="Q69" s="182">
        <f t="shared" si="58"/>
        <v>0</v>
      </c>
      <c r="R69" s="181">
        <f t="shared" si="58"/>
        <v>196</v>
      </c>
      <c r="S69" s="183">
        <f t="shared" si="58"/>
        <v>298</v>
      </c>
      <c r="T69" s="178" t="s">
        <v>171</v>
      </c>
      <c r="U69" s="206">
        <f t="shared" si="59"/>
        <v>125</v>
      </c>
      <c r="V69" s="185">
        <f t="shared" si="60"/>
        <v>0.41946308724832215</v>
      </c>
      <c r="W69" s="206">
        <f t="shared" si="61"/>
        <v>206</v>
      </c>
      <c r="X69" s="185">
        <f t="shared" si="60"/>
        <v>0.6912751677852349</v>
      </c>
      <c r="Y69" s="206">
        <f t="shared" si="62"/>
        <v>1</v>
      </c>
      <c r="Z69" s="185">
        <f t="shared" si="63"/>
        <v>3.3557046979865771E-3</v>
      </c>
      <c r="AA69" s="206">
        <f t="shared" si="64"/>
        <v>329</v>
      </c>
      <c r="AB69" s="185">
        <f t="shared" si="65"/>
        <v>1.1040268456375839</v>
      </c>
      <c r="AC69" s="206">
        <f t="shared" si="66"/>
        <v>1</v>
      </c>
      <c r="AD69" s="185">
        <f t="shared" si="67"/>
        <v>3.3557046979865771E-3</v>
      </c>
      <c r="AE69" s="207">
        <f t="shared" si="68"/>
        <v>298</v>
      </c>
    </row>
    <row r="70" spans="1:31" ht="14" x14ac:dyDescent="0.15">
      <c r="A70" s="178" t="s">
        <v>172</v>
      </c>
      <c r="B70" s="179">
        <f t="shared" si="58"/>
        <v>33</v>
      </c>
      <c r="C70" s="180">
        <f t="shared" si="58"/>
        <v>0</v>
      </c>
      <c r="D70" s="180">
        <f t="shared" si="58"/>
        <v>2</v>
      </c>
      <c r="E70" s="181">
        <f t="shared" si="58"/>
        <v>33</v>
      </c>
      <c r="F70" s="179">
        <f t="shared" si="58"/>
        <v>6</v>
      </c>
      <c r="G70" s="180">
        <f t="shared" si="58"/>
        <v>18</v>
      </c>
      <c r="H70" s="180">
        <f t="shared" si="58"/>
        <v>1</v>
      </c>
      <c r="I70" s="181">
        <f t="shared" si="58"/>
        <v>0</v>
      </c>
      <c r="J70" s="179">
        <f t="shared" si="58"/>
        <v>2</v>
      </c>
      <c r="K70" s="180">
        <f t="shared" si="58"/>
        <v>64</v>
      </c>
      <c r="L70" s="180">
        <f t="shared" si="58"/>
        <v>3</v>
      </c>
      <c r="M70" s="181">
        <f t="shared" si="58"/>
        <v>66</v>
      </c>
      <c r="N70" s="179">
        <f t="shared" si="58"/>
        <v>1</v>
      </c>
      <c r="O70" s="180">
        <f t="shared" si="58"/>
        <v>16</v>
      </c>
      <c r="P70" s="180">
        <f t="shared" si="58"/>
        <v>204</v>
      </c>
      <c r="Q70" s="182">
        <f t="shared" si="58"/>
        <v>0</v>
      </c>
      <c r="R70" s="181">
        <f t="shared" si="58"/>
        <v>221</v>
      </c>
      <c r="S70" s="183">
        <f t="shared" si="58"/>
        <v>320</v>
      </c>
      <c r="T70" s="178" t="s">
        <v>172</v>
      </c>
      <c r="U70" s="206">
        <f t="shared" si="59"/>
        <v>124</v>
      </c>
      <c r="V70" s="185">
        <f t="shared" si="60"/>
        <v>0.38750000000000001</v>
      </c>
      <c r="W70" s="206">
        <f t="shared" si="61"/>
        <v>226</v>
      </c>
      <c r="X70" s="185">
        <f t="shared" si="60"/>
        <v>0.70625000000000004</v>
      </c>
      <c r="Y70" s="206">
        <f t="shared" si="62"/>
        <v>1</v>
      </c>
      <c r="Z70" s="185">
        <f t="shared" si="63"/>
        <v>3.1250000000000002E-3</v>
      </c>
      <c r="AA70" s="206">
        <f t="shared" si="64"/>
        <v>348</v>
      </c>
      <c r="AB70" s="185">
        <f t="shared" si="65"/>
        <v>1.0874999999999999</v>
      </c>
      <c r="AC70" s="206">
        <f t="shared" si="66"/>
        <v>1</v>
      </c>
      <c r="AD70" s="185">
        <f t="shared" si="67"/>
        <v>3.1250000000000002E-3</v>
      </c>
      <c r="AE70" s="207">
        <f t="shared" si="68"/>
        <v>320</v>
      </c>
    </row>
    <row r="71" spans="1:31" ht="15" thickBot="1" x14ac:dyDescent="0.2">
      <c r="A71" s="208" t="s">
        <v>173</v>
      </c>
      <c r="B71" s="209">
        <f t="shared" si="58"/>
        <v>28</v>
      </c>
      <c r="C71" s="210">
        <f t="shared" si="58"/>
        <v>1</v>
      </c>
      <c r="D71" s="210">
        <f t="shared" si="58"/>
        <v>2</v>
      </c>
      <c r="E71" s="211">
        <f t="shared" si="58"/>
        <v>29</v>
      </c>
      <c r="F71" s="209">
        <f t="shared" si="58"/>
        <v>5</v>
      </c>
      <c r="G71" s="210">
        <f t="shared" si="58"/>
        <v>13</v>
      </c>
      <c r="H71" s="210">
        <f t="shared" si="58"/>
        <v>1</v>
      </c>
      <c r="I71" s="211">
        <f t="shared" si="58"/>
        <v>0</v>
      </c>
      <c r="J71" s="209">
        <f t="shared" si="58"/>
        <v>1</v>
      </c>
      <c r="K71" s="210">
        <f t="shared" si="58"/>
        <v>59</v>
      </c>
      <c r="L71" s="210">
        <f t="shared" si="58"/>
        <v>3</v>
      </c>
      <c r="M71" s="211">
        <f t="shared" si="58"/>
        <v>60</v>
      </c>
      <c r="N71" s="209">
        <f t="shared" si="58"/>
        <v>1</v>
      </c>
      <c r="O71" s="210">
        <f t="shared" si="58"/>
        <v>13</v>
      </c>
      <c r="P71" s="210">
        <f t="shared" si="58"/>
        <v>194</v>
      </c>
      <c r="Q71" s="212">
        <f t="shared" si="58"/>
        <v>0</v>
      </c>
      <c r="R71" s="211">
        <f t="shared" si="58"/>
        <v>208</v>
      </c>
      <c r="S71" s="213">
        <f t="shared" si="58"/>
        <v>297</v>
      </c>
      <c r="T71" s="208" t="s">
        <v>173</v>
      </c>
      <c r="U71" s="214">
        <f t="shared" si="59"/>
        <v>116</v>
      </c>
      <c r="V71" s="215">
        <f t="shared" si="60"/>
        <v>0.39057239057239057</v>
      </c>
      <c r="W71" s="214">
        <f t="shared" si="61"/>
        <v>205</v>
      </c>
      <c r="X71" s="215">
        <f t="shared" si="60"/>
        <v>0.6902356902356902</v>
      </c>
      <c r="Y71" s="214">
        <f t="shared" si="62"/>
        <v>2</v>
      </c>
      <c r="Z71" s="215">
        <f t="shared" si="63"/>
        <v>6.7340067340067337E-3</v>
      </c>
      <c r="AA71" s="214">
        <f t="shared" si="64"/>
        <v>318</v>
      </c>
      <c r="AB71" s="215">
        <f t="shared" si="65"/>
        <v>1.0707070707070707</v>
      </c>
      <c r="AC71" s="214">
        <f t="shared" si="66"/>
        <v>1</v>
      </c>
      <c r="AD71" s="215">
        <f t="shared" si="67"/>
        <v>3.3670033670033669E-3</v>
      </c>
      <c r="AE71" s="216">
        <f t="shared" si="68"/>
        <v>297</v>
      </c>
    </row>
    <row r="72" spans="1:31" ht="14" x14ac:dyDescent="0.15">
      <c r="A72" s="217"/>
      <c r="B72" s="218"/>
      <c r="C72" s="219"/>
      <c r="D72" s="219"/>
      <c r="E72" s="220"/>
      <c r="F72" s="218"/>
      <c r="G72" s="219"/>
      <c r="H72" s="219"/>
      <c r="I72" s="220"/>
      <c r="J72" s="218"/>
      <c r="K72" s="219"/>
      <c r="L72" s="219"/>
      <c r="M72" s="220"/>
      <c r="N72" s="218"/>
      <c r="O72" s="219"/>
      <c r="P72" s="219"/>
      <c r="Q72" s="221"/>
      <c r="R72" s="220"/>
      <c r="S72" s="222"/>
      <c r="T72" s="223"/>
      <c r="U72" s="224"/>
      <c r="V72" s="225"/>
      <c r="W72" s="224"/>
      <c r="X72" s="225"/>
      <c r="Y72" s="224"/>
      <c r="Z72" s="225"/>
      <c r="AA72" s="224"/>
      <c r="AB72" s="225"/>
      <c r="AC72" s="224"/>
      <c r="AD72" s="225"/>
      <c r="AE72" s="222"/>
    </row>
    <row r="73" spans="1:31" x14ac:dyDescent="0.15">
      <c r="A73" s="187" t="s">
        <v>174</v>
      </c>
      <c r="B73" s="226">
        <f>SUM(B58:B65)</f>
        <v>53</v>
      </c>
      <c r="C73" s="227">
        <f t="shared" ref="C73:S73" si="69">SUM(C58:C65)</f>
        <v>1</v>
      </c>
      <c r="D73" s="227">
        <f t="shared" si="69"/>
        <v>2</v>
      </c>
      <c r="E73" s="228">
        <f t="shared" si="69"/>
        <v>54</v>
      </c>
      <c r="F73" s="226">
        <f t="shared" si="69"/>
        <v>10</v>
      </c>
      <c r="G73" s="227">
        <f t="shared" si="69"/>
        <v>30</v>
      </c>
      <c r="H73" s="227">
        <f t="shared" si="69"/>
        <v>1</v>
      </c>
      <c r="I73" s="228">
        <f t="shared" si="69"/>
        <v>0</v>
      </c>
      <c r="J73" s="226">
        <f t="shared" si="69"/>
        <v>5</v>
      </c>
      <c r="K73" s="227">
        <f t="shared" si="69"/>
        <v>108</v>
      </c>
      <c r="L73" s="227">
        <f t="shared" si="69"/>
        <v>3</v>
      </c>
      <c r="M73" s="228">
        <f t="shared" si="69"/>
        <v>113</v>
      </c>
      <c r="N73" s="226">
        <f t="shared" si="69"/>
        <v>1</v>
      </c>
      <c r="O73" s="227">
        <f t="shared" si="69"/>
        <v>20</v>
      </c>
      <c r="P73" s="227">
        <f t="shared" si="69"/>
        <v>311</v>
      </c>
      <c r="Q73" s="229">
        <f t="shared" si="69"/>
        <v>0</v>
      </c>
      <c r="R73" s="228">
        <f t="shared" si="69"/>
        <v>332</v>
      </c>
      <c r="S73" s="230">
        <f t="shared" si="69"/>
        <v>499</v>
      </c>
      <c r="T73" s="231" t="s">
        <v>174</v>
      </c>
      <c r="U73" s="232">
        <f>SUM(U58:U65)</f>
        <v>202</v>
      </c>
      <c r="V73" s="233">
        <f>U73/$AE73</f>
        <v>0.40480961923847697</v>
      </c>
      <c r="W73" s="232">
        <f>SUM(W58:W65)</f>
        <v>343</v>
      </c>
      <c r="X73" s="233">
        <f>W73/$AE73</f>
        <v>0.68737474949899802</v>
      </c>
      <c r="Y73" s="232">
        <f>SUM(Y58:Y65)</f>
        <v>2</v>
      </c>
      <c r="Z73" s="233">
        <f>Y73/$AE73</f>
        <v>4.0080160320641279E-3</v>
      </c>
      <c r="AA73" s="232">
        <f>SUM(AA58:AA65)</f>
        <v>542</v>
      </c>
      <c r="AB73" s="233">
        <f>AA73/$AE73</f>
        <v>1.0861723446893787</v>
      </c>
      <c r="AC73" s="232">
        <f>SUM(AC58:AC65)</f>
        <v>1</v>
      </c>
      <c r="AD73" s="233">
        <f>AC73/$AE73</f>
        <v>2.004008016032064E-3</v>
      </c>
      <c r="AE73" s="234">
        <f>SUM(AE58:AE65)</f>
        <v>499</v>
      </c>
    </row>
    <row r="74" spans="1:31" x14ac:dyDescent="0.15">
      <c r="A74" s="187" t="s">
        <v>10</v>
      </c>
      <c r="B74" s="226">
        <f t="shared" ref="B74:P74" si="70">INDEX(B67:B71,MATCH($S74,$S67:$S71,0))</f>
        <v>33</v>
      </c>
      <c r="C74" s="227">
        <f t="shared" si="70"/>
        <v>0</v>
      </c>
      <c r="D74" s="227">
        <f t="shared" si="70"/>
        <v>2</v>
      </c>
      <c r="E74" s="228">
        <f t="shared" si="70"/>
        <v>33</v>
      </c>
      <c r="F74" s="226">
        <f t="shared" si="70"/>
        <v>6</v>
      </c>
      <c r="G74" s="227">
        <f t="shared" si="70"/>
        <v>18</v>
      </c>
      <c r="H74" s="227">
        <f t="shared" si="70"/>
        <v>1</v>
      </c>
      <c r="I74" s="228">
        <f t="shared" si="70"/>
        <v>0</v>
      </c>
      <c r="J74" s="226">
        <f t="shared" si="70"/>
        <v>2</v>
      </c>
      <c r="K74" s="227">
        <f t="shared" si="70"/>
        <v>64</v>
      </c>
      <c r="L74" s="227">
        <f t="shared" si="70"/>
        <v>3</v>
      </c>
      <c r="M74" s="228">
        <f t="shared" si="70"/>
        <v>66</v>
      </c>
      <c r="N74" s="226">
        <f t="shared" si="70"/>
        <v>1</v>
      </c>
      <c r="O74" s="227">
        <f t="shared" si="70"/>
        <v>16</v>
      </c>
      <c r="P74" s="227">
        <f t="shared" si="70"/>
        <v>204</v>
      </c>
      <c r="Q74" s="229" t="e">
        <f t="shared" ref="Q74" si="71">INDEX(Q58:Q65,MATCH($S74,$S58:$S65,0))</f>
        <v>#N/A</v>
      </c>
      <c r="R74" s="228">
        <f>INDEX(R67:R71,MATCH($S74,$S67:$S71,0))</f>
        <v>221</v>
      </c>
      <c r="S74" s="230">
        <f>MAX(S67:S71)</f>
        <v>320</v>
      </c>
      <c r="T74" s="231" t="s">
        <v>10</v>
      </c>
      <c r="U74" s="232">
        <f>INDEX(U67:U71,MATCH($S74,$S67:$S71,0))</f>
        <v>124</v>
      </c>
      <c r="V74" s="233">
        <f>U74/$AE74</f>
        <v>0.38750000000000001</v>
      </c>
      <c r="W74" s="232">
        <f>INDEX(W67:W71,MATCH($S74,$S67:$S71,0))</f>
        <v>226</v>
      </c>
      <c r="X74" s="233">
        <f>W74/$AE74</f>
        <v>0.70625000000000004</v>
      </c>
      <c r="Y74" s="232">
        <f>INDEX(Y67:Y71,MATCH($S74,$S67:$S71,0))</f>
        <v>1</v>
      </c>
      <c r="Z74" s="233">
        <f>Y74/$AE74</f>
        <v>3.1250000000000002E-3</v>
      </c>
      <c r="AA74" s="232">
        <f>INDEX(AA67:AA71,MATCH($S74,$S67:$S71,0))</f>
        <v>348</v>
      </c>
      <c r="AB74" s="233">
        <f>AA74/$AE74</f>
        <v>1.0874999999999999</v>
      </c>
      <c r="AC74" s="232">
        <f>INDEX(AC67:AC71,MATCH($S74,$S67:$S71,0))</f>
        <v>1</v>
      </c>
      <c r="AD74" s="233">
        <f>AC74/$AE74</f>
        <v>3.1250000000000002E-3</v>
      </c>
      <c r="AE74" s="230">
        <f>MAX(AE67:AE71)</f>
        <v>320</v>
      </c>
    </row>
    <row r="75" spans="1:31" x14ac:dyDescent="0.15">
      <c r="A75" s="187" t="s">
        <v>11</v>
      </c>
      <c r="B75" s="226">
        <f t="shared" ref="B75:Q75" si="72">B73/2</f>
        <v>26.5</v>
      </c>
      <c r="C75" s="227">
        <f t="shared" si="72"/>
        <v>0.5</v>
      </c>
      <c r="D75" s="227">
        <f t="shared" si="72"/>
        <v>1</v>
      </c>
      <c r="E75" s="228">
        <f t="shared" si="72"/>
        <v>27</v>
      </c>
      <c r="F75" s="226">
        <f t="shared" si="72"/>
        <v>5</v>
      </c>
      <c r="G75" s="227">
        <f t="shared" si="72"/>
        <v>15</v>
      </c>
      <c r="H75" s="227">
        <f t="shared" si="72"/>
        <v>0.5</v>
      </c>
      <c r="I75" s="228">
        <f t="shared" si="72"/>
        <v>0</v>
      </c>
      <c r="J75" s="226">
        <f t="shared" si="72"/>
        <v>2.5</v>
      </c>
      <c r="K75" s="227">
        <f t="shared" si="72"/>
        <v>54</v>
      </c>
      <c r="L75" s="227">
        <f t="shared" si="72"/>
        <v>1.5</v>
      </c>
      <c r="M75" s="228">
        <f t="shared" si="72"/>
        <v>56.5</v>
      </c>
      <c r="N75" s="226">
        <f t="shared" si="72"/>
        <v>0.5</v>
      </c>
      <c r="O75" s="227">
        <f t="shared" si="72"/>
        <v>10</v>
      </c>
      <c r="P75" s="227">
        <f t="shared" si="72"/>
        <v>155.5</v>
      </c>
      <c r="Q75" s="229">
        <f t="shared" si="72"/>
        <v>0</v>
      </c>
      <c r="R75" s="228">
        <f>R73/2</f>
        <v>166</v>
      </c>
      <c r="S75" s="230">
        <f t="shared" ref="S75" si="73">S73/2</f>
        <v>249.5</v>
      </c>
      <c r="T75" s="231" t="s">
        <v>11</v>
      </c>
      <c r="U75" s="232">
        <f>U73/2</f>
        <v>101</v>
      </c>
      <c r="V75" s="233">
        <f>U75/$AE75</f>
        <v>0.40480961923847697</v>
      </c>
      <c r="W75" s="232">
        <f>W73/2</f>
        <v>171.5</v>
      </c>
      <c r="X75" s="233">
        <f>W75/$AE75</f>
        <v>0.68737474949899802</v>
      </c>
      <c r="Y75" s="232">
        <f>Y73/2</f>
        <v>1</v>
      </c>
      <c r="Z75" s="233">
        <f>Y75/$AE75</f>
        <v>4.0080160320641279E-3</v>
      </c>
      <c r="AA75" s="232">
        <f>AA73/2</f>
        <v>271</v>
      </c>
      <c r="AB75" s="233">
        <f>AA75/$AE75</f>
        <v>1.0861723446893787</v>
      </c>
      <c r="AC75" s="232">
        <f>AC73/2</f>
        <v>0.5</v>
      </c>
      <c r="AD75" s="233">
        <f>AC75/$AE75</f>
        <v>2.004008016032064E-3</v>
      </c>
      <c r="AE75" s="234">
        <f>AE73/2</f>
        <v>249.5</v>
      </c>
    </row>
    <row r="76" spans="1:31" ht="15" thickBot="1" x14ac:dyDescent="0.2">
      <c r="A76" s="235"/>
      <c r="B76" s="236"/>
      <c r="C76" s="237"/>
      <c r="D76" s="237"/>
      <c r="E76" s="238"/>
      <c r="F76" s="236"/>
      <c r="G76" s="237"/>
      <c r="H76" s="237"/>
      <c r="I76" s="238"/>
      <c r="J76" s="236"/>
      <c r="K76" s="237"/>
      <c r="L76" s="237"/>
      <c r="M76" s="238"/>
      <c r="N76" s="236"/>
      <c r="O76" s="237"/>
      <c r="P76" s="237"/>
      <c r="Q76" s="239"/>
      <c r="R76" s="238"/>
      <c r="S76" s="240"/>
      <c r="T76" s="241"/>
      <c r="U76" s="242"/>
      <c r="V76" s="243"/>
      <c r="W76" s="242"/>
      <c r="X76" s="243"/>
      <c r="Y76" s="242"/>
      <c r="Z76" s="243"/>
      <c r="AA76" s="242"/>
      <c r="AB76" s="243"/>
      <c r="AC76" s="242"/>
      <c r="AD76" s="243"/>
      <c r="AE76" s="240"/>
    </row>
    <row r="77" spans="1:31" x14ac:dyDescent="0.15">
      <c r="A77" s="244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147"/>
      <c r="U77" s="149"/>
      <c r="V77" s="147"/>
      <c r="W77" s="149"/>
      <c r="X77" s="147"/>
      <c r="Y77" s="149"/>
      <c r="Z77" s="147"/>
      <c r="AA77" s="147"/>
      <c r="AB77" s="147"/>
      <c r="AC77" s="149"/>
      <c r="AD77" s="147"/>
      <c r="AE77" s="147"/>
    </row>
    <row r="78" spans="1:31" ht="14" thickBot="1" x14ac:dyDescent="0.2">
      <c r="A78" s="146"/>
      <c r="B78" s="443">
        <f>B53+1</f>
        <v>43530</v>
      </c>
      <c r="C78" s="443"/>
      <c r="D78" s="443"/>
      <c r="E78" s="443"/>
      <c r="F78" s="443"/>
      <c r="G78" s="443"/>
      <c r="H78" s="246" t="s">
        <v>176</v>
      </c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147"/>
      <c r="U78" s="149"/>
      <c r="V78" s="147"/>
      <c r="W78" s="149"/>
      <c r="X78" s="147"/>
      <c r="Y78" s="149"/>
      <c r="Z78" s="147"/>
      <c r="AA78" s="147"/>
      <c r="AB78" s="147"/>
      <c r="AC78" s="149"/>
      <c r="AD78" s="147"/>
      <c r="AE78" s="147"/>
    </row>
    <row r="79" spans="1:31" ht="14" thickBot="1" x14ac:dyDescent="0.2">
      <c r="A79" s="151"/>
      <c r="B79" s="247" t="s">
        <v>2</v>
      </c>
      <c r="C79" s="248"/>
      <c r="D79" s="248"/>
      <c r="E79" s="249"/>
      <c r="F79" s="247" t="s">
        <v>3</v>
      </c>
      <c r="G79" s="248"/>
      <c r="H79" s="248"/>
      <c r="I79" s="249"/>
      <c r="J79" s="247" t="s">
        <v>4</v>
      </c>
      <c r="K79" s="248"/>
      <c r="L79" s="248"/>
      <c r="M79" s="249"/>
      <c r="N79" s="247" t="s">
        <v>5</v>
      </c>
      <c r="O79" s="248"/>
      <c r="P79" s="248"/>
      <c r="Q79" s="248"/>
      <c r="R79" s="249"/>
      <c r="S79" s="222" t="s">
        <v>32</v>
      </c>
      <c r="T79" s="147"/>
      <c r="U79" s="149"/>
      <c r="V79" s="147"/>
      <c r="W79" s="149"/>
      <c r="X79" s="147"/>
      <c r="Y79" s="149"/>
      <c r="Z79" s="147"/>
      <c r="AA79" s="147"/>
      <c r="AB79" s="147"/>
      <c r="AC79" s="149"/>
      <c r="AD79" s="147"/>
      <c r="AE79" s="147"/>
    </row>
    <row r="80" spans="1:31" ht="31" thickBot="1" x14ac:dyDescent="0.2">
      <c r="A80" s="156"/>
      <c r="B80" s="446" t="s">
        <v>178</v>
      </c>
      <c r="C80" s="447"/>
      <c r="D80" s="447"/>
      <c r="E80" s="448"/>
      <c r="F80" s="446" t="s">
        <v>179</v>
      </c>
      <c r="G80" s="447"/>
      <c r="H80" s="447"/>
      <c r="I80" s="448"/>
      <c r="J80" s="446" t="s">
        <v>180</v>
      </c>
      <c r="K80" s="447"/>
      <c r="L80" s="447"/>
      <c r="M80" s="448"/>
      <c r="N80" s="446" t="s">
        <v>181</v>
      </c>
      <c r="O80" s="447"/>
      <c r="P80" s="447"/>
      <c r="Q80" s="447"/>
      <c r="R80" s="448"/>
      <c r="S80" s="250"/>
      <c r="T80" s="158" t="s">
        <v>62</v>
      </c>
      <c r="U80" s="449" t="s">
        <v>58</v>
      </c>
      <c r="V80" s="450"/>
      <c r="W80" s="449" t="s">
        <v>56</v>
      </c>
      <c r="X80" s="450"/>
      <c r="Y80" s="449" t="s">
        <v>57</v>
      </c>
      <c r="Z80" s="450"/>
      <c r="AA80" s="449" t="s">
        <v>55</v>
      </c>
      <c r="AB80" s="450"/>
      <c r="AC80" s="449" t="s">
        <v>59</v>
      </c>
      <c r="AD80" s="450"/>
      <c r="AE80" s="451" t="s">
        <v>63</v>
      </c>
    </row>
    <row r="81" spans="1:31" ht="16" thickBot="1" x14ac:dyDescent="0.2">
      <c r="A81" s="159"/>
      <c r="B81" s="251" t="s">
        <v>6</v>
      </c>
      <c r="C81" s="252" t="s">
        <v>7</v>
      </c>
      <c r="D81" s="252" t="s">
        <v>8</v>
      </c>
      <c r="E81" s="253" t="s">
        <v>9</v>
      </c>
      <c r="F81" s="251" t="s">
        <v>6</v>
      </c>
      <c r="G81" s="252" t="s">
        <v>7</v>
      </c>
      <c r="H81" s="252" t="s">
        <v>8</v>
      </c>
      <c r="I81" s="253" t="s">
        <v>9</v>
      </c>
      <c r="J81" s="251" t="s">
        <v>6</v>
      </c>
      <c r="K81" s="252" t="s">
        <v>7</v>
      </c>
      <c r="L81" s="252" t="s">
        <v>8</v>
      </c>
      <c r="M81" s="253" t="s">
        <v>9</v>
      </c>
      <c r="N81" s="251" t="s">
        <v>6</v>
      </c>
      <c r="O81" s="252" t="s">
        <v>7</v>
      </c>
      <c r="P81" s="252" t="s">
        <v>8</v>
      </c>
      <c r="Q81" s="254"/>
      <c r="R81" s="253" t="s">
        <v>9</v>
      </c>
      <c r="S81" s="255"/>
      <c r="T81" s="453" t="s">
        <v>64</v>
      </c>
      <c r="U81" s="165" t="s">
        <v>65</v>
      </c>
      <c r="V81" s="166" t="s">
        <v>66</v>
      </c>
      <c r="W81" s="165" t="s">
        <v>65</v>
      </c>
      <c r="X81" s="166" t="s">
        <v>66</v>
      </c>
      <c r="Y81" s="165" t="s">
        <v>65</v>
      </c>
      <c r="Z81" s="166" t="s">
        <v>66</v>
      </c>
      <c r="AA81" s="165" t="s">
        <v>65</v>
      </c>
      <c r="AB81" s="166" t="s">
        <v>66</v>
      </c>
      <c r="AC81" s="165" t="s">
        <v>65</v>
      </c>
      <c r="AD81" s="166" t="s">
        <v>66</v>
      </c>
      <c r="AE81" s="452"/>
    </row>
    <row r="82" spans="1:31" x14ac:dyDescent="0.15">
      <c r="A82" s="156"/>
      <c r="B82" s="256"/>
      <c r="C82" s="257"/>
      <c r="D82" s="257"/>
      <c r="E82" s="258"/>
      <c r="F82" s="256"/>
      <c r="G82" s="257"/>
      <c r="H82" s="257"/>
      <c r="I82" s="258"/>
      <c r="J82" s="256"/>
      <c r="K82" s="257"/>
      <c r="L82" s="257"/>
      <c r="M82" s="258"/>
      <c r="N82" s="256"/>
      <c r="O82" s="257"/>
      <c r="P82" s="257"/>
      <c r="Q82" s="259"/>
      <c r="R82" s="260"/>
      <c r="S82" s="192"/>
      <c r="T82" s="454"/>
      <c r="U82" s="174"/>
      <c r="V82" s="175"/>
      <c r="W82" s="174"/>
      <c r="X82" s="175"/>
      <c r="Y82" s="174"/>
      <c r="Z82" s="175"/>
      <c r="AA82" s="176"/>
      <c r="AB82" s="175"/>
      <c r="AC82" s="174"/>
      <c r="AD82" s="175"/>
      <c r="AE82" s="261"/>
    </row>
    <row r="83" spans="1:31" ht="14" x14ac:dyDescent="0.15">
      <c r="A83" s="268" t="s">
        <v>103</v>
      </c>
      <c r="B83" s="269">
        <v>3</v>
      </c>
      <c r="C83" s="270">
        <v>0</v>
      </c>
      <c r="D83" s="270">
        <v>0</v>
      </c>
      <c r="E83" s="271">
        <f>SUM(B83:C83)</f>
        <v>3</v>
      </c>
      <c r="F83" s="269">
        <v>1</v>
      </c>
      <c r="G83" s="270">
        <v>1</v>
      </c>
      <c r="H83" s="270">
        <v>0</v>
      </c>
      <c r="I83" s="271">
        <v>0</v>
      </c>
      <c r="J83" s="269">
        <v>1</v>
      </c>
      <c r="K83" s="270">
        <v>4</v>
      </c>
      <c r="L83" s="270">
        <v>1</v>
      </c>
      <c r="M83" s="271">
        <f>SUM(J83:K83)</f>
        <v>5</v>
      </c>
      <c r="N83" s="269">
        <v>0</v>
      </c>
      <c r="O83" s="270">
        <v>0</v>
      </c>
      <c r="P83" s="270">
        <v>6</v>
      </c>
      <c r="Q83" s="272"/>
      <c r="R83" s="271">
        <f>SUM(N83:P83)</f>
        <v>6</v>
      </c>
      <c r="S83" s="273">
        <f>SUM(E83,M83,R83)</f>
        <v>14</v>
      </c>
      <c r="T83" s="268" t="s">
        <v>103</v>
      </c>
      <c r="U83" s="206">
        <v>8</v>
      </c>
      <c r="V83" s="185">
        <f>U83/$S83</f>
        <v>0.5714285714285714</v>
      </c>
      <c r="W83" s="206">
        <v>9</v>
      </c>
      <c r="X83" s="185">
        <f>W83/$S83</f>
        <v>0.6428571428571429</v>
      </c>
      <c r="Y83" s="206">
        <v>0</v>
      </c>
      <c r="Z83" s="185">
        <f>Y83/$S83</f>
        <v>0</v>
      </c>
      <c r="AA83" s="206">
        <v>17</v>
      </c>
      <c r="AB83" s="185">
        <f>AA83/$S83</f>
        <v>1.2142857142857142</v>
      </c>
      <c r="AC83" s="206">
        <v>0</v>
      </c>
      <c r="AD83" s="185">
        <f>AC83/$S83</f>
        <v>0</v>
      </c>
      <c r="AE83" s="263">
        <f>S83</f>
        <v>14</v>
      </c>
    </row>
    <row r="84" spans="1:31" ht="14" x14ac:dyDescent="0.15">
      <c r="A84" s="268" t="s">
        <v>104</v>
      </c>
      <c r="B84" s="269">
        <v>7</v>
      </c>
      <c r="C84" s="270">
        <v>0</v>
      </c>
      <c r="D84" s="270">
        <v>0</v>
      </c>
      <c r="E84" s="271">
        <f t="shared" ref="E84:E90" si="74">SUM(B84:C84)</f>
        <v>7</v>
      </c>
      <c r="F84" s="269">
        <v>0</v>
      </c>
      <c r="G84" s="270">
        <v>4</v>
      </c>
      <c r="H84" s="270">
        <v>0</v>
      </c>
      <c r="I84" s="271">
        <v>0</v>
      </c>
      <c r="J84" s="269">
        <v>0</v>
      </c>
      <c r="K84" s="270">
        <v>7</v>
      </c>
      <c r="L84" s="270">
        <v>1</v>
      </c>
      <c r="M84" s="271">
        <f t="shared" ref="M84:M90" si="75">SUM(J84:K84)</f>
        <v>7</v>
      </c>
      <c r="N84" s="269">
        <v>0</v>
      </c>
      <c r="O84" s="270">
        <v>1</v>
      </c>
      <c r="P84" s="270">
        <v>29</v>
      </c>
      <c r="Q84" s="272"/>
      <c r="R84" s="271">
        <f t="shared" ref="R84:R90" si="76">SUM(N84:P84)</f>
        <v>30</v>
      </c>
      <c r="S84" s="273">
        <f t="shared" ref="S84:S90" si="77">SUM(E84,M84,R84)</f>
        <v>44</v>
      </c>
      <c r="T84" s="268" t="s">
        <v>104</v>
      </c>
      <c r="U84" s="206">
        <v>22</v>
      </c>
      <c r="V84" s="185">
        <f t="shared" ref="V84:X90" si="78">U84/$S84</f>
        <v>0.5</v>
      </c>
      <c r="W84" s="206">
        <v>27</v>
      </c>
      <c r="X84" s="185">
        <f t="shared" si="78"/>
        <v>0.61363636363636365</v>
      </c>
      <c r="Y84" s="206">
        <v>0</v>
      </c>
      <c r="Z84" s="185">
        <f t="shared" ref="Z84:Z90" si="79">Y84/$S84</f>
        <v>0</v>
      </c>
      <c r="AA84" s="206">
        <v>49</v>
      </c>
      <c r="AB84" s="185">
        <f t="shared" ref="AB84:AB90" si="80">AA84/$S84</f>
        <v>1.1136363636363635</v>
      </c>
      <c r="AC84" s="206">
        <v>0</v>
      </c>
      <c r="AD84" s="185">
        <f t="shared" ref="AD84:AD90" si="81">AC84/$S84</f>
        <v>0</v>
      </c>
      <c r="AE84" s="263">
        <f t="shared" ref="AE84:AE90" si="82">S84</f>
        <v>44</v>
      </c>
    </row>
    <row r="85" spans="1:31" ht="14" x14ac:dyDescent="0.15">
      <c r="A85" s="268" t="s">
        <v>105</v>
      </c>
      <c r="B85" s="269">
        <v>5</v>
      </c>
      <c r="C85" s="270">
        <v>0</v>
      </c>
      <c r="D85" s="270">
        <v>0</v>
      </c>
      <c r="E85" s="271">
        <f t="shared" si="74"/>
        <v>5</v>
      </c>
      <c r="F85" s="269">
        <v>0</v>
      </c>
      <c r="G85" s="270">
        <v>3</v>
      </c>
      <c r="H85" s="270">
        <v>0</v>
      </c>
      <c r="I85" s="271">
        <v>0</v>
      </c>
      <c r="J85" s="269">
        <v>0</v>
      </c>
      <c r="K85" s="270">
        <v>16</v>
      </c>
      <c r="L85" s="270">
        <v>0</v>
      </c>
      <c r="M85" s="271">
        <f t="shared" si="75"/>
        <v>16</v>
      </c>
      <c r="N85" s="269">
        <v>0</v>
      </c>
      <c r="O85" s="270">
        <v>1</v>
      </c>
      <c r="P85" s="270">
        <v>31</v>
      </c>
      <c r="Q85" s="272"/>
      <c r="R85" s="271">
        <f t="shared" si="76"/>
        <v>32</v>
      </c>
      <c r="S85" s="273">
        <f t="shared" si="77"/>
        <v>53</v>
      </c>
      <c r="T85" s="268" t="s">
        <v>105</v>
      </c>
      <c r="U85" s="206">
        <v>26</v>
      </c>
      <c r="V85" s="185">
        <f t="shared" si="78"/>
        <v>0.49056603773584906</v>
      </c>
      <c r="W85" s="206">
        <v>30</v>
      </c>
      <c r="X85" s="185">
        <f t="shared" si="78"/>
        <v>0.56603773584905659</v>
      </c>
      <c r="Y85" s="206">
        <v>0</v>
      </c>
      <c r="Z85" s="185">
        <f t="shared" si="79"/>
        <v>0</v>
      </c>
      <c r="AA85" s="206">
        <v>56</v>
      </c>
      <c r="AB85" s="185">
        <f t="shared" si="80"/>
        <v>1.0566037735849056</v>
      </c>
      <c r="AC85" s="206">
        <v>0</v>
      </c>
      <c r="AD85" s="185">
        <f t="shared" si="81"/>
        <v>0</v>
      </c>
      <c r="AE85" s="263">
        <f t="shared" si="82"/>
        <v>53</v>
      </c>
    </row>
    <row r="86" spans="1:31" ht="14" x14ac:dyDescent="0.15">
      <c r="A86" s="268" t="s">
        <v>106</v>
      </c>
      <c r="B86" s="269">
        <v>9</v>
      </c>
      <c r="C86" s="270">
        <v>0</v>
      </c>
      <c r="D86" s="270">
        <v>0</v>
      </c>
      <c r="E86" s="271">
        <f t="shared" si="74"/>
        <v>9</v>
      </c>
      <c r="F86" s="269">
        <v>1</v>
      </c>
      <c r="G86" s="270">
        <v>7</v>
      </c>
      <c r="H86" s="270">
        <v>0</v>
      </c>
      <c r="I86" s="271">
        <v>0</v>
      </c>
      <c r="J86" s="269">
        <v>0</v>
      </c>
      <c r="K86" s="270">
        <v>19</v>
      </c>
      <c r="L86" s="270">
        <v>1</v>
      </c>
      <c r="M86" s="271">
        <f t="shared" si="75"/>
        <v>19</v>
      </c>
      <c r="N86" s="269">
        <v>0</v>
      </c>
      <c r="O86" s="270">
        <v>4</v>
      </c>
      <c r="P86" s="270">
        <v>36</v>
      </c>
      <c r="Q86" s="272"/>
      <c r="R86" s="271">
        <f t="shared" si="76"/>
        <v>40</v>
      </c>
      <c r="S86" s="273">
        <f t="shared" si="77"/>
        <v>68</v>
      </c>
      <c r="T86" s="268" t="s">
        <v>106</v>
      </c>
      <c r="U86" s="206">
        <v>28</v>
      </c>
      <c r="V86" s="185">
        <f t="shared" si="78"/>
        <v>0.41176470588235292</v>
      </c>
      <c r="W86" s="206">
        <v>49</v>
      </c>
      <c r="X86" s="185">
        <f t="shared" si="78"/>
        <v>0.72058823529411764</v>
      </c>
      <c r="Y86" s="206">
        <v>1</v>
      </c>
      <c r="Z86" s="185">
        <f t="shared" si="79"/>
        <v>1.4705882352941176E-2</v>
      </c>
      <c r="AA86" s="206">
        <v>76</v>
      </c>
      <c r="AB86" s="185">
        <f t="shared" si="80"/>
        <v>1.1176470588235294</v>
      </c>
      <c r="AC86" s="206">
        <v>0</v>
      </c>
      <c r="AD86" s="185">
        <f t="shared" si="81"/>
        <v>0</v>
      </c>
      <c r="AE86" s="263">
        <f t="shared" si="82"/>
        <v>68</v>
      </c>
    </row>
    <row r="87" spans="1:31" ht="14" x14ac:dyDescent="0.15">
      <c r="A87" s="268" t="s">
        <v>107</v>
      </c>
      <c r="B87" s="269">
        <v>8</v>
      </c>
      <c r="C87" s="270">
        <v>0</v>
      </c>
      <c r="D87" s="270">
        <v>0</v>
      </c>
      <c r="E87" s="271">
        <f t="shared" si="74"/>
        <v>8</v>
      </c>
      <c r="F87" s="269">
        <v>1</v>
      </c>
      <c r="G87" s="270">
        <v>7</v>
      </c>
      <c r="H87" s="270">
        <v>0</v>
      </c>
      <c r="I87" s="271">
        <v>0</v>
      </c>
      <c r="J87" s="269">
        <v>0</v>
      </c>
      <c r="K87" s="270">
        <v>15</v>
      </c>
      <c r="L87" s="270">
        <v>1</v>
      </c>
      <c r="M87" s="271">
        <f t="shared" si="75"/>
        <v>15</v>
      </c>
      <c r="N87" s="269">
        <v>0</v>
      </c>
      <c r="O87" s="270">
        <v>2</v>
      </c>
      <c r="P87" s="270">
        <v>50</v>
      </c>
      <c r="Q87" s="272"/>
      <c r="R87" s="271">
        <f t="shared" si="76"/>
        <v>52</v>
      </c>
      <c r="S87" s="273">
        <f t="shared" si="77"/>
        <v>75</v>
      </c>
      <c r="T87" s="268" t="s">
        <v>107</v>
      </c>
      <c r="U87" s="206">
        <v>28</v>
      </c>
      <c r="V87" s="185">
        <f t="shared" si="78"/>
        <v>0.37333333333333335</v>
      </c>
      <c r="W87" s="206">
        <v>56</v>
      </c>
      <c r="X87" s="185">
        <f t="shared" si="78"/>
        <v>0.7466666666666667</v>
      </c>
      <c r="Y87" s="206">
        <v>0</v>
      </c>
      <c r="Z87" s="185">
        <f t="shared" si="79"/>
        <v>0</v>
      </c>
      <c r="AA87" s="206">
        <v>84</v>
      </c>
      <c r="AB87" s="185">
        <f t="shared" si="80"/>
        <v>1.1200000000000001</v>
      </c>
      <c r="AC87" s="206">
        <v>0</v>
      </c>
      <c r="AD87" s="185">
        <f t="shared" si="81"/>
        <v>0</v>
      </c>
      <c r="AE87" s="263">
        <f t="shared" si="82"/>
        <v>75</v>
      </c>
    </row>
    <row r="88" spans="1:31" ht="14" x14ac:dyDescent="0.15">
      <c r="A88" s="268" t="s">
        <v>108</v>
      </c>
      <c r="B88" s="269">
        <v>4</v>
      </c>
      <c r="C88" s="270">
        <v>0</v>
      </c>
      <c r="D88" s="270">
        <v>0</v>
      </c>
      <c r="E88" s="271">
        <f t="shared" si="74"/>
        <v>4</v>
      </c>
      <c r="F88" s="269">
        <v>2</v>
      </c>
      <c r="G88" s="270">
        <v>5</v>
      </c>
      <c r="H88" s="270">
        <v>0</v>
      </c>
      <c r="I88" s="271">
        <v>0</v>
      </c>
      <c r="J88" s="269">
        <v>0</v>
      </c>
      <c r="K88" s="270">
        <v>14</v>
      </c>
      <c r="L88" s="270">
        <v>0</v>
      </c>
      <c r="M88" s="271">
        <f t="shared" si="75"/>
        <v>14</v>
      </c>
      <c r="N88" s="269">
        <v>0</v>
      </c>
      <c r="O88" s="270">
        <v>1</v>
      </c>
      <c r="P88" s="270">
        <v>44</v>
      </c>
      <c r="Q88" s="272"/>
      <c r="R88" s="271">
        <f t="shared" si="76"/>
        <v>45</v>
      </c>
      <c r="S88" s="273">
        <f t="shared" si="77"/>
        <v>63</v>
      </c>
      <c r="T88" s="268" t="s">
        <v>108</v>
      </c>
      <c r="U88" s="206">
        <v>23</v>
      </c>
      <c r="V88" s="185">
        <f t="shared" si="78"/>
        <v>0.36507936507936506</v>
      </c>
      <c r="W88" s="206">
        <v>47</v>
      </c>
      <c r="X88" s="185">
        <f t="shared" si="78"/>
        <v>0.74603174603174605</v>
      </c>
      <c r="Y88" s="206">
        <v>1</v>
      </c>
      <c r="Z88" s="185">
        <f t="shared" si="79"/>
        <v>1.5873015873015872E-2</v>
      </c>
      <c r="AA88" s="206">
        <v>69</v>
      </c>
      <c r="AB88" s="185">
        <f t="shared" si="80"/>
        <v>1.0952380952380953</v>
      </c>
      <c r="AC88" s="206">
        <v>0</v>
      </c>
      <c r="AD88" s="185">
        <f t="shared" si="81"/>
        <v>0</v>
      </c>
      <c r="AE88" s="263">
        <f t="shared" si="82"/>
        <v>63</v>
      </c>
    </row>
    <row r="89" spans="1:31" ht="14" x14ac:dyDescent="0.15">
      <c r="A89" s="268" t="s">
        <v>109</v>
      </c>
      <c r="B89" s="269">
        <v>7</v>
      </c>
      <c r="C89" s="270">
        <v>0</v>
      </c>
      <c r="D89" s="270">
        <v>1</v>
      </c>
      <c r="E89" s="271">
        <f t="shared" si="74"/>
        <v>7</v>
      </c>
      <c r="F89" s="269">
        <v>1</v>
      </c>
      <c r="G89" s="270">
        <v>4</v>
      </c>
      <c r="H89" s="270">
        <v>0</v>
      </c>
      <c r="I89" s="271">
        <v>0</v>
      </c>
      <c r="J89" s="269">
        <v>0</v>
      </c>
      <c r="K89" s="270">
        <v>11</v>
      </c>
      <c r="L89" s="270">
        <v>0</v>
      </c>
      <c r="M89" s="271">
        <f t="shared" si="75"/>
        <v>11</v>
      </c>
      <c r="N89" s="269">
        <v>0</v>
      </c>
      <c r="O89" s="270">
        <v>1</v>
      </c>
      <c r="P89" s="270">
        <v>45</v>
      </c>
      <c r="Q89" s="272"/>
      <c r="R89" s="271">
        <f t="shared" si="76"/>
        <v>46</v>
      </c>
      <c r="S89" s="273">
        <f t="shared" si="77"/>
        <v>64</v>
      </c>
      <c r="T89" s="268" t="s">
        <v>109</v>
      </c>
      <c r="U89" s="206">
        <v>20</v>
      </c>
      <c r="V89" s="185">
        <f t="shared" si="78"/>
        <v>0.3125</v>
      </c>
      <c r="W89" s="206">
        <v>50</v>
      </c>
      <c r="X89" s="185">
        <f t="shared" si="78"/>
        <v>0.78125</v>
      </c>
      <c r="Y89" s="206">
        <v>0</v>
      </c>
      <c r="Z89" s="185">
        <f t="shared" si="79"/>
        <v>0</v>
      </c>
      <c r="AA89" s="206">
        <v>70</v>
      </c>
      <c r="AB89" s="185">
        <f t="shared" si="80"/>
        <v>1.09375</v>
      </c>
      <c r="AC89" s="206">
        <v>0</v>
      </c>
      <c r="AD89" s="185">
        <f t="shared" si="81"/>
        <v>0</v>
      </c>
      <c r="AE89" s="263">
        <f t="shared" si="82"/>
        <v>64</v>
      </c>
    </row>
    <row r="90" spans="1:31" ht="14" x14ac:dyDescent="0.15">
      <c r="A90" s="268" t="s">
        <v>110</v>
      </c>
      <c r="B90" s="269">
        <v>3</v>
      </c>
      <c r="C90" s="270">
        <v>0</v>
      </c>
      <c r="D90" s="270">
        <v>0</v>
      </c>
      <c r="E90" s="271">
        <f t="shared" si="74"/>
        <v>3</v>
      </c>
      <c r="F90" s="269">
        <v>0</v>
      </c>
      <c r="G90" s="270">
        <v>4</v>
      </c>
      <c r="H90" s="270">
        <v>1</v>
      </c>
      <c r="I90" s="271">
        <v>0</v>
      </c>
      <c r="J90" s="269">
        <v>0</v>
      </c>
      <c r="K90" s="270">
        <v>9</v>
      </c>
      <c r="L90" s="270">
        <v>0</v>
      </c>
      <c r="M90" s="271">
        <f t="shared" si="75"/>
        <v>9</v>
      </c>
      <c r="N90" s="269">
        <v>0</v>
      </c>
      <c r="O90" s="270">
        <v>4</v>
      </c>
      <c r="P90" s="270">
        <v>41</v>
      </c>
      <c r="Q90" s="272"/>
      <c r="R90" s="271">
        <f t="shared" si="76"/>
        <v>45</v>
      </c>
      <c r="S90" s="273">
        <f t="shared" si="77"/>
        <v>57</v>
      </c>
      <c r="T90" s="268" t="s">
        <v>110</v>
      </c>
      <c r="U90" s="206">
        <v>27</v>
      </c>
      <c r="V90" s="185">
        <f t="shared" si="78"/>
        <v>0.47368421052631576</v>
      </c>
      <c r="W90" s="206">
        <v>35</v>
      </c>
      <c r="X90" s="185">
        <f t="shared" si="78"/>
        <v>0.61403508771929827</v>
      </c>
      <c r="Y90" s="206">
        <v>5</v>
      </c>
      <c r="Z90" s="185">
        <f t="shared" si="79"/>
        <v>8.771929824561403E-2</v>
      </c>
      <c r="AA90" s="206">
        <v>57</v>
      </c>
      <c r="AB90" s="185">
        <f t="shared" si="80"/>
        <v>1</v>
      </c>
      <c r="AC90" s="206">
        <v>0</v>
      </c>
      <c r="AD90" s="185">
        <f t="shared" si="81"/>
        <v>0</v>
      </c>
      <c r="AE90" s="263">
        <f t="shared" si="82"/>
        <v>57</v>
      </c>
    </row>
    <row r="91" spans="1:31" ht="15" thickBot="1" x14ac:dyDescent="0.2">
      <c r="A91" s="187"/>
      <c r="B91" s="188"/>
      <c r="C91" s="189"/>
      <c r="D91" s="189"/>
      <c r="E91" s="190"/>
      <c r="F91" s="188"/>
      <c r="G91" s="189"/>
      <c r="H91" s="189"/>
      <c r="I91" s="190"/>
      <c r="J91" s="188"/>
      <c r="K91" s="189"/>
      <c r="L91" s="189"/>
      <c r="M91" s="190"/>
      <c r="N91" s="188"/>
      <c r="O91" s="189"/>
      <c r="P91" s="189"/>
      <c r="Q91" s="191"/>
      <c r="R91" s="190"/>
      <c r="S91" s="250"/>
      <c r="T91" s="187"/>
      <c r="U91" s="206"/>
      <c r="V91" s="185"/>
      <c r="W91" s="206"/>
      <c r="X91" s="185"/>
      <c r="Y91" s="206"/>
      <c r="Z91" s="185"/>
      <c r="AA91" s="206"/>
      <c r="AB91" s="185"/>
      <c r="AC91" s="206"/>
      <c r="AD91" s="185"/>
      <c r="AE91" s="207"/>
    </row>
    <row r="92" spans="1:31" ht="14" x14ac:dyDescent="0.15">
      <c r="A92" s="197" t="s">
        <v>169</v>
      </c>
      <c r="B92" s="198">
        <f>SUM(B83:B86)</f>
        <v>24</v>
      </c>
      <c r="C92" s="199">
        <f t="shared" ref="C92:S92" si="83">SUM(C83:C86)</f>
        <v>0</v>
      </c>
      <c r="D92" s="199">
        <f t="shared" si="83"/>
        <v>0</v>
      </c>
      <c r="E92" s="200">
        <f t="shared" si="83"/>
        <v>24</v>
      </c>
      <c r="F92" s="198">
        <f t="shared" si="83"/>
        <v>2</v>
      </c>
      <c r="G92" s="199">
        <f t="shared" si="83"/>
        <v>15</v>
      </c>
      <c r="H92" s="199">
        <f t="shared" si="83"/>
        <v>0</v>
      </c>
      <c r="I92" s="200">
        <f t="shared" si="83"/>
        <v>0</v>
      </c>
      <c r="J92" s="198">
        <f t="shared" si="83"/>
        <v>1</v>
      </c>
      <c r="K92" s="199">
        <f t="shared" si="83"/>
        <v>46</v>
      </c>
      <c r="L92" s="199">
        <f t="shared" si="83"/>
        <v>3</v>
      </c>
      <c r="M92" s="200">
        <f t="shared" si="83"/>
        <v>47</v>
      </c>
      <c r="N92" s="198">
        <f t="shared" si="83"/>
        <v>0</v>
      </c>
      <c r="O92" s="199">
        <f t="shared" si="83"/>
        <v>6</v>
      </c>
      <c r="P92" s="199">
        <f t="shared" si="83"/>
        <v>102</v>
      </c>
      <c r="Q92" s="201">
        <f t="shared" si="83"/>
        <v>0</v>
      </c>
      <c r="R92" s="200">
        <f t="shared" si="83"/>
        <v>108</v>
      </c>
      <c r="S92" s="202">
        <f t="shared" si="83"/>
        <v>179</v>
      </c>
      <c r="T92" s="197" t="s">
        <v>169</v>
      </c>
      <c r="U92" s="203">
        <f>SUM(U83:U86)</f>
        <v>84</v>
      </c>
      <c r="V92" s="204">
        <f>U92/$AE92</f>
        <v>0.46927374301675978</v>
      </c>
      <c r="W92" s="203">
        <f>SUM(W83:W86)</f>
        <v>115</v>
      </c>
      <c r="X92" s="204">
        <f>W92/$AE92</f>
        <v>0.64245810055865926</v>
      </c>
      <c r="Y92" s="203">
        <f>SUM(Y83:Y86)</f>
        <v>1</v>
      </c>
      <c r="Z92" s="204">
        <f>Y92/$AE92</f>
        <v>5.5865921787709499E-3</v>
      </c>
      <c r="AA92" s="203">
        <f>SUM(AA83:AA86)</f>
        <v>198</v>
      </c>
      <c r="AB92" s="204">
        <f>AA92/$AE92</f>
        <v>1.1061452513966481</v>
      </c>
      <c r="AC92" s="203">
        <f>SUM(AC83:AC86)</f>
        <v>0</v>
      </c>
      <c r="AD92" s="204">
        <f>AC92/$AE92</f>
        <v>0</v>
      </c>
      <c r="AE92" s="205">
        <f>SUM(AE83:AE86)</f>
        <v>179</v>
      </c>
    </row>
    <row r="93" spans="1:31" ht="14" x14ac:dyDescent="0.15">
      <c r="A93" s="178" t="s">
        <v>170</v>
      </c>
      <c r="B93" s="179">
        <f t="shared" ref="B93:S96" si="84">SUM(B84:B87)</f>
        <v>29</v>
      </c>
      <c r="C93" s="180">
        <f t="shared" si="84"/>
        <v>0</v>
      </c>
      <c r="D93" s="180">
        <f t="shared" si="84"/>
        <v>0</v>
      </c>
      <c r="E93" s="181">
        <f t="shared" si="84"/>
        <v>29</v>
      </c>
      <c r="F93" s="179">
        <f t="shared" si="84"/>
        <v>2</v>
      </c>
      <c r="G93" s="180">
        <f t="shared" si="84"/>
        <v>21</v>
      </c>
      <c r="H93" s="180">
        <f t="shared" si="84"/>
        <v>0</v>
      </c>
      <c r="I93" s="181">
        <f t="shared" si="84"/>
        <v>0</v>
      </c>
      <c r="J93" s="179">
        <f t="shared" si="84"/>
        <v>0</v>
      </c>
      <c r="K93" s="180">
        <f t="shared" si="84"/>
        <v>57</v>
      </c>
      <c r="L93" s="180">
        <f t="shared" si="84"/>
        <v>3</v>
      </c>
      <c r="M93" s="181">
        <f t="shared" si="84"/>
        <v>57</v>
      </c>
      <c r="N93" s="179">
        <f t="shared" si="84"/>
        <v>0</v>
      </c>
      <c r="O93" s="180">
        <f t="shared" si="84"/>
        <v>8</v>
      </c>
      <c r="P93" s="180">
        <f t="shared" si="84"/>
        <v>146</v>
      </c>
      <c r="Q93" s="182">
        <f t="shared" si="84"/>
        <v>0</v>
      </c>
      <c r="R93" s="181">
        <f t="shared" si="84"/>
        <v>154</v>
      </c>
      <c r="S93" s="183">
        <f t="shared" si="84"/>
        <v>240</v>
      </c>
      <c r="T93" s="178" t="s">
        <v>170</v>
      </c>
      <c r="U93" s="206">
        <f t="shared" ref="U93:U96" si="85">SUM(U84:U87)</f>
        <v>104</v>
      </c>
      <c r="V93" s="185">
        <f t="shared" ref="V93:X96" si="86">U93/$AE93</f>
        <v>0.43333333333333335</v>
      </c>
      <c r="W93" s="206">
        <f t="shared" ref="W93:W96" si="87">SUM(W84:W87)</f>
        <v>162</v>
      </c>
      <c r="X93" s="185">
        <f t="shared" si="86"/>
        <v>0.67500000000000004</v>
      </c>
      <c r="Y93" s="206">
        <f t="shared" ref="Y93:Y96" si="88">SUM(Y84:Y87)</f>
        <v>1</v>
      </c>
      <c r="Z93" s="185">
        <f t="shared" ref="Z93:Z96" si="89">Y93/$AE93</f>
        <v>4.1666666666666666E-3</v>
      </c>
      <c r="AA93" s="206">
        <f t="shared" ref="AA93:AA96" si="90">SUM(AA84:AA87)</f>
        <v>265</v>
      </c>
      <c r="AB93" s="185">
        <f t="shared" ref="AB93:AB96" si="91">AA93/$AE93</f>
        <v>1.1041666666666667</v>
      </c>
      <c r="AC93" s="206">
        <f t="shared" ref="AC93:AC96" si="92">SUM(AC84:AC87)</f>
        <v>0</v>
      </c>
      <c r="AD93" s="185">
        <f t="shared" ref="AD93:AD96" si="93">AC93/$AE93</f>
        <v>0</v>
      </c>
      <c r="AE93" s="207">
        <f t="shared" ref="AE93:AE96" si="94">SUM(AE84:AE87)</f>
        <v>240</v>
      </c>
    </row>
    <row r="94" spans="1:31" ht="14" x14ac:dyDescent="0.15">
      <c r="A94" s="178" t="s">
        <v>171</v>
      </c>
      <c r="B94" s="179">
        <f t="shared" si="84"/>
        <v>26</v>
      </c>
      <c r="C94" s="180">
        <f t="shared" si="84"/>
        <v>0</v>
      </c>
      <c r="D94" s="180">
        <f t="shared" si="84"/>
        <v>0</v>
      </c>
      <c r="E94" s="181">
        <f t="shared" si="84"/>
        <v>26</v>
      </c>
      <c r="F94" s="179">
        <f t="shared" si="84"/>
        <v>4</v>
      </c>
      <c r="G94" s="180">
        <f t="shared" si="84"/>
        <v>22</v>
      </c>
      <c r="H94" s="180">
        <f t="shared" si="84"/>
        <v>0</v>
      </c>
      <c r="I94" s="181">
        <f t="shared" si="84"/>
        <v>0</v>
      </c>
      <c r="J94" s="179">
        <f t="shared" si="84"/>
        <v>0</v>
      </c>
      <c r="K94" s="180">
        <f t="shared" si="84"/>
        <v>64</v>
      </c>
      <c r="L94" s="180">
        <f t="shared" si="84"/>
        <v>2</v>
      </c>
      <c r="M94" s="181">
        <f t="shared" si="84"/>
        <v>64</v>
      </c>
      <c r="N94" s="179">
        <f t="shared" si="84"/>
        <v>0</v>
      </c>
      <c r="O94" s="180">
        <f t="shared" si="84"/>
        <v>8</v>
      </c>
      <c r="P94" s="180">
        <f t="shared" si="84"/>
        <v>161</v>
      </c>
      <c r="Q94" s="182">
        <f t="shared" si="84"/>
        <v>0</v>
      </c>
      <c r="R94" s="181">
        <f t="shared" si="84"/>
        <v>169</v>
      </c>
      <c r="S94" s="183">
        <f t="shared" si="84"/>
        <v>259</v>
      </c>
      <c r="T94" s="178" t="s">
        <v>171</v>
      </c>
      <c r="U94" s="206">
        <f t="shared" si="85"/>
        <v>105</v>
      </c>
      <c r="V94" s="185">
        <f t="shared" si="86"/>
        <v>0.40540540540540543</v>
      </c>
      <c r="W94" s="206">
        <f t="shared" si="87"/>
        <v>182</v>
      </c>
      <c r="X94" s="185">
        <f t="shared" si="86"/>
        <v>0.70270270270270274</v>
      </c>
      <c r="Y94" s="206">
        <f t="shared" si="88"/>
        <v>2</v>
      </c>
      <c r="Z94" s="185">
        <f t="shared" si="89"/>
        <v>7.7220077220077222E-3</v>
      </c>
      <c r="AA94" s="206">
        <f t="shared" si="90"/>
        <v>285</v>
      </c>
      <c r="AB94" s="185">
        <f t="shared" si="91"/>
        <v>1.1003861003861004</v>
      </c>
      <c r="AC94" s="206">
        <f t="shared" si="92"/>
        <v>0</v>
      </c>
      <c r="AD94" s="185">
        <f t="shared" si="93"/>
        <v>0</v>
      </c>
      <c r="AE94" s="207">
        <f t="shared" si="94"/>
        <v>259</v>
      </c>
    </row>
    <row r="95" spans="1:31" ht="14" x14ac:dyDescent="0.15">
      <c r="A95" s="178" t="s">
        <v>172</v>
      </c>
      <c r="B95" s="179">
        <f t="shared" si="84"/>
        <v>28</v>
      </c>
      <c r="C95" s="180">
        <f t="shared" si="84"/>
        <v>0</v>
      </c>
      <c r="D95" s="180">
        <f t="shared" si="84"/>
        <v>1</v>
      </c>
      <c r="E95" s="181">
        <f t="shared" si="84"/>
        <v>28</v>
      </c>
      <c r="F95" s="179">
        <f t="shared" si="84"/>
        <v>5</v>
      </c>
      <c r="G95" s="180">
        <f t="shared" si="84"/>
        <v>23</v>
      </c>
      <c r="H95" s="180">
        <f t="shared" si="84"/>
        <v>0</v>
      </c>
      <c r="I95" s="181">
        <f t="shared" si="84"/>
        <v>0</v>
      </c>
      <c r="J95" s="179">
        <f t="shared" si="84"/>
        <v>0</v>
      </c>
      <c r="K95" s="180">
        <f t="shared" si="84"/>
        <v>59</v>
      </c>
      <c r="L95" s="180">
        <f t="shared" si="84"/>
        <v>2</v>
      </c>
      <c r="M95" s="181">
        <f t="shared" si="84"/>
        <v>59</v>
      </c>
      <c r="N95" s="179">
        <f t="shared" si="84"/>
        <v>0</v>
      </c>
      <c r="O95" s="180">
        <f t="shared" si="84"/>
        <v>8</v>
      </c>
      <c r="P95" s="180">
        <f t="shared" si="84"/>
        <v>175</v>
      </c>
      <c r="Q95" s="182">
        <f t="shared" si="84"/>
        <v>0</v>
      </c>
      <c r="R95" s="181">
        <f t="shared" si="84"/>
        <v>183</v>
      </c>
      <c r="S95" s="183">
        <f t="shared" si="84"/>
        <v>270</v>
      </c>
      <c r="T95" s="178" t="s">
        <v>172</v>
      </c>
      <c r="U95" s="206">
        <f t="shared" si="85"/>
        <v>99</v>
      </c>
      <c r="V95" s="185">
        <f t="shared" si="86"/>
        <v>0.36666666666666664</v>
      </c>
      <c r="W95" s="206">
        <f t="shared" si="87"/>
        <v>202</v>
      </c>
      <c r="X95" s="185">
        <f t="shared" si="86"/>
        <v>0.74814814814814812</v>
      </c>
      <c r="Y95" s="206">
        <f t="shared" si="88"/>
        <v>2</v>
      </c>
      <c r="Z95" s="185">
        <f t="shared" si="89"/>
        <v>7.4074074074074077E-3</v>
      </c>
      <c r="AA95" s="206">
        <f t="shared" si="90"/>
        <v>299</v>
      </c>
      <c r="AB95" s="185">
        <f t="shared" si="91"/>
        <v>1.1074074074074074</v>
      </c>
      <c r="AC95" s="206">
        <f t="shared" si="92"/>
        <v>0</v>
      </c>
      <c r="AD95" s="185">
        <f t="shared" si="93"/>
        <v>0</v>
      </c>
      <c r="AE95" s="207">
        <f t="shared" si="94"/>
        <v>270</v>
      </c>
    </row>
    <row r="96" spans="1:31" ht="15" thickBot="1" x14ac:dyDescent="0.2">
      <c r="A96" s="208" t="s">
        <v>173</v>
      </c>
      <c r="B96" s="209">
        <f t="shared" si="84"/>
        <v>22</v>
      </c>
      <c r="C96" s="210">
        <f t="shared" si="84"/>
        <v>0</v>
      </c>
      <c r="D96" s="210">
        <f t="shared" si="84"/>
        <v>1</v>
      </c>
      <c r="E96" s="211">
        <f t="shared" si="84"/>
        <v>22</v>
      </c>
      <c r="F96" s="209">
        <f t="shared" si="84"/>
        <v>4</v>
      </c>
      <c r="G96" s="210">
        <f t="shared" si="84"/>
        <v>20</v>
      </c>
      <c r="H96" s="210">
        <f t="shared" si="84"/>
        <v>1</v>
      </c>
      <c r="I96" s="211">
        <f t="shared" si="84"/>
        <v>0</v>
      </c>
      <c r="J96" s="209">
        <f t="shared" si="84"/>
        <v>0</v>
      </c>
      <c r="K96" s="210">
        <f t="shared" si="84"/>
        <v>49</v>
      </c>
      <c r="L96" s="210">
        <f t="shared" si="84"/>
        <v>1</v>
      </c>
      <c r="M96" s="211">
        <f t="shared" si="84"/>
        <v>49</v>
      </c>
      <c r="N96" s="209">
        <f t="shared" si="84"/>
        <v>0</v>
      </c>
      <c r="O96" s="210">
        <f t="shared" si="84"/>
        <v>8</v>
      </c>
      <c r="P96" s="210">
        <f t="shared" si="84"/>
        <v>180</v>
      </c>
      <c r="Q96" s="212">
        <f t="shared" si="84"/>
        <v>0</v>
      </c>
      <c r="R96" s="211">
        <f t="shared" si="84"/>
        <v>188</v>
      </c>
      <c r="S96" s="213">
        <f t="shared" si="84"/>
        <v>259</v>
      </c>
      <c r="T96" s="208" t="s">
        <v>173</v>
      </c>
      <c r="U96" s="214">
        <f t="shared" si="85"/>
        <v>98</v>
      </c>
      <c r="V96" s="215">
        <f t="shared" si="86"/>
        <v>0.3783783783783784</v>
      </c>
      <c r="W96" s="214">
        <f t="shared" si="87"/>
        <v>188</v>
      </c>
      <c r="X96" s="215">
        <f t="shared" si="86"/>
        <v>0.72586872586872586</v>
      </c>
      <c r="Y96" s="214">
        <f t="shared" si="88"/>
        <v>6</v>
      </c>
      <c r="Z96" s="215">
        <f t="shared" si="89"/>
        <v>2.3166023166023165E-2</v>
      </c>
      <c r="AA96" s="214">
        <f t="shared" si="90"/>
        <v>280</v>
      </c>
      <c r="AB96" s="215">
        <f t="shared" si="91"/>
        <v>1.0810810810810811</v>
      </c>
      <c r="AC96" s="214">
        <f t="shared" si="92"/>
        <v>0</v>
      </c>
      <c r="AD96" s="215">
        <f t="shared" si="93"/>
        <v>0</v>
      </c>
      <c r="AE96" s="216">
        <f t="shared" si="94"/>
        <v>259</v>
      </c>
    </row>
    <row r="97" spans="1:31" ht="14" x14ac:dyDescent="0.15">
      <c r="A97" s="217"/>
      <c r="B97" s="218"/>
      <c r="C97" s="219"/>
      <c r="D97" s="219"/>
      <c r="E97" s="220"/>
      <c r="F97" s="218"/>
      <c r="G97" s="219"/>
      <c r="H97" s="219"/>
      <c r="I97" s="220"/>
      <c r="J97" s="218"/>
      <c r="K97" s="219"/>
      <c r="L97" s="219"/>
      <c r="M97" s="220"/>
      <c r="N97" s="218"/>
      <c r="O97" s="219"/>
      <c r="P97" s="219"/>
      <c r="Q97" s="221"/>
      <c r="R97" s="220"/>
      <c r="S97" s="222"/>
      <c r="T97" s="223"/>
      <c r="U97" s="224"/>
      <c r="V97" s="225"/>
      <c r="W97" s="224"/>
      <c r="X97" s="225"/>
      <c r="Y97" s="224"/>
      <c r="Z97" s="225"/>
      <c r="AA97" s="224"/>
      <c r="AB97" s="225"/>
      <c r="AC97" s="224"/>
      <c r="AD97" s="225"/>
      <c r="AE97" s="222"/>
    </row>
    <row r="98" spans="1:31" x14ac:dyDescent="0.15">
      <c r="A98" s="187" t="s">
        <v>174</v>
      </c>
      <c r="B98" s="226">
        <f>SUM(B83:B90)</f>
        <v>46</v>
      </c>
      <c r="C98" s="227">
        <f t="shared" ref="C98:S98" si="95">SUM(C83:C90)</f>
        <v>0</v>
      </c>
      <c r="D98" s="227">
        <f t="shared" si="95"/>
        <v>1</v>
      </c>
      <c r="E98" s="228">
        <f t="shared" si="95"/>
        <v>46</v>
      </c>
      <c r="F98" s="226">
        <f t="shared" si="95"/>
        <v>6</v>
      </c>
      <c r="G98" s="227">
        <f t="shared" si="95"/>
        <v>35</v>
      </c>
      <c r="H98" s="227">
        <f t="shared" si="95"/>
        <v>1</v>
      </c>
      <c r="I98" s="228">
        <f t="shared" si="95"/>
        <v>0</v>
      </c>
      <c r="J98" s="226">
        <f t="shared" si="95"/>
        <v>1</v>
      </c>
      <c r="K98" s="227">
        <f t="shared" si="95"/>
        <v>95</v>
      </c>
      <c r="L98" s="227">
        <f t="shared" si="95"/>
        <v>4</v>
      </c>
      <c r="M98" s="228">
        <f t="shared" si="95"/>
        <v>96</v>
      </c>
      <c r="N98" s="226">
        <f t="shared" si="95"/>
        <v>0</v>
      </c>
      <c r="O98" s="227">
        <f t="shared" si="95"/>
        <v>14</v>
      </c>
      <c r="P98" s="227">
        <f t="shared" si="95"/>
        <v>282</v>
      </c>
      <c r="Q98" s="229">
        <f t="shared" si="95"/>
        <v>0</v>
      </c>
      <c r="R98" s="228">
        <f t="shared" si="95"/>
        <v>296</v>
      </c>
      <c r="S98" s="230">
        <f t="shared" si="95"/>
        <v>438</v>
      </c>
      <c r="T98" s="231" t="s">
        <v>174</v>
      </c>
      <c r="U98" s="232">
        <f>SUM(U83:U90)</f>
        <v>182</v>
      </c>
      <c r="V98" s="233">
        <f>U98/$AE98</f>
        <v>0.41552511415525112</v>
      </c>
      <c r="W98" s="232">
        <f>SUM(W83:W90)</f>
        <v>303</v>
      </c>
      <c r="X98" s="233">
        <f>W98/$AE98</f>
        <v>0.69178082191780821</v>
      </c>
      <c r="Y98" s="232">
        <f>SUM(Y83:Y90)</f>
        <v>7</v>
      </c>
      <c r="Z98" s="233">
        <f>Y98/$AE98</f>
        <v>1.5981735159817351E-2</v>
      </c>
      <c r="AA98" s="232">
        <f>SUM(AA83:AA90)</f>
        <v>478</v>
      </c>
      <c r="AB98" s="233">
        <f>AA98/$AE98</f>
        <v>1.091324200913242</v>
      </c>
      <c r="AC98" s="232">
        <f>SUM(AC83:AC90)</f>
        <v>0</v>
      </c>
      <c r="AD98" s="233">
        <f>AC98/$AE98</f>
        <v>0</v>
      </c>
      <c r="AE98" s="234">
        <f>SUM(AE83:AE90)</f>
        <v>438</v>
      </c>
    </row>
    <row r="99" spans="1:31" x14ac:dyDescent="0.15">
      <c r="A99" s="187" t="s">
        <v>10</v>
      </c>
      <c r="B99" s="226">
        <f t="shared" ref="B99:P99" si="96">INDEX(B92:B96,MATCH($S99,$S92:$S96,0))</f>
        <v>28</v>
      </c>
      <c r="C99" s="227">
        <f t="shared" si="96"/>
        <v>0</v>
      </c>
      <c r="D99" s="227">
        <f t="shared" si="96"/>
        <v>1</v>
      </c>
      <c r="E99" s="228">
        <f t="shared" si="96"/>
        <v>28</v>
      </c>
      <c r="F99" s="226">
        <f t="shared" si="96"/>
        <v>5</v>
      </c>
      <c r="G99" s="227">
        <f t="shared" si="96"/>
        <v>23</v>
      </c>
      <c r="H99" s="227">
        <f t="shared" si="96"/>
        <v>0</v>
      </c>
      <c r="I99" s="228">
        <f t="shared" si="96"/>
        <v>0</v>
      </c>
      <c r="J99" s="226">
        <f t="shared" si="96"/>
        <v>0</v>
      </c>
      <c r="K99" s="227">
        <f t="shared" si="96"/>
        <v>59</v>
      </c>
      <c r="L99" s="227">
        <f t="shared" si="96"/>
        <v>2</v>
      </c>
      <c r="M99" s="228">
        <f t="shared" si="96"/>
        <v>59</v>
      </c>
      <c r="N99" s="226">
        <f t="shared" si="96"/>
        <v>0</v>
      </c>
      <c r="O99" s="227">
        <f t="shared" si="96"/>
        <v>8</v>
      </c>
      <c r="P99" s="227">
        <f t="shared" si="96"/>
        <v>175</v>
      </c>
      <c r="Q99" s="229" t="e">
        <f t="shared" ref="Q99" si="97">INDEX(Q83:Q90,MATCH($S99,$S83:$S90,0))</f>
        <v>#N/A</v>
      </c>
      <c r="R99" s="228">
        <f>INDEX(R92:R96,MATCH($S99,$S92:$S96,0))</f>
        <v>183</v>
      </c>
      <c r="S99" s="230">
        <f>MAX(S92:S96)</f>
        <v>270</v>
      </c>
      <c r="T99" s="231" t="s">
        <v>10</v>
      </c>
      <c r="U99" s="232">
        <f>INDEX(U92:U96,MATCH($S99,$S92:$S96,0))</f>
        <v>99</v>
      </c>
      <c r="V99" s="233">
        <f>U99/$AE99</f>
        <v>0.36666666666666664</v>
      </c>
      <c r="W99" s="232">
        <f>INDEX(W92:W96,MATCH($S99,$S92:$S96,0))</f>
        <v>202</v>
      </c>
      <c r="X99" s="233">
        <f>W99/$AE99</f>
        <v>0.74814814814814812</v>
      </c>
      <c r="Y99" s="232">
        <f>INDEX(Y92:Y96,MATCH($S99,$S92:$S96,0))</f>
        <v>2</v>
      </c>
      <c r="Z99" s="233">
        <f>Y99/$AE99</f>
        <v>7.4074074074074077E-3</v>
      </c>
      <c r="AA99" s="232">
        <f>INDEX(AA92:AA96,MATCH($S99,$S92:$S96,0))</f>
        <v>299</v>
      </c>
      <c r="AB99" s="233">
        <f>AA99/$AE99</f>
        <v>1.1074074074074074</v>
      </c>
      <c r="AC99" s="232">
        <f>INDEX(AC92:AC96,MATCH($S99,$S92:$S96,0))</f>
        <v>0</v>
      </c>
      <c r="AD99" s="233">
        <f>AC99/$AE99</f>
        <v>0</v>
      </c>
      <c r="AE99" s="230">
        <f>MAX(AE92:AE96)</f>
        <v>270</v>
      </c>
    </row>
    <row r="100" spans="1:31" x14ac:dyDescent="0.15">
      <c r="A100" s="187" t="s">
        <v>11</v>
      </c>
      <c r="B100" s="226">
        <f t="shared" ref="B100:Q100" si="98">B98/2</f>
        <v>23</v>
      </c>
      <c r="C100" s="227">
        <f t="shared" si="98"/>
        <v>0</v>
      </c>
      <c r="D100" s="227">
        <f t="shared" si="98"/>
        <v>0.5</v>
      </c>
      <c r="E100" s="228">
        <f t="shared" si="98"/>
        <v>23</v>
      </c>
      <c r="F100" s="226">
        <f t="shared" si="98"/>
        <v>3</v>
      </c>
      <c r="G100" s="227">
        <f t="shared" si="98"/>
        <v>17.5</v>
      </c>
      <c r="H100" s="227">
        <f t="shared" si="98"/>
        <v>0.5</v>
      </c>
      <c r="I100" s="228">
        <f t="shared" si="98"/>
        <v>0</v>
      </c>
      <c r="J100" s="226">
        <f t="shared" si="98"/>
        <v>0.5</v>
      </c>
      <c r="K100" s="227">
        <f t="shared" si="98"/>
        <v>47.5</v>
      </c>
      <c r="L100" s="227">
        <f t="shared" si="98"/>
        <v>2</v>
      </c>
      <c r="M100" s="228">
        <f t="shared" si="98"/>
        <v>48</v>
      </c>
      <c r="N100" s="226">
        <f t="shared" si="98"/>
        <v>0</v>
      </c>
      <c r="O100" s="227">
        <f t="shared" si="98"/>
        <v>7</v>
      </c>
      <c r="P100" s="227">
        <f t="shared" si="98"/>
        <v>141</v>
      </c>
      <c r="Q100" s="229">
        <f t="shared" si="98"/>
        <v>0</v>
      </c>
      <c r="R100" s="228">
        <f>R98/2</f>
        <v>148</v>
      </c>
      <c r="S100" s="230">
        <f t="shared" ref="S100" si="99">S98/2</f>
        <v>219</v>
      </c>
      <c r="T100" s="231" t="s">
        <v>11</v>
      </c>
      <c r="U100" s="232">
        <f>U98/2</f>
        <v>91</v>
      </c>
      <c r="V100" s="233">
        <f>U100/$AE100</f>
        <v>0.41552511415525112</v>
      </c>
      <c r="W100" s="232">
        <f>W98/2</f>
        <v>151.5</v>
      </c>
      <c r="X100" s="233">
        <f>W100/$AE100</f>
        <v>0.69178082191780821</v>
      </c>
      <c r="Y100" s="232">
        <f>Y98/2</f>
        <v>3.5</v>
      </c>
      <c r="Z100" s="233">
        <f>Y100/$AE100</f>
        <v>1.5981735159817351E-2</v>
      </c>
      <c r="AA100" s="232">
        <f>AA98/2</f>
        <v>239</v>
      </c>
      <c r="AB100" s="233">
        <f>AA100/$AE100</f>
        <v>1.091324200913242</v>
      </c>
      <c r="AC100" s="232">
        <f>AC98/2</f>
        <v>0</v>
      </c>
      <c r="AD100" s="233">
        <f>AC100/$AE100</f>
        <v>0</v>
      </c>
      <c r="AE100" s="234">
        <f>AE98/2</f>
        <v>219</v>
      </c>
    </row>
    <row r="101" spans="1:31" ht="15" thickBot="1" x14ac:dyDescent="0.2">
      <c r="A101" s="235"/>
      <c r="B101" s="236"/>
      <c r="C101" s="237"/>
      <c r="D101" s="237"/>
      <c r="E101" s="238"/>
      <c r="F101" s="236"/>
      <c r="G101" s="237"/>
      <c r="H101" s="237"/>
      <c r="I101" s="238"/>
      <c r="J101" s="236"/>
      <c r="K101" s="237"/>
      <c r="L101" s="237"/>
      <c r="M101" s="238"/>
      <c r="N101" s="236"/>
      <c r="O101" s="237"/>
      <c r="P101" s="237"/>
      <c r="Q101" s="239"/>
      <c r="R101" s="238"/>
      <c r="S101" s="240"/>
      <c r="T101" s="241"/>
      <c r="U101" s="242"/>
      <c r="V101" s="243"/>
      <c r="W101" s="242"/>
      <c r="X101" s="243"/>
      <c r="Y101" s="242"/>
      <c r="Z101" s="243"/>
      <c r="AA101" s="242"/>
      <c r="AB101" s="243"/>
      <c r="AC101" s="242"/>
      <c r="AD101" s="243"/>
      <c r="AE101" s="240"/>
    </row>
    <row r="102" spans="1:31" x14ac:dyDescent="0.15">
      <c r="A102" s="244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147"/>
      <c r="U102" s="149"/>
      <c r="V102" s="147"/>
      <c r="W102" s="149"/>
      <c r="X102" s="147"/>
      <c r="Y102" s="149"/>
      <c r="Z102" s="147"/>
      <c r="AA102" s="147"/>
      <c r="AB102" s="147"/>
      <c r="AC102" s="149"/>
      <c r="AD102" s="147"/>
      <c r="AE102" s="147"/>
    </row>
    <row r="103" spans="1:31" ht="14" thickBot="1" x14ac:dyDescent="0.2">
      <c r="A103" s="146"/>
      <c r="B103" s="443">
        <f>B78+1</f>
        <v>43531</v>
      </c>
      <c r="C103" s="443"/>
      <c r="D103" s="443"/>
      <c r="E103" s="443"/>
      <c r="F103" s="443"/>
      <c r="G103" s="443"/>
      <c r="H103" s="246" t="s">
        <v>176</v>
      </c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147"/>
      <c r="U103" s="149"/>
      <c r="V103" s="147"/>
      <c r="W103" s="149"/>
      <c r="X103" s="147"/>
      <c r="Y103" s="149"/>
      <c r="Z103" s="147"/>
      <c r="AA103" s="147"/>
      <c r="AB103" s="147"/>
      <c r="AC103" s="149"/>
      <c r="AD103" s="147"/>
      <c r="AE103" s="147"/>
    </row>
    <row r="104" spans="1:31" ht="14" thickBot="1" x14ac:dyDescent="0.2">
      <c r="A104" s="151"/>
      <c r="B104" s="247" t="s">
        <v>2</v>
      </c>
      <c r="C104" s="248"/>
      <c r="D104" s="248"/>
      <c r="E104" s="249"/>
      <c r="F104" s="247" t="s">
        <v>3</v>
      </c>
      <c r="G104" s="248"/>
      <c r="H104" s="248"/>
      <c r="I104" s="249"/>
      <c r="J104" s="247" t="s">
        <v>4</v>
      </c>
      <c r="K104" s="248"/>
      <c r="L104" s="248"/>
      <c r="M104" s="249"/>
      <c r="N104" s="247" t="s">
        <v>5</v>
      </c>
      <c r="O104" s="248"/>
      <c r="P104" s="248"/>
      <c r="Q104" s="248"/>
      <c r="R104" s="249"/>
      <c r="S104" s="222" t="s">
        <v>32</v>
      </c>
      <c r="T104" s="147"/>
      <c r="U104" s="149"/>
      <c r="V104" s="147"/>
      <c r="W104" s="149"/>
      <c r="X104" s="147"/>
      <c r="Y104" s="149"/>
      <c r="Z104" s="147"/>
      <c r="AA104" s="147"/>
      <c r="AB104" s="147"/>
      <c r="AC104" s="149"/>
      <c r="AD104" s="147"/>
      <c r="AE104" s="147"/>
    </row>
    <row r="105" spans="1:31" ht="31" thickBot="1" x14ac:dyDescent="0.2">
      <c r="A105" s="156"/>
      <c r="B105" s="446" t="s">
        <v>178</v>
      </c>
      <c r="C105" s="447"/>
      <c r="D105" s="447"/>
      <c r="E105" s="448"/>
      <c r="F105" s="446" t="s">
        <v>179</v>
      </c>
      <c r="G105" s="447"/>
      <c r="H105" s="447"/>
      <c r="I105" s="448"/>
      <c r="J105" s="446" t="s">
        <v>180</v>
      </c>
      <c r="K105" s="447"/>
      <c r="L105" s="447"/>
      <c r="M105" s="448"/>
      <c r="N105" s="446" t="s">
        <v>181</v>
      </c>
      <c r="O105" s="447"/>
      <c r="P105" s="447"/>
      <c r="Q105" s="447"/>
      <c r="R105" s="448"/>
      <c r="S105" s="250"/>
      <c r="T105" s="158" t="s">
        <v>62</v>
      </c>
      <c r="U105" s="449" t="s">
        <v>58</v>
      </c>
      <c r="V105" s="450"/>
      <c r="W105" s="449" t="s">
        <v>56</v>
      </c>
      <c r="X105" s="450"/>
      <c r="Y105" s="449" t="s">
        <v>57</v>
      </c>
      <c r="Z105" s="450"/>
      <c r="AA105" s="449" t="s">
        <v>55</v>
      </c>
      <c r="AB105" s="450"/>
      <c r="AC105" s="449" t="s">
        <v>59</v>
      </c>
      <c r="AD105" s="450"/>
      <c r="AE105" s="451" t="s">
        <v>63</v>
      </c>
    </row>
    <row r="106" spans="1:31" ht="16" thickBot="1" x14ac:dyDescent="0.2">
      <c r="A106" s="159"/>
      <c r="B106" s="251" t="s">
        <v>6</v>
      </c>
      <c r="C106" s="252" t="s">
        <v>7</v>
      </c>
      <c r="D106" s="252" t="s">
        <v>8</v>
      </c>
      <c r="E106" s="253" t="s">
        <v>9</v>
      </c>
      <c r="F106" s="251" t="s">
        <v>6</v>
      </c>
      <c r="G106" s="252" t="s">
        <v>7</v>
      </c>
      <c r="H106" s="252" t="s">
        <v>8</v>
      </c>
      <c r="I106" s="253" t="s">
        <v>9</v>
      </c>
      <c r="J106" s="251" t="s">
        <v>6</v>
      </c>
      <c r="K106" s="252" t="s">
        <v>7</v>
      </c>
      <c r="L106" s="252" t="s">
        <v>8</v>
      </c>
      <c r="M106" s="253" t="s">
        <v>9</v>
      </c>
      <c r="N106" s="251" t="s">
        <v>6</v>
      </c>
      <c r="O106" s="252" t="s">
        <v>7</v>
      </c>
      <c r="P106" s="252" t="s">
        <v>8</v>
      </c>
      <c r="Q106" s="254"/>
      <c r="R106" s="253" t="s">
        <v>9</v>
      </c>
      <c r="S106" s="255"/>
      <c r="T106" s="453" t="s">
        <v>64</v>
      </c>
      <c r="U106" s="165" t="s">
        <v>65</v>
      </c>
      <c r="V106" s="166" t="s">
        <v>66</v>
      </c>
      <c r="W106" s="165" t="s">
        <v>65</v>
      </c>
      <c r="X106" s="166" t="s">
        <v>66</v>
      </c>
      <c r="Y106" s="165" t="s">
        <v>65</v>
      </c>
      <c r="Z106" s="166" t="s">
        <v>66</v>
      </c>
      <c r="AA106" s="165" t="s">
        <v>65</v>
      </c>
      <c r="AB106" s="166" t="s">
        <v>66</v>
      </c>
      <c r="AC106" s="165" t="s">
        <v>65</v>
      </c>
      <c r="AD106" s="166" t="s">
        <v>66</v>
      </c>
      <c r="AE106" s="452"/>
    </row>
    <row r="107" spans="1:31" x14ac:dyDescent="0.15">
      <c r="A107" s="156"/>
      <c r="B107" s="256"/>
      <c r="C107" s="257"/>
      <c r="D107" s="257"/>
      <c r="E107" s="258"/>
      <c r="F107" s="256"/>
      <c r="G107" s="257"/>
      <c r="H107" s="257"/>
      <c r="I107" s="258"/>
      <c r="J107" s="256"/>
      <c r="K107" s="257"/>
      <c r="L107" s="257"/>
      <c r="M107" s="258"/>
      <c r="N107" s="256"/>
      <c r="O107" s="257"/>
      <c r="P107" s="257"/>
      <c r="Q107" s="259"/>
      <c r="R107" s="260"/>
      <c r="S107" s="192"/>
      <c r="T107" s="454"/>
      <c r="U107" s="174"/>
      <c r="V107" s="175"/>
      <c r="W107" s="174"/>
      <c r="X107" s="175"/>
      <c r="Y107" s="174"/>
      <c r="Z107" s="175"/>
      <c r="AA107" s="176"/>
      <c r="AB107" s="175"/>
      <c r="AC107" s="174"/>
      <c r="AD107" s="175"/>
      <c r="AE107" s="261"/>
    </row>
    <row r="108" spans="1:31" ht="14" x14ac:dyDescent="0.15">
      <c r="A108" s="268" t="s">
        <v>103</v>
      </c>
      <c r="B108" s="269">
        <v>2</v>
      </c>
      <c r="C108" s="270">
        <v>0</v>
      </c>
      <c r="D108" s="270">
        <v>0</v>
      </c>
      <c r="E108" s="271">
        <f>SUM(B108:C108)</f>
        <v>2</v>
      </c>
      <c r="F108" s="269">
        <v>0</v>
      </c>
      <c r="G108" s="270">
        <v>0</v>
      </c>
      <c r="H108" s="270">
        <v>0</v>
      </c>
      <c r="I108" s="271">
        <v>0</v>
      </c>
      <c r="J108" s="269">
        <v>0</v>
      </c>
      <c r="K108" s="270">
        <v>1</v>
      </c>
      <c r="L108" s="270">
        <v>0</v>
      </c>
      <c r="M108" s="271">
        <f>SUM(J108:K108)</f>
        <v>1</v>
      </c>
      <c r="N108" s="269">
        <v>0</v>
      </c>
      <c r="O108" s="270">
        <v>0</v>
      </c>
      <c r="P108" s="270">
        <v>3</v>
      </c>
      <c r="Q108" s="272"/>
      <c r="R108" s="271">
        <f>SUM(N108:P108)</f>
        <v>3</v>
      </c>
      <c r="S108" s="273">
        <f>SUM(E108,M108,R108)</f>
        <v>6</v>
      </c>
      <c r="T108" s="268" t="s">
        <v>103</v>
      </c>
      <c r="U108" s="206">
        <v>2</v>
      </c>
      <c r="V108" s="185">
        <f>U108/$S108</f>
        <v>0.33333333333333331</v>
      </c>
      <c r="W108" s="206">
        <v>4</v>
      </c>
      <c r="X108" s="185">
        <f>W108/$S108</f>
        <v>0.66666666666666663</v>
      </c>
      <c r="Y108" s="206">
        <v>0</v>
      </c>
      <c r="Z108" s="185">
        <f>Y108/$S108</f>
        <v>0</v>
      </c>
      <c r="AA108" s="206">
        <v>6</v>
      </c>
      <c r="AB108" s="185">
        <f>AA108/$S108</f>
        <v>1</v>
      </c>
      <c r="AC108" s="206">
        <v>0</v>
      </c>
      <c r="AD108" s="185">
        <f>AC108/$S108</f>
        <v>0</v>
      </c>
      <c r="AE108" s="263">
        <f>S108</f>
        <v>6</v>
      </c>
    </row>
    <row r="109" spans="1:31" ht="14" x14ac:dyDescent="0.15">
      <c r="A109" s="268" t="s">
        <v>104</v>
      </c>
      <c r="B109" s="269">
        <v>4</v>
      </c>
      <c r="C109" s="270">
        <v>0</v>
      </c>
      <c r="D109" s="270">
        <v>0</v>
      </c>
      <c r="E109" s="271">
        <f t="shared" ref="E109:E115" si="100">SUM(B109:C109)</f>
        <v>4</v>
      </c>
      <c r="F109" s="269">
        <v>0</v>
      </c>
      <c r="G109" s="270">
        <v>3</v>
      </c>
      <c r="H109" s="270">
        <v>0</v>
      </c>
      <c r="I109" s="271">
        <v>0</v>
      </c>
      <c r="J109" s="269">
        <v>0</v>
      </c>
      <c r="K109" s="270">
        <v>5</v>
      </c>
      <c r="L109" s="270">
        <v>0</v>
      </c>
      <c r="M109" s="271">
        <f t="shared" ref="M109:M115" si="101">SUM(J109:K109)</f>
        <v>5</v>
      </c>
      <c r="N109" s="269">
        <v>0</v>
      </c>
      <c r="O109" s="270">
        <v>1</v>
      </c>
      <c r="P109" s="270">
        <v>16</v>
      </c>
      <c r="Q109" s="272"/>
      <c r="R109" s="271">
        <f t="shared" ref="R109:R115" si="102">SUM(N109:P109)</f>
        <v>17</v>
      </c>
      <c r="S109" s="273">
        <f t="shared" ref="S109:S115" si="103">SUM(E109,M109,R109)</f>
        <v>26</v>
      </c>
      <c r="T109" s="268" t="s">
        <v>104</v>
      </c>
      <c r="U109" s="206">
        <v>12</v>
      </c>
      <c r="V109" s="185">
        <f t="shared" ref="V109:X115" si="104">U109/$S109</f>
        <v>0.46153846153846156</v>
      </c>
      <c r="W109" s="206">
        <v>17</v>
      </c>
      <c r="X109" s="185">
        <f t="shared" si="104"/>
        <v>0.65384615384615385</v>
      </c>
      <c r="Y109" s="206">
        <v>0</v>
      </c>
      <c r="Z109" s="185">
        <f t="shared" ref="Z109:Z115" si="105">Y109/$S109</f>
        <v>0</v>
      </c>
      <c r="AA109" s="206">
        <v>29</v>
      </c>
      <c r="AB109" s="185">
        <f t="shared" ref="AB109:AB115" si="106">AA109/$S109</f>
        <v>1.1153846153846154</v>
      </c>
      <c r="AC109" s="206">
        <v>0</v>
      </c>
      <c r="AD109" s="185">
        <f t="shared" ref="AD109:AD115" si="107">AC109/$S109</f>
        <v>0</v>
      </c>
      <c r="AE109" s="263">
        <f t="shared" ref="AE109:AE115" si="108">S109</f>
        <v>26</v>
      </c>
    </row>
    <row r="110" spans="1:31" ht="14" x14ac:dyDescent="0.15">
      <c r="A110" s="268" t="s">
        <v>105</v>
      </c>
      <c r="B110" s="269">
        <v>4</v>
      </c>
      <c r="C110" s="270">
        <v>0</v>
      </c>
      <c r="D110" s="270">
        <v>0</v>
      </c>
      <c r="E110" s="271">
        <f t="shared" si="100"/>
        <v>4</v>
      </c>
      <c r="F110" s="269">
        <v>1</v>
      </c>
      <c r="G110" s="270">
        <v>5</v>
      </c>
      <c r="H110" s="270">
        <v>0</v>
      </c>
      <c r="I110" s="271">
        <v>0</v>
      </c>
      <c r="J110" s="269">
        <v>0</v>
      </c>
      <c r="K110" s="270">
        <v>11</v>
      </c>
      <c r="L110" s="270">
        <v>0</v>
      </c>
      <c r="M110" s="271">
        <f t="shared" si="101"/>
        <v>11</v>
      </c>
      <c r="N110" s="269">
        <v>0</v>
      </c>
      <c r="O110" s="270">
        <v>2</v>
      </c>
      <c r="P110" s="270">
        <v>18</v>
      </c>
      <c r="Q110" s="272"/>
      <c r="R110" s="271">
        <f t="shared" si="102"/>
        <v>20</v>
      </c>
      <c r="S110" s="273">
        <f t="shared" si="103"/>
        <v>35</v>
      </c>
      <c r="T110" s="268" t="s">
        <v>105</v>
      </c>
      <c r="U110" s="206">
        <v>18</v>
      </c>
      <c r="V110" s="185">
        <f t="shared" si="104"/>
        <v>0.51428571428571423</v>
      </c>
      <c r="W110" s="206">
        <v>23</v>
      </c>
      <c r="X110" s="185">
        <f t="shared" si="104"/>
        <v>0.65714285714285714</v>
      </c>
      <c r="Y110" s="206">
        <v>1</v>
      </c>
      <c r="Z110" s="185">
        <f t="shared" si="105"/>
        <v>2.8571428571428571E-2</v>
      </c>
      <c r="AA110" s="206">
        <v>40</v>
      </c>
      <c r="AB110" s="185">
        <f t="shared" si="106"/>
        <v>1.1428571428571428</v>
      </c>
      <c r="AC110" s="206">
        <v>0</v>
      </c>
      <c r="AD110" s="185">
        <f t="shared" si="107"/>
        <v>0</v>
      </c>
      <c r="AE110" s="263">
        <f t="shared" si="108"/>
        <v>35</v>
      </c>
    </row>
    <row r="111" spans="1:31" ht="14" x14ac:dyDescent="0.15">
      <c r="A111" s="268" t="s">
        <v>106</v>
      </c>
      <c r="B111" s="269">
        <v>9</v>
      </c>
      <c r="C111" s="270">
        <v>0</v>
      </c>
      <c r="D111" s="270">
        <v>0</v>
      </c>
      <c r="E111" s="271">
        <f t="shared" si="100"/>
        <v>9</v>
      </c>
      <c r="F111" s="269">
        <v>0</v>
      </c>
      <c r="G111" s="270">
        <v>7</v>
      </c>
      <c r="H111" s="270">
        <v>0</v>
      </c>
      <c r="I111" s="271">
        <v>0</v>
      </c>
      <c r="J111" s="269">
        <v>0</v>
      </c>
      <c r="K111" s="270">
        <v>14</v>
      </c>
      <c r="L111" s="270">
        <v>0</v>
      </c>
      <c r="M111" s="271">
        <f t="shared" si="101"/>
        <v>14</v>
      </c>
      <c r="N111" s="269">
        <v>0</v>
      </c>
      <c r="O111" s="270">
        <v>0</v>
      </c>
      <c r="P111" s="270">
        <v>35</v>
      </c>
      <c r="Q111" s="272"/>
      <c r="R111" s="271">
        <f t="shared" si="102"/>
        <v>35</v>
      </c>
      <c r="S111" s="273">
        <f t="shared" si="103"/>
        <v>58</v>
      </c>
      <c r="T111" s="268" t="s">
        <v>106</v>
      </c>
      <c r="U111" s="206">
        <v>27</v>
      </c>
      <c r="V111" s="185">
        <f t="shared" si="104"/>
        <v>0.46551724137931033</v>
      </c>
      <c r="W111" s="206">
        <v>38</v>
      </c>
      <c r="X111" s="185">
        <f t="shared" si="104"/>
        <v>0.65517241379310343</v>
      </c>
      <c r="Y111" s="206">
        <v>0</v>
      </c>
      <c r="Z111" s="185">
        <f t="shared" si="105"/>
        <v>0</v>
      </c>
      <c r="AA111" s="206">
        <v>65</v>
      </c>
      <c r="AB111" s="185">
        <f t="shared" si="106"/>
        <v>1.1206896551724137</v>
      </c>
      <c r="AC111" s="206">
        <v>0</v>
      </c>
      <c r="AD111" s="185">
        <f t="shared" si="107"/>
        <v>0</v>
      </c>
      <c r="AE111" s="263">
        <f t="shared" si="108"/>
        <v>58</v>
      </c>
    </row>
    <row r="112" spans="1:31" ht="14" x14ac:dyDescent="0.15">
      <c r="A112" s="268" t="s">
        <v>107</v>
      </c>
      <c r="B112" s="269">
        <v>11</v>
      </c>
      <c r="C112" s="270">
        <v>0</v>
      </c>
      <c r="D112" s="270">
        <v>0</v>
      </c>
      <c r="E112" s="271">
        <f t="shared" si="100"/>
        <v>11</v>
      </c>
      <c r="F112" s="269">
        <v>1</v>
      </c>
      <c r="G112" s="270">
        <v>2</v>
      </c>
      <c r="H112" s="270">
        <v>0</v>
      </c>
      <c r="I112" s="271">
        <v>0</v>
      </c>
      <c r="J112" s="269">
        <v>1</v>
      </c>
      <c r="K112" s="270">
        <v>12</v>
      </c>
      <c r="L112" s="270">
        <v>0</v>
      </c>
      <c r="M112" s="271">
        <f t="shared" si="101"/>
        <v>13</v>
      </c>
      <c r="N112" s="269">
        <v>0</v>
      </c>
      <c r="O112" s="270">
        <v>3</v>
      </c>
      <c r="P112" s="270">
        <v>46</v>
      </c>
      <c r="Q112" s="272"/>
      <c r="R112" s="271">
        <f t="shared" si="102"/>
        <v>49</v>
      </c>
      <c r="S112" s="273">
        <f t="shared" si="103"/>
        <v>73</v>
      </c>
      <c r="T112" s="268" t="s">
        <v>107</v>
      </c>
      <c r="U112" s="206">
        <v>28</v>
      </c>
      <c r="V112" s="185">
        <f t="shared" si="104"/>
        <v>0.38356164383561642</v>
      </c>
      <c r="W112" s="206">
        <v>48</v>
      </c>
      <c r="X112" s="185">
        <f t="shared" si="104"/>
        <v>0.65753424657534243</v>
      </c>
      <c r="Y112" s="206">
        <v>2</v>
      </c>
      <c r="Z112" s="185">
        <f t="shared" si="105"/>
        <v>2.7397260273972601E-2</v>
      </c>
      <c r="AA112" s="206">
        <v>74</v>
      </c>
      <c r="AB112" s="185">
        <f t="shared" si="106"/>
        <v>1.0136986301369864</v>
      </c>
      <c r="AC112" s="206">
        <v>0</v>
      </c>
      <c r="AD112" s="185">
        <f t="shared" si="107"/>
        <v>0</v>
      </c>
      <c r="AE112" s="263">
        <f t="shared" si="108"/>
        <v>73</v>
      </c>
    </row>
    <row r="113" spans="1:31" ht="14" x14ac:dyDescent="0.15">
      <c r="A113" s="268" t="s">
        <v>108</v>
      </c>
      <c r="B113" s="269">
        <v>6</v>
      </c>
      <c r="C113" s="270">
        <v>0</v>
      </c>
      <c r="D113" s="270">
        <v>3</v>
      </c>
      <c r="E113" s="271">
        <f t="shared" si="100"/>
        <v>6</v>
      </c>
      <c r="F113" s="269">
        <v>2</v>
      </c>
      <c r="G113" s="270">
        <v>4</v>
      </c>
      <c r="H113" s="270">
        <v>0</v>
      </c>
      <c r="I113" s="271">
        <v>0</v>
      </c>
      <c r="J113" s="269">
        <v>0</v>
      </c>
      <c r="K113" s="270">
        <v>12</v>
      </c>
      <c r="L113" s="270">
        <v>0</v>
      </c>
      <c r="M113" s="271">
        <f t="shared" si="101"/>
        <v>12</v>
      </c>
      <c r="N113" s="269">
        <v>0</v>
      </c>
      <c r="O113" s="270">
        <v>4</v>
      </c>
      <c r="P113" s="270">
        <v>38</v>
      </c>
      <c r="Q113" s="272"/>
      <c r="R113" s="271">
        <f t="shared" si="102"/>
        <v>42</v>
      </c>
      <c r="S113" s="273">
        <f t="shared" si="103"/>
        <v>60</v>
      </c>
      <c r="T113" s="268" t="s">
        <v>108</v>
      </c>
      <c r="U113" s="206">
        <v>14</v>
      </c>
      <c r="V113" s="185">
        <f t="shared" si="104"/>
        <v>0.23333333333333334</v>
      </c>
      <c r="W113" s="206">
        <v>55</v>
      </c>
      <c r="X113" s="185">
        <f t="shared" si="104"/>
        <v>0.91666666666666663</v>
      </c>
      <c r="Y113" s="206">
        <v>1</v>
      </c>
      <c r="Z113" s="185">
        <f t="shared" si="105"/>
        <v>1.6666666666666666E-2</v>
      </c>
      <c r="AA113" s="206">
        <v>68</v>
      </c>
      <c r="AB113" s="185">
        <f t="shared" si="106"/>
        <v>1.1333333333333333</v>
      </c>
      <c r="AC113" s="206">
        <v>0</v>
      </c>
      <c r="AD113" s="185">
        <f t="shared" si="107"/>
        <v>0</v>
      </c>
      <c r="AE113" s="263">
        <f t="shared" si="108"/>
        <v>60</v>
      </c>
    </row>
    <row r="114" spans="1:31" ht="14" x14ac:dyDescent="0.15">
      <c r="A114" s="268" t="s">
        <v>109</v>
      </c>
      <c r="B114" s="269">
        <v>5</v>
      </c>
      <c r="C114" s="270">
        <v>0</v>
      </c>
      <c r="D114" s="270">
        <v>0</v>
      </c>
      <c r="E114" s="271">
        <f t="shared" si="100"/>
        <v>5</v>
      </c>
      <c r="F114" s="269">
        <v>0</v>
      </c>
      <c r="G114" s="270">
        <v>4</v>
      </c>
      <c r="H114" s="270">
        <v>0</v>
      </c>
      <c r="I114" s="271">
        <v>0</v>
      </c>
      <c r="J114" s="269">
        <v>0</v>
      </c>
      <c r="K114" s="270">
        <v>6</v>
      </c>
      <c r="L114" s="270">
        <v>0</v>
      </c>
      <c r="M114" s="271">
        <f t="shared" si="101"/>
        <v>6</v>
      </c>
      <c r="N114" s="269">
        <v>0</v>
      </c>
      <c r="O114" s="270">
        <v>1</v>
      </c>
      <c r="P114" s="270">
        <v>33</v>
      </c>
      <c r="Q114" s="272"/>
      <c r="R114" s="271">
        <f t="shared" si="102"/>
        <v>34</v>
      </c>
      <c r="S114" s="273">
        <f t="shared" si="103"/>
        <v>45</v>
      </c>
      <c r="T114" s="268" t="s">
        <v>109</v>
      </c>
      <c r="U114" s="206">
        <v>14</v>
      </c>
      <c r="V114" s="185">
        <f t="shared" si="104"/>
        <v>0.31111111111111112</v>
      </c>
      <c r="W114" s="206">
        <v>35</v>
      </c>
      <c r="X114" s="185">
        <f t="shared" si="104"/>
        <v>0.77777777777777779</v>
      </c>
      <c r="Y114" s="206">
        <v>1</v>
      </c>
      <c r="Z114" s="185">
        <f t="shared" si="105"/>
        <v>2.2222222222222223E-2</v>
      </c>
      <c r="AA114" s="206">
        <v>48</v>
      </c>
      <c r="AB114" s="185">
        <f t="shared" si="106"/>
        <v>1.0666666666666667</v>
      </c>
      <c r="AC114" s="206">
        <v>0</v>
      </c>
      <c r="AD114" s="185">
        <f t="shared" si="107"/>
        <v>0</v>
      </c>
      <c r="AE114" s="263">
        <f t="shared" si="108"/>
        <v>45</v>
      </c>
    </row>
    <row r="115" spans="1:31" ht="14" x14ac:dyDescent="0.15">
      <c r="A115" s="268" t="s">
        <v>110</v>
      </c>
      <c r="B115" s="269">
        <v>5</v>
      </c>
      <c r="C115" s="270">
        <v>0</v>
      </c>
      <c r="D115" s="270">
        <v>0</v>
      </c>
      <c r="E115" s="271">
        <f t="shared" si="100"/>
        <v>5</v>
      </c>
      <c r="F115" s="269">
        <v>2</v>
      </c>
      <c r="G115" s="270">
        <v>3</v>
      </c>
      <c r="H115" s="270">
        <v>0</v>
      </c>
      <c r="I115" s="271">
        <v>0</v>
      </c>
      <c r="J115" s="269">
        <v>0</v>
      </c>
      <c r="K115" s="270">
        <v>6</v>
      </c>
      <c r="L115" s="270">
        <v>0</v>
      </c>
      <c r="M115" s="271">
        <f t="shared" si="101"/>
        <v>6</v>
      </c>
      <c r="N115" s="269">
        <v>0</v>
      </c>
      <c r="O115" s="270">
        <v>2</v>
      </c>
      <c r="P115" s="270">
        <v>32</v>
      </c>
      <c r="Q115" s="272"/>
      <c r="R115" s="271">
        <f t="shared" si="102"/>
        <v>34</v>
      </c>
      <c r="S115" s="273">
        <f t="shared" si="103"/>
        <v>45</v>
      </c>
      <c r="T115" s="268" t="s">
        <v>110</v>
      </c>
      <c r="U115" s="206">
        <v>14</v>
      </c>
      <c r="V115" s="185">
        <f t="shared" si="104"/>
        <v>0.31111111111111112</v>
      </c>
      <c r="W115" s="206">
        <v>36</v>
      </c>
      <c r="X115" s="185">
        <f t="shared" si="104"/>
        <v>0.8</v>
      </c>
      <c r="Y115" s="206">
        <v>0</v>
      </c>
      <c r="Z115" s="185">
        <f t="shared" si="105"/>
        <v>0</v>
      </c>
      <c r="AA115" s="206">
        <v>50</v>
      </c>
      <c r="AB115" s="185">
        <f t="shared" si="106"/>
        <v>1.1111111111111112</v>
      </c>
      <c r="AC115" s="206">
        <v>0</v>
      </c>
      <c r="AD115" s="185">
        <f t="shared" si="107"/>
        <v>0</v>
      </c>
      <c r="AE115" s="263">
        <f t="shared" si="108"/>
        <v>45</v>
      </c>
    </row>
    <row r="116" spans="1:31" ht="15" thickBot="1" x14ac:dyDescent="0.2">
      <c r="A116" s="187"/>
      <c r="B116" s="188"/>
      <c r="C116" s="189"/>
      <c r="D116" s="189"/>
      <c r="E116" s="190"/>
      <c r="F116" s="188"/>
      <c r="G116" s="189"/>
      <c r="H116" s="189"/>
      <c r="I116" s="190"/>
      <c r="J116" s="188"/>
      <c r="K116" s="189"/>
      <c r="L116" s="189"/>
      <c r="M116" s="190"/>
      <c r="N116" s="188"/>
      <c r="O116" s="189"/>
      <c r="P116" s="189"/>
      <c r="Q116" s="191"/>
      <c r="R116" s="190"/>
      <c r="S116" s="250"/>
      <c r="T116" s="187"/>
      <c r="U116" s="206"/>
      <c r="V116" s="185"/>
      <c r="W116" s="206"/>
      <c r="X116" s="185"/>
      <c r="Y116" s="206"/>
      <c r="Z116" s="185"/>
      <c r="AA116" s="206"/>
      <c r="AB116" s="185"/>
      <c r="AC116" s="206"/>
      <c r="AD116" s="185"/>
      <c r="AE116" s="207"/>
    </row>
    <row r="117" spans="1:31" ht="14" x14ac:dyDescent="0.15">
      <c r="A117" s="197" t="s">
        <v>169</v>
      </c>
      <c r="B117" s="198">
        <f>SUM(B108:B111)</f>
        <v>19</v>
      </c>
      <c r="C117" s="199">
        <f t="shared" ref="C117:S117" si="109">SUM(C108:C111)</f>
        <v>0</v>
      </c>
      <c r="D117" s="199">
        <f t="shared" si="109"/>
        <v>0</v>
      </c>
      <c r="E117" s="200">
        <f t="shared" si="109"/>
        <v>19</v>
      </c>
      <c r="F117" s="198">
        <f t="shared" si="109"/>
        <v>1</v>
      </c>
      <c r="G117" s="199">
        <f t="shared" si="109"/>
        <v>15</v>
      </c>
      <c r="H117" s="199">
        <f t="shared" si="109"/>
        <v>0</v>
      </c>
      <c r="I117" s="200">
        <f t="shared" si="109"/>
        <v>0</v>
      </c>
      <c r="J117" s="198">
        <f t="shared" si="109"/>
        <v>0</v>
      </c>
      <c r="K117" s="199">
        <f t="shared" si="109"/>
        <v>31</v>
      </c>
      <c r="L117" s="199">
        <f t="shared" si="109"/>
        <v>0</v>
      </c>
      <c r="M117" s="200">
        <f t="shared" si="109"/>
        <v>31</v>
      </c>
      <c r="N117" s="198">
        <f t="shared" si="109"/>
        <v>0</v>
      </c>
      <c r="O117" s="199">
        <f t="shared" si="109"/>
        <v>3</v>
      </c>
      <c r="P117" s="199">
        <f t="shared" si="109"/>
        <v>72</v>
      </c>
      <c r="Q117" s="201">
        <f t="shared" si="109"/>
        <v>0</v>
      </c>
      <c r="R117" s="200">
        <f t="shared" si="109"/>
        <v>75</v>
      </c>
      <c r="S117" s="202">
        <f t="shared" si="109"/>
        <v>125</v>
      </c>
      <c r="T117" s="197" t="s">
        <v>169</v>
      </c>
      <c r="U117" s="203">
        <f>SUM(U108:U111)</f>
        <v>59</v>
      </c>
      <c r="V117" s="204">
        <f>U117/$AE117</f>
        <v>0.47199999999999998</v>
      </c>
      <c r="W117" s="203">
        <f>SUM(W108:W111)</f>
        <v>82</v>
      </c>
      <c r="X117" s="204">
        <f>W117/$AE117</f>
        <v>0.65600000000000003</v>
      </c>
      <c r="Y117" s="203">
        <f>SUM(Y108:Y111)</f>
        <v>1</v>
      </c>
      <c r="Z117" s="204">
        <f>Y117/$AE117</f>
        <v>8.0000000000000002E-3</v>
      </c>
      <c r="AA117" s="203">
        <f>SUM(AA108:AA111)</f>
        <v>140</v>
      </c>
      <c r="AB117" s="204">
        <f>AA117/$AE117</f>
        <v>1.1200000000000001</v>
      </c>
      <c r="AC117" s="203">
        <f>SUM(AC108:AC111)</f>
        <v>0</v>
      </c>
      <c r="AD117" s="204">
        <f>AC117/$AE117</f>
        <v>0</v>
      </c>
      <c r="AE117" s="205">
        <f>SUM(AE108:AE111)</f>
        <v>125</v>
      </c>
    </row>
    <row r="118" spans="1:31" ht="14" x14ac:dyDescent="0.15">
      <c r="A118" s="178" t="s">
        <v>170</v>
      </c>
      <c r="B118" s="179">
        <f t="shared" ref="B118:S121" si="110">SUM(B109:B112)</f>
        <v>28</v>
      </c>
      <c r="C118" s="180">
        <f t="shared" si="110"/>
        <v>0</v>
      </c>
      <c r="D118" s="180">
        <f t="shared" si="110"/>
        <v>0</v>
      </c>
      <c r="E118" s="181">
        <f t="shared" si="110"/>
        <v>28</v>
      </c>
      <c r="F118" s="179">
        <f t="shared" si="110"/>
        <v>2</v>
      </c>
      <c r="G118" s="180">
        <f t="shared" si="110"/>
        <v>17</v>
      </c>
      <c r="H118" s="180">
        <f t="shared" si="110"/>
        <v>0</v>
      </c>
      <c r="I118" s="181">
        <f t="shared" si="110"/>
        <v>0</v>
      </c>
      <c r="J118" s="179">
        <f t="shared" si="110"/>
        <v>1</v>
      </c>
      <c r="K118" s="180">
        <f t="shared" si="110"/>
        <v>42</v>
      </c>
      <c r="L118" s="180">
        <f t="shared" si="110"/>
        <v>0</v>
      </c>
      <c r="M118" s="181">
        <f t="shared" si="110"/>
        <v>43</v>
      </c>
      <c r="N118" s="179">
        <f t="shared" si="110"/>
        <v>0</v>
      </c>
      <c r="O118" s="180">
        <f t="shared" si="110"/>
        <v>6</v>
      </c>
      <c r="P118" s="180">
        <f t="shared" si="110"/>
        <v>115</v>
      </c>
      <c r="Q118" s="182">
        <f t="shared" si="110"/>
        <v>0</v>
      </c>
      <c r="R118" s="181">
        <f t="shared" si="110"/>
        <v>121</v>
      </c>
      <c r="S118" s="183">
        <f t="shared" si="110"/>
        <v>192</v>
      </c>
      <c r="T118" s="178" t="s">
        <v>170</v>
      </c>
      <c r="U118" s="206">
        <f t="shared" ref="U118:U121" si="111">SUM(U109:U112)</f>
        <v>85</v>
      </c>
      <c r="V118" s="185">
        <f t="shared" ref="V118:X121" si="112">U118/$AE118</f>
        <v>0.44270833333333331</v>
      </c>
      <c r="W118" s="206">
        <f t="shared" ref="W118:W121" si="113">SUM(W109:W112)</f>
        <v>126</v>
      </c>
      <c r="X118" s="185">
        <f t="shared" si="112"/>
        <v>0.65625</v>
      </c>
      <c r="Y118" s="206">
        <f t="shared" ref="Y118:Y121" si="114">SUM(Y109:Y112)</f>
        <v>3</v>
      </c>
      <c r="Z118" s="185">
        <f t="shared" ref="Z118:Z121" si="115">Y118/$AE118</f>
        <v>1.5625E-2</v>
      </c>
      <c r="AA118" s="206">
        <f t="shared" ref="AA118:AA121" si="116">SUM(AA109:AA112)</f>
        <v>208</v>
      </c>
      <c r="AB118" s="185">
        <f t="shared" ref="AB118:AB121" si="117">AA118/$AE118</f>
        <v>1.0833333333333333</v>
      </c>
      <c r="AC118" s="206">
        <f t="shared" ref="AC118:AC121" si="118">SUM(AC109:AC112)</f>
        <v>0</v>
      </c>
      <c r="AD118" s="185">
        <f t="shared" ref="AD118:AD121" si="119">AC118/$AE118</f>
        <v>0</v>
      </c>
      <c r="AE118" s="207">
        <f t="shared" ref="AE118:AE121" si="120">SUM(AE109:AE112)</f>
        <v>192</v>
      </c>
    </row>
    <row r="119" spans="1:31" ht="14" x14ac:dyDescent="0.15">
      <c r="A119" s="178" t="s">
        <v>171</v>
      </c>
      <c r="B119" s="179">
        <f t="shared" si="110"/>
        <v>30</v>
      </c>
      <c r="C119" s="180">
        <f t="shared" si="110"/>
        <v>0</v>
      </c>
      <c r="D119" s="180">
        <f t="shared" si="110"/>
        <v>3</v>
      </c>
      <c r="E119" s="181">
        <f t="shared" si="110"/>
        <v>30</v>
      </c>
      <c r="F119" s="179">
        <f t="shared" si="110"/>
        <v>4</v>
      </c>
      <c r="G119" s="180">
        <f t="shared" si="110"/>
        <v>18</v>
      </c>
      <c r="H119" s="180">
        <f t="shared" si="110"/>
        <v>0</v>
      </c>
      <c r="I119" s="181">
        <f t="shared" si="110"/>
        <v>0</v>
      </c>
      <c r="J119" s="179">
        <f t="shared" si="110"/>
        <v>1</v>
      </c>
      <c r="K119" s="180">
        <f t="shared" si="110"/>
        <v>49</v>
      </c>
      <c r="L119" s="180">
        <f t="shared" si="110"/>
        <v>0</v>
      </c>
      <c r="M119" s="181">
        <f t="shared" si="110"/>
        <v>50</v>
      </c>
      <c r="N119" s="179">
        <f t="shared" si="110"/>
        <v>0</v>
      </c>
      <c r="O119" s="180">
        <f t="shared" si="110"/>
        <v>9</v>
      </c>
      <c r="P119" s="180">
        <f t="shared" si="110"/>
        <v>137</v>
      </c>
      <c r="Q119" s="182">
        <f t="shared" si="110"/>
        <v>0</v>
      </c>
      <c r="R119" s="181">
        <f t="shared" si="110"/>
        <v>146</v>
      </c>
      <c r="S119" s="183">
        <f t="shared" si="110"/>
        <v>226</v>
      </c>
      <c r="T119" s="178" t="s">
        <v>171</v>
      </c>
      <c r="U119" s="206">
        <f t="shared" si="111"/>
        <v>87</v>
      </c>
      <c r="V119" s="185">
        <f t="shared" si="112"/>
        <v>0.38495575221238937</v>
      </c>
      <c r="W119" s="206">
        <f t="shared" si="113"/>
        <v>164</v>
      </c>
      <c r="X119" s="185">
        <f t="shared" si="112"/>
        <v>0.72566371681415931</v>
      </c>
      <c r="Y119" s="206">
        <f t="shared" si="114"/>
        <v>4</v>
      </c>
      <c r="Z119" s="185">
        <f t="shared" si="115"/>
        <v>1.7699115044247787E-2</v>
      </c>
      <c r="AA119" s="206">
        <f t="shared" si="116"/>
        <v>247</v>
      </c>
      <c r="AB119" s="185">
        <f t="shared" si="117"/>
        <v>1.0929203539823009</v>
      </c>
      <c r="AC119" s="206">
        <f t="shared" si="118"/>
        <v>0</v>
      </c>
      <c r="AD119" s="185">
        <f t="shared" si="119"/>
        <v>0</v>
      </c>
      <c r="AE119" s="207">
        <f t="shared" si="120"/>
        <v>226</v>
      </c>
    </row>
    <row r="120" spans="1:31" ht="14" x14ac:dyDescent="0.15">
      <c r="A120" s="178" t="s">
        <v>172</v>
      </c>
      <c r="B120" s="179">
        <f t="shared" si="110"/>
        <v>31</v>
      </c>
      <c r="C120" s="180">
        <f t="shared" si="110"/>
        <v>0</v>
      </c>
      <c r="D120" s="180">
        <f t="shared" si="110"/>
        <v>3</v>
      </c>
      <c r="E120" s="181">
        <f t="shared" si="110"/>
        <v>31</v>
      </c>
      <c r="F120" s="179">
        <f t="shared" si="110"/>
        <v>3</v>
      </c>
      <c r="G120" s="180">
        <f t="shared" si="110"/>
        <v>17</v>
      </c>
      <c r="H120" s="180">
        <f t="shared" si="110"/>
        <v>0</v>
      </c>
      <c r="I120" s="181">
        <f t="shared" si="110"/>
        <v>0</v>
      </c>
      <c r="J120" s="179">
        <f t="shared" si="110"/>
        <v>1</v>
      </c>
      <c r="K120" s="180">
        <f t="shared" si="110"/>
        <v>44</v>
      </c>
      <c r="L120" s="180">
        <f t="shared" si="110"/>
        <v>0</v>
      </c>
      <c r="M120" s="181">
        <f t="shared" si="110"/>
        <v>45</v>
      </c>
      <c r="N120" s="179">
        <f t="shared" si="110"/>
        <v>0</v>
      </c>
      <c r="O120" s="180">
        <f t="shared" si="110"/>
        <v>8</v>
      </c>
      <c r="P120" s="180">
        <f t="shared" si="110"/>
        <v>152</v>
      </c>
      <c r="Q120" s="182">
        <f t="shared" si="110"/>
        <v>0</v>
      </c>
      <c r="R120" s="181">
        <f t="shared" si="110"/>
        <v>160</v>
      </c>
      <c r="S120" s="183">
        <f t="shared" si="110"/>
        <v>236</v>
      </c>
      <c r="T120" s="178" t="s">
        <v>172</v>
      </c>
      <c r="U120" s="206">
        <f t="shared" si="111"/>
        <v>83</v>
      </c>
      <c r="V120" s="185">
        <f t="shared" si="112"/>
        <v>0.35169491525423729</v>
      </c>
      <c r="W120" s="206">
        <f t="shared" si="113"/>
        <v>176</v>
      </c>
      <c r="X120" s="185">
        <f t="shared" si="112"/>
        <v>0.74576271186440679</v>
      </c>
      <c r="Y120" s="206">
        <f t="shared" si="114"/>
        <v>4</v>
      </c>
      <c r="Z120" s="185">
        <f t="shared" si="115"/>
        <v>1.6949152542372881E-2</v>
      </c>
      <c r="AA120" s="206">
        <f t="shared" si="116"/>
        <v>255</v>
      </c>
      <c r="AB120" s="185">
        <f t="shared" si="117"/>
        <v>1.0805084745762712</v>
      </c>
      <c r="AC120" s="206">
        <f t="shared" si="118"/>
        <v>0</v>
      </c>
      <c r="AD120" s="185">
        <f t="shared" si="119"/>
        <v>0</v>
      </c>
      <c r="AE120" s="207">
        <f t="shared" si="120"/>
        <v>236</v>
      </c>
    </row>
    <row r="121" spans="1:31" ht="15" thickBot="1" x14ac:dyDescent="0.2">
      <c r="A121" s="208" t="s">
        <v>173</v>
      </c>
      <c r="B121" s="209">
        <f t="shared" si="110"/>
        <v>27</v>
      </c>
      <c r="C121" s="210">
        <f t="shared" si="110"/>
        <v>0</v>
      </c>
      <c r="D121" s="210">
        <f t="shared" si="110"/>
        <v>3</v>
      </c>
      <c r="E121" s="211">
        <f t="shared" si="110"/>
        <v>27</v>
      </c>
      <c r="F121" s="209">
        <f t="shared" si="110"/>
        <v>5</v>
      </c>
      <c r="G121" s="210">
        <f t="shared" si="110"/>
        <v>13</v>
      </c>
      <c r="H121" s="210">
        <f t="shared" si="110"/>
        <v>0</v>
      </c>
      <c r="I121" s="211">
        <f t="shared" si="110"/>
        <v>0</v>
      </c>
      <c r="J121" s="209">
        <f t="shared" si="110"/>
        <v>1</v>
      </c>
      <c r="K121" s="210">
        <f t="shared" si="110"/>
        <v>36</v>
      </c>
      <c r="L121" s="210">
        <f t="shared" si="110"/>
        <v>0</v>
      </c>
      <c r="M121" s="211">
        <f t="shared" si="110"/>
        <v>37</v>
      </c>
      <c r="N121" s="209">
        <f t="shared" si="110"/>
        <v>0</v>
      </c>
      <c r="O121" s="210">
        <f t="shared" si="110"/>
        <v>10</v>
      </c>
      <c r="P121" s="210">
        <f t="shared" si="110"/>
        <v>149</v>
      </c>
      <c r="Q121" s="212">
        <f t="shared" si="110"/>
        <v>0</v>
      </c>
      <c r="R121" s="211">
        <f t="shared" si="110"/>
        <v>159</v>
      </c>
      <c r="S121" s="213">
        <f t="shared" si="110"/>
        <v>223</v>
      </c>
      <c r="T121" s="208" t="s">
        <v>173</v>
      </c>
      <c r="U121" s="214">
        <f t="shared" si="111"/>
        <v>70</v>
      </c>
      <c r="V121" s="215">
        <f t="shared" si="112"/>
        <v>0.31390134529147984</v>
      </c>
      <c r="W121" s="214">
        <f t="shared" si="113"/>
        <v>174</v>
      </c>
      <c r="X121" s="215">
        <f t="shared" si="112"/>
        <v>0.78026905829596416</v>
      </c>
      <c r="Y121" s="214">
        <f t="shared" si="114"/>
        <v>4</v>
      </c>
      <c r="Z121" s="215">
        <f t="shared" si="115"/>
        <v>1.7937219730941704E-2</v>
      </c>
      <c r="AA121" s="214">
        <f t="shared" si="116"/>
        <v>240</v>
      </c>
      <c r="AB121" s="215">
        <f t="shared" si="117"/>
        <v>1.0762331838565022</v>
      </c>
      <c r="AC121" s="214">
        <f t="shared" si="118"/>
        <v>0</v>
      </c>
      <c r="AD121" s="215">
        <f t="shared" si="119"/>
        <v>0</v>
      </c>
      <c r="AE121" s="216">
        <f t="shared" si="120"/>
        <v>223</v>
      </c>
    </row>
    <row r="122" spans="1:31" ht="14" x14ac:dyDescent="0.15">
      <c r="A122" s="217"/>
      <c r="B122" s="218"/>
      <c r="C122" s="219"/>
      <c r="D122" s="219"/>
      <c r="E122" s="220"/>
      <c r="F122" s="218"/>
      <c r="G122" s="219"/>
      <c r="H122" s="219"/>
      <c r="I122" s="220"/>
      <c r="J122" s="218"/>
      <c r="K122" s="219"/>
      <c r="L122" s="219"/>
      <c r="M122" s="220"/>
      <c r="N122" s="218"/>
      <c r="O122" s="219"/>
      <c r="P122" s="219"/>
      <c r="Q122" s="221"/>
      <c r="R122" s="220"/>
      <c r="S122" s="222"/>
      <c r="T122" s="223"/>
      <c r="U122" s="224"/>
      <c r="V122" s="225"/>
      <c r="W122" s="224"/>
      <c r="X122" s="225"/>
      <c r="Y122" s="224"/>
      <c r="Z122" s="225"/>
      <c r="AA122" s="224"/>
      <c r="AB122" s="225"/>
      <c r="AC122" s="224"/>
      <c r="AD122" s="225"/>
      <c r="AE122" s="222"/>
    </row>
    <row r="123" spans="1:31" x14ac:dyDescent="0.15">
      <c r="A123" s="187" t="s">
        <v>174</v>
      </c>
      <c r="B123" s="226">
        <f>SUM(B108:B115)</f>
        <v>46</v>
      </c>
      <c r="C123" s="227">
        <f t="shared" ref="C123:S123" si="121">SUM(C108:C115)</f>
        <v>0</v>
      </c>
      <c r="D123" s="227">
        <f t="shared" si="121"/>
        <v>3</v>
      </c>
      <c r="E123" s="228">
        <f t="shared" si="121"/>
        <v>46</v>
      </c>
      <c r="F123" s="226">
        <f t="shared" si="121"/>
        <v>6</v>
      </c>
      <c r="G123" s="227">
        <f t="shared" si="121"/>
        <v>28</v>
      </c>
      <c r="H123" s="227">
        <f t="shared" si="121"/>
        <v>0</v>
      </c>
      <c r="I123" s="228">
        <f t="shared" si="121"/>
        <v>0</v>
      </c>
      <c r="J123" s="226">
        <f t="shared" si="121"/>
        <v>1</v>
      </c>
      <c r="K123" s="227">
        <f t="shared" si="121"/>
        <v>67</v>
      </c>
      <c r="L123" s="227">
        <f t="shared" si="121"/>
        <v>0</v>
      </c>
      <c r="M123" s="228">
        <f t="shared" si="121"/>
        <v>68</v>
      </c>
      <c r="N123" s="226">
        <f t="shared" si="121"/>
        <v>0</v>
      </c>
      <c r="O123" s="227">
        <f t="shared" si="121"/>
        <v>13</v>
      </c>
      <c r="P123" s="227">
        <f t="shared" si="121"/>
        <v>221</v>
      </c>
      <c r="Q123" s="229">
        <f t="shared" si="121"/>
        <v>0</v>
      </c>
      <c r="R123" s="228">
        <f t="shared" si="121"/>
        <v>234</v>
      </c>
      <c r="S123" s="230">
        <f t="shared" si="121"/>
        <v>348</v>
      </c>
      <c r="T123" s="231" t="s">
        <v>174</v>
      </c>
      <c r="U123" s="232">
        <f>SUM(U108:U115)</f>
        <v>129</v>
      </c>
      <c r="V123" s="233">
        <f>U123/$AE123</f>
        <v>0.37068965517241381</v>
      </c>
      <c r="W123" s="232">
        <f>SUM(W108:W115)</f>
        <v>256</v>
      </c>
      <c r="X123" s="233">
        <f>W123/$AE123</f>
        <v>0.73563218390804597</v>
      </c>
      <c r="Y123" s="232">
        <f>SUM(Y108:Y115)</f>
        <v>5</v>
      </c>
      <c r="Z123" s="233">
        <f>Y123/$AE123</f>
        <v>1.4367816091954023E-2</v>
      </c>
      <c r="AA123" s="232">
        <f>SUM(AA108:AA115)</f>
        <v>380</v>
      </c>
      <c r="AB123" s="233">
        <f>AA123/$AE123</f>
        <v>1.0919540229885059</v>
      </c>
      <c r="AC123" s="232">
        <f>SUM(AC108:AC115)</f>
        <v>0</v>
      </c>
      <c r="AD123" s="233">
        <f>AC123/$AE123</f>
        <v>0</v>
      </c>
      <c r="AE123" s="234">
        <f>SUM(AE108:AE115)</f>
        <v>348</v>
      </c>
    </row>
    <row r="124" spans="1:31" x14ac:dyDescent="0.15">
      <c r="A124" s="187" t="s">
        <v>10</v>
      </c>
      <c r="B124" s="226">
        <f t="shared" ref="B124:P124" si="122">INDEX(B117:B121,MATCH($S124,$S117:$S121,0))</f>
        <v>31</v>
      </c>
      <c r="C124" s="227">
        <f t="shared" si="122"/>
        <v>0</v>
      </c>
      <c r="D124" s="227">
        <f t="shared" si="122"/>
        <v>3</v>
      </c>
      <c r="E124" s="228">
        <f t="shared" si="122"/>
        <v>31</v>
      </c>
      <c r="F124" s="226">
        <f t="shared" si="122"/>
        <v>3</v>
      </c>
      <c r="G124" s="227">
        <f t="shared" si="122"/>
        <v>17</v>
      </c>
      <c r="H124" s="227">
        <f t="shared" si="122"/>
        <v>0</v>
      </c>
      <c r="I124" s="228">
        <f t="shared" si="122"/>
        <v>0</v>
      </c>
      <c r="J124" s="226">
        <f t="shared" si="122"/>
        <v>1</v>
      </c>
      <c r="K124" s="227">
        <f t="shared" si="122"/>
        <v>44</v>
      </c>
      <c r="L124" s="227">
        <f t="shared" si="122"/>
        <v>0</v>
      </c>
      <c r="M124" s="228">
        <f t="shared" si="122"/>
        <v>45</v>
      </c>
      <c r="N124" s="226">
        <f t="shared" si="122"/>
        <v>0</v>
      </c>
      <c r="O124" s="227">
        <f t="shared" si="122"/>
        <v>8</v>
      </c>
      <c r="P124" s="227">
        <f t="shared" si="122"/>
        <v>152</v>
      </c>
      <c r="Q124" s="229" t="e">
        <f t="shared" ref="Q124" si="123">INDEX(Q108:Q115,MATCH($S124,$S108:$S115,0))</f>
        <v>#N/A</v>
      </c>
      <c r="R124" s="228">
        <f>INDEX(R117:R121,MATCH($S124,$S117:$S121,0))</f>
        <v>160</v>
      </c>
      <c r="S124" s="230">
        <f>MAX(S117:S121)</f>
        <v>236</v>
      </c>
      <c r="T124" s="231" t="s">
        <v>10</v>
      </c>
      <c r="U124" s="232">
        <f>INDEX(U117:U121,MATCH($S124,$S117:$S121,0))</f>
        <v>83</v>
      </c>
      <c r="V124" s="233">
        <f>U124/$AE124</f>
        <v>0.35169491525423729</v>
      </c>
      <c r="W124" s="232">
        <f>INDEX(W117:W121,MATCH($S124,$S117:$S121,0))</f>
        <v>176</v>
      </c>
      <c r="X124" s="233">
        <f>W124/$AE124</f>
        <v>0.74576271186440679</v>
      </c>
      <c r="Y124" s="232">
        <f>INDEX(Y117:Y121,MATCH($S124,$S117:$S121,0))</f>
        <v>4</v>
      </c>
      <c r="Z124" s="233">
        <f>Y124/$AE124</f>
        <v>1.6949152542372881E-2</v>
      </c>
      <c r="AA124" s="232">
        <f>INDEX(AA117:AA121,MATCH($S124,$S117:$S121,0))</f>
        <v>255</v>
      </c>
      <c r="AB124" s="233">
        <f>AA124/$AE124</f>
        <v>1.0805084745762712</v>
      </c>
      <c r="AC124" s="232">
        <f>INDEX(AC117:AC121,MATCH($S124,$S117:$S121,0))</f>
        <v>0</v>
      </c>
      <c r="AD124" s="233">
        <f>AC124/$AE124</f>
        <v>0</v>
      </c>
      <c r="AE124" s="230">
        <f>MAX(AE117:AE121)</f>
        <v>236</v>
      </c>
    </row>
    <row r="125" spans="1:31" x14ac:dyDescent="0.15">
      <c r="A125" s="187" t="s">
        <v>11</v>
      </c>
      <c r="B125" s="226">
        <f t="shared" ref="B125:Q125" si="124">B123/2</f>
        <v>23</v>
      </c>
      <c r="C125" s="227">
        <f t="shared" si="124"/>
        <v>0</v>
      </c>
      <c r="D125" s="227">
        <f t="shared" si="124"/>
        <v>1.5</v>
      </c>
      <c r="E125" s="228">
        <f t="shared" si="124"/>
        <v>23</v>
      </c>
      <c r="F125" s="226">
        <f t="shared" si="124"/>
        <v>3</v>
      </c>
      <c r="G125" s="227">
        <f t="shared" si="124"/>
        <v>14</v>
      </c>
      <c r="H125" s="227">
        <f t="shared" si="124"/>
        <v>0</v>
      </c>
      <c r="I125" s="228">
        <f t="shared" si="124"/>
        <v>0</v>
      </c>
      <c r="J125" s="226">
        <f t="shared" si="124"/>
        <v>0.5</v>
      </c>
      <c r="K125" s="227">
        <f t="shared" si="124"/>
        <v>33.5</v>
      </c>
      <c r="L125" s="227">
        <f t="shared" si="124"/>
        <v>0</v>
      </c>
      <c r="M125" s="228">
        <f t="shared" si="124"/>
        <v>34</v>
      </c>
      <c r="N125" s="226">
        <f t="shared" si="124"/>
        <v>0</v>
      </c>
      <c r="O125" s="227">
        <f t="shared" si="124"/>
        <v>6.5</v>
      </c>
      <c r="P125" s="227">
        <f t="shared" si="124"/>
        <v>110.5</v>
      </c>
      <c r="Q125" s="229">
        <f t="shared" si="124"/>
        <v>0</v>
      </c>
      <c r="R125" s="228">
        <f>R123/2</f>
        <v>117</v>
      </c>
      <c r="S125" s="230">
        <f t="shared" ref="S125" si="125">S123/2</f>
        <v>174</v>
      </c>
      <c r="T125" s="231" t="s">
        <v>11</v>
      </c>
      <c r="U125" s="232">
        <f>U123/2</f>
        <v>64.5</v>
      </c>
      <c r="V125" s="233">
        <f>U125/$AE125</f>
        <v>0.37068965517241381</v>
      </c>
      <c r="W125" s="232">
        <f>W123/2</f>
        <v>128</v>
      </c>
      <c r="X125" s="233">
        <f>W125/$AE125</f>
        <v>0.73563218390804597</v>
      </c>
      <c r="Y125" s="232">
        <f>Y123/2</f>
        <v>2.5</v>
      </c>
      <c r="Z125" s="233">
        <f>Y125/$AE125</f>
        <v>1.4367816091954023E-2</v>
      </c>
      <c r="AA125" s="232">
        <f>AA123/2</f>
        <v>190</v>
      </c>
      <c r="AB125" s="233">
        <f>AA125/$AE125</f>
        <v>1.0919540229885059</v>
      </c>
      <c r="AC125" s="232">
        <f>AC123/2</f>
        <v>0</v>
      </c>
      <c r="AD125" s="233">
        <f>AC125/$AE125</f>
        <v>0</v>
      </c>
      <c r="AE125" s="234">
        <f>AE123/2</f>
        <v>174</v>
      </c>
    </row>
    <row r="126" spans="1:31" ht="15" thickBot="1" x14ac:dyDescent="0.2">
      <c r="A126" s="235"/>
      <c r="B126" s="236"/>
      <c r="C126" s="237"/>
      <c r="D126" s="237"/>
      <c r="E126" s="238"/>
      <c r="F126" s="236"/>
      <c r="G126" s="237"/>
      <c r="H126" s="237"/>
      <c r="I126" s="238"/>
      <c r="J126" s="236"/>
      <c r="K126" s="237"/>
      <c r="L126" s="237"/>
      <c r="M126" s="238"/>
      <c r="N126" s="236"/>
      <c r="O126" s="237"/>
      <c r="P126" s="237"/>
      <c r="Q126" s="239"/>
      <c r="R126" s="238"/>
      <c r="S126" s="240"/>
      <c r="T126" s="241"/>
      <c r="U126" s="242"/>
      <c r="V126" s="243"/>
      <c r="W126" s="242"/>
      <c r="X126" s="243"/>
      <c r="Y126" s="242"/>
      <c r="Z126" s="243"/>
      <c r="AA126" s="242"/>
      <c r="AB126" s="243"/>
      <c r="AC126" s="242"/>
      <c r="AD126" s="243"/>
      <c r="AE126" s="240"/>
    </row>
  </sheetData>
  <mergeCells count="59">
    <mergeCell ref="Y105:Z105"/>
    <mergeCell ref="AA105:AB105"/>
    <mergeCell ref="AC105:AD105"/>
    <mergeCell ref="AE105:AE106"/>
    <mergeCell ref="T106:T107"/>
    <mergeCell ref="W105:X105"/>
    <mergeCell ref="B105:E105"/>
    <mergeCell ref="F105:I105"/>
    <mergeCell ref="J105:M105"/>
    <mergeCell ref="N105:R105"/>
    <mergeCell ref="U105:V105"/>
    <mergeCell ref="Y80:Z80"/>
    <mergeCell ref="AA80:AB80"/>
    <mergeCell ref="AC80:AD80"/>
    <mergeCell ref="AE80:AE81"/>
    <mergeCell ref="T81:T82"/>
    <mergeCell ref="U80:V80"/>
    <mergeCell ref="W80:X80"/>
    <mergeCell ref="B103:G103"/>
    <mergeCell ref="B80:E80"/>
    <mergeCell ref="F80:I80"/>
    <mergeCell ref="J80:M80"/>
    <mergeCell ref="N80:R80"/>
    <mergeCell ref="Y55:Z55"/>
    <mergeCell ref="AA55:AB55"/>
    <mergeCell ref="AC55:AD55"/>
    <mergeCell ref="AE55:AE56"/>
    <mergeCell ref="T56:T57"/>
    <mergeCell ref="U55:V55"/>
    <mergeCell ref="W55:X55"/>
    <mergeCell ref="B78:G78"/>
    <mergeCell ref="B55:E55"/>
    <mergeCell ref="F55:I55"/>
    <mergeCell ref="J55:M55"/>
    <mergeCell ref="N55:R55"/>
    <mergeCell ref="Y30:Z30"/>
    <mergeCell ref="AA30:AB30"/>
    <mergeCell ref="AC30:AD30"/>
    <mergeCell ref="AE30:AE31"/>
    <mergeCell ref="T31:T32"/>
    <mergeCell ref="U30:V30"/>
    <mergeCell ref="W30:X30"/>
    <mergeCell ref="B53:G53"/>
    <mergeCell ref="B30:E30"/>
    <mergeCell ref="F30:I30"/>
    <mergeCell ref="J30:M30"/>
    <mergeCell ref="N30:R30"/>
    <mergeCell ref="Y5:Z5"/>
    <mergeCell ref="AA5:AB5"/>
    <mergeCell ref="AC5:AD5"/>
    <mergeCell ref="AE5:AE6"/>
    <mergeCell ref="T6:T7"/>
    <mergeCell ref="U5:V5"/>
    <mergeCell ref="W5:X5"/>
    <mergeCell ref="B28:G28"/>
    <mergeCell ref="B5:E5"/>
    <mergeCell ref="F5:I5"/>
    <mergeCell ref="J5:M5"/>
    <mergeCell ref="N5:R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26"/>
  <sheetViews>
    <sheetView workbookViewId="0">
      <selection activeCell="Q53" sqref="Q53"/>
    </sheetView>
  </sheetViews>
  <sheetFormatPr baseColWidth="10" defaultColWidth="8.83203125" defaultRowHeight="13" x14ac:dyDescent="0.15"/>
  <sheetData>
    <row r="1" spans="1:31" x14ac:dyDescent="0.15">
      <c r="A1" s="146" t="s">
        <v>163</v>
      </c>
      <c r="B1" s="146"/>
      <c r="C1" s="146"/>
      <c r="D1" s="146"/>
      <c r="E1" s="147"/>
      <c r="F1" s="146" t="s">
        <v>0</v>
      </c>
      <c r="G1" s="147"/>
      <c r="H1" s="147"/>
      <c r="I1" s="148" t="s">
        <v>12</v>
      </c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9"/>
      <c r="V1" s="147"/>
      <c r="W1" s="149"/>
      <c r="X1" s="147"/>
      <c r="Y1" s="149"/>
      <c r="Z1" s="147"/>
      <c r="AA1" s="147"/>
      <c r="AB1" s="147"/>
      <c r="AC1" s="149"/>
      <c r="AD1" s="147"/>
      <c r="AE1" s="147"/>
    </row>
    <row r="2" spans="1:31" x14ac:dyDescent="0.15">
      <c r="A2" s="146">
        <v>34</v>
      </c>
      <c r="B2" s="264">
        <v>3</v>
      </c>
      <c r="C2" s="264">
        <v>2</v>
      </c>
      <c r="D2" s="264">
        <v>1</v>
      </c>
      <c r="E2" s="265"/>
      <c r="F2" s="264">
        <v>9</v>
      </c>
      <c r="G2" s="264">
        <v>8</v>
      </c>
      <c r="H2" s="264">
        <v>7</v>
      </c>
      <c r="I2" s="264"/>
      <c r="J2" s="264">
        <v>6</v>
      </c>
      <c r="K2" s="264">
        <v>5</v>
      </c>
      <c r="L2" s="264">
        <v>4</v>
      </c>
      <c r="M2" s="265"/>
      <c r="N2" s="264">
        <v>3</v>
      </c>
      <c r="O2" s="264">
        <v>2</v>
      </c>
      <c r="P2" s="264">
        <v>1</v>
      </c>
      <c r="Q2" s="147"/>
      <c r="R2" s="147"/>
      <c r="S2" s="147"/>
      <c r="T2" s="147"/>
      <c r="U2" s="149"/>
      <c r="V2" s="147"/>
      <c r="W2" s="149"/>
      <c r="X2" s="147"/>
      <c r="Y2" s="149"/>
      <c r="Z2" s="147"/>
      <c r="AA2" s="147"/>
      <c r="AB2" s="147"/>
      <c r="AC2" s="149"/>
      <c r="AD2" s="147"/>
      <c r="AE2" s="147"/>
    </row>
    <row r="3" spans="1:31" ht="14" thickBot="1" x14ac:dyDescent="0.2">
      <c r="A3" s="146"/>
      <c r="B3" s="146" t="s">
        <v>165</v>
      </c>
      <c r="C3" s="147"/>
      <c r="D3" s="146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9"/>
      <c r="V3" s="147"/>
      <c r="W3" s="149"/>
      <c r="X3" s="147"/>
      <c r="Y3" s="149"/>
      <c r="Z3" s="147"/>
      <c r="AA3" s="147"/>
      <c r="AB3" s="147"/>
      <c r="AC3" s="149"/>
      <c r="AD3" s="147"/>
      <c r="AE3" s="147"/>
    </row>
    <row r="4" spans="1:31" ht="14" thickBot="1" x14ac:dyDescent="0.2">
      <c r="A4" s="151"/>
      <c r="B4" s="152" t="s">
        <v>2</v>
      </c>
      <c r="C4" s="153"/>
      <c r="D4" s="153"/>
      <c r="E4" s="154"/>
      <c r="F4" s="152" t="s">
        <v>3</v>
      </c>
      <c r="G4" s="153"/>
      <c r="H4" s="153"/>
      <c r="I4" s="154"/>
      <c r="J4" s="152" t="s">
        <v>4</v>
      </c>
      <c r="K4" s="153"/>
      <c r="L4" s="153"/>
      <c r="M4" s="154"/>
      <c r="N4" s="152" t="s">
        <v>5</v>
      </c>
      <c r="O4" s="153"/>
      <c r="P4" s="153"/>
      <c r="Q4" s="153"/>
      <c r="R4" s="154"/>
      <c r="S4" s="155" t="s">
        <v>32</v>
      </c>
      <c r="T4" s="147"/>
      <c r="U4" s="149"/>
      <c r="V4" s="147"/>
      <c r="W4" s="149"/>
      <c r="X4" s="147"/>
      <c r="Y4" s="149"/>
      <c r="Z4" s="147"/>
      <c r="AA4" s="147"/>
      <c r="AB4" s="147"/>
      <c r="AC4" s="149"/>
      <c r="AD4" s="147"/>
      <c r="AE4" s="147"/>
    </row>
    <row r="5" spans="1:31" ht="31" thickBot="1" x14ac:dyDescent="0.2">
      <c r="A5" s="156"/>
      <c r="B5" s="446" t="s">
        <v>15</v>
      </c>
      <c r="C5" s="447"/>
      <c r="D5" s="447"/>
      <c r="E5" s="448"/>
      <c r="F5" s="446" t="s">
        <v>13</v>
      </c>
      <c r="G5" s="447"/>
      <c r="H5" s="447"/>
      <c r="I5" s="448"/>
      <c r="J5" s="446" t="s">
        <v>14</v>
      </c>
      <c r="K5" s="447"/>
      <c r="L5" s="447"/>
      <c r="M5" s="448"/>
      <c r="N5" s="446" t="s">
        <v>16</v>
      </c>
      <c r="O5" s="447"/>
      <c r="P5" s="447"/>
      <c r="Q5" s="447"/>
      <c r="R5" s="448"/>
      <c r="S5" s="157"/>
      <c r="T5" s="158" t="s">
        <v>62</v>
      </c>
      <c r="U5" s="449" t="s">
        <v>58</v>
      </c>
      <c r="V5" s="450"/>
      <c r="W5" s="449" t="s">
        <v>56</v>
      </c>
      <c r="X5" s="450"/>
      <c r="Y5" s="449" t="s">
        <v>57</v>
      </c>
      <c r="Z5" s="450"/>
      <c r="AA5" s="449" t="s">
        <v>55</v>
      </c>
      <c r="AB5" s="450"/>
      <c r="AC5" s="449" t="s">
        <v>59</v>
      </c>
      <c r="AD5" s="450"/>
      <c r="AE5" s="451" t="s">
        <v>63</v>
      </c>
    </row>
    <row r="6" spans="1:31" ht="16" thickBot="1" x14ac:dyDescent="0.2">
      <c r="A6" s="159"/>
      <c r="B6" s="160" t="s">
        <v>6</v>
      </c>
      <c r="C6" s="161" t="s">
        <v>7</v>
      </c>
      <c r="D6" s="161" t="s">
        <v>8</v>
      </c>
      <c r="E6" s="162" t="s">
        <v>9</v>
      </c>
      <c r="F6" s="160" t="s">
        <v>6</v>
      </c>
      <c r="G6" s="161" t="s">
        <v>7</v>
      </c>
      <c r="H6" s="161" t="s">
        <v>8</v>
      </c>
      <c r="I6" s="162" t="s">
        <v>9</v>
      </c>
      <c r="J6" s="160" t="s">
        <v>6</v>
      </c>
      <c r="K6" s="161" t="s">
        <v>7</v>
      </c>
      <c r="L6" s="161" t="s">
        <v>8</v>
      </c>
      <c r="M6" s="162" t="s">
        <v>9</v>
      </c>
      <c r="N6" s="160" t="s">
        <v>6</v>
      </c>
      <c r="O6" s="161" t="s">
        <v>7</v>
      </c>
      <c r="P6" s="161" t="s">
        <v>8</v>
      </c>
      <c r="Q6" s="163"/>
      <c r="R6" s="162" t="s">
        <v>9</v>
      </c>
      <c r="S6" s="164"/>
      <c r="T6" s="453" t="s">
        <v>64</v>
      </c>
      <c r="U6" s="165" t="s">
        <v>65</v>
      </c>
      <c r="V6" s="166" t="s">
        <v>66</v>
      </c>
      <c r="W6" s="165" t="s">
        <v>65</v>
      </c>
      <c r="X6" s="166" t="s">
        <v>66</v>
      </c>
      <c r="Y6" s="165" t="s">
        <v>65</v>
      </c>
      <c r="Z6" s="166" t="s">
        <v>66</v>
      </c>
      <c r="AA6" s="165" t="s">
        <v>65</v>
      </c>
      <c r="AB6" s="166" t="s">
        <v>66</v>
      </c>
      <c r="AC6" s="165" t="s">
        <v>65</v>
      </c>
      <c r="AD6" s="166" t="s">
        <v>66</v>
      </c>
      <c r="AE6" s="452"/>
    </row>
    <row r="7" spans="1:31" x14ac:dyDescent="0.15">
      <c r="A7" s="274">
        <v>120</v>
      </c>
      <c r="B7" s="275">
        <v>3</v>
      </c>
      <c r="C7" s="276">
        <v>2</v>
      </c>
      <c r="D7" s="276">
        <v>1</v>
      </c>
      <c r="E7" s="277"/>
      <c r="F7" s="275">
        <v>12</v>
      </c>
      <c r="G7" s="276">
        <v>11</v>
      </c>
      <c r="H7" s="276">
        <v>10</v>
      </c>
      <c r="I7" s="277"/>
      <c r="J7" s="275">
        <v>9</v>
      </c>
      <c r="K7" s="276">
        <v>8</v>
      </c>
      <c r="L7" s="276">
        <v>7</v>
      </c>
      <c r="M7" s="277"/>
      <c r="N7" s="275">
        <v>6</v>
      </c>
      <c r="O7" s="276">
        <v>5</v>
      </c>
      <c r="P7" s="276">
        <v>4</v>
      </c>
      <c r="Q7" s="278"/>
      <c r="R7" s="279"/>
      <c r="S7" s="280"/>
      <c r="T7" s="454"/>
      <c r="U7" s="174"/>
      <c r="V7" s="175"/>
      <c r="W7" s="174"/>
      <c r="X7" s="175"/>
      <c r="Y7" s="174"/>
      <c r="Z7" s="175"/>
      <c r="AA7" s="176"/>
      <c r="AB7" s="175"/>
      <c r="AC7" s="174"/>
      <c r="AD7" s="175"/>
      <c r="AE7" s="177"/>
    </row>
    <row r="8" spans="1:31" ht="14" x14ac:dyDescent="0.15">
      <c r="A8" s="178" t="s">
        <v>103</v>
      </c>
      <c r="B8" s="179">
        <f>AVERAGE(B33,B58,B83,B108)</f>
        <v>2.75</v>
      </c>
      <c r="C8" s="180">
        <f t="shared" ref="C8:S8" si="0">AVERAGE(C33,C58,C83,C108)</f>
        <v>1.25</v>
      </c>
      <c r="D8" s="180">
        <f t="shared" si="0"/>
        <v>1</v>
      </c>
      <c r="E8" s="179">
        <f t="shared" si="0"/>
        <v>5</v>
      </c>
      <c r="F8" s="179">
        <f t="shared" si="0"/>
        <v>0.25</v>
      </c>
      <c r="G8" s="180">
        <f t="shared" si="0"/>
        <v>1.25</v>
      </c>
      <c r="H8" s="180">
        <f t="shared" si="0"/>
        <v>2</v>
      </c>
      <c r="I8" s="181">
        <f t="shared" si="0"/>
        <v>3.5</v>
      </c>
      <c r="J8" s="179">
        <f t="shared" si="0"/>
        <v>1.5</v>
      </c>
      <c r="K8" s="179">
        <f t="shared" si="0"/>
        <v>4.75</v>
      </c>
      <c r="L8" s="180">
        <f t="shared" si="0"/>
        <v>2.5</v>
      </c>
      <c r="M8" s="181">
        <f t="shared" si="0"/>
        <v>8.75</v>
      </c>
      <c r="N8" s="179">
        <f t="shared" si="0"/>
        <v>0.25</v>
      </c>
      <c r="O8" s="180">
        <f t="shared" si="0"/>
        <v>3.75</v>
      </c>
      <c r="P8" s="180">
        <f t="shared" si="0"/>
        <v>14.25</v>
      </c>
      <c r="Q8" s="182" t="e">
        <f t="shared" si="0"/>
        <v>#DIV/0!</v>
      </c>
      <c r="R8" s="181">
        <f t="shared" si="0"/>
        <v>18.25</v>
      </c>
      <c r="S8" s="183">
        <f t="shared" si="0"/>
        <v>35.5</v>
      </c>
      <c r="T8" s="178" t="s">
        <v>103</v>
      </c>
      <c r="U8" s="184">
        <f t="shared" ref="U8:AE15" si="1">AVERAGE(U33,U58,U83,U108)</f>
        <v>6.5</v>
      </c>
      <c r="V8" s="185">
        <f t="shared" si="1"/>
        <v>0.20239661654135338</v>
      </c>
      <c r="W8" s="184">
        <f t="shared" si="1"/>
        <v>29</v>
      </c>
      <c r="X8" s="185">
        <f t="shared" si="1"/>
        <v>0.79760338345864668</v>
      </c>
      <c r="Y8" s="184">
        <f t="shared" si="1"/>
        <v>0</v>
      </c>
      <c r="Z8" s="185">
        <f t="shared" si="1"/>
        <v>0</v>
      </c>
      <c r="AA8" s="184">
        <f t="shared" si="1"/>
        <v>34.5</v>
      </c>
      <c r="AB8" s="185">
        <f t="shared" si="1"/>
        <v>0.96474389097744362</v>
      </c>
      <c r="AC8" s="184">
        <f t="shared" si="1"/>
        <v>1</v>
      </c>
      <c r="AD8" s="185">
        <f t="shared" si="1"/>
        <v>3.5256109022556388E-2</v>
      </c>
      <c r="AE8" s="186">
        <f t="shared" si="1"/>
        <v>35.5</v>
      </c>
    </row>
    <row r="9" spans="1:31" ht="14" x14ac:dyDescent="0.15">
      <c r="A9" s="178" t="s">
        <v>104</v>
      </c>
      <c r="B9" s="179">
        <f t="shared" ref="B9:S15" si="2">AVERAGE(B34,B59,B84,B109)</f>
        <v>3.25</v>
      </c>
      <c r="C9" s="180">
        <f t="shared" si="2"/>
        <v>1.75</v>
      </c>
      <c r="D9" s="180">
        <f t="shared" si="2"/>
        <v>1.5</v>
      </c>
      <c r="E9" s="181">
        <f t="shared" si="2"/>
        <v>6.5</v>
      </c>
      <c r="F9" s="179">
        <f t="shared" si="2"/>
        <v>0.5</v>
      </c>
      <c r="G9" s="180">
        <f t="shared" si="2"/>
        <v>2.5</v>
      </c>
      <c r="H9" s="180">
        <f t="shared" si="2"/>
        <v>0.25</v>
      </c>
      <c r="I9" s="181">
        <f t="shared" si="2"/>
        <v>3.25</v>
      </c>
      <c r="J9" s="179">
        <f t="shared" si="2"/>
        <v>1.25</v>
      </c>
      <c r="K9" s="179">
        <f t="shared" si="2"/>
        <v>7</v>
      </c>
      <c r="L9" s="180">
        <f t="shared" si="2"/>
        <v>0</v>
      </c>
      <c r="M9" s="181">
        <f t="shared" si="2"/>
        <v>8.25</v>
      </c>
      <c r="N9" s="179">
        <f t="shared" si="2"/>
        <v>0.25</v>
      </c>
      <c r="O9" s="180">
        <f t="shared" si="2"/>
        <v>2.75</v>
      </c>
      <c r="P9" s="180">
        <f t="shared" si="2"/>
        <v>16.5</v>
      </c>
      <c r="Q9" s="182" t="e">
        <f t="shared" si="2"/>
        <v>#DIV/0!</v>
      </c>
      <c r="R9" s="181">
        <f t="shared" si="2"/>
        <v>19.5</v>
      </c>
      <c r="S9" s="183">
        <f t="shared" si="2"/>
        <v>37.5</v>
      </c>
      <c r="T9" s="178" t="s">
        <v>104</v>
      </c>
      <c r="U9" s="184">
        <f t="shared" si="1"/>
        <v>7.5</v>
      </c>
      <c r="V9" s="185">
        <f t="shared" si="1"/>
        <v>0.19919247848253935</v>
      </c>
      <c r="W9" s="184">
        <f t="shared" si="1"/>
        <v>30</v>
      </c>
      <c r="X9" s="185">
        <f t="shared" si="1"/>
        <v>0.8008075215174606</v>
      </c>
      <c r="Y9" s="184">
        <f t="shared" si="1"/>
        <v>0</v>
      </c>
      <c r="Z9" s="185">
        <f t="shared" si="1"/>
        <v>0</v>
      </c>
      <c r="AA9" s="184">
        <f t="shared" si="1"/>
        <v>37.5</v>
      </c>
      <c r="AB9" s="185">
        <f t="shared" si="1"/>
        <v>1</v>
      </c>
      <c r="AC9" s="184">
        <f t="shared" si="1"/>
        <v>0</v>
      </c>
      <c r="AD9" s="185">
        <f t="shared" si="1"/>
        <v>0</v>
      </c>
      <c r="AE9" s="186">
        <f t="shared" si="1"/>
        <v>37.5</v>
      </c>
    </row>
    <row r="10" spans="1:31" ht="14" x14ac:dyDescent="0.15">
      <c r="A10" s="178" t="s">
        <v>105</v>
      </c>
      <c r="B10" s="179">
        <f t="shared" si="2"/>
        <v>6</v>
      </c>
      <c r="C10" s="180">
        <f t="shared" si="2"/>
        <v>1.75</v>
      </c>
      <c r="D10" s="180">
        <f t="shared" si="2"/>
        <v>1</v>
      </c>
      <c r="E10" s="181">
        <f t="shared" si="2"/>
        <v>8.75</v>
      </c>
      <c r="F10" s="179">
        <f t="shared" si="2"/>
        <v>1.75</v>
      </c>
      <c r="G10" s="180">
        <f t="shared" si="2"/>
        <v>3.75</v>
      </c>
      <c r="H10" s="180">
        <f t="shared" si="2"/>
        <v>4</v>
      </c>
      <c r="I10" s="181">
        <f t="shared" si="2"/>
        <v>9.5</v>
      </c>
      <c r="J10" s="179">
        <f t="shared" si="2"/>
        <v>1.25</v>
      </c>
      <c r="K10" s="179">
        <f t="shared" si="2"/>
        <v>6.5</v>
      </c>
      <c r="L10" s="180">
        <f t="shared" si="2"/>
        <v>0</v>
      </c>
      <c r="M10" s="181">
        <f t="shared" si="2"/>
        <v>7.75</v>
      </c>
      <c r="N10" s="179">
        <f t="shared" si="2"/>
        <v>0.75</v>
      </c>
      <c r="O10" s="180">
        <f t="shared" si="2"/>
        <v>6</v>
      </c>
      <c r="P10" s="180">
        <f t="shared" si="2"/>
        <v>17.25</v>
      </c>
      <c r="Q10" s="182" t="e">
        <f t="shared" si="2"/>
        <v>#DIV/0!</v>
      </c>
      <c r="R10" s="181">
        <f t="shared" si="2"/>
        <v>24</v>
      </c>
      <c r="S10" s="183">
        <f t="shared" si="2"/>
        <v>50</v>
      </c>
      <c r="T10" s="178" t="s">
        <v>105</v>
      </c>
      <c r="U10" s="184">
        <f t="shared" si="1"/>
        <v>11.5</v>
      </c>
      <c r="V10" s="185">
        <f t="shared" si="1"/>
        <v>0.20394667694355884</v>
      </c>
      <c r="W10" s="184">
        <f t="shared" si="1"/>
        <v>38.5</v>
      </c>
      <c r="X10" s="185">
        <f t="shared" si="1"/>
        <v>0.79605332305644116</v>
      </c>
      <c r="Y10" s="184">
        <f t="shared" si="1"/>
        <v>0</v>
      </c>
      <c r="Z10" s="185">
        <f t="shared" si="1"/>
        <v>0</v>
      </c>
      <c r="AA10" s="184">
        <f t="shared" si="1"/>
        <v>46.5</v>
      </c>
      <c r="AB10" s="185">
        <f t="shared" si="1"/>
        <v>0.941115743498114</v>
      </c>
      <c r="AC10" s="184">
        <f t="shared" si="1"/>
        <v>3.5</v>
      </c>
      <c r="AD10" s="185">
        <f t="shared" si="1"/>
        <v>5.8884256501886043E-2</v>
      </c>
      <c r="AE10" s="186">
        <f t="shared" si="1"/>
        <v>50</v>
      </c>
    </row>
    <row r="11" spans="1:31" ht="14" x14ac:dyDescent="0.15">
      <c r="A11" s="178" t="s">
        <v>106</v>
      </c>
      <c r="B11" s="179">
        <f t="shared" si="2"/>
        <v>4.25</v>
      </c>
      <c r="C11" s="180">
        <f t="shared" si="2"/>
        <v>2</v>
      </c>
      <c r="D11" s="180">
        <f t="shared" si="2"/>
        <v>0.75</v>
      </c>
      <c r="E11" s="181">
        <f t="shared" si="2"/>
        <v>7</v>
      </c>
      <c r="F11" s="179">
        <f t="shared" si="2"/>
        <v>2</v>
      </c>
      <c r="G11" s="180">
        <f t="shared" si="2"/>
        <v>1.5</v>
      </c>
      <c r="H11" s="180">
        <f t="shared" si="2"/>
        <v>0.5</v>
      </c>
      <c r="I11" s="181">
        <f t="shared" si="2"/>
        <v>4</v>
      </c>
      <c r="J11" s="179">
        <f t="shared" si="2"/>
        <v>1.25</v>
      </c>
      <c r="K11" s="179">
        <f t="shared" si="2"/>
        <v>12.25</v>
      </c>
      <c r="L11" s="180">
        <f t="shared" si="2"/>
        <v>0.5</v>
      </c>
      <c r="M11" s="181">
        <f t="shared" si="2"/>
        <v>14</v>
      </c>
      <c r="N11" s="179">
        <f t="shared" si="2"/>
        <v>1</v>
      </c>
      <c r="O11" s="180">
        <f t="shared" si="2"/>
        <v>6</v>
      </c>
      <c r="P11" s="180">
        <f t="shared" si="2"/>
        <v>17</v>
      </c>
      <c r="Q11" s="182" t="e">
        <f t="shared" si="2"/>
        <v>#DIV/0!</v>
      </c>
      <c r="R11" s="181">
        <f t="shared" si="2"/>
        <v>24</v>
      </c>
      <c r="S11" s="183">
        <f t="shared" si="2"/>
        <v>49</v>
      </c>
      <c r="T11" s="178" t="s">
        <v>106</v>
      </c>
      <c r="U11" s="184">
        <f t="shared" si="1"/>
        <v>11.25</v>
      </c>
      <c r="V11" s="185">
        <f t="shared" si="1"/>
        <v>0.22513263678677214</v>
      </c>
      <c r="W11" s="184">
        <f t="shared" si="1"/>
        <v>37.75</v>
      </c>
      <c r="X11" s="185">
        <f t="shared" si="1"/>
        <v>0.77486736321322791</v>
      </c>
      <c r="Y11" s="184">
        <f t="shared" si="1"/>
        <v>0.25</v>
      </c>
      <c r="Z11" s="185">
        <f t="shared" si="1"/>
        <v>7.1428571428571426E-3</v>
      </c>
      <c r="AA11" s="184">
        <f t="shared" si="1"/>
        <v>48</v>
      </c>
      <c r="AB11" s="185">
        <f t="shared" si="1"/>
        <v>0.97826709631220909</v>
      </c>
      <c r="AC11" s="184">
        <f t="shared" si="1"/>
        <v>0.75</v>
      </c>
      <c r="AD11" s="185">
        <f t="shared" si="1"/>
        <v>1.4590046544933762E-2</v>
      </c>
      <c r="AE11" s="186">
        <f t="shared" si="1"/>
        <v>49</v>
      </c>
    </row>
    <row r="12" spans="1:31" ht="14" x14ac:dyDescent="0.15">
      <c r="A12" s="178" t="s">
        <v>107</v>
      </c>
      <c r="B12" s="179">
        <f t="shared" si="2"/>
        <v>1.5</v>
      </c>
      <c r="C12" s="180">
        <f t="shared" si="2"/>
        <v>1.5</v>
      </c>
      <c r="D12" s="180">
        <f t="shared" si="2"/>
        <v>2</v>
      </c>
      <c r="E12" s="181">
        <f t="shared" si="2"/>
        <v>5</v>
      </c>
      <c r="F12" s="179">
        <f t="shared" si="2"/>
        <v>2.75</v>
      </c>
      <c r="G12" s="180">
        <f t="shared" si="2"/>
        <v>4.5</v>
      </c>
      <c r="H12" s="180">
        <f t="shared" si="2"/>
        <v>1.75</v>
      </c>
      <c r="I12" s="181">
        <f t="shared" si="2"/>
        <v>9</v>
      </c>
      <c r="J12" s="179">
        <f t="shared" si="2"/>
        <v>2</v>
      </c>
      <c r="K12" s="179">
        <f t="shared" si="2"/>
        <v>12.5</v>
      </c>
      <c r="L12" s="180">
        <f t="shared" si="2"/>
        <v>0</v>
      </c>
      <c r="M12" s="181">
        <f t="shared" si="2"/>
        <v>14.5</v>
      </c>
      <c r="N12" s="179">
        <f t="shared" si="2"/>
        <v>2</v>
      </c>
      <c r="O12" s="180">
        <f t="shared" si="2"/>
        <v>4.5</v>
      </c>
      <c r="P12" s="180">
        <f t="shared" si="2"/>
        <v>17.5</v>
      </c>
      <c r="Q12" s="182" t="e">
        <f t="shared" si="2"/>
        <v>#DIV/0!</v>
      </c>
      <c r="R12" s="181">
        <f t="shared" si="2"/>
        <v>24</v>
      </c>
      <c r="S12" s="183">
        <f t="shared" si="2"/>
        <v>52.5</v>
      </c>
      <c r="T12" s="178" t="s">
        <v>107</v>
      </c>
      <c r="U12" s="184">
        <f t="shared" si="1"/>
        <v>10.75</v>
      </c>
      <c r="V12" s="185">
        <f t="shared" si="1"/>
        <v>0.20001970831690974</v>
      </c>
      <c r="W12" s="184">
        <f t="shared" si="1"/>
        <v>41.75</v>
      </c>
      <c r="X12" s="185">
        <f t="shared" si="1"/>
        <v>0.79998029168309037</v>
      </c>
      <c r="Y12" s="184">
        <f t="shared" si="1"/>
        <v>4</v>
      </c>
      <c r="Z12" s="185">
        <f t="shared" si="1"/>
        <v>8.0414938278556725E-2</v>
      </c>
      <c r="AA12" s="184">
        <f t="shared" si="1"/>
        <v>48</v>
      </c>
      <c r="AB12" s="185">
        <f>AVERAGE(AB37,AB62,AB87,AB112)</f>
        <v>0.90821555267751553</v>
      </c>
      <c r="AC12" s="184">
        <f t="shared" si="1"/>
        <v>0.5</v>
      </c>
      <c r="AD12" s="185">
        <f t="shared" si="1"/>
        <v>1.136950904392765E-2</v>
      </c>
      <c r="AE12" s="186">
        <f t="shared" si="1"/>
        <v>52.5</v>
      </c>
    </row>
    <row r="13" spans="1:31" ht="14" x14ac:dyDescent="0.15">
      <c r="A13" s="178" t="s">
        <v>108</v>
      </c>
      <c r="B13" s="179">
        <f t="shared" si="2"/>
        <v>2</v>
      </c>
      <c r="C13" s="180">
        <f t="shared" si="2"/>
        <v>2</v>
      </c>
      <c r="D13" s="180">
        <f t="shared" si="2"/>
        <v>1.5</v>
      </c>
      <c r="E13" s="181">
        <f t="shared" si="2"/>
        <v>5.5</v>
      </c>
      <c r="F13" s="179">
        <f t="shared" si="2"/>
        <v>0.5</v>
      </c>
      <c r="G13" s="180">
        <f t="shared" si="2"/>
        <v>4.5</v>
      </c>
      <c r="H13" s="180">
        <f t="shared" si="2"/>
        <v>5.25</v>
      </c>
      <c r="I13" s="181">
        <f t="shared" si="2"/>
        <v>10.25</v>
      </c>
      <c r="J13" s="179">
        <f t="shared" si="2"/>
        <v>1</v>
      </c>
      <c r="K13" s="179">
        <f t="shared" si="2"/>
        <v>9</v>
      </c>
      <c r="L13" s="180">
        <f t="shared" si="2"/>
        <v>0.25</v>
      </c>
      <c r="M13" s="181">
        <f t="shared" si="2"/>
        <v>10.25</v>
      </c>
      <c r="N13" s="179">
        <f t="shared" si="2"/>
        <v>3.25</v>
      </c>
      <c r="O13" s="180">
        <f t="shared" si="2"/>
        <v>7.5</v>
      </c>
      <c r="P13" s="180">
        <f t="shared" si="2"/>
        <v>16.75</v>
      </c>
      <c r="Q13" s="182" t="e">
        <f t="shared" si="2"/>
        <v>#DIV/0!</v>
      </c>
      <c r="R13" s="181">
        <f t="shared" si="2"/>
        <v>27.5</v>
      </c>
      <c r="S13" s="183">
        <f t="shared" si="2"/>
        <v>53.5</v>
      </c>
      <c r="T13" s="178" t="s">
        <v>108</v>
      </c>
      <c r="U13" s="184">
        <f t="shared" si="1"/>
        <v>7.75</v>
      </c>
      <c r="V13" s="185">
        <f t="shared" si="1"/>
        <v>0.14010821562142947</v>
      </c>
      <c r="W13" s="184">
        <f t="shared" si="1"/>
        <v>45.75</v>
      </c>
      <c r="X13" s="185">
        <f t="shared" si="1"/>
        <v>0.8598917843785705</v>
      </c>
      <c r="Y13" s="184">
        <f t="shared" si="1"/>
        <v>8</v>
      </c>
      <c r="Z13" s="185">
        <f t="shared" si="1"/>
        <v>0.14367342713671738</v>
      </c>
      <c r="AA13" s="184">
        <f t="shared" si="1"/>
        <v>44.5</v>
      </c>
      <c r="AB13" s="185">
        <f t="shared" si="1"/>
        <v>0.83966563160598273</v>
      </c>
      <c r="AC13" s="184">
        <f t="shared" si="1"/>
        <v>1</v>
      </c>
      <c r="AD13" s="185">
        <f t="shared" si="1"/>
        <v>1.6660941257299895E-2</v>
      </c>
      <c r="AE13" s="186">
        <f t="shared" si="1"/>
        <v>53.5</v>
      </c>
    </row>
    <row r="14" spans="1:31" ht="14" x14ac:dyDescent="0.15">
      <c r="A14" s="178" t="s">
        <v>109</v>
      </c>
      <c r="B14" s="179">
        <f t="shared" si="2"/>
        <v>2</v>
      </c>
      <c r="C14" s="180">
        <f t="shared" si="2"/>
        <v>0.75</v>
      </c>
      <c r="D14" s="180">
        <f t="shared" si="2"/>
        <v>1.5</v>
      </c>
      <c r="E14" s="181">
        <f t="shared" si="2"/>
        <v>4.25</v>
      </c>
      <c r="F14" s="179">
        <f t="shared" si="2"/>
        <v>0.75</v>
      </c>
      <c r="G14" s="180">
        <f t="shared" si="2"/>
        <v>5</v>
      </c>
      <c r="H14" s="180">
        <f t="shared" si="2"/>
        <v>1.75</v>
      </c>
      <c r="I14" s="181">
        <f t="shared" si="2"/>
        <v>7.5</v>
      </c>
      <c r="J14" s="179">
        <f t="shared" si="2"/>
        <v>1.25</v>
      </c>
      <c r="K14" s="179">
        <f t="shared" si="2"/>
        <v>8</v>
      </c>
      <c r="L14" s="180">
        <f t="shared" si="2"/>
        <v>0.25</v>
      </c>
      <c r="M14" s="181">
        <f t="shared" si="2"/>
        <v>9.5</v>
      </c>
      <c r="N14" s="179">
        <f t="shared" si="2"/>
        <v>1.25</v>
      </c>
      <c r="O14" s="180">
        <f t="shared" si="2"/>
        <v>7.25</v>
      </c>
      <c r="P14" s="180">
        <f t="shared" si="2"/>
        <v>9.5</v>
      </c>
      <c r="Q14" s="182" t="e">
        <f t="shared" si="2"/>
        <v>#DIV/0!</v>
      </c>
      <c r="R14" s="181">
        <f t="shared" si="2"/>
        <v>18</v>
      </c>
      <c r="S14" s="183">
        <f t="shared" si="2"/>
        <v>39.25</v>
      </c>
      <c r="T14" s="178" t="s">
        <v>109</v>
      </c>
      <c r="U14" s="184">
        <f t="shared" si="1"/>
        <v>7.25</v>
      </c>
      <c r="V14" s="185">
        <f t="shared" si="1"/>
        <v>0.17694266912241091</v>
      </c>
      <c r="W14" s="184">
        <f t="shared" si="1"/>
        <v>32</v>
      </c>
      <c r="X14" s="185">
        <f t="shared" si="1"/>
        <v>0.82305733087758903</v>
      </c>
      <c r="Y14" s="184">
        <f t="shared" si="1"/>
        <v>1.5</v>
      </c>
      <c r="Z14" s="185">
        <f t="shared" si="1"/>
        <v>4.5652653646695351E-2</v>
      </c>
      <c r="AA14" s="184">
        <f t="shared" si="1"/>
        <v>37.75</v>
      </c>
      <c r="AB14" s="185">
        <f t="shared" si="1"/>
        <v>0.95434734635330465</v>
      </c>
      <c r="AC14" s="184">
        <f t="shared" si="1"/>
        <v>0</v>
      </c>
      <c r="AD14" s="185">
        <f t="shared" si="1"/>
        <v>0</v>
      </c>
      <c r="AE14" s="186">
        <f t="shared" si="1"/>
        <v>39.25</v>
      </c>
    </row>
    <row r="15" spans="1:31" ht="14" x14ac:dyDescent="0.15">
      <c r="A15" s="178" t="s">
        <v>110</v>
      </c>
      <c r="B15" s="179">
        <f t="shared" si="2"/>
        <v>2.75</v>
      </c>
      <c r="C15" s="180">
        <f t="shared" si="2"/>
        <v>1.75</v>
      </c>
      <c r="D15" s="180">
        <f t="shared" si="2"/>
        <v>1</v>
      </c>
      <c r="E15" s="181">
        <f t="shared" si="2"/>
        <v>5.5</v>
      </c>
      <c r="F15" s="179">
        <f t="shared" si="2"/>
        <v>1.75</v>
      </c>
      <c r="G15" s="180">
        <f t="shared" si="2"/>
        <v>4.75</v>
      </c>
      <c r="H15" s="180">
        <f t="shared" si="2"/>
        <v>0.5</v>
      </c>
      <c r="I15" s="181">
        <f t="shared" si="2"/>
        <v>7</v>
      </c>
      <c r="J15" s="179">
        <f t="shared" si="2"/>
        <v>1.5</v>
      </c>
      <c r="K15" s="179">
        <f t="shared" si="2"/>
        <v>6</v>
      </c>
      <c r="L15" s="180">
        <f t="shared" si="2"/>
        <v>0.5</v>
      </c>
      <c r="M15" s="181">
        <f t="shared" si="2"/>
        <v>8</v>
      </c>
      <c r="N15" s="179">
        <f t="shared" si="2"/>
        <v>0.25</v>
      </c>
      <c r="O15" s="180">
        <f t="shared" si="2"/>
        <v>4</v>
      </c>
      <c r="P15" s="180">
        <f t="shared" si="2"/>
        <v>8.75</v>
      </c>
      <c r="Q15" s="182" t="e">
        <f t="shared" si="2"/>
        <v>#DIV/0!</v>
      </c>
      <c r="R15" s="181">
        <f t="shared" si="2"/>
        <v>13</v>
      </c>
      <c r="S15" s="183">
        <f t="shared" si="2"/>
        <v>33.5</v>
      </c>
      <c r="T15" s="178" t="s">
        <v>110</v>
      </c>
      <c r="U15" s="184">
        <f t="shared" si="1"/>
        <v>6</v>
      </c>
      <c r="V15" s="185">
        <f t="shared" si="1"/>
        <v>0.1876226076555024</v>
      </c>
      <c r="W15" s="184">
        <f t="shared" si="1"/>
        <v>27.5</v>
      </c>
      <c r="X15" s="185">
        <f t="shared" si="1"/>
        <v>0.81237739234449757</v>
      </c>
      <c r="Y15" s="184">
        <f t="shared" si="1"/>
        <v>0.5</v>
      </c>
      <c r="Z15" s="185">
        <f t="shared" si="1"/>
        <v>2.6315789473684209E-2</v>
      </c>
      <c r="AA15" s="184">
        <f t="shared" si="1"/>
        <v>32.5</v>
      </c>
      <c r="AB15" s="185">
        <f t="shared" si="1"/>
        <v>0.96087171052631581</v>
      </c>
      <c r="AC15" s="184">
        <f t="shared" si="1"/>
        <v>0.5</v>
      </c>
      <c r="AD15" s="185">
        <f t="shared" si="1"/>
        <v>1.2812500000000001E-2</v>
      </c>
      <c r="AE15" s="186">
        <f t="shared" si="1"/>
        <v>33.5</v>
      </c>
    </row>
    <row r="16" spans="1:31" ht="15" thickBot="1" x14ac:dyDescent="0.2">
      <c r="A16" s="187"/>
      <c r="B16" s="188"/>
      <c r="C16" s="189"/>
      <c r="D16" s="189"/>
      <c r="E16" s="190"/>
      <c r="F16" s="188"/>
      <c r="G16" s="189"/>
      <c r="H16" s="189"/>
      <c r="I16" s="190"/>
      <c r="J16" s="188"/>
      <c r="K16" s="189"/>
      <c r="L16" s="189"/>
      <c r="M16" s="190"/>
      <c r="N16" s="188"/>
      <c r="O16" s="189"/>
      <c r="P16" s="189"/>
      <c r="Q16" s="191"/>
      <c r="R16" s="190"/>
      <c r="S16" s="192"/>
      <c r="T16" s="187"/>
      <c r="U16" s="206"/>
      <c r="V16" s="185"/>
      <c r="W16" s="206"/>
      <c r="X16" s="185"/>
      <c r="Y16" s="266"/>
      <c r="Z16" s="185"/>
      <c r="AA16" s="206"/>
      <c r="AB16" s="185"/>
      <c r="AC16" s="206"/>
      <c r="AD16" s="185"/>
      <c r="AE16" s="216"/>
    </row>
    <row r="17" spans="1:31" ht="14" x14ac:dyDescent="0.15">
      <c r="A17" s="178" t="s">
        <v>169</v>
      </c>
      <c r="B17" s="179">
        <f>SUM(B8:B11)</f>
        <v>16.25</v>
      </c>
      <c r="C17" s="180">
        <f t="shared" ref="C17:S17" si="3">SUM(C8:C11)</f>
        <v>6.75</v>
      </c>
      <c r="D17" s="180">
        <f t="shared" si="3"/>
        <v>4.25</v>
      </c>
      <c r="E17" s="181">
        <f t="shared" si="3"/>
        <v>27.25</v>
      </c>
      <c r="F17" s="179">
        <f t="shared" si="3"/>
        <v>4.5</v>
      </c>
      <c r="G17" s="180">
        <f t="shared" si="3"/>
        <v>9</v>
      </c>
      <c r="H17" s="180">
        <f t="shared" si="3"/>
        <v>6.75</v>
      </c>
      <c r="I17" s="181">
        <f t="shared" si="3"/>
        <v>20.25</v>
      </c>
      <c r="J17" s="179">
        <f t="shared" si="3"/>
        <v>5.25</v>
      </c>
      <c r="K17" s="180">
        <f t="shared" si="3"/>
        <v>30.5</v>
      </c>
      <c r="L17" s="180">
        <f t="shared" si="3"/>
        <v>3</v>
      </c>
      <c r="M17" s="181">
        <f t="shared" si="3"/>
        <v>38.75</v>
      </c>
      <c r="N17" s="179">
        <f t="shared" si="3"/>
        <v>2.25</v>
      </c>
      <c r="O17" s="180">
        <f t="shared" si="3"/>
        <v>18.5</v>
      </c>
      <c r="P17" s="180">
        <f t="shared" si="3"/>
        <v>65</v>
      </c>
      <c r="Q17" s="182" t="e">
        <f t="shared" si="3"/>
        <v>#DIV/0!</v>
      </c>
      <c r="R17" s="181">
        <f t="shared" si="3"/>
        <v>85.75</v>
      </c>
      <c r="S17" s="183">
        <f t="shared" si="3"/>
        <v>172</v>
      </c>
      <c r="T17" s="178" t="s">
        <v>169</v>
      </c>
      <c r="U17" s="206">
        <f>SUM(U8:U11)</f>
        <v>36.75</v>
      </c>
      <c r="V17" s="185">
        <f>U17/$AE17</f>
        <v>0.21366279069767441</v>
      </c>
      <c r="W17" s="206">
        <f>SUM(W8:W11)</f>
        <v>135.25</v>
      </c>
      <c r="X17" s="185">
        <f>W17/$AE17</f>
        <v>0.78633720930232553</v>
      </c>
      <c r="Y17" s="206">
        <f>SUM(Y8:Y11)</f>
        <v>0.25</v>
      </c>
      <c r="Z17" s="185">
        <f>Y17/$AE17</f>
        <v>1.4534883720930232E-3</v>
      </c>
      <c r="AA17" s="206">
        <f>SUM(AA8:AA11)</f>
        <v>166.5</v>
      </c>
      <c r="AB17" s="185">
        <f>AA17/$AE17</f>
        <v>0.96802325581395354</v>
      </c>
      <c r="AC17" s="206">
        <f>SUM(AC8:AC11)</f>
        <v>5.25</v>
      </c>
      <c r="AD17" s="185">
        <f>AC17/$AE17</f>
        <v>3.0523255813953487E-2</v>
      </c>
      <c r="AE17" s="267">
        <f>SUM(AE8:AE11)</f>
        <v>172</v>
      </c>
    </row>
    <row r="18" spans="1:31" ht="14" x14ac:dyDescent="0.15">
      <c r="A18" s="178" t="s">
        <v>170</v>
      </c>
      <c r="B18" s="179">
        <f t="shared" ref="B18:S21" si="4">SUM(B9:B12)</f>
        <v>15</v>
      </c>
      <c r="C18" s="180">
        <f t="shared" si="4"/>
        <v>7</v>
      </c>
      <c r="D18" s="180">
        <f t="shared" si="4"/>
        <v>5.25</v>
      </c>
      <c r="E18" s="181">
        <f t="shared" si="4"/>
        <v>27.25</v>
      </c>
      <c r="F18" s="179">
        <f t="shared" si="4"/>
        <v>7</v>
      </c>
      <c r="G18" s="180">
        <f t="shared" si="4"/>
        <v>12.25</v>
      </c>
      <c r="H18" s="180">
        <f t="shared" si="4"/>
        <v>6.5</v>
      </c>
      <c r="I18" s="181">
        <f t="shared" si="4"/>
        <v>25.75</v>
      </c>
      <c r="J18" s="179">
        <f t="shared" si="4"/>
        <v>5.75</v>
      </c>
      <c r="K18" s="180">
        <f t="shared" si="4"/>
        <v>38.25</v>
      </c>
      <c r="L18" s="180">
        <f t="shared" si="4"/>
        <v>0.5</v>
      </c>
      <c r="M18" s="181">
        <f t="shared" si="4"/>
        <v>44.5</v>
      </c>
      <c r="N18" s="179">
        <f t="shared" si="4"/>
        <v>4</v>
      </c>
      <c r="O18" s="180">
        <f t="shared" si="4"/>
        <v>19.25</v>
      </c>
      <c r="P18" s="180">
        <f t="shared" si="4"/>
        <v>68.25</v>
      </c>
      <c r="Q18" s="182" t="e">
        <f t="shared" si="4"/>
        <v>#DIV/0!</v>
      </c>
      <c r="R18" s="181">
        <f t="shared" si="4"/>
        <v>91.5</v>
      </c>
      <c r="S18" s="183">
        <f t="shared" si="4"/>
        <v>189</v>
      </c>
      <c r="T18" s="178" t="s">
        <v>170</v>
      </c>
      <c r="U18" s="206">
        <f t="shared" ref="U18:U21" si="5">SUM(U9:U12)</f>
        <v>41</v>
      </c>
      <c r="V18" s="185">
        <f t="shared" ref="V18:X21" si="6">U18/$AE18</f>
        <v>0.21693121693121692</v>
      </c>
      <c r="W18" s="206">
        <f t="shared" ref="W18:W21" si="7">SUM(W9:W12)</f>
        <v>148</v>
      </c>
      <c r="X18" s="185">
        <f t="shared" si="6"/>
        <v>0.78306878306878303</v>
      </c>
      <c r="Y18" s="206">
        <f t="shared" ref="Y18:Y21" si="8">SUM(Y9:Y12)</f>
        <v>4.25</v>
      </c>
      <c r="Z18" s="185">
        <f t="shared" ref="Z18:Z21" si="9">Y18/$AE18</f>
        <v>2.2486772486772486E-2</v>
      </c>
      <c r="AA18" s="206">
        <f t="shared" ref="AA18:AA21" si="10">SUM(AA9:AA12)</f>
        <v>180</v>
      </c>
      <c r="AB18" s="185">
        <f t="shared" ref="AB18:AB21" si="11">AA18/$AE18</f>
        <v>0.95238095238095233</v>
      </c>
      <c r="AC18" s="206">
        <f t="shared" ref="AC18:AC21" si="12">SUM(AC9:AC12)</f>
        <v>4.75</v>
      </c>
      <c r="AD18" s="185">
        <f t="shared" ref="AD18:AD21" si="13">AC18/$AE18</f>
        <v>2.5132275132275131E-2</v>
      </c>
      <c r="AE18" s="207">
        <f t="shared" ref="AE18:AE21" si="14">SUM(AE9:AE12)</f>
        <v>189</v>
      </c>
    </row>
    <row r="19" spans="1:31" ht="14" x14ac:dyDescent="0.15">
      <c r="A19" s="178" t="s">
        <v>171</v>
      </c>
      <c r="B19" s="179">
        <f t="shared" si="4"/>
        <v>13.75</v>
      </c>
      <c r="C19" s="180">
        <f t="shared" si="4"/>
        <v>7.25</v>
      </c>
      <c r="D19" s="180">
        <f t="shared" si="4"/>
        <v>5.25</v>
      </c>
      <c r="E19" s="181">
        <f t="shared" si="4"/>
        <v>26.25</v>
      </c>
      <c r="F19" s="179">
        <f t="shared" si="4"/>
        <v>7</v>
      </c>
      <c r="G19" s="180">
        <f t="shared" si="4"/>
        <v>14.25</v>
      </c>
      <c r="H19" s="180">
        <f t="shared" si="4"/>
        <v>11.5</v>
      </c>
      <c r="I19" s="181">
        <f t="shared" si="4"/>
        <v>32.75</v>
      </c>
      <c r="J19" s="179">
        <f t="shared" si="4"/>
        <v>5.5</v>
      </c>
      <c r="K19" s="180">
        <f t="shared" si="4"/>
        <v>40.25</v>
      </c>
      <c r="L19" s="180">
        <f t="shared" si="4"/>
        <v>0.75</v>
      </c>
      <c r="M19" s="181">
        <f t="shared" si="4"/>
        <v>46.5</v>
      </c>
      <c r="N19" s="179">
        <f t="shared" si="4"/>
        <v>7</v>
      </c>
      <c r="O19" s="180">
        <f t="shared" si="4"/>
        <v>24</v>
      </c>
      <c r="P19" s="180">
        <f t="shared" si="4"/>
        <v>68.5</v>
      </c>
      <c r="Q19" s="182" t="e">
        <f t="shared" si="4"/>
        <v>#DIV/0!</v>
      </c>
      <c r="R19" s="181">
        <f t="shared" si="4"/>
        <v>99.5</v>
      </c>
      <c r="S19" s="183">
        <f t="shared" si="4"/>
        <v>205</v>
      </c>
      <c r="T19" s="178" t="s">
        <v>171</v>
      </c>
      <c r="U19" s="206">
        <f t="shared" si="5"/>
        <v>41.25</v>
      </c>
      <c r="V19" s="185">
        <f t="shared" si="6"/>
        <v>0.20121951219512196</v>
      </c>
      <c r="W19" s="206">
        <f t="shared" si="7"/>
        <v>163.75</v>
      </c>
      <c r="X19" s="185">
        <f t="shared" si="6"/>
        <v>0.79878048780487809</v>
      </c>
      <c r="Y19" s="206">
        <f t="shared" si="8"/>
        <v>12.25</v>
      </c>
      <c r="Z19" s="185">
        <f t="shared" si="9"/>
        <v>5.9756097560975607E-2</v>
      </c>
      <c r="AA19" s="206">
        <f t="shared" si="10"/>
        <v>187</v>
      </c>
      <c r="AB19" s="185">
        <f t="shared" si="11"/>
        <v>0.91219512195121955</v>
      </c>
      <c r="AC19" s="206">
        <f t="shared" si="12"/>
        <v>5.75</v>
      </c>
      <c r="AD19" s="185">
        <f t="shared" si="13"/>
        <v>2.8048780487804879E-2</v>
      </c>
      <c r="AE19" s="207">
        <f t="shared" si="14"/>
        <v>205</v>
      </c>
    </row>
    <row r="20" spans="1:31" ht="14" x14ac:dyDescent="0.15">
      <c r="A20" s="178" t="s">
        <v>172</v>
      </c>
      <c r="B20" s="179">
        <f t="shared" si="4"/>
        <v>9.75</v>
      </c>
      <c r="C20" s="180">
        <f t="shared" si="4"/>
        <v>6.25</v>
      </c>
      <c r="D20" s="180">
        <f t="shared" si="4"/>
        <v>5.75</v>
      </c>
      <c r="E20" s="181">
        <f t="shared" si="4"/>
        <v>21.75</v>
      </c>
      <c r="F20" s="179">
        <f t="shared" si="4"/>
        <v>6</v>
      </c>
      <c r="G20" s="180">
        <f t="shared" si="4"/>
        <v>15.5</v>
      </c>
      <c r="H20" s="180">
        <f t="shared" si="4"/>
        <v>9.25</v>
      </c>
      <c r="I20" s="181">
        <f t="shared" si="4"/>
        <v>30.75</v>
      </c>
      <c r="J20" s="179">
        <f t="shared" si="4"/>
        <v>5.5</v>
      </c>
      <c r="K20" s="180">
        <f t="shared" si="4"/>
        <v>41.75</v>
      </c>
      <c r="L20" s="180">
        <f t="shared" si="4"/>
        <v>1</v>
      </c>
      <c r="M20" s="181">
        <f t="shared" si="4"/>
        <v>48.25</v>
      </c>
      <c r="N20" s="179">
        <f t="shared" si="4"/>
        <v>7.5</v>
      </c>
      <c r="O20" s="180">
        <f t="shared" si="4"/>
        <v>25.25</v>
      </c>
      <c r="P20" s="180">
        <f t="shared" si="4"/>
        <v>60.75</v>
      </c>
      <c r="Q20" s="182" t="e">
        <f t="shared" si="4"/>
        <v>#DIV/0!</v>
      </c>
      <c r="R20" s="181">
        <f t="shared" si="4"/>
        <v>93.5</v>
      </c>
      <c r="S20" s="183">
        <f t="shared" si="4"/>
        <v>194.25</v>
      </c>
      <c r="T20" s="178" t="s">
        <v>172</v>
      </c>
      <c r="U20" s="206">
        <f t="shared" si="5"/>
        <v>37</v>
      </c>
      <c r="V20" s="185">
        <f t="shared" si="6"/>
        <v>0.19047619047619047</v>
      </c>
      <c r="W20" s="206">
        <f t="shared" si="7"/>
        <v>157.25</v>
      </c>
      <c r="X20" s="185">
        <f t="shared" si="6"/>
        <v>0.80952380952380953</v>
      </c>
      <c r="Y20" s="206">
        <f t="shared" si="8"/>
        <v>13.75</v>
      </c>
      <c r="Z20" s="185">
        <f t="shared" si="9"/>
        <v>7.0785070785070792E-2</v>
      </c>
      <c r="AA20" s="206">
        <f t="shared" si="10"/>
        <v>178.25</v>
      </c>
      <c r="AB20" s="185">
        <f t="shared" si="11"/>
        <v>0.91763191763191765</v>
      </c>
      <c r="AC20" s="206">
        <f t="shared" si="12"/>
        <v>2.25</v>
      </c>
      <c r="AD20" s="185">
        <f t="shared" si="13"/>
        <v>1.1583011583011582E-2</v>
      </c>
      <c r="AE20" s="207">
        <f t="shared" si="14"/>
        <v>194.25</v>
      </c>
    </row>
    <row r="21" spans="1:31" ht="15" thickBot="1" x14ac:dyDescent="0.2">
      <c r="A21" s="208" t="s">
        <v>173</v>
      </c>
      <c r="B21" s="209">
        <f t="shared" si="4"/>
        <v>8.25</v>
      </c>
      <c r="C21" s="210">
        <f t="shared" si="4"/>
        <v>6</v>
      </c>
      <c r="D21" s="210">
        <f t="shared" si="4"/>
        <v>6</v>
      </c>
      <c r="E21" s="211">
        <f t="shared" si="4"/>
        <v>20.25</v>
      </c>
      <c r="F21" s="209">
        <f t="shared" si="4"/>
        <v>5.75</v>
      </c>
      <c r="G21" s="210">
        <f t="shared" si="4"/>
        <v>18.75</v>
      </c>
      <c r="H21" s="210">
        <f t="shared" si="4"/>
        <v>9.25</v>
      </c>
      <c r="I21" s="211">
        <f t="shared" si="4"/>
        <v>33.75</v>
      </c>
      <c r="J21" s="209">
        <f t="shared" si="4"/>
        <v>5.75</v>
      </c>
      <c r="K21" s="210">
        <f t="shared" si="4"/>
        <v>35.5</v>
      </c>
      <c r="L21" s="210">
        <f t="shared" si="4"/>
        <v>1</v>
      </c>
      <c r="M21" s="211">
        <f t="shared" si="4"/>
        <v>42.25</v>
      </c>
      <c r="N21" s="209">
        <f t="shared" si="4"/>
        <v>6.75</v>
      </c>
      <c r="O21" s="210">
        <f t="shared" si="4"/>
        <v>23.25</v>
      </c>
      <c r="P21" s="210">
        <f t="shared" si="4"/>
        <v>52.5</v>
      </c>
      <c r="Q21" s="212" t="e">
        <f t="shared" si="4"/>
        <v>#DIV/0!</v>
      </c>
      <c r="R21" s="211">
        <f t="shared" si="4"/>
        <v>82.5</v>
      </c>
      <c r="S21" s="213">
        <f t="shared" si="4"/>
        <v>178.75</v>
      </c>
      <c r="T21" s="208" t="s">
        <v>173</v>
      </c>
      <c r="U21" s="206">
        <f t="shared" si="5"/>
        <v>31.75</v>
      </c>
      <c r="V21" s="185">
        <f t="shared" si="6"/>
        <v>0.17762237762237762</v>
      </c>
      <c r="W21" s="206">
        <f t="shared" si="7"/>
        <v>147</v>
      </c>
      <c r="X21" s="185">
        <f t="shared" si="6"/>
        <v>0.82237762237762235</v>
      </c>
      <c r="Y21" s="206">
        <f t="shared" si="8"/>
        <v>14</v>
      </c>
      <c r="Z21" s="185">
        <f t="shared" si="9"/>
        <v>7.8321678321678329E-2</v>
      </c>
      <c r="AA21" s="206">
        <f t="shared" si="10"/>
        <v>162.75</v>
      </c>
      <c r="AB21" s="185">
        <f t="shared" si="11"/>
        <v>0.91048951048951043</v>
      </c>
      <c r="AC21" s="206">
        <f t="shared" si="12"/>
        <v>2</v>
      </c>
      <c r="AD21" s="185">
        <f t="shared" si="13"/>
        <v>1.1188811188811189E-2</v>
      </c>
      <c r="AE21" s="207">
        <f t="shared" si="14"/>
        <v>178.75</v>
      </c>
    </row>
    <row r="22" spans="1:31" ht="14" x14ac:dyDescent="0.15">
      <c r="A22" s="217"/>
      <c r="B22" s="218"/>
      <c r="C22" s="219"/>
      <c r="D22" s="219"/>
      <c r="E22" s="220"/>
      <c r="F22" s="218"/>
      <c r="G22" s="219"/>
      <c r="H22" s="219"/>
      <c r="I22" s="220"/>
      <c r="J22" s="218"/>
      <c r="K22" s="219"/>
      <c r="L22" s="219"/>
      <c r="M22" s="220"/>
      <c r="N22" s="218"/>
      <c r="O22" s="219"/>
      <c r="P22" s="219"/>
      <c r="Q22" s="221"/>
      <c r="R22" s="220"/>
      <c r="S22" s="222"/>
      <c r="T22" s="223"/>
      <c r="U22" s="224"/>
      <c r="V22" s="225"/>
      <c r="W22" s="224"/>
      <c r="X22" s="225"/>
      <c r="Y22" s="224"/>
      <c r="Z22" s="225"/>
      <c r="AA22" s="224"/>
      <c r="AB22" s="225"/>
      <c r="AC22" s="224"/>
      <c r="AD22" s="225"/>
      <c r="AE22" s="222"/>
    </row>
    <row r="23" spans="1:31" x14ac:dyDescent="0.15">
      <c r="A23" s="187" t="s">
        <v>174</v>
      </c>
      <c r="B23" s="226">
        <f>SUM(B8:B15)</f>
        <v>24.5</v>
      </c>
      <c r="C23" s="227">
        <f t="shared" ref="C23:S23" si="15">SUM(C8:C15)</f>
        <v>12.75</v>
      </c>
      <c r="D23" s="227">
        <f t="shared" si="15"/>
        <v>10.25</v>
      </c>
      <c r="E23" s="228">
        <f t="shared" si="15"/>
        <v>47.5</v>
      </c>
      <c r="F23" s="226">
        <f t="shared" si="15"/>
        <v>10.25</v>
      </c>
      <c r="G23" s="227">
        <f t="shared" si="15"/>
        <v>27.75</v>
      </c>
      <c r="H23" s="227">
        <f t="shared" si="15"/>
        <v>16</v>
      </c>
      <c r="I23" s="228">
        <f t="shared" si="15"/>
        <v>54</v>
      </c>
      <c r="J23" s="226">
        <f t="shared" si="15"/>
        <v>11</v>
      </c>
      <c r="K23" s="227">
        <f t="shared" si="15"/>
        <v>66</v>
      </c>
      <c r="L23" s="227">
        <f t="shared" si="15"/>
        <v>4</v>
      </c>
      <c r="M23" s="228">
        <f t="shared" si="15"/>
        <v>81</v>
      </c>
      <c r="N23" s="226">
        <f t="shared" si="15"/>
        <v>9</v>
      </c>
      <c r="O23" s="227">
        <f t="shared" si="15"/>
        <v>41.75</v>
      </c>
      <c r="P23" s="227">
        <f t="shared" si="15"/>
        <v>117.5</v>
      </c>
      <c r="Q23" s="229" t="e">
        <f t="shared" si="15"/>
        <v>#DIV/0!</v>
      </c>
      <c r="R23" s="228">
        <f t="shared" si="15"/>
        <v>168.25</v>
      </c>
      <c r="S23" s="230">
        <f t="shared" si="15"/>
        <v>350.75</v>
      </c>
      <c r="T23" s="231" t="s">
        <v>174</v>
      </c>
      <c r="U23" s="232">
        <f>SUM(U8:U15)</f>
        <v>68.5</v>
      </c>
      <c r="V23" s="233">
        <f>U23/$AE23</f>
        <v>0.19529579472558803</v>
      </c>
      <c r="W23" s="232">
        <f>SUM(W8:W15)</f>
        <v>282.25</v>
      </c>
      <c r="X23" s="233">
        <f>W23/$AE23</f>
        <v>0.804704205274412</v>
      </c>
      <c r="Y23" s="232">
        <f>SUM(Y8:Y15)</f>
        <v>14.25</v>
      </c>
      <c r="Z23" s="233">
        <f>Y23/$AE23</f>
        <v>4.0627227369921595E-2</v>
      </c>
      <c r="AA23" s="232">
        <f>SUM(AA8:AA15)</f>
        <v>329.25</v>
      </c>
      <c r="AB23" s="233">
        <f>AA23/$AE23</f>
        <v>0.93870277975766214</v>
      </c>
      <c r="AC23" s="232">
        <f>SUM(AC8:AC15)</f>
        <v>7.25</v>
      </c>
      <c r="AD23" s="233">
        <f>AC23/$AE23</f>
        <v>2.0669992872416252E-2</v>
      </c>
      <c r="AE23" s="234">
        <f>SUM(AE8:AE15)</f>
        <v>350.75</v>
      </c>
    </row>
    <row r="24" spans="1:31" x14ac:dyDescent="0.15">
      <c r="A24" s="187" t="s">
        <v>10</v>
      </c>
      <c r="B24" s="226">
        <f t="shared" ref="B24:P24" si="16">INDEX(B17:B21,MATCH($S24,$S17:$S21,0))</f>
        <v>13.75</v>
      </c>
      <c r="C24" s="227">
        <f t="shared" si="16"/>
        <v>7.25</v>
      </c>
      <c r="D24" s="227">
        <f t="shared" si="16"/>
        <v>5.25</v>
      </c>
      <c r="E24" s="228">
        <f t="shared" si="16"/>
        <v>26.25</v>
      </c>
      <c r="F24" s="226">
        <f t="shared" si="16"/>
        <v>7</v>
      </c>
      <c r="G24" s="227">
        <f t="shared" si="16"/>
        <v>14.25</v>
      </c>
      <c r="H24" s="227">
        <f t="shared" si="16"/>
        <v>11.5</v>
      </c>
      <c r="I24" s="228">
        <f t="shared" si="16"/>
        <v>32.75</v>
      </c>
      <c r="J24" s="226">
        <f t="shared" si="16"/>
        <v>5.5</v>
      </c>
      <c r="K24" s="227">
        <f t="shared" si="16"/>
        <v>40.25</v>
      </c>
      <c r="L24" s="227">
        <f t="shared" si="16"/>
        <v>0.75</v>
      </c>
      <c r="M24" s="228">
        <f t="shared" si="16"/>
        <v>46.5</v>
      </c>
      <c r="N24" s="226">
        <f t="shared" si="16"/>
        <v>7</v>
      </c>
      <c r="O24" s="227">
        <f t="shared" si="16"/>
        <v>24</v>
      </c>
      <c r="P24" s="227">
        <f t="shared" si="16"/>
        <v>68.5</v>
      </c>
      <c r="Q24" s="229" t="e">
        <f t="shared" ref="Q24" si="17">INDEX(Q8:Q15,MATCH($S24,$S8:$S15,0))</f>
        <v>#N/A</v>
      </c>
      <c r="R24" s="228">
        <f>INDEX(R17:R21,MATCH($S24,$S17:$S21,0))</f>
        <v>99.5</v>
      </c>
      <c r="S24" s="230">
        <f>MAX(S17:S21)</f>
        <v>205</v>
      </c>
      <c r="T24" s="231" t="s">
        <v>10</v>
      </c>
      <c r="U24" s="232">
        <f>INDEX(U17:U21,MATCH($S24,$S17:$S21,0))</f>
        <v>41.25</v>
      </c>
      <c r="V24" s="233">
        <f>U24/$AE24</f>
        <v>0.20121951219512196</v>
      </c>
      <c r="W24" s="232">
        <f>INDEX(W17:W21,MATCH($S24,$S17:$S21,0))</f>
        <v>163.75</v>
      </c>
      <c r="X24" s="233">
        <f>W24/$AE24</f>
        <v>0.79878048780487809</v>
      </c>
      <c r="Y24" s="232">
        <f>INDEX(Y17:Y21,MATCH($S24,$S17:$S21,0))</f>
        <v>12.25</v>
      </c>
      <c r="Z24" s="233">
        <f>Y24/$AE24</f>
        <v>5.9756097560975607E-2</v>
      </c>
      <c r="AA24" s="232">
        <f>INDEX(AA17:AA21,MATCH($S24,$S17:$S21,0))</f>
        <v>187</v>
      </c>
      <c r="AB24" s="233">
        <f>AA24/$AE24</f>
        <v>0.91219512195121955</v>
      </c>
      <c r="AC24" s="232">
        <f>INDEX(AC17:AC21,MATCH($S24,$S17:$S21,0))</f>
        <v>5.75</v>
      </c>
      <c r="AD24" s="233">
        <f>AC24/$AE24</f>
        <v>2.8048780487804879E-2</v>
      </c>
      <c r="AE24" s="234">
        <f>MAX(AE17:AE21)</f>
        <v>205</v>
      </c>
    </row>
    <row r="25" spans="1:31" x14ac:dyDescent="0.15">
      <c r="A25" s="187" t="s">
        <v>11</v>
      </c>
      <c r="B25" s="226">
        <f t="shared" ref="B25:Q25" si="18">B23/2</f>
        <v>12.25</v>
      </c>
      <c r="C25" s="227">
        <f t="shared" si="18"/>
        <v>6.375</v>
      </c>
      <c r="D25" s="227">
        <f t="shared" si="18"/>
        <v>5.125</v>
      </c>
      <c r="E25" s="228">
        <f t="shared" si="18"/>
        <v>23.75</v>
      </c>
      <c r="F25" s="226">
        <f t="shared" si="18"/>
        <v>5.125</v>
      </c>
      <c r="G25" s="227">
        <f t="shared" si="18"/>
        <v>13.875</v>
      </c>
      <c r="H25" s="227">
        <f t="shared" si="18"/>
        <v>8</v>
      </c>
      <c r="I25" s="228">
        <f t="shared" si="18"/>
        <v>27</v>
      </c>
      <c r="J25" s="226">
        <f t="shared" si="18"/>
        <v>5.5</v>
      </c>
      <c r="K25" s="227">
        <f t="shared" si="18"/>
        <v>33</v>
      </c>
      <c r="L25" s="227">
        <f t="shared" si="18"/>
        <v>2</v>
      </c>
      <c r="M25" s="228">
        <f t="shared" si="18"/>
        <v>40.5</v>
      </c>
      <c r="N25" s="226">
        <f t="shared" si="18"/>
        <v>4.5</v>
      </c>
      <c r="O25" s="227">
        <f t="shared" si="18"/>
        <v>20.875</v>
      </c>
      <c r="P25" s="227">
        <f t="shared" si="18"/>
        <v>58.75</v>
      </c>
      <c r="Q25" s="229" t="e">
        <f t="shared" si="18"/>
        <v>#DIV/0!</v>
      </c>
      <c r="R25" s="228">
        <f>R23/2</f>
        <v>84.125</v>
      </c>
      <c r="S25" s="230">
        <f t="shared" ref="S25" si="19">S23/2</f>
        <v>175.375</v>
      </c>
      <c r="T25" s="231" t="s">
        <v>11</v>
      </c>
      <c r="U25" s="232">
        <f>U23/2</f>
        <v>34.25</v>
      </c>
      <c r="V25" s="233">
        <f>U25/$AE25</f>
        <v>0.19529579472558803</v>
      </c>
      <c r="W25" s="232">
        <f>W23/2</f>
        <v>141.125</v>
      </c>
      <c r="X25" s="233">
        <f>W25/$AE25</f>
        <v>0.804704205274412</v>
      </c>
      <c r="Y25" s="232">
        <f>Y23/2</f>
        <v>7.125</v>
      </c>
      <c r="Z25" s="233">
        <f>Y25/$AE25</f>
        <v>4.0627227369921595E-2</v>
      </c>
      <c r="AA25" s="232">
        <f>AA23/2</f>
        <v>164.625</v>
      </c>
      <c r="AB25" s="233">
        <f>AA25/$AE25</f>
        <v>0.93870277975766214</v>
      </c>
      <c r="AC25" s="232">
        <f>AC23/2</f>
        <v>3.625</v>
      </c>
      <c r="AD25" s="233">
        <f>AC25/$AE25</f>
        <v>2.0669992872416252E-2</v>
      </c>
      <c r="AE25" s="234">
        <f>AE23/2</f>
        <v>175.375</v>
      </c>
    </row>
    <row r="26" spans="1:31" ht="15" thickBot="1" x14ac:dyDescent="0.2">
      <c r="A26" s="235"/>
      <c r="B26" s="236"/>
      <c r="C26" s="237"/>
      <c r="D26" s="237"/>
      <c r="E26" s="238"/>
      <c r="F26" s="236"/>
      <c r="G26" s="237"/>
      <c r="H26" s="237"/>
      <c r="I26" s="238"/>
      <c r="J26" s="236"/>
      <c r="K26" s="237"/>
      <c r="L26" s="237"/>
      <c r="M26" s="238"/>
      <c r="N26" s="236"/>
      <c r="O26" s="237"/>
      <c r="P26" s="237"/>
      <c r="Q26" s="239"/>
      <c r="R26" s="238"/>
      <c r="S26" s="240"/>
      <c r="T26" s="241"/>
      <c r="U26" s="242"/>
      <c r="V26" s="243"/>
      <c r="W26" s="242"/>
      <c r="X26" s="243"/>
      <c r="Y26" s="242"/>
      <c r="Z26" s="243"/>
      <c r="AA26" s="242"/>
      <c r="AB26" s="243"/>
      <c r="AC26" s="242"/>
      <c r="AD26" s="243"/>
      <c r="AE26" s="240"/>
    </row>
    <row r="27" spans="1:31" x14ac:dyDescent="0.1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147"/>
      <c r="U27" s="149"/>
      <c r="V27" s="147"/>
      <c r="W27" s="149"/>
      <c r="X27" s="147"/>
      <c r="Y27" s="149"/>
      <c r="Z27" s="147"/>
      <c r="AA27" s="147"/>
      <c r="AB27" s="147"/>
      <c r="AC27" s="149"/>
      <c r="AD27" s="147"/>
      <c r="AE27" s="147"/>
    </row>
    <row r="28" spans="1:31" ht="14" thickBot="1" x14ac:dyDescent="0.2">
      <c r="A28" s="146"/>
      <c r="B28" s="443">
        <v>43528</v>
      </c>
      <c r="C28" s="443"/>
      <c r="D28" s="443"/>
      <c r="E28" s="443"/>
      <c r="F28" s="443"/>
      <c r="G28" s="443"/>
      <c r="H28" s="246" t="s">
        <v>175</v>
      </c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147"/>
      <c r="U28" s="149"/>
      <c r="V28" s="147"/>
      <c r="W28" s="149"/>
      <c r="X28" s="147"/>
      <c r="Y28" s="149"/>
      <c r="Z28" s="147"/>
      <c r="AA28" s="147"/>
      <c r="AB28" s="147"/>
      <c r="AC28" s="149"/>
      <c r="AD28" s="147"/>
      <c r="AE28" s="147"/>
    </row>
    <row r="29" spans="1:31" ht="14" thickBot="1" x14ac:dyDescent="0.2">
      <c r="A29" s="151"/>
      <c r="B29" s="247" t="s">
        <v>2</v>
      </c>
      <c r="C29" s="248"/>
      <c r="D29" s="248"/>
      <c r="E29" s="249"/>
      <c r="F29" s="247" t="s">
        <v>3</v>
      </c>
      <c r="G29" s="248"/>
      <c r="H29" s="248"/>
      <c r="I29" s="249"/>
      <c r="J29" s="247" t="s">
        <v>4</v>
      </c>
      <c r="K29" s="248"/>
      <c r="L29" s="248"/>
      <c r="M29" s="249"/>
      <c r="N29" s="247" t="s">
        <v>5</v>
      </c>
      <c r="O29" s="248"/>
      <c r="P29" s="248"/>
      <c r="Q29" s="248"/>
      <c r="R29" s="249"/>
      <c r="S29" s="222" t="s">
        <v>32</v>
      </c>
      <c r="T29" s="147"/>
      <c r="U29" s="149"/>
      <c r="V29" s="147"/>
      <c r="W29" s="149"/>
      <c r="X29" s="147"/>
      <c r="Y29" s="149"/>
      <c r="Z29" s="147"/>
      <c r="AA29" s="147"/>
      <c r="AB29" s="147"/>
      <c r="AC29" s="149"/>
      <c r="AD29" s="147"/>
      <c r="AE29" s="147"/>
    </row>
    <row r="30" spans="1:31" ht="31" thickBot="1" x14ac:dyDescent="0.2">
      <c r="A30" s="156"/>
      <c r="B30" s="455" t="s">
        <v>15</v>
      </c>
      <c r="C30" s="456"/>
      <c r="D30" s="456"/>
      <c r="E30" s="457"/>
      <c r="F30" s="455" t="s">
        <v>13</v>
      </c>
      <c r="G30" s="456"/>
      <c r="H30" s="456"/>
      <c r="I30" s="457"/>
      <c r="J30" s="455" t="s">
        <v>14</v>
      </c>
      <c r="K30" s="456"/>
      <c r="L30" s="456"/>
      <c r="M30" s="457"/>
      <c r="N30" s="455" t="s">
        <v>16</v>
      </c>
      <c r="O30" s="456"/>
      <c r="P30" s="456"/>
      <c r="Q30" s="456"/>
      <c r="R30" s="457"/>
      <c r="S30" s="192"/>
      <c r="T30" s="158" t="s">
        <v>62</v>
      </c>
      <c r="U30" s="449" t="s">
        <v>58</v>
      </c>
      <c r="V30" s="450"/>
      <c r="W30" s="449" t="s">
        <v>56</v>
      </c>
      <c r="X30" s="450"/>
      <c r="Y30" s="449" t="s">
        <v>57</v>
      </c>
      <c r="Z30" s="450"/>
      <c r="AA30" s="449" t="s">
        <v>55</v>
      </c>
      <c r="AB30" s="450"/>
      <c r="AC30" s="449" t="s">
        <v>59</v>
      </c>
      <c r="AD30" s="450"/>
      <c r="AE30" s="451" t="s">
        <v>63</v>
      </c>
    </row>
    <row r="31" spans="1:31" ht="16" thickBot="1" x14ac:dyDescent="0.2">
      <c r="A31" s="159"/>
      <c r="B31" s="251" t="s">
        <v>6</v>
      </c>
      <c r="C31" s="252" t="s">
        <v>7</v>
      </c>
      <c r="D31" s="252" t="s">
        <v>8</v>
      </c>
      <c r="E31" s="253" t="s">
        <v>9</v>
      </c>
      <c r="F31" s="251" t="s">
        <v>6</v>
      </c>
      <c r="G31" s="252" t="s">
        <v>7</v>
      </c>
      <c r="H31" s="252" t="s">
        <v>8</v>
      </c>
      <c r="I31" s="253" t="s">
        <v>9</v>
      </c>
      <c r="J31" s="251" t="s">
        <v>6</v>
      </c>
      <c r="K31" s="252" t="s">
        <v>7</v>
      </c>
      <c r="L31" s="252" t="s">
        <v>8</v>
      </c>
      <c r="M31" s="253" t="s">
        <v>9</v>
      </c>
      <c r="N31" s="251" t="s">
        <v>6</v>
      </c>
      <c r="O31" s="252" t="s">
        <v>7</v>
      </c>
      <c r="P31" s="252" t="s">
        <v>8</v>
      </c>
      <c r="Q31" s="254"/>
      <c r="R31" s="253" t="s">
        <v>9</v>
      </c>
      <c r="S31" s="255"/>
      <c r="T31" s="453" t="s">
        <v>64</v>
      </c>
      <c r="U31" s="165" t="s">
        <v>65</v>
      </c>
      <c r="V31" s="166" t="s">
        <v>66</v>
      </c>
      <c r="W31" s="165" t="s">
        <v>65</v>
      </c>
      <c r="X31" s="166" t="s">
        <v>66</v>
      </c>
      <c r="Y31" s="165" t="s">
        <v>65</v>
      </c>
      <c r="Z31" s="166" t="s">
        <v>66</v>
      </c>
      <c r="AA31" s="165" t="s">
        <v>65</v>
      </c>
      <c r="AB31" s="166" t="s">
        <v>66</v>
      </c>
      <c r="AC31" s="165" t="s">
        <v>65</v>
      </c>
      <c r="AD31" s="166" t="s">
        <v>66</v>
      </c>
      <c r="AE31" s="452"/>
    </row>
    <row r="32" spans="1:31" x14ac:dyDescent="0.15">
      <c r="A32" s="156"/>
      <c r="B32" s="256"/>
      <c r="C32" s="257"/>
      <c r="D32" s="257"/>
      <c r="E32" s="258"/>
      <c r="F32" s="256"/>
      <c r="G32" s="257"/>
      <c r="H32" s="257"/>
      <c r="I32" s="258"/>
      <c r="J32" s="256"/>
      <c r="K32" s="257"/>
      <c r="L32" s="257"/>
      <c r="M32" s="258"/>
      <c r="N32" s="256"/>
      <c r="O32" s="257"/>
      <c r="P32" s="257"/>
      <c r="Q32" s="259"/>
      <c r="R32" s="260"/>
      <c r="S32" s="192"/>
      <c r="T32" s="454"/>
      <c r="U32" s="174"/>
      <c r="V32" s="175"/>
      <c r="W32" s="174"/>
      <c r="X32" s="175"/>
      <c r="Y32" s="174"/>
      <c r="Z32" s="175"/>
      <c r="AA32" s="176"/>
      <c r="AB32" s="175"/>
      <c r="AC32" s="174"/>
      <c r="AD32" s="175"/>
      <c r="AE32" s="261"/>
    </row>
    <row r="33" spans="1:31" ht="14" x14ac:dyDescent="0.15">
      <c r="A33" s="178" t="s">
        <v>103</v>
      </c>
      <c r="B33" s="179">
        <v>0</v>
      </c>
      <c r="C33" s="180">
        <v>0</v>
      </c>
      <c r="D33" s="180">
        <v>0</v>
      </c>
      <c r="E33" s="181">
        <f>SUM(B33:D33)</f>
        <v>0</v>
      </c>
      <c r="F33" s="179">
        <v>0</v>
      </c>
      <c r="G33" s="180">
        <v>2</v>
      </c>
      <c r="H33" s="180">
        <v>2</v>
      </c>
      <c r="I33" s="181">
        <f>SUM(F33:H33)</f>
        <v>4</v>
      </c>
      <c r="J33" s="179">
        <v>2</v>
      </c>
      <c r="K33" s="180">
        <v>1</v>
      </c>
      <c r="L33" s="180">
        <v>0</v>
      </c>
      <c r="M33" s="181">
        <f>SUM(J33:L33)</f>
        <v>3</v>
      </c>
      <c r="N33" s="179">
        <v>1</v>
      </c>
      <c r="O33" s="180">
        <v>8</v>
      </c>
      <c r="P33" s="180">
        <v>16</v>
      </c>
      <c r="Q33" s="262"/>
      <c r="R33" s="181">
        <f>SUM(N33:P33)</f>
        <v>25</v>
      </c>
      <c r="S33" s="183">
        <f>SUM(E33,I33,M33,R33)</f>
        <v>32</v>
      </c>
      <c r="T33" s="178" t="s">
        <v>103</v>
      </c>
      <c r="U33" s="206">
        <v>8</v>
      </c>
      <c r="V33" s="185">
        <f>U33/$S33</f>
        <v>0.25</v>
      </c>
      <c r="W33" s="206">
        <v>24</v>
      </c>
      <c r="X33" s="185">
        <f>W33/$S33</f>
        <v>0.75</v>
      </c>
      <c r="Y33" s="206">
        <v>0</v>
      </c>
      <c r="Z33" s="185">
        <f>Y33/$S33</f>
        <v>0</v>
      </c>
      <c r="AA33" s="206">
        <v>31</v>
      </c>
      <c r="AB33" s="185">
        <f>AA33/$S33</f>
        <v>0.96875</v>
      </c>
      <c r="AC33" s="206">
        <v>1</v>
      </c>
      <c r="AD33" s="185">
        <f>AC33/$S33</f>
        <v>3.125E-2</v>
      </c>
      <c r="AE33" s="263">
        <f>S33</f>
        <v>32</v>
      </c>
    </row>
    <row r="34" spans="1:31" ht="14" x14ac:dyDescent="0.15">
      <c r="A34" s="178" t="s">
        <v>104</v>
      </c>
      <c r="B34" s="179">
        <v>1</v>
      </c>
      <c r="C34" s="180">
        <v>2</v>
      </c>
      <c r="D34" s="180">
        <v>2</v>
      </c>
      <c r="E34" s="181">
        <f t="shared" ref="E34:E40" si="20">SUM(B34:D34)</f>
        <v>5</v>
      </c>
      <c r="F34" s="179">
        <v>0</v>
      </c>
      <c r="G34" s="180">
        <v>3</v>
      </c>
      <c r="H34" s="180">
        <v>0</v>
      </c>
      <c r="I34" s="181">
        <f t="shared" ref="I34:I40" si="21">SUM(F34:H34)</f>
        <v>3</v>
      </c>
      <c r="J34" s="179">
        <v>2</v>
      </c>
      <c r="K34" s="180">
        <v>4</v>
      </c>
      <c r="L34" s="180">
        <v>0</v>
      </c>
      <c r="M34" s="181">
        <f t="shared" ref="M34:M40" si="22">SUM(J34:L34)</f>
        <v>6</v>
      </c>
      <c r="N34" s="179">
        <v>0</v>
      </c>
      <c r="O34" s="180">
        <v>3</v>
      </c>
      <c r="P34" s="180">
        <v>20</v>
      </c>
      <c r="Q34" s="262"/>
      <c r="R34" s="181">
        <f t="shared" ref="R34:R40" si="23">SUM(N34:P34)</f>
        <v>23</v>
      </c>
      <c r="S34" s="183">
        <f t="shared" ref="S34:S40" si="24">SUM(E34,I34,M34,R34)</f>
        <v>37</v>
      </c>
      <c r="T34" s="178" t="s">
        <v>104</v>
      </c>
      <c r="U34" s="206">
        <v>11</v>
      </c>
      <c r="V34" s="185">
        <f t="shared" ref="V34:V40" si="25">U34/$S34</f>
        <v>0.29729729729729731</v>
      </c>
      <c r="W34" s="206">
        <v>26</v>
      </c>
      <c r="X34" s="185">
        <f t="shared" ref="X34:X40" si="26">W34/$S34</f>
        <v>0.70270270270270274</v>
      </c>
      <c r="Y34" s="206">
        <v>0</v>
      </c>
      <c r="Z34" s="185">
        <f t="shared" ref="Z34:Z40" si="27">Y34/$S34</f>
        <v>0</v>
      </c>
      <c r="AA34" s="206">
        <v>37</v>
      </c>
      <c r="AB34" s="185">
        <f t="shared" ref="AB34:AB40" si="28">AA34/$S34</f>
        <v>1</v>
      </c>
      <c r="AC34" s="206">
        <v>0</v>
      </c>
      <c r="AD34" s="185">
        <f t="shared" ref="AD34:AD40" si="29">AC34/$S34</f>
        <v>0</v>
      </c>
      <c r="AE34" s="207">
        <f t="shared" ref="AE34:AE40" si="30">S34</f>
        <v>37</v>
      </c>
    </row>
    <row r="35" spans="1:31" ht="14" x14ac:dyDescent="0.15">
      <c r="A35" s="178" t="s">
        <v>105</v>
      </c>
      <c r="B35" s="179">
        <v>6</v>
      </c>
      <c r="C35" s="180">
        <v>1</v>
      </c>
      <c r="D35" s="180">
        <v>3</v>
      </c>
      <c r="E35" s="181">
        <f t="shared" si="20"/>
        <v>10</v>
      </c>
      <c r="F35" s="179">
        <v>0</v>
      </c>
      <c r="G35" s="180">
        <v>8</v>
      </c>
      <c r="H35" s="180">
        <v>16</v>
      </c>
      <c r="I35" s="181">
        <f t="shared" si="21"/>
        <v>24</v>
      </c>
      <c r="J35" s="179">
        <v>2</v>
      </c>
      <c r="K35" s="180">
        <v>11</v>
      </c>
      <c r="L35" s="180">
        <v>0</v>
      </c>
      <c r="M35" s="181">
        <f t="shared" si="22"/>
        <v>13</v>
      </c>
      <c r="N35" s="179">
        <v>0</v>
      </c>
      <c r="O35" s="180">
        <v>5</v>
      </c>
      <c r="P35" s="180">
        <v>21</v>
      </c>
      <c r="Q35" s="262"/>
      <c r="R35" s="181">
        <f t="shared" si="23"/>
        <v>26</v>
      </c>
      <c r="S35" s="183">
        <f t="shared" si="24"/>
        <v>73</v>
      </c>
      <c r="T35" s="178" t="s">
        <v>105</v>
      </c>
      <c r="U35" s="206">
        <v>28</v>
      </c>
      <c r="V35" s="185">
        <f t="shared" si="25"/>
        <v>0.38356164383561642</v>
      </c>
      <c r="W35" s="206">
        <v>45</v>
      </c>
      <c r="X35" s="185">
        <f t="shared" si="26"/>
        <v>0.61643835616438358</v>
      </c>
      <c r="Y35" s="206">
        <v>0</v>
      </c>
      <c r="Z35" s="185">
        <f t="shared" si="27"/>
        <v>0</v>
      </c>
      <c r="AA35" s="206">
        <v>63</v>
      </c>
      <c r="AB35" s="185">
        <f t="shared" si="28"/>
        <v>0.86301369863013699</v>
      </c>
      <c r="AC35" s="206">
        <v>10</v>
      </c>
      <c r="AD35" s="185">
        <f t="shared" si="29"/>
        <v>0.13698630136986301</v>
      </c>
      <c r="AE35" s="207">
        <f t="shared" si="30"/>
        <v>73</v>
      </c>
    </row>
    <row r="36" spans="1:31" ht="14" x14ac:dyDescent="0.15">
      <c r="A36" s="178" t="s">
        <v>106</v>
      </c>
      <c r="B36" s="179">
        <v>3</v>
      </c>
      <c r="C36" s="180">
        <v>1</v>
      </c>
      <c r="D36" s="180">
        <v>0</v>
      </c>
      <c r="E36" s="181">
        <f t="shared" si="20"/>
        <v>4</v>
      </c>
      <c r="F36" s="179">
        <v>1</v>
      </c>
      <c r="G36" s="180">
        <v>2</v>
      </c>
      <c r="H36" s="180">
        <v>2</v>
      </c>
      <c r="I36" s="181">
        <f t="shared" si="21"/>
        <v>5</v>
      </c>
      <c r="J36" s="179">
        <v>2</v>
      </c>
      <c r="K36" s="180">
        <v>11</v>
      </c>
      <c r="L36" s="180">
        <v>1</v>
      </c>
      <c r="M36" s="181">
        <f t="shared" si="22"/>
        <v>14</v>
      </c>
      <c r="N36" s="179">
        <v>2</v>
      </c>
      <c r="O36" s="180">
        <v>7</v>
      </c>
      <c r="P36" s="180">
        <v>17</v>
      </c>
      <c r="Q36" s="262"/>
      <c r="R36" s="181">
        <f t="shared" si="23"/>
        <v>26</v>
      </c>
      <c r="S36" s="183">
        <f t="shared" si="24"/>
        <v>49</v>
      </c>
      <c r="T36" s="178" t="s">
        <v>106</v>
      </c>
      <c r="U36" s="206">
        <v>13</v>
      </c>
      <c r="V36" s="185">
        <f t="shared" si="25"/>
        <v>0.26530612244897961</v>
      </c>
      <c r="W36" s="206">
        <v>36</v>
      </c>
      <c r="X36" s="185">
        <f t="shared" si="26"/>
        <v>0.73469387755102045</v>
      </c>
      <c r="Y36" s="206">
        <v>0</v>
      </c>
      <c r="Z36" s="185">
        <f t="shared" si="27"/>
        <v>0</v>
      </c>
      <c r="AA36" s="206">
        <v>47</v>
      </c>
      <c r="AB36" s="185">
        <f t="shared" si="28"/>
        <v>0.95918367346938771</v>
      </c>
      <c r="AC36" s="206">
        <v>2</v>
      </c>
      <c r="AD36" s="185">
        <f t="shared" si="29"/>
        <v>4.0816326530612242E-2</v>
      </c>
      <c r="AE36" s="207">
        <f t="shared" si="30"/>
        <v>49</v>
      </c>
    </row>
    <row r="37" spans="1:31" ht="14" x14ac:dyDescent="0.15">
      <c r="A37" s="178" t="s">
        <v>107</v>
      </c>
      <c r="B37" s="179">
        <v>3</v>
      </c>
      <c r="C37" s="180">
        <v>1</v>
      </c>
      <c r="D37" s="180">
        <v>0</v>
      </c>
      <c r="E37" s="181">
        <f t="shared" si="20"/>
        <v>4</v>
      </c>
      <c r="F37" s="179">
        <v>1</v>
      </c>
      <c r="G37" s="180">
        <v>11</v>
      </c>
      <c r="H37" s="180">
        <v>7</v>
      </c>
      <c r="I37" s="181">
        <f t="shared" si="21"/>
        <v>19</v>
      </c>
      <c r="J37" s="179">
        <v>5</v>
      </c>
      <c r="K37" s="180">
        <v>13</v>
      </c>
      <c r="L37" s="180">
        <v>0</v>
      </c>
      <c r="M37" s="181">
        <f t="shared" si="22"/>
        <v>18</v>
      </c>
      <c r="N37" s="179">
        <v>1</v>
      </c>
      <c r="O37" s="180">
        <v>3</v>
      </c>
      <c r="P37" s="180">
        <v>18</v>
      </c>
      <c r="Q37" s="262"/>
      <c r="R37" s="181">
        <f t="shared" si="23"/>
        <v>22</v>
      </c>
      <c r="S37" s="183">
        <f t="shared" si="24"/>
        <v>63</v>
      </c>
      <c r="T37" s="178" t="s">
        <v>107</v>
      </c>
      <c r="U37" s="206">
        <v>14</v>
      </c>
      <c r="V37" s="185">
        <f t="shared" si="25"/>
        <v>0.22222222222222221</v>
      </c>
      <c r="W37" s="206">
        <v>49</v>
      </c>
      <c r="X37" s="185">
        <f t="shared" si="26"/>
        <v>0.77777777777777779</v>
      </c>
      <c r="Y37" s="206">
        <v>2</v>
      </c>
      <c r="Z37" s="185">
        <f t="shared" si="27"/>
        <v>3.1746031746031744E-2</v>
      </c>
      <c r="AA37" s="206">
        <v>61</v>
      </c>
      <c r="AB37" s="185">
        <f t="shared" si="28"/>
        <v>0.96825396825396826</v>
      </c>
      <c r="AC37" s="206">
        <v>0</v>
      </c>
      <c r="AD37" s="185">
        <f t="shared" si="29"/>
        <v>0</v>
      </c>
      <c r="AE37" s="207">
        <f t="shared" si="30"/>
        <v>63</v>
      </c>
    </row>
    <row r="38" spans="1:31" ht="14" x14ac:dyDescent="0.15">
      <c r="A38" s="178" t="s">
        <v>108</v>
      </c>
      <c r="B38" s="179">
        <v>1</v>
      </c>
      <c r="C38" s="180">
        <v>0</v>
      </c>
      <c r="D38" s="180">
        <v>2</v>
      </c>
      <c r="E38" s="181">
        <f t="shared" si="20"/>
        <v>3</v>
      </c>
      <c r="F38" s="179">
        <v>0</v>
      </c>
      <c r="G38" s="180">
        <v>9</v>
      </c>
      <c r="H38" s="180">
        <v>19</v>
      </c>
      <c r="I38" s="181">
        <f t="shared" si="21"/>
        <v>28</v>
      </c>
      <c r="J38" s="179">
        <v>3</v>
      </c>
      <c r="K38" s="180">
        <v>7</v>
      </c>
      <c r="L38" s="180">
        <v>0</v>
      </c>
      <c r="M38" s="181">
        <f t="shared" si="22"/>
        <v>10</v>
      </c>
      <c r="N38" s="179">
        <v>4</v>
      </c>
      <c r="O38" s="180">
        <v>9</v>
      </c>
      <c r="P38" s="180">
        <v>17</v>
      </c>
      <c r="Q38" s="262"/>
      <c r="R38" s="181">
        <f t="shared" si="23"/>
        <v>30</v>
      </c>
      <c r="S38" s="183">
        <f t="shared" si="24"/>
        <v>71</v>
      </c>
      <c r="T38" s="178" t="s">
        <v>108</v>
      </c>
      <c r="U38" s="206">
        <v>9</v>
      </c>
      <c r="V38" s="185">
        <f t="shared" si="25"/>
        <v>0.12676056338028169</v>
      </c>
      <c r="W38" s="206">
        <v>62</v>
      </c>
      <c r="X38" s="185">
        <f t="shared" si="26"/>
        <v>0.87323943661971826</v>
      </c>
      <c r="Y38" s="206">
        <v>15</v>
      </c>
      <c r="Z38" s="185">
        <f t="shared" si="27"/>
        <v>0.21126760563380281</v>
      </c>
      <c r="AA38" s="206">
        <v>53</v>
      </c>
      <c r="AB38" s="185">
        <f t="shared" si="28"/>
        <v>0.74647887323943662</v>
      </c>
      <c r="AC38" s="206">
        <v>3</v>
      </c>
      <c r="AD38" s="185">
        <f t="shared" si="29"/>
        <v>4.2253521126760563E-2</v>
      </c>
      <c r="AE38" s="207">
        <f t="shared" si="30"/>
        <v>71</v>
      </c>
    </row>
    <row r="39" spans="1:31" ht="14" x14ac:dyDescent="0.15">
      <c r="A39" s="178" t="s">
        <v>109</v>
      </c>
      <c r="B39" s="179">
        <v>3</v>
      </c>
      <c r="C39" s="180">
        <v>1</v>
      </c>
      <c r="D39" s="180">
        <v>1</v>
      </c>
      <c r="E39" s="181">
        <f t="shared" si="20"/>
        <v>5</v>
      </c>
      <c r="F39" s="179">
        <v>0</v>
      </c>
      <c r="G39" s="180">
        <v>9</v>
      </c>
      <c r="H39" s="180">
        <v>7</v>
      </c>
      <c r="I39" s="181">
        <f t="shared" si="21"/>
        <v>16</v>
      </c>
      <c r="J39" s="179">
        <v>1</v>
      </c>
      <c r="K39" s="180">
        <v>8</v>
      </c>
      <c r="L39" s="180">
        <v>0</v>
      </c>
      <c r="M39" s="181">
        <f t="shared" si="22"/>
        <v>9</v>
      </c>
      <c r="N39" s="179">
        <v>3</v>
      </c>
      <c r="O39" s="180">
        <v>9</v>
      </c>
      <c r="P39" s="180">
        <v>11</v>
      </c>
      <c r="Q39" s="262"/>
      <c r="R39" s="181">
        <f t="shared" si="23"/>
        <v>23</v>
      </c>
      <c r="S39" s="183">
        <f t="shared" si="24"/>
        <v>53</v>
      </c>
      <c r="T39" s="178" t="s">
        <v>109</v>
      </c>
      <c r="U39" s="206">
        <v>14</v>
      </c>
      <c r="V39" s="185">
        <f t="shared" si="25"/>
        <v>0.26415094339622641</v>
      </c>
      <c r="W39" s="206">
        <v>39</v>
      </c>
      <c r="X39" s="185">
        <f t="shared" si="26"/>
        <v>0.73584905660377353</v>
      </c>
      <c r="Y39" s="206">
        <v>1</v>
      </c>
      <c r="Z39" s="185">
        <f t="shared" si="27"/>
        <v>1.8867924528301886E-2</v>
      </c>
      <c r="AA39" s="206">
        <v>52</v>
      </c>
      <c r="AB39" s="185">
        <f t="shared" si="28"/>
        <v>0.98113207547169812</v>
      </c>
      <c r="AC39" s="206">
        <v>0</v>
      </c>
      <c r="AD39" s="185">
        <f t="shared" si="29"/>
        <v>0</v>
      </c>
      <c r="AE39" s="207">
        <f t="shared" si="30"/>
        <v>53</v>
      </c>
    </row>
    <row r="40" spans="1:31" ht="14" x14ac:dyDescent="0.15">
      <c r="A40" s="178" t="s">
        <v>110</v>
      </c>
      <c r="B40" s="179">
        <v>1</v>
      </c>
      <c r="C40" s="180">
        <v>3</v>
      </c>
      <c r="D40" s="180">
        <v>3</v>
      </c>
      <c r="E40" s="181">
        <f t="shared" si="20"/>
        <v>7</v>
      </c>
      <c r="F40" s="179">
        <v>1</v>
      </c>
      <c r="G40" s="180">
        <v>13</v>
      </c>
      <c r="H40" s="180">
        <v>0</v>
      </c>
      <c r="I40" s="181">
        <f t="shared" si="21"/>
        <v>14</v>
      </c>
      <c r="J40" s="179">
        <v>3</v>
      </c>
      <c r="K40" s="180">
        <v>6</v>
      </c>
      <c r="L40" s="180">
        <v>0</v>
      </c>
      <c r="M40" s="181">
        <f t="shared" si="22"/>
        <v>9</v>
      </c>
      <c r="N40" s="179">
        <v>0</v>
      </c>
      <c r="O40" s="180">
        <v>7</v>
      </c>
      <c r="P40" s="180">
        <v>13</v>
      </c>
      <c r="Q40" s="262"/>
      <c r="R40" s="181">
        <f t="shared" si="23"/>
        <v>20</v>
      </c>
      <c r="S40" s="183">
        <f t="shared" si="24"/>
        <v>50</v>
      </c>
      <c r="T40" s="178" t="s">
        <v>110</v>
      </c>
      <c r="U40" s="206">
        <v>3</v>
      </c>
      <c r="V40" s="185">
        <f t="shared" si="25"/>
        <v>0.06</v>
      </c>
      <c r="W40" s="206">
        <v>47</v>
      </c>
      <c r="X40" s="185">
        <f t="shared" si="26"/>
        <v>0.94</v>
      </c>
      <c r="Y40" s="206">
        <v>0</v>
      </c>
      <c r="Z40" s="185">
        <f t="shared" si="27"/>
        <v>0</v>
      </c>
      <c r="AA40" s="206">
        <v>49</v>
      </c>
      <c r="AB40" s="185">
        <f t="shared" si="28"/>
        <v>0.98</v>
      </c>
      <c r="AC40" s="206">
        <v>1</v>
      </c>
      <c r="AD40" s="185">
        <f t="shared" si="29"/>
        <v>0.02</v>
      </c>
      <c r="AE40" s="207">
        <f t="shared" si="30"/>
        <v>50</v>
      </c>
    </row>
    <row r="41" spans="1:31" ht="15" thickBot="1" x14ac:dyDescent="0.2">
      <c r="A41" s="187"/>
      <c r="B41" s="188"/>
      <c r="C41" s="189"/>
      <c r="D41" s="189"/>
      <c r="E41" s="190">
        <v>0</v>
      </c>
      <c r="F41" s="188"/>
      <c r="G41" s="189"/>
      <c r="H41" s="189"/>
      <c r="I41" s="190"/>
      <c r="J41" s="188"/>
      <c r="K41" s="189"/>
      <c r="L41" s="189"/>
      <c r="M41" s="190"/>
      <c r="N41" s="188"/>
      <c r="O41" s="189"/>
      <c r="P41" s="189"/>
      <c r="Q41" s="191"/>
      <c r="R41" s="190"/>
      <c r="S41" s="250"/>
      <c r="T41" s="187"/>
      <c r="U41" s="206"/>
      <c r="V41" s="185"/>
      <c r="W41" s="206"/>
      <c r="X41" s="185"/>
      <c r="Y41" s="206"/>
      <c r="Z41" s="185"/>
      <c r="AA41" s="206"/>
      <c r="AB41" s="185"/>
      <c r="AC41" s="206"/>
      <c r="AD41" s="185"/>
      <c r="AE41" s="207"/>
    </row>
    <row r="42" spans="1:31" ht="14" x14ac:dyDescent="0.15">
      <c r="A42" s="197" t="s">
        <v>169</v>
      </c>
      <c r="B42" s="198">
        <f>SUM(B33:B36)</f>
        <v>10</v>
      </c>
      <c r="C42" s="199">
        <f t="shared" ref="C42:S42" si="31">SUM(C33:C36)</f>
        <v>4</v>
      </c>
      <c r="D42" s="199">
        <f t="shared" si="31"/>
        <v>5</v>
      </c>
      <c r="E42" s="200">
        <f t="shared" si="31"/>
        <v>19</v>
      </c>
      <c r="F42" s="198">
        <f t="shared" si="31"/>
        <v>1</v>
      </c>
      <c r="G42" s="199">
        <f t="shared" si="31"/>
        <v>15</v>
      </c>
      <c r="H42" s="199">
        <f t="shared" si="31"/>
        <v>20</v>
      </c>
      <c r="I42" s="200">
        <f t="shared" si="31"/>
        <v>36</v>
      </c>
      <c r="J42" s="198">
        <f t="shared" si="31"/>
        <v>8</v>
      </c>
      <c r="K42" s="199">
        <f t="shared" si="31"/>
        <v>27</v>
      </c>
      <c r="L42" s="199">
        <f t="shared" si="31"/>
        <v>1</v>
      </c>
      <c r="M42" s="200">
        <f t="shared" si="31"/>
        <v>36</v>
      </c>
      <c r="N42" s="198">
        <f t="shared" si="31"/>
        <v>3</v>
      </c>
      <c r="O42" s="199">
        <f t="shared" si="31"/>
        <v>23</v>
      </c>
      <c r="P42" s="199">
        <f t="shared" si="31"/>
        <v>74</v>
      </c>
      <c r="Q42" s="201">
        <f t="shared" si="31"/>
        <v>0</v>
      </c>
      <c r="R42" s="200">
        <f t="shared" si="31"/>
        <v>100</v>
      </c>
      <c r="S42" s="202">
        <f t="shared" si="31"/>
        <v>191</v>
      </c>
      <c r="T42" s="197" t="s">
        <v>169</v>
      </c>
      <c r="U42" s="203">
        <f>SUM(U33:U36)</f>
        <v>60</v>
      </c>
      <c r="V42" s="204">
        <f>U42/$AE42</f>
        <v>0.31413612565445026</v>
      </c>
      <c r="W42" s="203">
        <f>SUM(W33:W36)</f>
        <v>131</v>
      </c>
      <c r="X42" s="204">
        <f>W42/$AE42</f>
        <v>0.68586387434554974</v>
      </c>
      <c r="Y42" s="203">
        <f>SUM(Y33:Y36)</f>
        <v>0</v>
      </c>
      <c r="Z42" s="204">
        <f>Y42/$AE42</f>
        <v>0</v>
      </c>
      <c r="AA42" s="203">
        <f>SUM(AA33:AA36)</f>
        <v>178</v>
      </c>
      <c r="AB42" s="204">
        <f>AA42/$AE42</f>
        <v>0.93193717277486909</v>
      </c>
      <c r="AC42" s="203">
        <f>SUM(AC33:AC36)</f>
        <v>13</v>
      </c>
      <c r="AD42" s="204">
        <f>AC42/$AE42</f>
        <v>6.8062827225130892E-2</v>
      </c>
      <c r="AE42" s="205">
        <f>SUM(AE33:AE36)</f>
        <v>191</v>
      </c>
    </row>
    <row r="43" spans="1:31" ht="14" x14ac:dyDescent="0.15">
      <c r="A43" s="178" t="s">
        <v>170</v>
      </c>
      <c r="B43" s="179">
        <f t="shared" ref="B43:S46" si="32">SUM(B34:B37)</f>
        <v>13</v>
      </c>
      <c r="C43" s="180">
        <f t="shared" si="32"/>
        <v>5</v>
      </c>
      <c r="D43" s="180">
        <f t="shared" si="32"/>
        <v>5</v>
      </c>
      <c r="E43" s="181">
        <f t="shared" si="32"/>
        <v>23</v>
      </c>
      <c r="F43" s="179">
        <f t="shared" si="32"/>
        <v>2</v>
      </c>
      <c r="G43" s="180">
        <f t="shared" si="32"/>
        <v>24</v>
      </c>
      <c r="H43" s="180">
        <f t="shared" si="32"/>
        <v>25</v>
      </c>
      <c r="I43" s="181">
        <f t="shared" si="32"/>
        <v>51</v>
      </c>
      <c r="J43" s="179">
        <f t="shared" si="32"/>
        <v>11</v>
      </c>
      <c r="K43" s="180">
        <f t="shared" si="32"/>
        <v>39</v>
      </c>
      <c r="L43" s="180">
        <f t="shared" si="32"/>
        <v>1</v>
      </c>
      <c r="M43" s="181">
        <f t="shared" si="32"/>
        <v>51</v>
      </c>
      <c r="N43" s="179">
        <f t="shared" si="32"/>
        <v>3</v>
      </c>
      <c r="O43" s="180">
        <f t="shared" si="32"/>
        <v>18</v>
      </c>
      <c r="P43" s="180">
        <f t="shared" si="32"/>
        <v>76</v>
      </c>
      <c r="Q43" s="182">
        <f t="shared" si="32"/>
        <v>0</v>
      </c>
      <c r="R43" s="181">
        <f t="shared" si="32"/>
        <v>97</v>
      </c>
      <c r="S43" s="183">
        <f t="shared" si="32"/>
        <v>222</v>
      </c>
      <c r="T43" s="178" t="s">
        <v>170</v>
      </c>
      <c r="U43" s="206">
        <f t="shared" ref="U43:U46" si="33">SUM(U34:U37)</f>
        <v>66</v>
      </c>
      <c r="V43" s="185">
        <f t="shared" ref="V43:X46" si="34">U43/$AE43</f>
        <v>0.29729729729729731</v>
      </c>
      <c r="W43" s="206">
        <f t="shared" ref="W43:W46" si="35">SUM(W34:W37)</f>
        <v>156</v>
      </c>
      <c r="X43" s="185">
        <f t="shared" si="34"/>
        <v>0.70270270270270274</v>
      </c>
      <c r="Y43" s="206">
        <f t="shared" ref="Y43:Y46" si="36">SUM(Y34:Y37)</f>
        <v>2</v>
      </c>
      <c r="Z43" s="185">
        <f t="shared" ref="Z43:Z46" si="37">Y43/$AE43</f>
        <v>9.0090090090090089E-3</v>
      </c>
      <c r="AA43" s="206">
        <f t="shared" ref="AA43:AA46" si="38">SUM(AA34:AA37)</f>
        <v>208</v>
      </c>
      <c r="AB43" s="185">
        <f t="shared" ref="AB43:AB46" si="39">AA43/$AE43</f>
        <v>0.93693693693693691</v>
      </c>
      <c r="AC43" s="206">
        <f t="shared" ref="AC43:AC46" si="40">SUM(AC34:AC37)</f>
        <v>12</v>
      </c>
      <c r="AD43" s="185">
        <f t="shared" ref="AD43:AD46" si="41">AC43/$AE43</f>
        <v>5.4054054054054057E-2</v>
      </c>
      <c r="AE43" s="207">
        <f t="shared" ref="AE43:AE46" si="42">SUM(AE34:AE37)</f>
        <v>222</v>
      </c>
    </row>
    <row r="44" spans="1:31" ht="14" x14ac:dyDescent="0.15">
      <c r="A44" s="178" t="s">
        <v>171</v>
      </c>
      <c r="B44" s="179">
        <f t="shared" si="32"/>
        <v>13</v>
      </c>
      <c r="C44" s="180">
        <f t="shared" si="32"/>
        <v>3</v>
      </c>
      <c r="D44" s="180">
        <f t="shared" si="32"/>
        <v>5</v>
      </c>
      <c r="E44" s="181">
        <f t="shared" si="32"/>
        <v>21</v>
      </c>
      <c r="F44" s="179">
        <f t="shared" si="32"/>
        <v>2</v>
      </c>
      <c r="G44" s="180">
        <f t="shared" si="32"/>
        <v>30</v>
      </c>
      <c r="H44" s="180">
        <f t="shared" si="32"/>
        <v>44</v>
      </c>
      <c r="I44" s="181">
        <f t="shared" si="32"/>
        <v>76</v>
      </c>
      <c r="J44" s="179">
        <f t="shared" si="32"/>
        <v>12</v>
      </c>
      <c r="K44" s="180">
        <f t="shared" si="32"/>
        <v>42</v>
      </c>
      <c r="L44" s="180">
        <f t="shared" si="32"/>
        <v>1</v>
      </c>
      <c r="M44" s="181">
        <f t="shared" si="32"/>
        <v>55</v>
      </c>
      <c r="N44" s="179">
        <f t="shared" si="32"/>
        <v>7</v>
      </c>
      <c r="O44" s="180">
        <f t="shared" si="32"/>
        <v>24</v>
      </c>
      <c r="P44" s="180">
        <f t="shared" si="32"/>
        <v>73</v>
      </c>
      <c r="Q44" s="182">
        <f t="shared" si="32"/>
        <v>0</v>
      </c>
      <c r="R44" s="181">
        <f t="shared" si="32"/>
        <v>104</v>
      </c>
      <c r="S44" s="183">
        <f t="shared" si="32"/>
        <v>256</v>
      </c>
      <c r="T44" s="178" t="s">
        <v>171</v>
      </c>
      <c r="U44" s="206">
        <f t="shared" si="33"/>
        <v>64</v>
      </c>
      <c r="V44" s="185">
        <f t="shared" si="34"/>
        <v>0.25</v>
      </c>
      <c r="W44" s="206">
        <f t="shared" si="35"/>
        <v>192</v>
      </c>
      <c r="X44" s="185">
        <f t="shared" si="34"/>
        <v>0.75</v>
      </c>
      <c r="Y44" s="206">
        <f t="shared" si="36"/>
        <v>17</v>
      </c>
      <c r="Z44" s="185">
        <f t="shared" si="37"/>
        <v>6.640625E-2</v>
      </c>
      <c r="AA44" s="206">
        <f t="shared" si="38"/>
        <v>224</v>
      </c>
      <c r="AB44" s="185">
        <f t="shared" si="39"/>
        <v>0.875</v>
      </c>
      <c r="AC44" s="206">
        <f t="shared" si="40"/>
        <v>15</v>
      </c>
      <c r="AD44" s="185">
        <f t="shared" si="41"/>
        <v>5.859375E-2</v>
      </c>
      <c r="AE44" s="207">
        <f t="shared" si="42"/>
        <v>256</v>
      </c>
    </row>
    <row r="45" spans="1:31" ht="14" x14ac:dyDescent="0.15">
      <c r="A45" s="178" t="s">
        <v>172</v>
      </c>
      <c r="B45" s="179">
        <f t="shared" si="32"/>
        <v>10</v>
      </c>
      <c r="C45" s="180">
        <f t="shared" si="32"/>
        <v>3</v>
      </c>
      <c r="D45" s="180">
        <f t="shared" si="32"/>
        <v>3</v>
      </c>
      <c r="E45" s="181">
        <f t="shared" si="32"/>
        <v>16</v>
      </c>
      <c r="F45" s="179">
        <f t="shared" si="32"/>
        <v>2</v>
      </c>
      <c r="G45" s="180">
        <f t="shared" si="32"/>
        <v>31</v>
      </c>
      <c r="H45" s="180">
        <f t="shared" si="32"/>
        <v>35</v>
      </c>
      <c r="I45" s="181">
        <f t="shared" si="32"/>
        <v>68</v>
      </c>
      <c r="J45" s="179">
        <f t="shared" si="32"/>
        <v>11</v>
      </c>
      <c r="K45" s="180">
        <f t="shared" si="32"/>
        <v>39</v>
      </c>
      <c r="L45" s="180">
        <f t="shared" si="32"/>
        <v>1</v>
      </c>
      <c r="M45" s="181">
        <f t="shared" si="32"/>
        <v>51</v>
      </c>
      <c r="N45" s="179">
        <f t="shared" si="32"/>
        <v>10</v>
      </c>
      <c r="O45" s="180">
        <f t="shared" si="32"/>
        <v>28</v>
      </c>
      <c r="P45" s="180">
        <f t="shared" si="32"/>
        <v>63</v>
      </c>
      <c r="Q45" s="182">
        <f t="shared" si="32"/>
        <v>0</v>
      </c>
      <c r="R45" s="181">
        <f t="shared" si="32"/>
        <v>101</v>
      </c>
      <c r="S45" s="183">
        <f t="shared" si="32"/>
        <v>236</v>
      </c>
      <c r="T45" s="178" t="s">
        <v>172</v>
      </c>
      <c r="U45" s="206">
        <f t="shared" si="33"/>
        <v>50</v>
      </c>
      <c r="V45" s="185">
        <f t="shared" si="34"/>
        <v>0.21186440677966101</v>
      </c>
      <c r="W45" s="206">
        <f t="shared" si="35"/>
        <v>186</v>
      </c>
      <c r="X45" s="185">
        <f t="shared" si="34"/>
        <v>0.78813559322033899</v>
      </c>
      <c r="Y45" s="206">
        <f t="shared" si="36"/>
        <v>18</v>
      </c>
      <c r="Z45" s="185">
        <f t="shared" si="37"/>
        <v>7.6271186440677971E-2</v>
      </c>
      <c r="AA45" s="206">
        <f t="shared" si="38"/>
        <v>213</v>
      </c>
      <c r="AB45" s="185">
        <f t="shared" si="39"/>
        <v>0.90254237288135597</v>
      </c>
      <c r="AC45" s="206">
        <f t="shared" si="40"/>
        <v>5</v>
      </c>
      <c r="AD45" s="185">
        <f t="shared" si="41"/>
        <v>2.1186440677966101E-2</v>
      </c>
      <c r="AE45" s="207">
        <f t="shared" si="42"/>
        <v>236</v>
      </c>
    </row>
    <row r="46" spans="1:31" ht="15" thickBot="1" x14ac:dyDescent="0.2">
      <c r="A46" s="208" t="s">
        <v>173</v>
      </c>
      <c r="B46" s="209">
        <f t="shared" si="32"/>
        <v>8</v>
      </c>
      <c r="C46" s="210">
        <f t="shared" si="32"/>
        <v>5</v>
      </c>
      <c r="D46" s="210">
        <f t="shared" si="32"/>
        <v>6</v>
      </c>
      <c r="E46" s="211">
        <f t="shared" si="32"/>
        <v>19</v>
      </c>
      <c r="F46" s="209">
        <f t="shared" si="32"/>
        <v>2</v>
      </c>
      <c r="G46" s="210">
        <f t="shared" si="32"/>
        <v>42</v>
      </c>
      <c r="H46" s="210">
        <f t="shared" si="32"/>
        <v>33</v>
      </c>
      <c r="I46" s="211">
        <f t="shared" si="32"/>
        <v>77</v>
      </c>
      <c r="J46" s="209">
        <f t="shared" si="32"/>
        <v>12</v>
      </c>
      <c r="K46" s="210">
        <f t="shared" si="32"/>
        <v>34</v>
      </c>
      <c r="L46" s="210">
        <f t="shared" si="32"/>
        <v>0</v>
      </c>
      <c r="M46" s="211">
        <f t="shared" si="32"/>
        <v>46</v>
      </c>
      <c r="N46" s="209">
        <f t="shared" si="32"/>
        <v>8</v>
      </c>
      <c r="O46" s="210">
        <f t="shared" si="32"/>
        <v>28</v>
      </c>
      <c r="P46" s="210">
        <f t="shared" si="32"/>
        <v>59</v>
      </c>
      <c r="Q46" s="212">
        <f t="shared" si="32"/>
        <v>0</v>
      </c>
      <c r="R46" s="211">
        <f t="shared" si="32"/>
        <v>95</v>
      </c>
      <c r="S46" s="213">
        <f t="shared" si="32"/>
        <v>237</v>
      </c>
      <c r="T46" s="208" t="s">
        <v>173</v>
      </c>
      <c r="U46" s="214">
        <f t="shared" si="33"/>
        <v>40</v>
      </c>
      <c r="V46" s="215">
        <f t="shared" si="34"/>
        <v>0.16877637130801687</v>
      </c>
      <c r="W46" s="214">
        <f t="shared" si="35"/>
        <v>197</v>
      </c>
      <c r="X46" s="215">
        <f t="shared" si="34"/>
        <v>0.83122362869198307</v>
      </c>
      <c r="Y46" s="214">
        <f t="shared" si="36"/>
        <v>18</v>
      </c>
      <c r="Z46" s="215">
        <f t="shared" si="37"/>
        <v>7.5949367088607597E-2</v>
      </c>
      <c r="AA46" s="214">
        <f t="shared" si="38"/>
        <v>215</v>
      </c>
      <c r="AB46" s="215">
        <f t="shared" si="39"/>
        <v>0.90717299578059074</v>
      </c>
      <c r="AC46" s="214">
        <f t="shared" si="40"/>
        <v>4</v>
      </c>
      <c r="AD46" s="215">
        <f t="shared" si="41"/>
        <v>1.6877637130801686E-2</v>
      </c>
      <c r="AE46" s="216">
        <f t="shared" si="42"/>
        <v>237</v>
      </c>
    </row>
    <row r="47" spans="1:31" ht="14" x14ac:dyDescent="0.15">
      <c r="A47" s="217"/>
      <c r="B47" s="218"/>
      <c r="C47" s="219"/>
      <c r="D47" s="219"/>
      <c r="E47" s="220"/>
      <c r="F47" s="218"/>
      <c r="G47" s="219"/>
      <c r="H47" s="219"/>
      <c r="I47" s="220"/>
      <c r="J47" s="218"/>
      <c r="K47" s="219"/>
      <c r="L47" s="219"/>
      <c r="M47" s="220"/>
      <c r="N47" s="218"/>
      <c r="O47" s="219"/>
      <c r="P47" s="219"/>
      <c r="Q47" s="221"/>
      <c r="R47" s="220"/>
      <c r="S47" s="222"/>
      <c r="T47" s="223"/>
      <c r="U47" s="224"/>
      <c r="V47" s="225"/>
      <c r="W47" s="224"/>
      <c r="X47" s="225"/>
      <c r="Y47" s="224"/>
      <c r="Z47" s="225"/>
      <c r="AA47" s="224"/>
      <c r="AB47" s="225"/>
      <c r="AC47" s="224"/>
      <c r="AD47" s="225"/>
      <c r="AE47" s="222"/>
    </row>
    <row r="48" spans="1:31" x14ac:dyDescent="0.15">
      <c r="A48" s="187" t="s">
        <v>174</v>
      </c>
      <c r="B48" s="226">
        <f>SUM(B33:B40)</f>
        <v>18</v>
      </c>
      <c r="C48" s="227">
        <f t="shared" ref="C48:S48" si="43">SUM(C33:C40)</f>
        <v>9</v>
      </c>
      <c r="D48" s="227">
        <f t="shared" si="43"/>
        <v>11</v>
      </c>
      <c r="E48" s="228">
        <f t="shared" si="43"/>
        <v>38</v>
      </c>
      <c r="F48" s="226">
        <f t="shared" si="43"/>
        <v>3</v>
      </c>
      <c r="G48" s="227">
        <f t="shared" si="43"/>
        <v>57</v>
      </c>
      <c r="H48" s="227">
        <f t="shared" si="43"/>
        <v>53</v>
      </c>
      <c r="I48" s="228">
        <f t="shared" si="43"/>
        <v>113</v>
      </c>
      <c r="J48" s="226">
        <f t="shared" si="43"/>
        <v>20</v>
      </c>
      <c r="K48" s="227">
        <f t="shared" si="43"/>
        <v>61</v>
      </c>
      <c r="L48" s="227">
        <f t="shared" si="43"/>
        <v>1</v>
      </c>
      <c r="M48" s="228">
        <f t="shared" si="43"/>
        <v>82</v>
      </c>
      <c r="N48" s="226">
        <f t="shared" si="43"/>
        <v>11</v>
      </c>
      <c r="O48" s="227">
        <f t="shared" si="43"/>
        <v>51</v>
      </c>
      <c r="P48" s="227">
        <f t="shared" si="43"/>
        <v>133</v>
      </c>
      <c r="Q48" s="229">
        <f t="shared" si="43"/>
        <v>0</v>
      </c>
      <c r="R48" s="228">
        <f t="shared" si="43"/>
        <v>195</v>
      </c>
      <c r="S48" s="230">
        <f t="shared" si="43"/>
        <v>428</v>
      </c>
      <c r="T48" s="231" t="s">
        <v>174</v>
      </c>
      <c r="U48" s="232">
        <f>SUM(U33:U40)</f>
        <v>100</v>
      </c>
      <c r="V48" s="233">
        <f>U48/$AE48</f>
        <v>0.23364485981308411</v>
      </c>
      <c r="W48" s="232">
        <f>SUM(W33:W40)</f>
        <v>328</v>
      </c>
      <c r="X48" s="233">
        <f>W48/$AE48</f>
        <v>0.76635514018691586</v>
      </c>
      <c r="Y48" s="232">
        <f>SUM(Y33:Y40)</f>
        <v>18</v>
      </c>
      <c r="Z48" s="233">
        <f>Y48/$AE48</f>
        <v>4.2056074766355138E-2</v>
      </c>
      <c r="AA48" s="232">
        <f>SUM(AA33:AA40)</f>
        <v>393</v>
      </c>
      <c r="AB48" s="233">
        <f>AA48/$AE48</f>
        <v>0.91822429906542058</v>
      </c>
      <c r="AC48" s="232">
        <f>SUM(AC33:AC40)</f>
        <v>17</v>
      </c>
      <c r="AD48" s="233">
        <f>AC48/$AE48</f>
        <v>3.9719626168224297E-2</v>
      </c>
      <c r="AE48" s="234">
        <f>SUM(AE33:AE40)</f>
        <v>428</v>
      </c>
    </row>
    <row r="49" spans="1:31" x14ac:dyDescent="0.15">
      <c r="A49" s="187" t="s">
        <v>10</v>
      </c>
      <c r="B49" s="226">
        <f t="shared" ref="B49:P49" si="44">INDEX(B42:B46,MATCH($S49,$S42:$S46,0))</f>
        <v>13</v>
      </c>
      <c r="C49" s="227">
        <f t="shared" si="44"/>
        <v>3</v>
      </c>
      <c r="D49" s="227">
        <f t="shared" si="44"/>
        <v>5</v>
      </c>
      <c r="E49" s="228">
        <f t="shared" si="44"/>
        <v>21</v>
      </c>
      <c r="F49" s="226">
        <f t="shared" si="44"/>
        <v>2</v>
      </c>
      <c r="G49" s="227">
        <f t="shared" si="44"/>
        <v>30</v>
      </c>
      <c r="H49" s="227">
        <f t="shared" si="44"/>
        <v>44</v>
      </c>
      <c r="I49" s="228">
        <f t="shared" si="44"/>
        <v>76</v>
      </c>
      <c r="J49" s="226">
        <f t="shared" si="44"/>
        <v>12</v>
      </c>
      <c r="K49" s="227">
        <f t="shared" si="44"/>
        <v>42</v>
      </c>
      <c r="L49" s="227">
        <f t="shared" si="44"/>
        <v>1</v>
      </c>
      <c r="M49" s="228">
        <f t="shared" si="44"/>
        <v>55</v>
      </c>
      <c r="N49" s="226">
        <f t="shared" si="44"/>
        <v>7</v>
      </c>
      <c r="O49" s="227">
        <f t="shared" si="44"/>
        <v>24</v>
      </c>
      <c r="P49" s="227">
        <f t="shared" si="44"/>
        <v>73</v>
      </c>
      <c r="Q49" s="229" t="e">
        <f t="shared" ref="Q49" si="45">INDEX(Q33:Q40,MATCH($S49,$S33:$S40,0))</f>
        <v>#N/A</v>
      </c>
      <c r="R49" s="228">
        <f>INDEX(R42:R46,MATCH($S49,$S42:$S46,0))</f>
        <v>104</v>
      </c>
      <c r="S49" s="230">
        <f>MAX(S42:S46)</f>
        <v>256</v>
      </c>
      <c r="T49" s="231" t="s">
        <v>10</v>
      </c>
      <c r="U49" s="232">
        <f>INDEX(U42:U46,MATCH($S49,$S42:$S46,0))</f>
        <v>64</v>
      </c>
      <c r="V49" s="233">
        <f>U49/$AE49</f>
        <v>0.25</v>
      </c>
      <c r="W49" s="232">
        <f>INDEX(W42:W46,MATCH($S49,$S42:$S46,0))</f>
        <v>192</v>
      </c>
      <c r="X49" s="233">
        <f>W49/$AE49</f>
        <v>0.75</v>
      </c>
      <c r="Y49" s="232">
        <f>INDEX(Y42:Y46,MATCH($S49,$S42:$S46,0))</f>
        <v>17</v>
      </c>
      <c r="Z49" s="233">
        <f>Y49/$AE49</f>
        <v>6.640625E-2</v>
      </c>
      <c r="AA49" s="232">
        <f>INDEX(AA42:AA46,MATCH($S49,$S42:$S46,0))</f>
        <v>224</v>
      </c>
      <c r="AB49" s="233">
        <f>AA49/$AE49</f>
        <v>0.875</v>
      </c>
      <c r="AC49" s="232">
        <f>INDEX(AC42:AC46,MATCH($S49,$S42:$S46,0))</f>
        <v>15</v>
      </c>
      <c r="AD49" s="233">
        <f>AC49/$AE49</f>
        <v>5.859375E-2</v>
      </c>
      <c r="AE49" s="230">
        <f>MAX(AE42:AE46)</f>
        <v>256</v>
      </c>
    </row>
    <row r="50" spans="1:31" x14ac:dyDescent="0.15">
      <c r="A50" s="187" t="s">
        <v>11</v>
      </c>
      <c r="B50" s="226">
        <f t="shared" ref="B50:Q50" si="46">B48/2</f>
        <v>9</v>
      </c>
      <c r="C50" s="227">
        <f t="shared" si="46"/>
        <v>4.5</v>
      </c>
      <c r="D50" s="227">
        <f t="shared" si="46"/>
        <v>5.5</v>
      </c>
      <c r="E50" s="228">
        <f t="shared" si="46"/>
        <v>19</v>
      </c>
      <c r="F50" s="226">
        <f t="shared" si="46"/>
        <v>1.5</v>
      </c>
      <c r="G50" s="227">
        <f t="shared" si="46"/>
        <v>28.5</v>
      </c>
      <c r="H50" s="227">
        <f t="shared" si="46"/>
        <v>26.5</v>
      </c>
      <c r="I50" s="228">
        <f t="shared" si="46"/>
        <v>56.5</v>
      </c>
      <c r="J50" s="226">
        <f t="shared" si="46"/>
        <v>10</v>
      </c>
      <c r="K50" s="227">
        <f t="shared" si="46"/>
        <v>30.5</v>
      </c>
      <c r="L50" s="227">
        <f t="shared" si="46"/>
        <v>0.5</v>
      </c>
      <c r="M50" s="228">
        <f t="shared" si="46"/>
        <v>41</v>
      </c>
      <c r="N50" s="226">
        <f t="shared" si="46"/>
        <v>5.5</v>
      </c>
      <c r="O50" s="227">
        <f t="shared" si="46"/>
        <v>25.5</v>
      </c>
      <c r="P50" s="227">
        <f t="shared" si="46"/>
        <v>66.5</v>
      </c>
      <c r="Q50" s="229">
        <f t="shared" si="46"/>
        <v>0</v>
      </c>
      <c r="R50" s="228">
        <f>R48/2</f>
        <v>97.5</v>
      </c>
      <c r="S50" s="230">
        <f t="shared" ref="S50" si="47">S48/2</f>
        <v>214</v>
      </c>
      <c r="T50" s="231" t="s">
        <v>11</v>
      </c>
      <c r="U50" s="232">
        <f>U48/2</f>
        <v>50</v>
      </c>
      <c r="V50" s="233">
        <f>U50/$AE50</f>
        <v>0.23364485981308411</v>
      </c>
      <c r="W50" s="232">
        <f>W48/2</f>
        <v>164</v>
      </c>
      <c r="X50" s="233">
        <f>W50/$AE50</f>
        <v>0.76635514018691586</v>
      </c>
      <c r="Y50" s="232">
        <f>Y48/2</f>
        <v>9</v>
      </c>
      <c r="Z50" s="233">
        <f>Y50/$AE50</f>
        <v>4.2056074766355138E-2</v>
      </c>
      <c r="AA50" s="232">
        <f>AA48/2</f>
        <v>196.5</v>
      </c>
      <c r="AB50" s="233">
        <f>AA50/$AE50</f>
        <v>0.91822429906542058</v>
      </c>
      <c r="AC50" s="232">
        <f>AC48/2</f>
        <v>8.5</v>
      </c>
      <c r="AD50" s="233">
        <f>AC50/$AE50</f>
        <v>3.9719626168224297E-2</v>
      </c>
      <c r="AE50" s="234">
        <f>AE48/2</f>
        <v>214</v>
      </c>
    </row>
    <row r="51" spans="1:31" ht="15" thickBot="1" x14ac:dyDescent="0.2">
      <c r="A51" s="235"/>
      <c r="B51" s="236"/>
      <c r="C51" s="237"/>
      <c r="D51" s="237"/>
      <c r="E51" s="238"/>
      <c r="F51" s="236"/>
      <c r="G51" s="237"/>
      <c r="H51" s="237"/>
      <c r="I51" s="238"/>
      <c r="J51" s="236"/>
      <c r="K51" s="237"/>
      <c r="L51" s="237"/>
      <c r="M51" s="238"/>
      <c r="N51" s="236"/>
      <c r="O51" s="237"/>
      <c r="P51" s="237"/>
      <c r="Q51" s="239"/>
      <c r="R51" s="238"/>
      <c r="S51" s="240"/>
      <c r="T51" s="241"/>
      <c r="U51" s="242"/>
      <c r="V51" s="243"/>
      <c r="W51" s="242"/>
      <c r="X51" s="243"/>
      <c r="Y51" s="242"/>
      <c r="Z51" s="243"/>
      <c r="AA51" s="242"/>
      <c r="AB51" s="243"/>
      <c r="AC51" s="242"/>
      <c r="AD51" s="243"/>
      <c r="AE51" s="240"/>
    </row>
    <row r="52" spans="1:31" x14ac:dyDescent="0.15">
      <c r="A52" s="244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147"/>
      <c r="U52" s="149"/>
      <c r="V52" s="147"/>
      <c r="W52" s="149"/>
      <c r="X52" s="147"/>
      <c r="Y52" s="149"/>
      <c r="Z52" s="147"/>
      <c r="AA52" s="147"/>
      <c r="AB52" s="147"/>
      <c r="AC52" s="149"/>
      <c r="AD52" s="147"/>
      <c r="AE52" s="147"/>
    </row>
    <row r="53" spans="1:31" ht="14" thickBot="1" x14ac:dyDescent="0.2">
      <c r="A53" s="146"/>
      <c r="B53" s="443">
        <f>B28+1</f>
        <v>43529</v>
      </c>
      <c r="C53" s="443"/>
      <c r="D53" s="443"/>
      <c r="E53" s="443"/>
      <c r="F53" s="443"/>
      <c r="G53" s="443"/>
      <c r="H53" s="246" t="s">
        <v>176</v>
      </c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147"/>
      <c r="U53" s="149"/>
      <c r="V53" s="147"/>
      <c r="W53" s="149"/>
      <c r="X53" s="147"/>
      <c r="Y53" s="149"/>
      <c r="Z53" s="147"/>
      <c r="AA53" s="147"/>
      <c r="AB53" s="147"/>
      <c r="AC53" s="149"/>
      <c r="AD53" s="147"/>
      <c r="AE53" s="147"/>
    </row>
    <row r="54" spans="1:31" ht="14" thickBot="1" x14ac:dyDescent="0.2">
      <c r="A54" s="151"/>
      <c r="B54" s="247" t="s">
        <v>2</v>
      </c>
      <c r="C54" s="248"/>
      <c r="D54" s="248"/>
      <c r="E54" s="249"/>
      <c r="F54" s="247" t="s">
        <v>3</v>
      </c>
      <c r="G54" s="248"/>
      <c r="H54" s="248"/>
      <c r="I54" s="249"/>
      <c r="J54" s="247" t="s">
        <v>4</v>
      </c>
      <c r="K54" s="248"/>
      <c r="L54" s="248"/>
      <c r="M54" s="249"/>
      <c r="N54" s="247" t="s">
        <v>5</v>
      </c>
      <c r="O54" s="248"/>
      <c r="P54" s="248"/>
      <c r="Q54" s="248"/>
      <c r="R54" s="249"/>
      <c r="S54" s="222" t="s">
        <v>32</v>
      </c>
      <c r="T54" s="147"/>
      <c r="U54" s="149"/>
      <c r="V54" s="147"/>
      <c r="W54" s="149"/>
      <c r="X54" s="147"/>
      <c r="Y54" s="149"/>
      <c r="Z54" s="147"/>
      <c r="AA54" s="147"/>
      <c r="AB54" s="147"/>
      <c r="AC54" s="149"/>
      <c r="AD54" s="147"/>
      <c r="AE54" s="147"/>
    </row>
    <row r="55" spans="1:31" ht="31" thickBot="1" x14ac:dyDescent="0.2">
      <c r="A55" s="156"/>
      <c r="B55" s="455" t="s">
        <v>15</v>
      </c>
      <c r="C55" s="456"/>
      <c r="D55" s="456"/>
      <c r="E55" s="457"/>
      <c r="F55" s="455" t="s">
        <v>13</v>
      </c>
      <c r="G55" s="456"/>
      <c r="H55" s="456"/>
      <c r="I55" s="457"/>
      <c r="J55" s="455" t="s">
        <v>14</v>
      </c>
      <c r="K55" s="456"/>
      <c r="L55" s="456"/>
      <c r="M55" s="457"/>
      <c r="N55" s="455" t="s">
        <v>16</v>
      </c>
      <c r="O55" s="456"/>
      <c r="P55" s="456"/>
      <c r="Q55" s="456"/>
      <c r="R55" s="457"/>
      <c r="S55" s="192"/>
      <c r="T55" s="158" t="s">
        <v>62</v>
      </c>
      <c r="U55" s="449" t="s">
        <v>58</v>
      </c>
      <c r="V55" s="450"/>
      <c r="W55" s="449" t="s">
        <v>56</v>
      </c>
      <c r="X55" s="450"/>
      <c r="Y55" s="449" t="s">
        <v>57</v>
      </c>
      <c r="Z55" s="450"/>
      <c r="AA55" s="449" t="s">
        <v>55</v>
      </c>
      <c r="AB55" s="450"/>
      <c r="AC55" s="449" t="s">
        <v>59</v>
      </c>
      <c r="AD55" s="450"/>
      <c r="AE55" s="451" t="s">
        <v>63</v>
      </c>
    </row>
    <row r="56" spans="1:31" ht="16" thickBot="1" x14ac:dyDescent="0.2">
      <c r="A56" s="159"/>
      <c r="B56" s="251" t="s">
        <v>6</v>
      </c>
      <c r="C56" s="252" t="s">
        <v>7</v>
      </c>
      <c r="D56" s="252" t="s">
        <v>8</v>
      </c>
      <c r="E56" s="253" t="s">
        <v>9</v>
      </c>
      <c r="F56" s="251" t="s">
        <v>6</v>
      </c>
      <c r="G56" s="252" t="s">
        <v>7</v>
      </c>
      <c r="H56" s="252" t="s">
        <v>8</v>
      </c>
      <c r="I56" s="253" t="s">
        <v>9</v>
      </c>
      <c r="J56" s="251" t="s">
        <v>6</v>
      </c>
      <c r="K56" s="252" t="s">
        <v>7</v>
      </c>
      <c r="L56" s="252" t="s">
        <v>8</v>
      </c>
      <c r="M56" s="253" t="s">
        <v>9</v>
      </c>
      <c r="N56" s="251" t="s">
        <v>6</v>
      </c>
      <c r="O56" s="252" t="s">
        <v>7</v>
      </c>
      <c r="P56" s="252" t="s">
        <v>8</v>
      </c>
      <c r="Q56" s="254"/>
      <c r="R56" s="253" t="s">
        <v>9</v>
      </c>
      <c r="S56" s="255"/>
      <c r="T56" s="453" t="s">
        <v>64</v>
      </c>
      <c r="U56" s="165" t="s">
        <v>65</v>
      </c>
      <c r="V56" s="166" t="s">
        <v>66</v>
      </c>
      <c r="W56" s="165" t="s">
        <v>65</v>
      </c>
      <c r="X56" s="166" t="s">
        <v>66</v>
      </c>
      <c r="Y56" s="165" t="s">
        <v>65</v>
      </c>
      <c r="Z56" s="166" t="s">
        <v>66</v>
      </c>
      <c r="AA56" s="165" t="s">
        <v>65</v>
      </c>
      <c r="AB56" s="166" t="s">
        <v>66</v>
      </c>
      <c r="AC56" s="165" t="s">
        <v>65</v>
      </c>
      <c r="AD56" s="166" t="s">
        <v>66</v>
      </c>
      <c r="AE56" s="452"/>
    </row>
    <row r="57" spans="1:31" x14ac:dyDescent="0.15">
      <c r="A57" s="156"/>
      <c r="B57" s="256"/>
      <c r="C57" s="257"/>
      <c r="D57" s="257"/>
      <c r="E57" s="258"/>
      <c r="F57" s="256"/>
      <c r="G57" s="257"/>
      <c r="H57" s="257"/>
      <c r="I57" s="258"/>
      <c r="J57" s="256"/>
      <c r="K57" s="257"/>
      <c r="L57" s="257"/>
      <c r="M57" s="258"/>
      <c r="N57" s="256"/>
      <c r="O57" s="257"/>
      <c r="P57" s="257"/>
      <c r="Q57" s="259"/>
      <c r="R57" s="260"/>
      <c r="S57" s="192"/>
      <c r="T57" s="454"/>
      <c r="U57" s="174"/>
      <c r="V57" s="175"/>
      <c r="W57" s="174"/>
      <c r="X57" s="175"/>
      <c r="Y57" s="174"/>
      <c r="Z57" s="175"/>
      <c r="AA57" s="176"/>
      <c r="AB57" s="175"/>
      <c r="AC57" s="174"/>
      <c r="AD57" s="175"/>
      <c r="AE57" s="261"/>
    </row>
    <row r="58" spans="1:31" ht="14" x14ac:dyDescent="0.15">
      <c r="A58" s="178" t="s">
        <v>103</v>
      </c>
      <c r="B58" s="179">
        <v>7</v>
      </c>
      <c r="C58" s="180">
        <v>1</v>
      </c>
      <c r="D58" s="180">
        <v>1</v>
      </c>
      <c r="E58" s="181">
        <f>SUM(B58:D58)</f>
        <v>9</v>
      </c>
      <c r="F58" s="179">
        <v>1</v>
      </c>
      <c r="G58" s="180">
        <v>2</v>
      </c>
      <c r="H58" s="180">
        <v>6</v>
      </c>
      <c r="I58" s="181">
        <f>SUM(F58:H58)</f>
        <v>9</v>
      </c>
      <c r="J58" s="179">
        <v>1</v>
      </c>
      <c r="K58" s="180">
        <v>7</v>
      </c>
      <c r="L58" s="180">
        <v>8</v>
      </c>
      <c r="M58" s="181">
        <f>SUM(J58:L58)</f>
        <v>16</v>
      </c>
      <c r="N58" s="179">
        <v>0</v>
      </c>
      <c r="O58" s="180">
        <v>2</v>
      </c>
      <c r="P58" s="180">
        <v>20</v>
      </c>
      <c r="Q58" s="262"/>
      <c r="R58" s="181">
        <f>SUM(N58:P58)</f>
        <v>22</v>
      </c>
      <c r="S58" s="183">
        <f>SUM(E58,I58,M58,R58)</f>
        <v>56</v>
      </c>
      <c r="T58" s="178" t="s">
        <v>103</v>
      </c>
      <c r="U58" s="206">
        <v>7</v>
      </c>
      <c r="V58" s="185">
        <f>U58/$S58</f>
        <v>0.125</v>
      </c>
      <c r="W58" s="206">
        <v>49</v>
      </c>
      <c r="X58" s="185">
        <f>W58/$S58</f>
        <v>0.875</v>
      </c>
      <c r="Y58" s="206">
        <v>0</v>
      </c>
      <c r="Z58" s="185">
        <f>Y58/$S58</f>
        <v>0</v>
      </c>
      <c r="AA58" s="206">
        <v>56</v>
      </c>
      <c r="AB58" s="185">
        <f>AA58/$S58</f>
        <v>1</v>
      </c>
      <c r="AC58" s="206">
        <v>0</v>
      </c>
      <c r="AD58" s="185">
        <f>AC58/$S58</f>
        <v>0</v>
      </c>
      <c r="AE58" s="263">
        <f>S58</f>
        <v>56</v>
      </c>
    </row>
    <row r="59" spans="1:31" ht="14" x14ac:dyDescent="0.15">
      <c r="A59" s="178" t="s">
        <v>104</v>
      </c>
      <c r="B59" s="179">
        <v>3</v>
      </c>
      <c r="C59" s="180">
        <v>3</v>
      </c>
      <c r="D59" s="180">
        <v>2</v>
      </c>
      <c r="E59" s="181">
        <f t="shared" ref="E59:E65" si="48">SUM(B59:D59)</f>
        <v>8</v>
      </c>
      <c r="F59" s="179">
        <v>1</v>
      </c>
      <c r="G59" s="180">
        <v>3</v>
      </c>
      <c r="H59" s="180">
        <v>0</v>
      </c>
      <c r="I59" s="181">
        <f t="shared" ref="I59:I65" si="49">SUM(F59:H59)</f>
        <v>4</v>
      </c>
      <c r="J59" s="179">
        <v>1</v>
      </c>
      <c r="K59" s="180">
        <v>10</v>
      </c>
      <c r="L59" s="180">
        <v>0</v>
      </c>
      <c r="M59" s="181">
        <f t="shared" ref="M59:M65" si="50">SUM(J59:L59)</f>
        <v>11</v>
      </c>
      <c r="N59" s="179">
        <v>0</v>
      </c>
      <c r="O59" s="180">
        <v>2</v>
      </c>
      <c r="P59" s="180">
        <v>25</v>
      </c>
      <c r="Q59" s="262"/>
      <c r="R59" s="181">
        <f t="shared" ref="R59:R65" si="51">SUM(N59:P59)</f>
        <v>27</v>
      </c>
      <c r="S59" s="183">
        <f t="shared" ref="S59:S65" si="52">SUM(E59,I59,M59,R59)</f>
        <v>50</v>
      </c>
      <c r="T59" s="178" t="s">
        <v>104</v>
      </c>
      <c r="U59" s="206">
        <v>9</v>
      </c>
      <c r="V59" s="185">
        <f t="shared" ref="V59:V65" si="53">U59/$S59</f>
        <v>0.18</v>
      </c>
      <c r="W59" s="206">
        <v>41</v>
      </c>
      <c r="X59" s="185">
        <f t="shared" ref="X59:X65" si="54">W59/$S59</f>
        <v>0.82</v>
      </c>
      <c r="Y59" s="206">
        <v>0</v>
      </c>
      <c r="Z59" s="185">
        <f t="shared" ref="Z59:Z65" si="55">Y59/$S59</f>
        <v>0</v>
      </c>
      <c r="AA59" s="206">
        <v>50</v>
      </c>
      <c r="AB59" s="185">
        <f t="shared" ref="AB59:AB65" si="56">AA59/$S59</f>
        <v>1</v>
      </c>
      <c r="AC59" s="206">
        <v>0</v>
      </c>
      <c r="AD59" s="185">
        <f t="shared" ref="AD59:AD65" si="57">AC59/$S59</f>
        <v>0</v>
      </c>
      <c r="AE59" s="207">
        <f t="shared" ref="AE59:AE65" si="58">S59</f>
        <v>50</v>
      </c>
    </row>
    <row r="60" spans="1:31" ht="14" x14ac:dyDescent="0.15">
      <c r="A60" s="178" t="s">
        <v>105</v>
      </c>
      <c r="B60" s="179">
        <v>6</v>
      </c>
      <c r="C60" s="180">
        <v>2</v>
      </c>
      <c r="D60" s="180">
        <v>0</v>
      </c>
      <c r="E60" s="181">
        <f t="shared" si="48"/>
        <v>8</v>
      </c>
      <c r="F60" s="179">
        <v>3</v>
      </c>
      <c r="G60" s="180">
        <v>2</v>
      </c>
      <c r="H60" s="180">
        <v>0</v>
      </c>
      <c r="I60" s="181">
        <f t="shared" si="49"/>
        <v>5</v>
      </c>
      <c r="J60" s="179">
        <v>1</v>
      </c>
      <c r="K60" s="180">
        <v>8</v>
      </c>
      <c r="L60" s="180">
        <v>0</v>
      </c>
      <c r="M60" s="181">
        <f t="shared" si="50"/>
        <v>9</v>
      </c>
      <c r="N60" s="179">
        <v>1</v>
      </c>
      <c r="O60" s="180">
        <v>10</v>
      </c>
      <c r="P60" s="180">
        <v>18</v>
      </c>
      <c r="Q60" s="262"/>
      <c r="R60" s="181">
        <f t="shared" si="51"/>
        <v>29</v>
      </c>
      <c r="S60" s="183">
        <f t="shared" si="52"/>
        <v>51</v>
      </c>
      <c r="T60" s="178" t="s">
        <v>105</v>
      </c>
      <c r="U60" s="206">
        <v>8</v>
      </c>
      <c r="V60" s="185">
        <f t="shared" si="53"/>
        <v>0.15686274509803921</v>
      </c>
      <c r="W60" s="206">
        <v>43</v>
      </c>
      <c r="X60" s="185">
        <f t="shared" si="54"/>
        <v>0.84313725490196079</v>
      </c>
      <c r="Y60" s="206">
        <v>0</v>
      </c>
      <c r="Z60" s="185">
        <f t="shared" si="55"/>
        <v>0</v>
      </c>
      <c r="AA60" s="206">
        <v>51</v>
      </c>
      <c r="AB60" s="185">
        <f t="shared" si="56"/>
        <v>1</v>
      </c>
      <c r="AC60" s="206">
        <v>0</v>
      </c>
      <c r="AD60" s="185">
        <f t="shared" si="57"/>
        <v>0</v>
      </c>
      <c r="AE60" s="207">
        <f t="shared" si="58"/>
        <v>51</v>
      </c>
    </row>
    <row r="61" spans="1:31" ht="14" x14ac:dyDescent="0.15">
      <c r="A61" s="178" t="s">
        <v>106</v>
      </c>
      <c r="B61" s="179">
        <v>5</v>
      </c>
      <c r="C61" s="180">
        <v>2</v>
      </c>
      <c r="D61" s="180">
        <v>1</v>
      </c>
      <c r="E61" s="181">
        <f t="shared" si="48"/>
        <v>8</v>
      </c>
      <c r="F61" s="179">
        <v>3</v>
      </c>
      <c r="G61" s="180">
        <v>1</v>
      </c>
      <c r="H61" s="180">
        <v>0</v>
      </c>
      <c r="I61" s="181">
        <f t="shared" si="49"/>
        <v>4</v>
      </c>
      <c r="J61" s="179">
        <v>0</v>
      </c>
      <c r="K61" s="180">
        <v>10</v>
      </c>
      <c r="L61" s="180">
        <v>0</v>
      </c>
      <c r="M61" s="181">
        <f t="shared" si="50"/>
        <v>10</v>
      </c>
      <c r="N61" s="179">
        <v>1</v>
      </c>
      <c r="O61" s="180">
        <v>7</v>
      </c>
      <c r="P61" s="180">
        <v>25</v>
      </c>
      <c r="Q61" s="262"/>
      <c r="R61" s="181">
        <f t="shared" si="51"/>
        <v>33</v>
      </c>
      <c r="S61" s="183">
        <f t="shared" si="52"/>
        <v>55</v>
      </c>
      <c r="T61" s="178" t="s">
        <v>106</v>
      </c>
      <c r="U61" s="206">
        <v>12</v>
      </c>
      <c r="V61" s="185">
        <f t="shared" si="53"/>
        <v>0.21818181818181817</v>
      </c>
      <c r="W61" s="206">
        <v>43</v>
      </c>
      <c r="X61" s="185">
        <f t="shared" si="54"/>
        <v>0.78181818181818186</v>
      </c>
      <c r="Y61" s="206">
        <v>0</v>
      </c>
      <c r="Z61" s="185">
        <f t="shared" si="55"/>
        <v>0</v>
      </c>
      <c r="AA61" s="206">
        <v>55</v>
      </c>
      <c r="AB61" s="185">
        <f t="shared" si="56"/>
        <v>1</v>
      </c>
      <c r="AC61" s="206">
        <v>0</v>
      </c>
      <c r="AD61" s="185">
        <f t="shared" si="57"/>
        <v>0</v>
      </c>
      <c r="AE61" s="207">
        <f t="shared" si="58"/>
        <v>55</v>
      </c>
    </row>
    <row r="62" spans="1:31" ht="14" x14ac:dyDescent="0.15">
      <c r="A62" s="178" t="s">
        <v>107</v>
      </c>
      <c r="B62" s="179">
        <v>1</v>
      </c>
      <c r="C62" s="180">
        <v>0</v>
      </c>
      <c r="D62" s="180">
        <v>2</v>
      </c>
      <c r="E62" s="181">
        <f t="shared" si="48"/>
        <v>3</v>
      </c>
      <c r="F62" s="179">
        <v>1</v>
      </c>
      <c r="G62" s="180">
        <v>4</v>
      </c>
      <c r="H62" s="180">
        <v>0</v>
      </c>
      <c r="I62" s="181">
        <f t="shared" si="49"/>
        <v>5</v>
      </c>
      <c r="J62" s="179">
        <v>1</v>
      </c>
      <c r="K62" s="180">
        <v>18</v>
      </c>
      <c r="L62" s="180">
        <v>0</v>
      </c>
      <c r="M62" s="181">
        <f t="shared" si="50"/>
        <v>19</v>
      </c>
      <c r="N62" s="179">
        <v>3</v>
      </c>
      <c r="O62" s="180">
        <v>8</v>
      </c>
      <c r="P62" s="180">
        <v>21</v>
      </c>
      <c r="Q62" s="262"/>
      <c r="R62" s="181">
        <f t="shared" si="51"/>
        <v>32</v>
      </c>
      <c r="S62" s="183">
        <f t="shared" si="52"/>
        <v>59</v>
      </c>
      <c r="T62" s="178" t="s">
        <v>107</v>
      </c>
      <c r="U62" s="206">
        <v>14</v>
      </c>
      <c r="V62" s="185">
        <f t="shared" si="53"/>
        <v>0.23728813559322035</v>
      </c>
      <c r="W62" s="206">
        <v>45</v>
      </c>
      <c r="X62" s="185">
        <f t="shared" si="54"/>
        <v>0.76271186440677963</v>
      </c>
      <c r="Y62" s="206">
        <v>5</v>
      </c>
      <c r="Z62" s="185">
        <f t="shared" si="55"/>
        <v>8.4745762711864403E-2</v>
      </c>
      <c r="AA62" s="206">
        <v>54</v>
      </c>
      <c r="AB62" s="185">
        <f t="shared" si="56"/>
        <v>0.9152542372881356</v>
      </c>
      <c r="AC62" s="206">
        <v>0</v>
      </c>
      <c r="AD62" s="185">
        <f t="shared" si="57"/>
        <v>0</v>
      </c>
      <c r="AE62" s="207">
        <f t="shared" si="58"/>
        <v>59</v>
      </c>
    </row>
    <row r="63" spans="1:31" ht="14" x14ac:dyDescent="0.15">
      <c r="A63" s="178" t="s">
        <v>108</v>
      </c>
      <c r="B63" s="179">
        <v>3</v>
      </c>
      <c r="C63" s="180">
        <v>2</v>
      </c>
      <c r="D63" s="180">
        <v>0</v>
      </c>
      <c r="E63" s="181">
        <f t="shared" si="48"/>
        <v>5</v>
      </c>
      <c r="F63" s="179">
        <v>0</v>
      </c>
      <c r="G63" s="180">
        <v>0</v>
      </c>
      <c r="H63" s="180">
        <v>0</v>
      </c>
      <c r="I63" s="181">
        <f t="shared" si="49"/>
        <v>0</v>
      </c>
      <c r="J63" s="179">
        <v>0</v>
      </c>
      <c r="K63" s="180">
        <v>11</v>
      </c>
      <c r="L63" s="180">
        <v>0</v>
      </c>
      <c r="M63" s="181">
        <f t="shared" si="50"/>
        <v>11</v>
      </c>
      <c r="N63" s="179">
        <v>5</v>
      </c>
      <c r="O63" s="180">
        <v>7</v>
      </c>
      <c r="P63" s="180">
        <v>16</v>
      </c>
      <c r="Q63" s="262"/>
      <c r="R63" s="181">
        <f t="shared" si="51"/>
        <v>28</v>
      </c>
      <c r="S63" s="183">
        <f t="shared" si="52"/>
        <v>44</v>
      </c>
      <c r="T63" s="178" t="s">
        <v>108</v>
      </c>
      <c r="U63" s="206">
        <v>6</v>
      </c>
      <c r="V63" s="185">
        <f t="shared" si="53"/>
        <v>0.13636363636363635</v>
      </c>
      <c r="W63" s="206">
        <v>38</v>
      </c>
      <c r="X63" s="185">
        <f t="shared" si="54"/>
        <v>0.86363636363636365</v>
      </c>
      <c r="Y63" s="206">
        <v>5</v>
      </c>
      <c r="Z63" s="185">
        <f t="shared" si="55"/>
        <v>0.11363636363636363</v>
      </c>
      <c r="AA63" s="206">
        <v>39</v>
      </c>
      <c r="AB63" s="185">
        <f t="shared" si="56"/>
        <v>0.88636363636363635</v>
      </c>
      <c r="AC63" s="206">
        <v>0</v>
      </c>
      <c r="AD63" s="185">
        <f t="shared" si="57"/>
        <v>0</v>
      </c>
      <c r="AE63" s="207">
        <f t="shared" si="58"/>
        <v>44</v>
      </c>
    </row>
    <row r="64" spans="1:31" ht="14" x14ac:dyDescent="0.15">
      <c r="A64" s="178" t="s">
        <v>109</v>
      </c>
      <c r="B64" s="179">
        <v>2</v>
      </c>
      <c r="C64" s="180">
        <v>0</v>
      </c>
      <c r="D64" s="180">
        <v>1</v>
      </c>
      <c r="E64" s="181">
        <f t="shared" si="48"/>
        <v>3</v>
      </c>
      <c r="F64" s="179">
        <v>2</v>
      </c>
      <c r="G64" s="180">
        <v>4</v>
      </c>
      <c r="H64" s="180">
        <v>0</v>
      </c>
      <c r="I64" s="181">
        <f t="shared" si="49"/>
        <v>6</v>
      </c>
      <c r="J64" s="179">
        <v>0</v>
      </c>
      <c r="K64" s="180">
        <v>12</v>
      </c>
      <c r="L64" s="180">
        <v>1</v>
      </c>
      <c r="M64" s="181">
        <f t="shared" si="50"/>
        <v>13</v>
      </c>
      <c r="N64" s="179">
        <v>0</v>
      </c>
      <c r="O64" s="180">
        <v>7</v>
      </c>
      <c r="P64" s="180">
        <v>10</v>
      </c>
      <c r="Q64" s="262"/>
      <c r="R64" s="181">
        <f t="shared" si="51"/>
        <v>17</v>
      </c>
      <c r="S64" s="183">
        <f t="shared" si="52"/>
        <v>39</v>
      </c>
      <c r="T64" s="178" t="s">
        <v>109</v>
      </c>
      <c r="U64" s="206">
        <v>7</v>
      </c>
      <c r="V64" s="185">
        <f t="shared" si="53"/>
        <v>0.17948717948717949</v>
      </c>
      <c r="W64" s="206">
        <v>32</v>
      </c>
      <c r="X64" s="185">
        <f t="shared" si="54"/>
        <v>0.82051282051282048</v>
      </c>
      <c r="Y64" s="206">
        <v>0</v>
      </c>
      <c r="Z64" s="185">
        <f t="shared" si="55"/>
        <v>0</v>
      </c>
      <c r="AA64" s="206">
        <v>39</v>
      </c>
      <c r="AB64" s="185">
        <f t="shared" si="56"/>
        <v>1</v>
      </c>
      <c r="AC64" s="206">
        <v>0</v>
      </c>
      <c r="AD64" s="185">
        <f t="shared" si="57"/>
        <v>0</v>
      </c>
      <c r="AE64" s="207">
        <f t="shared" si="58"/>
        <v>39</v>
      </c>
    </row>
    <row r="65" spans="1:31" ht="14" x14ac:dyDescent="0.15">
      <c r="A65" s="178" t="s">
        <v>110</v>
      </c>
      <c r="B65" s="179">
        <v>2</v>
      </c>
      <c r="C65" s="180">
        <v>2</v>
      </c>
      <c r="D65" s="180">
        <v>1</v>
      </c>
      <c r="E65" s="181">
        <f t="shared" si="48"/>
        <v>5</v>
      </c>
      <c r="F65" s="179">
        <v>4</v>
      </c>
      <c r="G65" s="180">
        <v>2</v>
      </c>
      <c r="H65" s="180">
        <v>0</v>
      </c>
      <c r="I65" s="181">
        <f t="shared" si="49"/>
        <v>6</v>
      </c>
      <c r="J65" s="179">
        <v>1</v>
      </c>
      <c r="K65" s="180">
        <v>7</v>
      </c>
      <c r="L65" s="180">
        <v>2</v>
      </c>
      <c r="M65" s="181">
        <f t="shared" si="50"/>
        <v>10</v>
      </c>
      <c r="N65" s="179">
        <v>1</v>
      </c>
      <c r="O65" s="180">
        <v>2</v>
      </c>
      <c r="P65" s="180">
        <v>9</v>
      </c>
      <c r="Q65" s="262"/>
      <c r="R65" s="181">
        <f t="shared" si="51"/>
        <v>12</v>
      </c>
      <c r="S65" s="183">
        <f t="shared" si="52"/>
        <v>33</v>
      </c>
      <c r="T65" s="178" t="s">
        <v>110</v>
      </c>
      <c r="U65" s="206">
        <v>9</v>
      </c>
      <c r="V65" s="185">
        <f t="shared" si="53"/>
        <v>0.27272727272727271</v>
      </c>
      <c r="W65" s="206">
        <v>24</v>
      </c>
      <c r="X65" s="185">
        <f t="shared" si="54"/>
        <v>0.72727272727272729</v>
      </c>
      <c r="Y65" s="206">
        <v>0</v>
      </c>
      <c r="Z65" s="185">
        <f t="shared" si="55"/>
        <v>0</v>
      </c>
      <c r="AA65" s="206">
        <v>33</v>
      </c>
      <c r="AB65" s="185">
        <f t="shared" si="56"/>
        <v>1</v>
      </c>
      <c r="AC65" s="206">
        <v>0</v>
      </c>
      <c r="AD65" s="185">
        <f t="shared" si="57"/>
        <v>0</v>
      </c>
      <c r="AE65" s="207">
        <f t="shared" si="58"/>
        <v>33</v>
      </c>
    </row>
    <row r="66" spans="1:31" ht="15" thickBot="1" x14ac:dyDescent="0.2">
      <c r="A66" s="187"/>
      <c r="B66" s="188"/>
      <c r="C66" s="189"/>
      <c r="D66" s="189"/>
      <c r="E66" s="190"/>
      <c r="F66" s="188"/>
      <c r="G66" s="189"/>
      <c r="H66" s="189"/>
      <c r="I66" s="190"/>
      <c r="J66" s="188"/>
      <c r="K66" s="189"/>
      <c r="L66" s="189"/>
      <c r="M66" s="190"/>
      <c r="N66" s="188"/>
      <c r="O66" s="189"/>
      <c r="P66" s="189"/>
      <c r="Q66" s="191"/>
      <c r="R66" s="190"/>
      <c r="S66" s="250"/>
      <c r="T66" s="187"/>
      <c r="U66" s="206"/>
      <c r="V66" s="185"/>
      <c r="W66" s="206"/>
      <c r="X66" s="185"/>
      <c r="Y66" s="206"/>
      <c r="Z66" s="185"/>
      <c r="AA66" s="206"/>
      <c r="AB66" s="185"/>
      <c r="AC66" s="206"/>
      <c r="AD66" s="185"/>
      <c r="AE66" s="207"/>
    </row>
    <row r="67" spans="1:31" ht="14" x14ac:dyDescent="0.15">
      <c r="A67" s="197" t="s">
        <v>169</v>
      </c>
      <c r="B67" s="198">
        <f>SUM(B58:B61)</f>
        <v>21</v>
      </c>
      <c r="C67" s="199">
        <f t="shared" ref="C67:S67" si="59">SUM(C58:C61)</f>
        <v>8</v>
      </c>
      <c r="D67" s="199">
        <f t="shared" si="59"/>
        <v>4</v>
      </c>
      <c r="E67" s="200">
        <f t="shared" si="59"/>
        <v>33</v>
      </c>
      <c r="F67" s="198">
        <f t="shared" si="59"/>
        <v>8</v>
      </c>
      <c r="G67" s="199">
        <f t="shared" si="59"/>
        <v>8</v>
      </c>
      <c r="H67" s="199">
        <f t="shared" si="59"/>
        <v>6</v>
      </c>
      <c r="I67" s="200">
        <f t="shared" si="59"/>
        <v>22</v>
      </c>
      <c r="J67" s="198">
        <f t="shared" si="59"/>
        <v>3</v>
      </c>
      <c r="K67" s="199">
        <f t="shared" si="59"/>
        <v>35</v>
      </c>
      <c r="L67" s="199">
        <f t="shared" si="59"/>
        <v>8</v>
      </c>
      <c r="M67" s="200">
        <f t="shared" si="59"/>
        <v>46</v>
      </c>
      <c r="N67" s="198">
        <f t="shared" si="59"/>
        <v>2</v>
      </c>
      <c r="O67" s="199">
        <f t="shared" si="59"/>
        <v>21</v>
      </c>
      <c r="P67" s="199">
        <f t="shared" si="59"/>
        <v>88</v>
      </c>
      <c r="Q67" s="201">
        <f t="shared" si="59"/>
        <v>0</v>
      </c>
      <c r="R67" s="200">
        <f t="shared" si="59"/>
        <v>111</v>
      </c>
      <c r="S67" s="202">
        <f t="shared" si="59"/>
        <v>212</v>
      </c>
      <c r="T67" s="197" t="s">
        <v>169</v>
      </c>
      <c r="U67" s="203">
        <f>SUM(U58:U61)</f>
        <v>36</v>
      </c>
      <c r="V67" s="204">
        <f>U67/$AE67</f>
        <v>0.16981132075471697</v>
      </c>
      <c r="W67" s="203">
        <f>SUM(W58:W61)</f>
        <v>176</v>
      </c>
      <c r="X67" s="204">
        <f>W67/$AE67</f>
        <v>0.83018867924528306</v>
      </c>
      <c r="Y67" s="203">
        <f>SUM(Y58:Y61)</f>
        <v>0</v>
      </c>
      <c r="Z67" s="204">
        <f>Y67/$AE67</f>
        <v>0</v>
      </c>
      <c r="AA67" s="203">
        <f>SUM(AA58:AA61)</f>
        <v>212</v>
      </c>
      <c r="AB67" s="204">
        <f>AA67/$AE67</f>
        <v>1</v>
      </c>
      <c r="AC67" s="203">
        <f>SUM(AC58:AC61)</f>
        <v>0</v>
      </c>
      <c r="AD67" s="204">
        <f>AC67/$AE67</f>
        <v>0</v>
      </c>
      <c r="AE67" s="205">
        <f>SUM(AE58:AE61)</f>
        <v>212</v>
      </c>
    </row>
    <row r="68" spans="1:31" ht="14" x14ac:dyDescent="0.15">
      <c r="A68" s="178" t="s">
        <v>170</v>
      </c>
      <c r="B68" s="179">
        <f t="shared" ref="B68:S71" si="60">SUM(B59:B62)</f>
        <v>15</v>
      </c>
      <c r="C68" s="180">
        <f t="shared" si="60"/>
        <v>7</v>
      </c>
      <c r="D68" s="180">
        <f t="shared" si="60"/>
        <v>5</v>
      </c>
      <c r="E68" s="181">
        <f t="shared" si="60"/>
        <v>27</v>
      </c>
      <c r="F68" s="179">
        <f t="shared" si="60"/>
        <v>8</v>
      </c>
      <c r="G68" s="180">
        <f t="shared" si="60"/>
        <v>10</v>
      </c>
      <c r="H68" s="180">
        <f t="shared" si="60"/>
        <v>0</v>
      </c>
      <c r="I68" s="181">
        <f t="shared" si="60"/>
        <v>18</v>
      </c>
      <c r="J68" s="179">
        <f t="shared" si="60"/>
        <v>3</v>
      </c>
      <c r="K68" s="180">
        <f t="shared" si="60"/>
        <v>46</v>
      </c>
      <c r="L68" s="180">
        <f t="shared" si="60"/>
        <v>0</v>
      </c>
      <c r="M68" s="181">
        <f t="shared" si="60"/>
        <v>49</v>
      </c>
      <c r="N68" s="179">
        <f t="shared" si="60"/>
        <v>5</v>
      </c>
      <c r="O68" s="180">
        <f t="shared" si="60"/>
        <v>27</v>
      </c>
      <c r="P68" s="180">
        <f t="shared" si="60"/>
        <v>89</v>
      </c>
      <c r="Q68" s="182">
        <f t="shared" si="60"/>
        <v>0</v>
      </c>
      <c r="R68" s="181">
        <f t="shared" si="60"/>
        <v>121</v>
      </c>
      <c r="S68" s="183">
        <f t="shared" si="60"/>
        <v>215</v>
      </c>
      <c r="T68" s="178" t="s">
        <v>170</v>
      </c>
      <c r="U68" s="206">
        <f t="shared" ref="U68:U71" si="61">SUM(U59:U62)</f>
        <v>43</v>
      </c>
      <c r="V68" s="185">
        <f t="shared" ref="V68:X71" si="62">U68/$AE68</f>
        <v>0.2</v>
      </c>
      <c r="W68" s="206">
        <f t="shared" ref="W68:W71" si="63">SUM(W59:W62)</f>
        <v>172</v>
      </c>
      <c r="X68" s="185">
        <f t="shared" si="62"/>
        <v>0.8</v>
      </c>
      <c r="Y68" s="206">
        <f t="shared" ref="Y68:Y71" si="64">SUM(Y59:Y62)</f>
        <v>5</v>
      </c>
      <c r="Z68" s="185">
        <f t="shared" ref="Z68:Z71" si="65">Y68/$AE68</f>
        <v>2.3255813953488372E-2</v>
      </c>
      <c r="AA68" s="206">
        <f t="shared" ref="AA68:AA71" si="66">SUM(AA59:AA62)</f>
        <v>210</v>
      </c>
      <c r="AB68" s="185">
        <f t="shared" ref="AB68:AB71" si="67">AA68/$AE68</f>
        <v>0.97674418604651159</v>
      </c>
      <c r="AC68" s="206">
        <f t="shared" ref="AC68:AC71" si="68">SUM(AC59:AC62)</f>
        <v>0</v>
      </c>
      <c r="AD68" s="185">
        <f t="shared" ref="AD68:AD71" si="69">AC68/$AE68</f>
        <v>0</v>
      </c>
      <c r="AE68" s="207">
        <f t="shared" ref="AE68:AE71" si="70">SUM(AE59:AE62)</f>
        <v>215</v>
      </c>
    </row>
    <row r="69" spans="1:31" ht="14" x14ac:dyDescent="0.15">
      <c r="A69" s="178" t="s">
        <v>171</v>
      </c>
      <c r="B69" s="179">
        <f t="shared" si="60"/>
        <v>15</v>
      </c>
      <c r="C69" s="180">
        <f t="shared" si="60"/>
        <v>6</v>
      </c>
      <c r="D69" s="180">
        <f t="shared" si="60"/>
        <v>3</v>
      </c>
      <c r="E69" s="181">
        <f t="shared" si="60"/>
        <v>24</v>
      </c>
      <c r="F69" s="179">
        <f t="shared" si="60"/>
        <v>7</v>
      </c>
      <c r="G69" s="180">
        <f t="shared" si="60"/>
        <v>7</v>
      </c>
      <c r="H69" s="180">
        <f t="shared" si="60"/>
        <v>0</v>
      </c>
      <c r="I69" s="181">
        <f t="shared" si="60"/>
        <v>14</v>
      </c>
      <c r="J69" s="179">
        <f t="shared" si="60"/>
        <v>2</v>
      </c>
      <c r="K69" s="180">
        <f t="shared" si="60"/>
        <v>47</v>
      </c>
      <c r="L69" s="180">
        <f t="shared" si="60"/>
        <v>0</v>
      </c>
      <c r="M69" s="181">
        <f t="shared" si="60"/>
        <v>49</v>
      </c>
      <c r="N69" s="179">
        <f t="shared" si="60"/>
        <v>10</v>
      </c>
      <c r="O69" s="180">
        <f t="shared" si="60"/>
        <v>32</v>
      </c>
      <c r="P69" s="180">
        <f t="shared" si="60"/>
        <v>80</v>
      </c>
      <c r="Q69" s="182">
        <f t="shared" si="60"/>
        <v>0</v>
      </c>
      <c r="R69" s="181">
        <f t="shared" si="60"/>
        <v>122</v>
      </c>
      <c r="S69" s="183">
        <f t="shared" si="60"/>
        <v>209</v>
      </c>
      <c r="T69" s="178" t="s">
        <v>171</v>
      </c>
      <c r="U69" s="206">
        <f t="shared" si="61"/>
        <v>40</v>
      </c>
      <c r="V69" s="185">
        <f t="shared" si="62"/>
        <v>0.19138755980861244</v>
      </c>
      <c r="W69" s="206">
        <f t="shared" si="63"/>
        <v>169</v>
      </c>
      <c r="X69" s="185">
        <f t="shared" si="62"/>
        <v>0.80861244019138756</v>
      </c>
      <c r="Y69" s="206">
        <f t="shared" si="64"/>
        <v>10</v>
      </c>
      <c r="Z69" s="185">
        <f t="shared" si="65"/>
        <v>4.784688995215311E-2</v>
      </c>
      <c r="AA69" s="206">
        <f t="shared" si="66"/>
        <v>199</v>
      </c>
      <c r="AB69" s="185">
        <f t="shared" si="67"/>
        <v>0.95215311004784686</v>
      </c>
      <c r="AC69" s="206">
        <f t="shared" si="68"/>
        <v>0</v>
      </c>
      <c r="AD69" s="185">
        <f t="shared" si="69"/>
        <v>0</v>
      </c>
      <c r="AE69" s="207">
        <f t="shared" si="70"/>
        <v>209</v>
      </c>
    </row>
    <row r="70" spans="1:31" ht="14" x14ac:dyDescent="0.15">
      <c r="A70" s="178" t="s">
        <v>172</v>
      </c>
      <c r="B70" s="179">
        <f t="shared" si="60"/>
        <v>11</v>
      </c>
      <c r="C70" s="180">
        <f t="shared" si="60"/>
        <v>4</v>
      </c>
      <c r="D70" s="180">
        <f t="shared" si="60"/>
        <v>4</v>
      </c>
      <c r="E70" s="181">
        <f t="shared" si="60"/>
        <v>19</v>
      </c>
      <c r="F70" s="179">
        <f t="shared" si="60"/>
        <v>6</v>
      </c>
      <c r="G70" s="180">
        <f t="shared" si="60"/>
        <v>9</v>
      </c>
      <c r="H70" s="180">
        <f t="shared" si="60"/>
        <v>0</v>
      </c>
      <c r="I70" s="181">
        <f t="shared" si="60"/>
        <v>15</v>
      </c>
      <c r="J70" s="179">
        <f t="shared" si="60"/>
        <v>1</v>
      </c>
      <c r="K70" s="180">
        <f t="shared" si="60"/>
        <v>51</v>
      </c>
      <c r="L70" s="180">
        <f t="shared" si="60"/>
        <v>1</v>
      </c>
      <c r="M70" s="181">
        <f t="shared" si="60"/>
        <v>53</v>
      </c>
      <c r="N70" s="179">
        <f t="shared" si="60"/>
        <v>9</v>
      </c>
      <c r="O70" s="180">
        <f t="shared" si="60"/>
        <v>29</v>
      </c>
      <c r="P70" s="180">
        <f t="shared" si="60"/>
        <v>72</v>
      </c>
      <c r="Q70" s="182">
        <f t="shared" si="60"/>
        <v>0</v>
      </c>
      <c r="R70" s="181">
        <f t="shared" si="60"/>
        <v>110</v>
      </c>
      <c r="S70" s="183">
        <f t="shared" si="60"/>
        <v>197</v>
      </c>
      <c r="T70" s="178" t="s">
        <v>172</v>
      </c>
      <c r="U70" s="206">
        <f t="shared" si="61"/>
        <v>39</v>
      </c>
      <c r="V70" s="185">
        <f t="shared" si="62"/>
        <v>0.19796954314720813</v>
      </c>
      <c r="W70" s="206">
        <f t="shared" si="63"/>
        <v>158</v>
      </c>
      <c r="X70" s="185">
        <f t="shared" si="62"/>
        <v>0.80203045685279184</v>
      </c>
      <c r="Y70" s="206">
        <f t="shared" si="64"/>
        <v>10</v>
      </c>
      <c r="Z70" s="185">
        <f t="shared" si="65"/>
        <v>5.0761421319796954E-2</v>
      </c>
      <c r="AA70" s="206">
        <f t="shared" si="66"/>
        <v>187</v>
      </c>
      <c r="AB70" s="185">
        <f t="shared" si="67"/>
        <v>0.949238578680203</v>
      </c>
      <c r="AC70" s="206">
        <f t="shared" si="68"/>
        <v>0</v>
      </c>
      <c r="AD70" s="185">
        <f t="shared" si="69"/>
        <v>0</v>
      </c>
      <c r="AE70" s="207">
        <f t="shared" si="70"/>
        <v>197</v>
      </c>
    </row>
    <row r="71" spans="1:31" ht="15" thickBot="1" x14ac:dyDescent="0.2">
      <c r="A71" s="208" t="s">
        <v>173</v>
      </c>
      <c r="B71" s="209">
        <f t="shared" si="60"/>
        <v>8</v>
      </c>
      <c r="C71" s="210">
        <f t="shared" si="60"/>
        <v>4</v>
      </c>
      <c r="D71" s="210">
        <f t="shared" si="60"/>
        <v>4</v>
      </c>
      <c r="E71" s="211">
        <f t="shared" si="60"/>
        <v>16</v>
      </c>
      <c r="F71" s="209">
        <f t="shared" si="60"/>
        <v>7</v>
      </c>
      <c r="G71" s="210">
        <f t="shared" si="60"/>
        <v>10</v>
      </c>
      <c r="H71" s="210">
        <f t="shared" si="60"/>
        <v>0</v>
      </c>
      <c r="I71" s="211">
        <f t="shared" si="60"/>
        <v>17</v>
      </c>
      <c r="J71" s="209">
        <f t="shared" si="60"/>
        <v>2</v>
      </c>
      <c r="K71" s="210">
        <f t="shared" si="60"/>
        <v>48</v>
      </c>
      <c r="L71" s="210">
        <f t="shared" si="60"/>
        <v>3</v>
      </c>
      <c r="M71" s="211">
        <f t="shared" si="60"/>
        <v>53</v>
      </c>
      <c r="N71" s="209">
        <f t="shared" si="60"/>
        <v>9</v>
      </c>
      <c r="O71" s="210">
        <f t="shared" si="60"/>
        <v>24</v>
      </c>
      <c r="P71" s="210">
        <f t="shared" si="60"/>
        <v>56</v>
      </c>
      <c r="Q71" s="212">
        <f t="shared" si="60"/>
        <v>0</v>
      </c>
      <c r="R71" s="211">
        <f t="shared" si="60"/>
        <v>89</v>
      </c>
      <c r="S71" s="213">
        <f t="shared" si="60"/>
        <v>175</v>
      </c>
      <c r="T71" s="208" t="s">
        <v>173</v>
      </c>
      <c r="U71" s="214">
        <f t="shared" si="61"/>
        <v>36</v>
      </c>
      <c r="V71" s="215">
        <f t="shared" si="62"/>
        <v>0.20571428571428571</v>
      </c>
      <c r="W71" s="214">
        <f t="shared" si="63"/>
        <v>139</v>
      </c>
      <c r="X71" s="215">
        <f t="shared" si="62"/>
        <v>0.79428571428571426</v>
      </c>
      <c r="Y71" s="214">
        <f t="shared" si="64"/>
        <v>10</v>
      </c>
      <c r="Z71" s="215">
        <f t="shared" si="65"/>
        <v>5.7142857142857141E-2</v>
      </c>
      <c r="AA71" s="214">
        <f t="shared" si="66"/>
        <v>165</v>
      </c>
      <c r="AB71" s="215">
        <f t="shared" si="67"/>
        <v>0.94285714285714284</v>
      </c>
      <c r="AC71" s="214">
        <f t="shared" si="68"/>
        <v>0</v>
      </c>
      <c r="AD71" s="215">
        <f t="shared" si="69"/>
        <v>0</v>
      </c>
      <c r="AE71" s="216">
        <f t="shared" si="70"/>
        <v>175</v>
      </c>
    </row>
    <row r="72" spans="1:31" ht="14" x14ac:dyDescent="0.15">
      <c r="A72" s="217"/>
      <c r="B72" s="218"/>
      <c r="C72" s="219"/>
      <c r="D72" s="219"/>
      <c r="E72" s="220"/>
      <c r="F72" s="218"/>
      <c r="G72" s="219"/>
      <c r="H72" s="219"/>
      <c r="I72" s="220"/>
      <c r="J72" s="218"/>
      <c r="K72" s="219"/>
      <c r="L72" s="219"/>
      <c r="M72" s="220"/>
      <c r="N72" s="218"/>
      <c r="O72" s="219"/>
      <c r="P72" s="219"/>
      <c r="Q72" s="221"/>
      <c r="R72" s="220"/>
      <c r="S72" s="222"/>
      <c r="T72" s="223"/>
      <c r="U72" s="224"/>
      <c r="V72" s="225"/>
      <c r="W72" s="224"/>
      <c r="X72" s="225"/>
      <c r="Y72" s="224"/>
      <c r="Z72" s="225"/>
      <c r="AA72" s="224"/>
      <c r="AB72" s="225"/>
      <c r="AC72" s="224"/>
      <c r="AD72" s="225"/>
      <c r="AE72" s="222"/>
    </row>
    <row r="73" spans="1:31" x14ac:dyDescent="0.15">
      <c r="A73" s="187" t="s">
        <v>174</v>
      </c>
      <c r="B73" s="226">
        <f>SUM(B58:B65)</f>
        <v>29</v>
      </c>
      <c r="C73" s="227">
        <f t="shared" ref="C73:S73" si="71">SUM(C58:C65)</f>
        <v>12</v>
      </c>
      <c r="D73" s="227">
        <f t="shared" si="71"/>
        <v>8</v>
      </c>
      <c r="E73" s="228">
        <f t="shared" si="71"/>
        <v>49</v>
      </c>
      <c r="F73" s="226">
        <f t="shared" si="71"/>
        <v>15</v>
      </c>
      <c r="G73" s="227">
        <f t="shared" si="71"/>
        <v>18</v>
      </c>
      <c r="H73" s="227">
        <f t="shared" si="71"/>
        <v>6</v>
      </c>
      <c r="I73" s="228">
        <f t="shared" si="71"/>
        <v>39</v>
      </c>
      <c r="J73" s="226">
        <f t="shared" si="71"/>
        <v>5</v>
      </c>
      <c r="K73" s="227">
        <f t="shared" si="71"/>
        <v>83</v>
      </c>
      <c r="L73" s="227">
        <f t="shared" si="71"/>
        <v>11</v>
      </c>
      <c r="M73" s="228">
        <f t="shared" si="71"/>
        <v>99</v>
      </c>
      <c r="N73" s="226">
        <f t="shared" si="71"/>
        <v>11</v>
      </c>
      <c r="O73" s="227">
        <f t="shared" si="71"/>
        <v>45</v>
      </c>
      <c r="P73" s="227">
        <f t="shared" si="71"/>
        <v>144</v>
      </c>
      <c r="Q73" s="229">
        <f t="shared" si="71"/>
        <v>0</v>
      </c>
      <c r="R73" s="228">
        <f t="shared" si="71"/>
        <v>200</v>
      </c>
      <c r="S73" s="230">
        <f t="shared" si="71"/>
        <v>387</v>
      </c>
      <c r="T73" s="231" t="s">
        <v>174</v>
      </c>
      <c r="U73" s="232">
        <f>SUM(U58:U65)</f>
        <v>72</v>
      </c>
      <c r="V73" s="233">
        <f>U73/$AE73</f>
        <v>0.18604651162790697</v>
      </c>
      <c r="W73" s="232">
        <f>SUM(W58:W65)</f>
        <v>315</v>
      </c>
      <c r="X73" s="233">
        <f>W73/$AE73</f>
        <v>0.81395348837209303</v>
      </c>
      <c r="Y73" s="232">
        <f>SUM(Y58:Y65)</f>
        <v>10</v>
      </c>
      <c r="Z73" s="233">
        <f>Y73/$AE73</f>
        <v>2.5839793281653745E-2</v>
      </c>
      <c r="AA73" s="232">
        <f>SUM(AA58:AA65)</f>
        <v>377</v>
      </c>
      <c r="AB73" s="233">
        <f>AA73/$AE73</f>
        <v>0.97416020671834624</v>
      </c>
      <c r="AC73" s="232">
        <f>SUM(AC58:AC65)</f>
        <v>0</v>
      </c>
      <c r="AD73" s="233">
        <f>AC73/$AE73</f>
        <v>0</v>
      </c>
      <c r="AE73" s="234">
        <f>SUM(AE58:AE65)</f>
        <v>387</v>
      </c>
    </row>
    <row r="74" spans="1:31" x14ac:dyDescent="0.15">
      <c r="A74" s="187" t="s">
        <v>10</v>
      </c>
      <c r="B74" s="226">
        <f t="shared" ref="B74:P74" si="72">INDEX(B67:B71,MATCH($S74,$S67:$S71,0))</f>
        <v>15</v>
      </c>
      <c r="C74" s="227">
        <f t="shared" si="72"/>
        <v>7</v>
      </c>
      <c r="D74" s="227">
        <f t="shared" si="72"/>
        <v>5</v>
      </c>
      <c r="E74" s="228">
        <f t="shared" si="72"/>
        <v>27</v>
      </c>
      <c r="F74" s="226">
        <f t="shared" si="72"/>
        <v>8</v>
      </c>
      <c r="G74" s="227">
        <f t="shared" si="72"/>
        <v>10</v>
      </c>
      <c r="H74" s="227">
        <f t="shared" si="72"/>
        <v>0</v>
      </c>
      <c r="I74" s="228">
        <f t="shared" si="72"/>
        <v>18</v>
      </c>
      <c r="J74" s="226">
        <f t="shared" si="72"/>
        <v>3</v>
      </c>
      <c r="K74" s="227">
        <f t="shared" si="72"/>
        <v>46</v>
      </c>
      <c r="L74" s="227">
        <f t="shared" si="72"/>
        <v>0</v>
      </c>
      <c r="M74" s="228">
        <f t="shared" si="72"/>
        <v>49</v>
      </c>
      <c r="N74" s="226">
        <f t="shared" si="72"/>
        <v>5</v>
      </c>
      <c r="O74" s="227">
        <f t="shared" si="72"/>
        <v>27</v>
      </c>
      <c r="P74" s="227">
        <f t="shared" si="72"/>
        <v>89</v>
      </c>
      <c r="Q74" s="229" t="e">
        <f t="shared" ref="Q74" si="73">INDEX(Q58:Q65,MATCH($S74,$S58:$S65,0))</f>
        <v>#N/A</v>
      </c>
      <c r="R74" s="228">
        <f>INDEX(R67:R71,MATCH($S74,$S67:$S71,0))</f>
        <v>121</v>
      </c>
      <c r="S74" s="230">
        <f>MAX(S67:S71)</f>
        <v>215</v>
      </c>
      <c r="T74" s="231" t="s">
        <v>10</v>
      </c>
      <c r="U74" s="232">
        <f>INDEX(U67:U71,MATCH($S74,$S67:$S71,0))</f>
        <v>43</v>
      </c>
      <c r="V74" s="233">
        <f>U74/$AE74</f>
        <v>0.2</v>
      </c>
      <c r="W74" s="232">
        <f>INDEX(W67:W71,MATCH($S74,$S67:$S71,0))</f>
        <v>172</v>
      </c>
      <c r="X74" s="233">
        <f>W74/$AE74</f>
        <v>0.8</v>
      </c>
      <c r="Y74" s="232">
        <f>INDEX(Y67:Y71,MATCH($S74,$S67:$S71,0))</f>
        <v>5</v>
      </c>
      <c r="Z74" s="233">
        <f>Y74/$AE74</f>
        <v>2.3255813953488372E-2</v>
      </c>
      <c r="AA74" s="232">
        <f>INDEX(AA67:AA71,MATCH($S74,$S67:$S71,0))</f>
        <v>210</v>
      </c>
      <c r="AB74" s="233">
        <f>AA74/$AE74</f>
        <v>0.97674418604651159</v>
      </c>
      <c r="AC74" s="232">
        <f>INDEX(AC67:AC71,MATCH($S74,$S67:$S71,0))</f>
        <v>0</v>
      </c>
      <c r="AD74" s="233">
        <f>AC74/$AE74</f>
        <v>0</v>
      </c>
      <c r="AE74" s="230">
        <f>MAX(AE67:AE71)</f>
        <v>215</v>
      </c>
    </row>
    <row r="75" spans="1:31" x14ac:dyDescent="0.15">
      <c r="A75" s="187" t="s">
        <v>11</v>
      </c>
      <c r="B75" s="226">
        <f t="shared" ref="B75:Q75" si="74">B73/2</f>
        <v>14.5</v>
      </c>
      <c r="C75" s="227">
        <f t="shared" si="74"/>
        <v>6</v>
      </c>
      <c r="D75" s="227">
        <f t="shared" si="74"/>
        <v>4</v>
      </c>
      <c r="E75" s="228">
        <f t="shared" si="74"/>
        <v>24.5</v>
      </c>
      <c r="F75" s="226">
        <f t="shared" si="74"/>
        <v>7.5</v>
      </c>
      <c r="G75" s="227">
        <f t="shared" si="74"/>
        <v>9</v>
      </c>
      <c r="H75" s="227">
        <f t="shared" si="74"/>
        <v>3</v>
      </c>
      <c r="I75" s="228">
        <f t="shared" si="74"/>
        <v>19.5</v>
      </c>
      <c r="J75" s="226">
        <f t="shared" si="74"/>
        <v>2.5</v>
      </c>
      <c r="K75" s="227">
        <f t="shared" si="74"/>
        <v>41.5</v>
      </c>
      <c r="L75" s="227">
        <f t="shared" si="74"/>
        <v>5.5</v>
      </c>
      <c r="M75" s="228">
        <f t="shared" si="74"/>
        <v>49.5</v>
      </c>
      <c r="N75" s="226">
        <f t="shared" si="74"/>
        <v>5.5</v>
      </c>
      <c r="O75" s="227">
        <f t="shared" si="74"/>
        <v>22.5</v>
      </c>
      <c r="P75" s="227">
        <f t="shared" si="74"/>
        <v>72</v>
      </c>
      <c r="Q75" s="229">
        <f t="shared" si="74"/>
        <v>0</v>
      </c>
      <c r="R75" s="228">
        <f>R73/2</f>
        <v>100</v>
      </c>
      <c r="S75" s="230">
        <f t="shared" ref="S75" si="75">S73/2</f>
        <v>193.5</v>
      </c>
      <c r="T75" s="231" t="s">
        <v>11</v>
      </c>
      <c r="U75" s="232">
        <f>U73/2</f>
        <v>36</v>
      </c>
      <c r="V75" s="233">
        <f>U75/$AE75</f>
        <v>0.18604651162790697</v>
      </c>
      <c r="W75" s="232">
        <f>W73/2</f>
        <v>157.5</v>
      </c>
      <c r="X75" s="233">
        <f>W75/$AE75</f>
        <v>0.81395348837209303</v>
      </c>
      <c r="Y75" s="232">
        <f>Y73/2</f>
        <v>5</v>
      </c>
      <c r="Z75" s="233">
        <f>Y75/$AE75</f>
        <v>2.5839793281653745E-2</v>
      </c>
      <c r="AA75" s="232">
        <f>AA73/2</f>
        <v>188.5</v>
      </c>
      <c r="AB75" s="233">
        <f>AA75/$AE75</f>
        <v>0.97416020671834624</v>
      </c>
      <c r="AC75" s="232">
        <f>AC73/2</f>
        <v>0</v>
      </c>
      <c r="AD75" s="233">
        <f>AC75/$AE75</f>
        <v>0</v>
      </c>
      <c r="AE75" s="234">
        <f>AE73/2</f>
        <v>193.5</v>
      </c>
    </row>
    <row r="76" spans="1:31" ht="15" thickBot="1" x14ac:dyDescent="0.2">
      <c r="A76" s="235"/>
      <c r="B76" s="236"/>
      <c r="C76" s="237"/>
      <c r="D76" s="237"/>
      <c r="E76" s="238"/>
      <c r="F76" s="236"/>
      <c r="G76" s="237"/>
      <c r="H76" s="237"/>
      <c r="I76" s="238"/>
      <c r="J76" s="236"/>
      <c r="K76" s="237"/>
      <c r="L76" s="237"/>
      <c r="M76" s="238"/>
      <c r="N76" s="236"/>
      <c r="O76" s="237"/>
      <c r="P76" s="237"/>
      <c r="Q76" s="239"/>
      <c r="R76" s="238"/>
      <c r="S76" s="240"/>
      <c r="T76" s="241"/>
      <c r="U76" s="242"/>
      <c r="V76" s="243"/>
      <c r="W76" s="242"/>
      <c r="X76" s="243"/>
      <c r="Y76" s="242"/>
      <c r="Z76" s="243"/>
      <c r="AA76" s="242"/>
      <c r="AB76" s="243"/>
      <c r="AC76" s="242"/>
      <c r="AD76" s="243"/>
      <c r="AE76" s="240"/>
    </row>
    <row r="77" spans="1:31" x14ac:dyDescent="0.15">
      <c r="A77" s="244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147"/>
      <c r="U77" s="149"/>
      <c r="V77" s="147"/>
      <c r="W77" s="149"/>
      <c r="X77" s="147"/>
      <c r="Y77" s="149"/>
      <c r="Z77" s="147"/>
      <c r="AA77" s="147"/>
      <c r="AB77" s="147"/>
      <c r="AC77" s="149"/>
      <c r="AD77" s="147"/>
      <c r="AE77" s="147"/>
    </row>
    <row r="78" spans="1:31" ht="14" thickBot="1" x14ac:dyDescent="0.2">
      <c r="A78" s="146"/>
      <c r="B78" s="443">
        <f>B53+1</f>
        <v>43530</v>
      </c>
      <c r="C78" s="443"/>
      <c r="D78" s="443"/>
      <c r="E78" s="443"/>
      <c r="F78" s="443"/>
      <c r="G78" s="443"/>
      <c r="H78" s="246" t="s">
        <v>176</v>
      </c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147"/>
      <c r="U78" s="149"/>
      <c r="V78" s="147"/>
      <c r="W78" s="149"/>
      <c r="X78" s="147"/>
      <c r="Y78" s="149"/>
      <c r="Z78" s="147"/>
      <c r="AA78" s="147"/>
      <c r="AB78" s="147"/>
      <c r="AC78" s="149"/>
      <c r="AD78" s="147"/>
      <c r="AE78" s="147"/>
    </row>
    <row r="79" spans="1:31" ht="14" thickBot="1" x14ac:dyDescent="0.2">
      <c r="A79" s="151"/>
      <c r="B79" s="247" t="s">
        <v>2</v>
      </c>
      <c r="C79" s="248"/>
      <c r="D79" s="248"/>
      <c r="E79" s="249"/>
      <c r="F79" s="247" t="s">
        <v>3</v>
      </c>
      <c r="G79" s="248"/>
      <c r="H79" s="248"/>
      <c r="I79" s="249"/>
      <c r="J79" s="247" t="s">
        <v>4</v>
      </c>
      <c r="K79" s="248"/>
      <c r="L79" s="248"/>
      <c r="M79" s="249"/>
      <c r="N79" s="247" t="s">
        <v>5</v>
      </c>
      <c r="O79" s="248"/>
      <c r="P79" s="248"/>
      <c r="Q79" s="248"/>
      <c r="R79" s="249"/>
      <c r="S79" s="222" t="s">
        <v>32</v>
      </c>
      <c r="T79" s="147"/>
      <c r="U79" s="149"/>
      <c r="V79" s="147"/>
      <c r="W79" s="149"/>
      <c r="X79" s="147"/>
      <c r="Y79" s="149"/>
      <c r="Z79" s="147"/>
      <c r="AA79" s="147"/>
      <c r="AB79" s="147"/>
      <c r="AC79" s="149"/>
      <c r="AD79" s="147"/>
      <c r="AE79" s="147"/>
    </row>
    <row r="80" spans="1:31" ht="31" thickBot="1" x14ac:dyDescent="0.2">
      <c r="A80" s="156"/>
      <c r="B80" s="455" t="s">
        <v>15</v>
      </c>
      <c r="C80" s="456"/>
      <c r="D80" s="456"/>
      <c r="E80" s="457"/>
      <c r="F80" s="455" t="s">
        <v>13</v>
      </c>
      <c r="G80" s="456"/>
      <c r="H80" s="456"/>
      <c r="I80" s="457"/>
      <c r="J80" s="455" t="s">
        <v>14</v>
      </c>
      <c r="K80" s="456"/>
      <c r="L80" s="456"/>
      <c r="M80" s="457"/>
      <c r="N80" s="455" t="s">
        <v>16</v>
      </c>
      <c r="O80" s="456"/>
      <c r="P80" s="456"/>
      <c r="Q80" s="456"/>
      <c r="R80" s="457"/>
      <c r="S80" s="192"/>
      <c r="T80" s="158" t="s">
        <v>62</v>
      </c>
      <c r="U80" s="449" t="s">
        <v>58</v>
      </c>
      <c r="V80" s="450"/>
      <c r="W80" s="449" t="s">
        <v>56</v>
      </c>
      <c r="X80" s="450"/>
      <c r="Y80" s="449" t="s">
        <v>57</v>
      </c>
      <c r="Z80" s="450"/>
      <c r="AA80" s="449" t="s">
        <v>55</v>
      </c>
      <c r="AB80" s="450"/>
      <c r="AC80" s="449" t="s">
        <v>59</v>
      </c>
      <c r="AD80" s="450"/>
      <c r="AE80" s="451" t="s">
        <v>63</v>
      </c>
    </row>
    <row r="81" spans="1:31" ht="16" thickBot="1" x14ac:dyDescent="0.2">
      <c r="A81" s="159"/>
      <c r="B81" s="251" t="s">
        <v>6</v>
      </c>
      <c r="C81" s="252" t="s">
        <v>7</v>
      </c>
      <c r="D81" s="252" t="s">
        <v>8</v>
      </c>
      <c r="E81" s="253" t="s">
        <v>9</v>
      </c>
      <c r="F81" s="251" t="s">
        <v>6</v>
      </c>
      <c r="G81" s="252" t="s">
        <v>7</v>
      </c>
      <c r="H81" s="252" t="s">
        <v>8</v>
      </c>
      <c r="I81" s="253" t="s">
        <v>9</v>
      </c>
      <c r="J81" s="251" t="s">
        <v>6</v>
      </c>
      <c r="K81" s="252" t="s">
        <v>7</v>
      </c>
      <c r="L81" s="252" t="s">
        <v>8</v>
      </c>
      <c r="M81" s="253" t="s">
        <v>9</v>
      </c>
      <c r="N81" s="251" t="s">
        <v>6</v>
      </c>
      <c r="O81" s="252" t="s">
        <v>7</v>
      </c>
      <c r="P81" s="252" t="s">
        <v>8</v>
      </c>
      <c r="Q81" s="254"/>
      <c r="R81" s="253" t="s">
        <v>9</v>
      </c>
      <c r="S81" s="255"/>
      <c r="T81" s="453" t="s">
        <v>64</v>
      </c>
      <c r="U81" s="165" t="s">
        <v>65</v>
      </c>
      <c r="V81" s="166" t="s">
        <v>66</v>
      </c>
      <c r="W81" s="165" t="s">
        <v>65</v>
      </c>
      <c r="X81" s="166" t="s">
        <v>66</v>
      </c>
      <c r="Y81" s="165" t="s">
        <v>65</v>
      </c>
      <c r="Z81" s="166" t="s">
        <v>66</v>
      </c>
      <c r="AA81" s="165" t="s">
        <v>65</v>
      </c>
      <c r="AB81" s="166" t="s">
        <v>66</v>
      </c>
      <c r="AC81" s="165" t="s">
        <v>65</v>
      </c>
      <c r="AD81" s="166" t="s">
        <v>66</v>
      </c>
      <c r="AE81" s="452"/>
    </row>
    <row r="82" spans="1:31" x14ac:dyDescent="0.15">
      <c r="A82" s="156"/>
      <c r="B82" s="256"/>
      <c r="C82" s="257"/>
      <c r="D82" s="257"/>
      <c r="E82" s="258"/>
      <c r="F82" s="256"/>
      <c r="G82" s="257"/>
      <c r="H82" s="257"/>
      <c r="I82" s="258"/>
      <c r="J82" s="256"/>
      <c r="K82" s="257"/>
      <c r="L82" s="257"/>
      <c r="M82" s="258"/>
      <c r="N82" s="256"/>
      <c r="O82" s="257"/>
      <c r="P82" s="257"/>
      <c r="Q82" s="259"/>
      <c r="R82" s="260"/>
      <c r="S82" s="192"/>
      <c r="T82" s="454"/>
      <c r="U82" s="174"/>
      <c r="V82" s="175"/>
      <c r="W82" s="174"/>
      <c r="X82" s="175"/>
      <c r="Y82" s="174"/>
      <c r="Z82" s="175"/>
      <c r="AA82" s="176"/>
      <c r="AB82" s="175"/>
      <c r="AC82" s="174"/>
      <c r="AD82" s="175"/>
      <c r="AE82" s="261"/>
    </row>
    <row r="83" spans="1:31" ht="14" x14ac:dyDescent="0.15">
      <c r="A83" s="178" t="s">
        <v>103</v>
      </c>
      <c r="B83" s="179">
        <v>4</v>
      </c>
      <c r="C83" s="180">
        <v>1</v>
      </c>
      <c r="D83" s="180">
        <v>2</v>
      </c>
      <c r="E83" s="181">
        <f>SUM(B83:D83)</f>
        <v>7</v>
      </c>
      <c r="F83" s="179">
        <v>0</v>
      </c>
      <c r="G83" s="180">
        <v>0</v>
      </c>
      <c r="H83" s="180">
        <v>0</v>
      </c>
      <c r="I83" s="181">
        <f>SUM(F83:H83)</f>
        <v>0</v>
      </c>
      <c r="J83" s="179">
        <v>1</v>
      </c>
      <c r="K83" s="180">
        <v>8</v>
      </c>
      <c r="L83" s="180">
        <v>2</v>
      </c>
      <c r="M83" s="181">
        <f>SUM(J83:L83)</f>
        <v>11</v>
      </c>
      <c r="N83" s="179">
        <v>0</v>
      </c>
      <c r="O83" s="180">
        <v>3</v>
      </c>
      <c r="P83" s="180">
        <v>14</v>
      </c>
      <c r="Q83" s="262"/>
      <c r="R83" s="181">
        <f>SUM(N83:P83)</f>
        <v>17</v>
      </c>
      <c r="S83" s="183">
        <f>SUM(E83,I83,M83,R83)</f>
        <v>35</v>
      </c>
      <c r="T83" s="178" t="s">
        <v>103</v>
      </c>
      <c r="U83" s="206">
        <v>6</v>
      </c>
      <c r="V83" s="185">
        <f>U83/$S83</f>
        <v>0.17142857142857143</v>
      </c>
      <c r="W83" s="206">
        <v>29</v>
      </c>
      <c r="X83" s="185">
        <f>W83/$S83</f>
        <v>0.82857142857142863</v>
      </c>
      <c r="Y83" s="206">
        <v>0</v>
      </c>
      <c r="Z83" s="185">
        <f>Y83/$S83</f>
        <v>0</v>
      </c>
      <c r="AA83" s="206">
        <v>33</v>
      </c>
      <c r="AB83" s="185">
        <f>AA83/$S83</f>
        <v>0.94285714285714284</v>
      </c>
      <c r="AC83" s="206">
        <v>2</v>
      </c>
      <c r="AD83" s="185">
        <f>AC83/$S83</f>
        <v>5.7142857142857141E-2</v>
      </c>
      <c r="AE83" s="263">
        <f>S83</f>
        <v>35</v>
      </c>
    </row>
    <row r="84" spans="1:31" ht="14" x14ac:dyDescent="0.15">
      <c r="A84" s="178" t="s">
        <v>104</v>
      </c>
      <c r="B84" s="179">
        <v>4</v>
      </c>
      <c r="C84" s="180">
        <v>1</v>
      </c>
      <c r="D84" s="180">
        <v>0</v>
      </c>
      <c r="E84" s="181">
        <f t="shared" ref="E84:E90" si="76">SUM(B84:D84)</f>
        <v>5</v>
      </c>
      <c r="F84" s="179">
        <v>1</v>
      </c>
      <c r="G84" s="180">
        <v>1</v>
      </c>
      <c r="H84" s="180">
        <v>1</v>
      </c>
      <c r="I84" s="181">
        <f t="shared" ref="I84:I90" si="77">SUM(F84:H84)</f>
        <v>3</v>
      </c>
      <c r="J84" s="179">
        <v>0</v>
      </c>
      <c r="K84" s="180">
        <v>10</v>
      </c>
      <c r="L84" s="180">
        <v>0</v>
      </c>
      <c r="M84" s="181">
        <f t="shared" ref="M84:M90" si="78">SUM(J84:L84)</f>
        <v>10</v>
      </c>
      <c r="N84" s="179">
        <v>0</v>
      </c>
      <c r="O84" s="180">
        <v>2</v>
      </c>
      <c r="P84" s="180">
        <v>14</v>
      </c>
      <c r="Q84" s="262"/>
      <c r="R84" s="181">
        <f t="shared" ref="R84:R90" si="79">SUM(N84:P84)</f>
        <v>16</v>
      </c>
      <c r="S84" s="183">
        <f t="shared" ref="S84:S90" si="80">SUM(E84,I84,M84,R84)</f>
        <v>34</v>
      </c>
      <c r="T84" s="178" t="s">
        <v>104</v>
      </c>
      <c r="U84" s="206">
        <v>5</v>
      </c>
      <c r="V84" s="185">
        <f t="shared" ref="V84:V90" si="81">U84/$S84</f>
        <v>0.14705882352941177</v>
      </c>
      <c r="W84" s="206">
        <v>29</v>
      </c>
      <c r="X84" s="185">
        <f t="shared" ref="X84:X90" si="82">W84/$S84</f>
        <v>0.8529411764705882</v>
      </c>
      <c r="Y84" s="206">
        <v>0</v>
      </c>
      <c r="Z84" s="185">
        <f t="shared" ref="Z84:Z90" si="83">Y84/$S84</f>
        <v>0</v>
      </c>
      <c r="AA84" s="206">
        <v>34</v>
      </c>
      <c r="AB84" s="185">
        <f t="shared" ref="AB84:AB90" si="84">AA84/$S84</f>
        <v>1</v>
      </c>
      <c r="AC84" s="206">
        <v>0</v>
      </c>
      <c r="AD84" s="185">
        <f t="shared" ref="AD84:AD90" si="85">AC84/$S84</f>
        <v>0</v>
      </c>
      <c r="AE84" s="207">
        <f t="shared" ref="AE84:AE90" si="86">S84</f>
        <v>34</v>
      </c>
    </row>
    <row r="85" spans="1:31" ht="14" x14ac:dyDescent="0.15">
      <c r="A85" s="178" t="s">
        <v>105</v>
      </c>
      <c r="B85" s="179">
        <v>8</v>
      </c>
      <c r="C85" s="180">
        <v>3</v>
      </c>
      <c r="D85" s="180">
        <v>0</v>
      </c>
      <c r="E85" s="181">
        <f t="shared" si="76"/>
        <v>11</v>
      </c>
      <c r="F85" s="179">
        <v>2</v>
      </c>
      <c r="G85" s="180">
        <v>3</v>
      </c>
      <c r="H85" s="180">
        <v>0</v>
      </c>
      <c r="I85" s="181">
        <f t="shared" si="77"/>
        <v>5</v>
      </c>
      <c r="J85" s="179">
        <v>2</v>
      </c>
      <c r="K85" s="180">
        <v>3</v>
      </c>
      <c r="L85" s="180">
        <v>0</v>
      </c>
      <c r="M85" s="181">
        <f t="shared" si="78"/>
        <v>5</v>
      </c>
      <c r="N85" s="179">
        <v>2</v>
      </c>
      <c r="O85" s="180">
        <v>6</v>
      </c>
      <c r="P85" s="180">
        <v>17</v>
      </c>
      <c r="Q85" s="262"/>
      <c r="R85" s="181">
        <f t="shared" si="79"/>
        <v>25</v>
      </c>
      <c r="S85" s="183">
        <f t="shared" si="80"/>
        <v>46</v>
      </c>
      <c r="T85" s="178" t="s">
        <v>105</v>
      </c>
      <c r="U85" s="206">
        <v>5</v>
      </c>
      <c r="V85" s="185">
        <f t="shared" si="81"/>
        <v>0.10869565217391304</v>
      </c>
      <c r="W85" s="206">
        <v>41</v>
      </c>
      <c r="X85" s="185">
        <f t="shared" si="82"/>
        <v>0.89130434782608692</v>
      </c>
      <c r="Y85" s="206">
        <v>0</v>
      </c>
      <c r="Z85" s="185">
        <f t="shared" si="83"/>
        <v>0</v>
      </c>
      <c r="AA85" s="206">
        <v>43</v>
      </c>
      <c r="AB85" s="185">
        <f t="shared" si="84"/>
        <v>0.93478260869565222</v>
      </c>
      <c r="AC85" s="206">
        <v>3</v>
      </c>
      <c r="AD85" s="185">
        <f t="shared" si="85"/>
        <v>6.5217391304347824E-2</v>
      </c>
      <c r="AE85" s="207">
        <f t="shared" si="86"/>
        <v>46</v>
      </c>
    </row>
    <row r="86" spans="1:31" ht="14" x14ac:dyDescent="0.15">
      <c r="A86" s="178" t="s">
        <v>106</v>
      </c>
      <c r="B86" s="179">
        <v>6</v>
      </c>
      <c r="C86" s="180">
        <v>0</v>
      </c>
      <c r="D86" s="180">
        <v>1</v>
      </c>
      <c r="E86" s="181">
        <f t="shared" si="76"/>
        <v>7</v>
      </c>
      <c r="F86" s="179">
        <v>3</v>
      </c>
      <c r="G86" s="180">
        <v>3</v>
      </c>
      <c r="H86" s="180">
        <v>0</v>
      </c>
      <c r="I86" s="181">
        <f t="shared" si="77"/>
        <v>6</v>
      </c>
      <c r="J86" s="179">
        <v>2</v>
      </c>
      <c r="K86" s="180">
        <v>19</v>
      </c>
      <c r="L86" s="180">
        <v>0</v>
      </c>
      <c r="M86" s="181">
        <f t="shared" si="78"/>
        <v>21</v>
      </c>
      <c r="N86" s="179">
        <v>1</v>
      </c>
      <c r="O86" s="180">
        <v>4</v>
      </c>
      <c r="P86" s="180">
        <v>18</v>
      </c>
      <c r="Q86" s="262"/>
      <c r="R86" s="181">
        <f t="shared" si="79"/>
        <v>23</v>
      </c>
      <c r="S86" s="183">
        <f t="shared" si="80"/>
        <v>57</v>
      </c>
      <c r="T86" s="178" t="s">
        <v>106</v>
      </c>
      <c r="U86" s="206">
        <v>14</v>
      </c>
      <c r="V86" s="185">
        <f t="shared" si="81"/>
        <v>0.24561403508771928</v>
      </c>
      <c r="W86" s="206">
        <v>43</v>
      </c>
      <c r="X86" s="185">
        <f t="shared" si="82"/>
        <v>0.75438596491228072</v>
      </c>
      <c r="Y86" s="206">
        <v>0</v>
      </c>
      <c r="Z86" s="185">
        <f t="shared" si="83"/>
        <v>0</v>
      </c>
      <c r="AA86" s="206">
        <v>56</v>
      </c>
      <c r="AB86" s="185">
        <f t="shared" si="84"/>
        <v>0.98245614035087714</v>
      </c>
      <c r="AC86" s="206">
        <v>1</v>
      </c>
      <c r="AD86" s="185">
        <f t="shared" si="85"/>
        <v>1.7543859649122806E-2</v>
      </c>
      <c r="AE86" s="207">
        <f t="shared" si="86"/>
        <v>57</v>
      </c>
    </row>
    <row r="87" spans="1:31" ht="14" x14ac:dyDescent="0.15">
      <c r="A87" s="178" t="s">
        <v>107</v>
      </c>
      <c r="B87" s="179">
        <v>2</v>
      </c>
      <c r="C87" s="180">
        <v>1</v>
      </c>
      <c r="D87" s="180">
        <v>1</v>
      </c>
      <c r="E87" s="181">
        <f t="shared" si="76"/>
        <v>4</v>
      </c>
      <c r="F87" s="179">
        <v>6</v>
      </c>
      <c r="G87" s="180">
        <v>2</v>
      </c>
      <c r="H87" s="180">
        <v>0</v>
      </c>
      <c r="I87" s="181">
        <f t="shared" si="77"/>
        <v>8</v>
      </c>
      <c r="J87" s="179">
        <v>2</v>
      </c>
      <c r="K87" s="180">
        <v>10</v>
      </c>
      <c r="L87" s="180">
        <v>0</v>
      </c>
      <c r="M87" s="181">
        <f t="shared" si="78"/>
        <v>12</v>
      </c>
      <c r="N87" s="179">
        <v>3</v>
      </c>
      <c r="O87" s="180">
        <v>1</v>
      </c>
      <c r="P87" s="180">
        <v>17</v>
      </c>
      <c r="Q87" s="262"/>
      <c r="R87" s="181">
        <f t="shared" si="79"/>
        <v>21</v>
      </c>
      <c r="S87" s="183">
        <f t="shared" si="80"/>
        <v>45</v>
      </c>
      <c r="T87" s="178" t="s">
        <v>107</v>
      </c>
      <c r="U87" s="206">
        <v>8</v>
      </c>
      <c r="V87" s="185">
        <f t="shared" si="81"/>
        <v>0.17777777777777778</v>
      </c>
      <c r="W87" s="206">
        <v>37</v>
      </c>
      <c r="X87" s="185">
        <f t="shared" si="82"/>
        <v>0.82222222222222219</v>
      </c>
      <c r="Y87" s="206">
        <v>4</v>
      </c>
      <c r="Z87" s="185">
        <f t="shared" si="83"/>
        <v>8.8888888888888892E-2</v>
      </c>
      <c r="AA87" s="206">
        <v>40</v>
      </c>
      <c r="AB87" s="185">
        <f t="shared" si="84"/>
        <v>0.88888888888888884</v>
      </c>
      <c r="AC87" s="206">
        <v>1</v>
      </c>
      <c r="AD87" s="185">
        <f t="shared" si="85"/>
        <v>2.2222222222222223E-2</v>
      </c>
      <c r="AE87" s="207">
        <f t="shared" si="86"/>
        <v>45</v>
      </c>
    </row>
    <row r="88" spans="1:31" ht="14" x14ac:dyDescent="0.15">
      <c r="A88" s="178" t="s">
        <v>108</v>
      </c>
      <c r="B88" s="179">
        <v>3</v>
      </c>
      <c r="C88" s="180">
        <v>3</v>
      </c>
      <c r="D88" s="180">
        <v>2</v>
      </c>
      <c r="E88" s="181">
        <f t="shared" si="76"/>
        <v>8</v>
      </c>
      <c r="F88" s="179">
        <v>2</v>
      </c>
      <c r="G88" s="180">
        <v>4</v>
      </c>
      <c r="H88" s="180">
        <v>2</v>
      </c>
      <c r="I88" s="181">
        <f t="shared" si="77"/>
        <v>8</v>
      </c>
      <c r="J88" s="179">
        <v>1</v>
      </c>
      <c r="K88" s="180">
        <v>14</v>
      </c>
      <c r="L88" s="180">
        <v>0</v>
      </c>
      <c r="M88" s="181">
        <f t="shared" si="78"/>
        <v>15</v>
      </c>
      <c r="N88" s="179">
        <v>1</v>
      </c>
      <c r="O88" s="180">
        <v>8</v>
      </c>
      <c r="P88" s="180">
        <v>18</v>
      </c>
      <c r="Q88" s="262"/>
      <c r="R88" s="181">
        <f t="shared" si="79"/>
        <v>27</v>
      </c>
      <c r="S88" s="183">
        <f t="shared" si="80"/>
        <v>58</v>
      </c>
      <c r="T88" s="178" t="s">
        <v>108</v>
      </c>
      <c r="U88" s="206">
        <v>13</v>
      </c>
      <c r="V88" s="185">
        <f t="shared" si="81"/>
        <v>0.22413793103448276</v>
      </c>
      <c r="W88" s="206">
        <v>45</v>
      </c>
      <c r="X88" s="185">
        <f t="shared" si="82"/>
        <v>0.77586206896551724</v>
      </c>
      <c r="Y88" s="206">
        <v>6</v>
      </c>
      <c r="Z88" s="185">
        <f t="shared" si="83"/>
        <v>0.10344827586206896</v>
      </c>
      <c r="AA88" s="206">
        <v>52</v>
      </c>
      <c r="AB88" s="185">
        <f t="shared" si="84"/>
        <v>0.89655172413793105</v>
      </c>
      <c r="AC88" s="206">
        <v>0</v>
      </c>
      <c r="AD88" s="185">
        <f t="shared" si="85"/>
        <v>0</v>
      </c>
      <c r="AE88" s="207">
        <f t="shared" si="86"/>
        <v>58</v>
      </c>
    </row>
    <row r="89" spans="1:31" ht="14" x14ac:dyDescent="0.15">
      <c r="A89" s="178" t="s">
        <v>109</v>
      </c>
      <c r="B89" s="179">
        <v>1</v>
      </c>
      <c r="C89" s="180">
        <v>1</v>
      </c>
      <c r="D89" s="180">
        <v>2</v>
      </c>
      <c r="E89" s="181">
        <f t="shared" si="76"/>
        <v>4</v>
      </c>
      <c r="F89" s="179">
        <v>1</v>
      </c>
      <c r="G89" s="180">
        <v>7</v>
      </c>
      <c r="H89" s="180">
        <v>0</v>
      </c>
      <c r="I89" s="181">
        <f t="shared" si="77"/>
        <v>8</v>
      </c>
      <c r="J89" s="179">
        <v>2</v>
      </c>
      <c r="K89" s="180">
        <v>7</v>
      </c>
      <c r="L89" s="180">
        <v>0</v>
      </c>
      <c r="M89" s="181">
        <f t="shared" si="78"/>
        <v>9</v>
      </c>
      <c r="N89" s="179">
        <v>1</v>
      </c>
      <c r="O89" s="180">
        <v>7</v>
      </c>
      <c r="P89" s="180">
        <v>9</v>
      </c>
      <c r="Q89" s="262"/>
      <c r="R89" s="181">
        <f t="shared" si="79"/>
        <v>17</v>
      </c>
      <c r="S89" s="183">
        <f t="shared" si="80"/>
        <v>38</v>
      </c>
      <c r="T89" s="178" t="s">
        <v>109</v>
      </c>
      <c r="U89" s="206">
        <v>3</v>
      </c>
      <c r="V89" s="185">
        <f t="shared" si="81"/>
        <v>7.8947368421052627E-2</v>
      </c>
      <c r="W89" s="206">
        <v>35</v>
      </c>
      <c r="X89" s="185">
        <f t="shared" si="82"/>
        <v>0.92105263157894735</v>
      </c>
      <c r="Y89" s="206">
        <v>2</v>
      </c>
      <c r="Z89" s="185">
        <f t="shared" si="83"/>
        <v>5.2631578947368418E-2</v>
      </c>
      <c r="AA89" s="206">
        <v>36</v>
      </c>
      <c r="AB89" s="185">
        <f t="shared" si="84"/>
        <v>0.94736842105263153</v>
      </c>
      <c r="AC89" s="206">
        <v>0</v>
      </c>
      <c r="AD89" s="185">
        <f t="shared" si="85"/>
        <v>0</v>
      </c>
      <c r="AE89" s="207">
        <f t="shared" si="86"/>
        <v>38</v>
      </c>
    </row>
    <row r="90" spans="1:31" ht="14" x14ac:dyDescent="0.15">
      <c r="A90" s="178" t="s">
        <v>110</v>
      </c>
      <c r="B90" s="179">
        <v>6</v>
      </c>
      <c r="C90" s="180">
        <v>1</v>
      </c>
      <c r="D90" s="180">
        <v>0</v>
      </c>
      <c r="E90" s="181">
        <f t="shared" si="76"/>
        <v>7</v>
      </c>
      <c r="F90" s="179">
        <v>0</v>
      </c>
      <c r="G90" s="180">
        <v>1</v>
      </c>
      <c r="H90" s="180">
        <v>1</v>
      </c>
      <c r="I90" s="181">
        <f t="shared" si="77"/>
        <v>2</v>
      </c>
      <c r="J90" s="179">
        <v>0</v>
      </c>
      <c r="K90" s="180">
        <v>7</v>
      </c>
      <c r="L90" s="180">
        <v>0</v>
      </c>
      <c r="M90" s="181">
        <f t="shared" si="78"/>
        <v>7</v>
      </c>
      <c r="N90" s="179">
        <v>0</v>
      </c>
      <c r="O90" s="180">
        <v>5</v>
      </c>
      <c r="P90" s="180">
        <v>11</v>
      </c>
      <c r="Q90" s="262"/>
      <c r="R90" s="181">
        <f t="shared" si="79"/>
        <v>16</v>
      </c>
      <c r="S90" s="183">
        <f t="shared" si="80"/>
        <v>32</v>
      </c>
      <c r="T90" s="178" t="s">
        <v>110</v>
      </c>
      <c r="U90" s="206">
        <v>10</v>
      </c>
      <c r="V90" s="185">
        <f t="shared" si="81"/>
        <v>0.3125</v>
      </c>
      <c r="W90" s="206">
        <v>22</v>
      </c>
      <c r="X90" s="185">
        <f t="shared" si="82"/>
        <v>0.6875</v>
      </c>
      <c r="Y90" s="206">
        <v>0</v>
      </c>
      <c r="Z90" s="185">
        <f t="shared" si="83"/>
        <v>0</v>
      </c>
      <c r="AA90" s="206">
        <v>31</v>
      </c>
      <c r="AB90" s="185">
        <f t="shared" si="84"/>
        <v>0.96875</v>
      </c>
      <c r="AC90" s="206">
        <v>1</v>
      </c>
      <c r="AD90" s="185">
        <f t="shared" si="85"/>
        <v>3.125E-2</v>
      </c>
      <c r="AE90" s="207">
        <f t="shared" si="86"/>
        <v>32</v>
      </c>
    </row>
    <row r="91" spans="1:31" ht="15" thickBot="1" x14ac:dyDescent="0.2">
      <c r="A91" s="187"/>
      <c r="B91" s="188"/>
      <c r="C91" s="189"/>
      <c r="D91" s="189"/>
      <c r="E91" s="190"/>
      <c r="F91" s="188"/>
      <c r="G91" s="189"/>
      <c r="H91" s="189"/>
      <c r="I91" s="190"/>
      <c r="J91" s="188"/>
      <c r="K91" s="189"/>
      <c r="L91" s="189"/>
      <c r="M91" s="190"/>
      <c r="N91" s="188"/>
      <c r="O91" s="189"/>
      <c r="P91" s="189"/>
      <c r="Q91" s="191"/>
      <c r="R91" s="190"/>
      <c r="S91" s="250"/>
      <c r="T91" s="187"/>
      <c r="U91" s="206"/>
      <c r="V91" s="185"/>
      <c r="W91" s="206"/>
      <c r="X91" s="185"/>
      <c r="Y91" s="206"/>
      <c r="Z91" s="185"/>
      <c r="AA91" s="206"/>
      <c r="AB91" s="185"/>
      <c r="AC91" s="206"/>
      <c r="AD91" s="185"/>
      <c r="AE91" s="207"/>
    </row>
    <row r="92" spans="1:31" ht="14" x14ac:dyDescent="0.15">
      <c r="A92" s="197" t="s">
        <v>169</v>
      </c>
      <c r="B92" s="198">
        <f>SUM(B83:B86)</f>
        <v>22</v>
      </c>
      <c r="C92" s="199">
        <f t="shared" ref="C92:S92" si="87">SUM(C83:C86)</f>
        <v>5</v>
      </c>
      <c r="D92" s="199">
        <f t="shared" si="87"/>
        <v>3</v>
      </c>
      <c r="E92" s="200">
        <f t="shared" si="87"/>
        <v>30</v>
      </c>
      <c r="F92" s="198">
        <f t="shared" si="87"/>
        <v>6</v>
      </c>
      <c r="G92" s="199">
        <f t="shared" si="87"/>
        <v>7</v>
      </c>
      <c r="H92" s="199">
        <f t="shared" si="87"/>
        <v>1</v>
      </c>
      <c r="I92" s="200">
        <f t="shared" si="87"/>
        <v>14</v>
      </c>
      <c r="J92" s="198">
        <f t="shared" si="87"/>
        <v>5</v>
      </c>
      <c r="K92" s="199">
        <f t="shared" si="87"/>
        <v>40</v>
      </c>
      <c r="L92" s="199">
        <f t="shared" si="87"/>
        <v>2</v>
      </c>
      <c r="M92" s="200">
        <f t="shared" si="87"/>
        <v>47</v>
      </c>
      <c r="N92" s="198">
        <f t="shared" si="87"/>
        <v>3</v>
      </c>
      <c r="O92" s="199">
        <f t="shared" si="87"/>
        <v>15</v>
      </c>
      <c r="P92" s="199">
        <f t="shared" si="87"/>
        <v>63</v>
      </c>
      <c r="Q92" s="201">
        <f t="shared" si="87"/>
        <v>0</v>
      </c>
      <c r="R92" s="200">
        <f t="shared" si="87"/>
        <v>81</v>
      </c>
      <c r="S92" s="202">
        <f t="shared" si="87"/>
        <v>172</v>
      </c>
      <c r="T92" s="197" t="s">
        <v>169</v>
      </c>
      <c r="U92" s="203">
        <f>SUM(U83:U86)</f>
        <v>30</v>
      </c>
      <c r="V92" s="204">
        <f>U92/$AE92</f>
        <v>0.1744186046511628</v>
      </c>
      <c r="W92" s="203">
        <f>SUM(W83:W86)</f>
        <v>142</v>
      </c>
      <c r="X92" s="204">
        <f>W92/$AE92</f>
        <v>0.82558139534883723</v>
      </c>
      <c r="Y92" s="203">
        <f>SUM(Y83:Y86)</f>
        <v>0</v>
      </c>
      <c r="Z92" s="204">
        <f>Y92/$AE92</f>
        <v>0</v>
      </c>
      <c r="AA92" s="203">
        <f>SUM(AA83:AA86)</f>
        <v>166</v>
      </c>
      <c r="AB92" s="204">
        <f>AA92/$AE92</f>
        <v>0.96511627906976749</v>
      </c>
      <c r="AC92" s="203">
        <f>SUM(AC83:AC86)</f>
        <v>6</v>
      </c>
      <c r="AD92" s="204">
        <f>AC92/$AE92</f>
        <v>3.4883720930232558E-2</v>
      </c>
      <c r="AE92" s="205">
        <f>SUM(AE83:AE86)</f>
        <v>172</v>
      </c>
    </row>
    <row r="93" spans="1:31" ht="14" x14ac:dyDescent="0.15">
      <c r="A93" s="178" t="s">
        <v>170</v>
      </c>
      <c r="B93" s="179">
        <f t="shared" ref="B93:S96" si="88">SUM(B84:B87)</f>
        <v>20</v>
      </c>
      <c r="C93" s="180">
        <f t="shared" si="88"/>
        <v>5</v>
      </c>
      <c r="D93" s="180">
        <f t="shared" si="88"/>
        <v>2</v>
      </c>
      <c r="E93" s="181">
        <f t="shared" si="88"/>
        <v>27</v>
      </c>
      <c r="F93" s="179">
        <f t="shared" si="88"/>
        <v>12</v>
      </c>
      <c r="G93" s="180">
        <f t="shared" si="88"/>
        <v>9</v>
      </c>
      <c r="H93" s="180">
        <f t="shared" si="88"/>
        <v>1</v>
      </c>
      <c r="I93" s="181">
        <f t="shared" si="88"/>
        <v>22</v>
      </c>
      <c r="J93" s="179">
        <f t="shared" si="88"/>
        <v>6</v>
      </c>
      <c r="K93" s="180">
        <f t="shared" si="88"/>
        <v>42</v>
      </c>
      <c r="L93" s="180">
        <f t="shared" si="88"/>
        <v>0</v>
      </c>
      <c r="M93" s="181">
        <f t="shared" si="88"/>
        <v>48</v>
      </c>
      <c r="N93" s="179">
        <f t="shared" si="88"/>
        <v>6</v>
      </c>
      <c r="O93" s="180">
        <f t="shared" si="88"/>
        <v>13</v>
      </c>
      <c r="P93" s="180">
        <f t="shared" si="88"/>
        <v>66</v>
      </c>
      <c r="Q93" s="182">
        <f t="shared" si="88"/>
        <v>0</v>
      </c>
      <c r="R93" s="181">
        <f t="shared" si="88"/>
        <v>85</v>
      </c>
      <c r="S93" s="183">
        <f t="shared" si="88"/>
        <v>182</v>
      </c>
      <c r="T93" s="178" t="s">
        <v>170</v>
      </c>
      <c r="U93" s="206">
        <f t="shared" ref="U93:U96" si="89">SUM(U84:U87)</f>
        <v>32</v>
      </c>
      <c r="V93" s="185">
        <f t="shared" ref="V93:X96" si="90">U93/$AE93</f>
        <v>0.17582417582417584</v>
      </c>
      <c r="W93" s="206">
        <f t="shared" ref="W93:W96" si="91">SUM(W84:W87)</f>
        <v>150</v>
      </c>
      <c r="X93" s="185">
        <f t="shared" si="90"/>
        <v>0.82417582417582413</v>
      </c>
      <c r="Y93" s="206">
        <f t="shared" ref="Y93:Y96" si="92">SUM(Y84:Y87)</f>
        <v>4</v>
      </c>
      <c r="Z93" s="185">
        <f t="shared" ref="Z93:Z96" si="93">Y93/$AE93</f>
        <v>2.197802197802198E-2</v>
      </c>
      <c r="AA93" s="206">
        <f t="shared" ref="AA93:AA96" si="94">SUM(AA84:AA87)</f>
        <v>173</v>
      </c>
      <c r="AB93" s="185">
        <f t="shared" ref="AB93:AB96" si="95">AA93/$AE93</f>
        <v>0.9505494505494505</v>
      </c>
      <c r="AC93" s="206">
        <f t="shared" ref="AC93:AC96" si="96">SUM(AC84:AC87)</f>
        <v>5</v>
      </c>
      <c r="AD93" s="185">
        <f t="shared" ref="AD93:AD96" si="97">AC93/$AE93</f>
        <v>2.7472527472527472E-2</v>
      </c>
      <c r="AE93" s="207">
        <f t="shared" ref="AE93:AE96" si="98">SUM(AE84:AE87)</f>
        <v>182</v>
      </c>
    </row>
    <row r="94" spans="1:31" ht="14" x14ac:dyDescent="0.15">
      <c r="A94" s="178" t="s">
        <v>171</v>
      </c>
      <c r="B94" s="179">
        <f t="shared" si="88"/>
        <v>19</v>
      </c>
      <c r="C94" s="180">
        <f t="shared" si="88"/>
        <v>7</v>
      </c>
      <c r="D94" s="180">
        <f t="shared" si="88"/>
        <v>4</v>
      </c>
      <c r="E94" s="181">
        <f t="shared" si="88"/>
        <v>30</v>
      </c>
      <c r="F94" s="179">
        <f t="shared" si="88"/>
        <v>13</v>
      </c>
      <c r="G94" s="180">
        <f t="shared" si="88"/>
        <v>12</v>
      </c>
      <c r="H94" s="180">
        <f t="shared" si="88"/>
        <v>2</v>
      </c>
      <c r="I94" s="181">
        <f t="shared" si="88"/>
        <v>27</v>
      </c>
      <c r="J94" s="179">
        <f t="shared" si="88"/>
        <v>7</v>
      </c>
      <c r="K94" s="180">
        <f t="shared" si="88"/>
        <v>46</v>
      </c>
      <c r="L94" s="180">
        <f t="shared" si="88"/>
        <v>0</v>
      </c>
      <c r="M94" s="181">
        <f t="shared" si="88"/>
        <v>53</v>
      </c>
      <c r="N94" s="179">
        <f t="shared" si="88"/>
        <v>7</v>
      </c>
      <c r="O94" s="180">
        <f t="shared" si="88"/>
        <v>19</v>
      </c>
      <c r="P94" s="180">
        <f t="shared" si="88"/>
        <v>70</v>
      </c>
      <c r="Q94" s="182">
        <f t="shared" si="88"/>
        <v>0</v>
      </c>
      <c r="R94" s="181">
        <f t="shared" si="88"/>
        <v>96</v>
      </c>
      <c r="S94" s="183">
        <f t="shared" si="88"/>
        <v>206</v>
      </c>
      <c r="T94" s="178" t="s">
        <v>171</v>
      </c>
      <c r="U94" s="206">
        <f t="shared" si="89"/>
        <v>40</v>
      </c>
      <c r="V94" s="185">
        <f t="shared" si="90"/>
        <v>0.1941747572815534</v>
      </c>
      <c r="W94" s="206">
        <f t="shared" si="91"/>
        <v>166</v>
      </c>
      <c r="X94" s="185">
        <f t="shared" si="90"/>
        <v>0.80582524271844658</v>
      </c>
      <c r="Y94" s="206">
        <f t="shared" si="92"/>
        <v>10</v>
      </c>
      <c r="Z94" s="185">
        <f t="shared" si="93"/>
        <v>4.8543689320388349E-2</v>
      </c>
      <c r="AA94" s="206">
        <f t="shared" si="94"/>
        <v>191</v>
      </c>
      <c r="AB94" s="185">
        <f t="shared" si="95"/>
        <v>0.92718446601941751</v>
      </c>
      <c r="AC94" s="206">
        <f t="shared" si="96"/>
        <v>5</v>
      </c>
      <c r="AD94" s="185">
        <f t="shared" si="97"/>
        <v>2.4271844660194174E-2</v>
      </c>
      <c r="AE94" s="207">
        <f t="shared" si="98"/>
        <v>206</v>
      </c>
    </row>
    <row r="95" spans="1:31" ht="14" x14ac:dyDescent="0.15">
      <c r="A95" s="178" t="s">
        <v>172</v>
      </c>
      <c r="B95" s="179">
        <f t="shared" si="88"/>
        <v>12</v>
      </c>
      <c r="C95" s="180">
        <f t="shared" si="88"/>
        <v>5</v>
      </c>
      <c r="D95" s="180">
        <f t="shared" si="88"/>
        <v>6</v>
      </c>
      <c r="E95" s="181">
        <f t="shared" si="88"/>
        <v>23</v>
      </c>
      <c r="F95" s="179">
        <f t="shared" si="88"/>
        <v>12</v>
      </c>
      <c r="G95" s="180">
        <f t="shared" si="88"/>
        <v>16</v>
      </c>
      <c r="H95" s="180">
        <f t="shared" si="88"/>
        <v>2</v>
      </c>
      <c r="I95" s="181">
        <f t="shared" si="88"/>
        <v>30</v>
      </c>
      <c r="J95" s="179">
        <f t="shared" si="88"/>
        <v>7</v>
      </c>
      <c r="K95" s="180">
        <f t="shared" si="88"/>
        <v>50</v>
      </c>
      <c r="L95" s="180">
        <f t="shared" si="88"/>
        <v>0</v>
      </c>
      <c r="M95" s="181">
        <f t="shared" si="88"/>
        <v>57</v>
      </c>
      <c r="N95" s="179">
        <f t="shared" si="88"/>
        <v>6</v>
      </c>
      <c r="O95" s="180">
        <f t="shared" si="88"/>
        <v>20</v>
      </c>
      <c r="P95" s="180">
        <f t="shared" si="88"/>
        <v>62</v>
      </c>
      <c r="Q95" s="182">
        <f t="shared" si="88"/>
        <v>0</v>
      </c>
      <c r="R95" s="181">
        <f t="shared" si="88"/>
        <v>88</v>
      </c>
      <c r="S95" s="183">
        <f t="shared" si="88"/>
        <v>198</v>
      </c>
      <c r="T95" s="178" t="s">
        <v>172</v>
      </c>
      <c r="U95" s="206">
        <f t="shared" si="89"/>
        <v>38</v>
      </c>
      <c r="V95" s="185">
        <f t="shared" si="90"/>
        <v>0.19191919191919191</v>
      </c>
      <c r="W95" s="206">
        <f t="shared" si="91"/>
        <v>160</v>
      </c>
      <c r="X95" s="185">
        <f t="shared" si="90"/>
        <v>0.80808080808080807</v>
      </c>
      <c r="Y95" s="206">
        <f t="shared" si="92"/>
        <v>12</v>
      </c>
      <c r="Z95" s="185">
        <f t="shared" si="93"/>
        <v>6.0606060606060608E-2</v>
      </c>
      <c r="AA95" s="206">
        <f t="shared" si="94"/>
        <v>184</v>
      </c>
      <c r="AB95" s="185">
        <f t="shared" si="95"/>
        <v>0.92929292929292928</v>
      </c>
      <c r="AC95" s="206">
        <f t="shared" si="96"/>
        <v>2</v>
      </c>
      <c r="AD95" s="185">
        <f t="shared" si="97"/>
        <v>1.0101010101010102E-2</v>
      </c>
      <c r="AE95" s="207">
        <f t="shared" si="98"/>
        <v>198</v>
      </c>
    </row>
    <row r="96" spans="1:31" ht="15" thickBot="1" x14ac:dyDescent="0.2">
      <c r="A96" s="208" t="s">
        <v>173</v>
      </c>
      <c r="B96" s="209">
        <f t="shared" si="88"/>
        <v>12</v>
      </c>
      <c r="C96" s="210">
        <f t="shared" si="88"/>
        <v>6</v>
      </c>
      <c r="D96" s="210">
        <f t="shared" si="88"/>
        <v>5</v>
      </c>
      <c r="E96" s="211">
        <f t="shared" si="88"/>
        <v>23</v>
      </c>
      <c r="F96" s="209">
        <f t="shared" si="88"/>
        <v>9</v>
      </c>
      <c r="G96" s="210">
        <f t="shared" si="88"/>
        <v>14</v>
      </c>
      <c r="H96" s="210">
        <f t="shared" si="88"/>
        <v>3</v>
      </c>
      <c r="I96" s="211">
        <f t="shared" si="88"/>
        <v>26</v>
      </c>
      <c r="J96" s="209">
        <f t="shared" si="88"/>
        <v>5</v>
      </c>
      <c r="K96" s="210">
        <f t="shared" si="88"/>
        <v>38</v>
      </c>
      <c r="L96" s="210">
        <f t="shared" si="88"/>
        <v>0</v>
      </c>
      <c r="M96" s="211">
        <f t="shared" si="88"/>
        <v>43</v>
      </c>
      <c r="N96" s="209">
        <f t="shared" si="88"/>
        <v>5</v>
      </c>
      <c r="O96" s="210">
        <f t="shared" si="88"/>
        <v>21</v>
      </c>
      <c r="P96" s="210">
        <f t="shared" si="88"/>
        <v>55</v>
      </c>
      <c r="Q96" s="212">
        <f t="shared" si="88"/>
        <v>0</v>
      </c>
      <c r="R96" s="211">
        <f t="shared" si="88"/>
        <v>81</v>
      </c>
      <c r="S96" s="213">
        <f t="shared" si="88"/>
        <v>173</v>
      </c>
      <c r="T96" s="208" t="s">
        <v>173</v>
      </c>
      <c r="U96" s="214">
        <f t="shared" si="89"/>
        <v>34</v>
      </c>
      <c r="V96" s="215">
        <f t="shared" si="90"/>
        <v>0.19653179190751446</v>
      </c>
      <c r="W96" s="214">
        <f t="shared" si="91"/>
        <v>139</v>
      </c>
      <c r="X96" s="215">
        <f t="shared" si="90"/>
        <v>0.80346820809248554</v>
      </c>
      <c r="Y96" s="214">
        <f t="shared" si="92"/>
        <v>12</v>
      </c>
      <c r="Z96" s="215">
        <f t="shared" si="93"/>
        <v>6.9364161849710976E-2</v>
      </c>
      <c r="AA96" s="214">
        <f t="shared" si="94"/>
        <v>159</v>
      </c>
      <c r="AB96" s="215">
        <f t="shared" si="95"/>
        <v>0.91907514450867056</v>
      </c>
      <c r="AC96" s="214">
        <f t="shared" si="96"/>
        <v>2</v>
      </c>
      <c r="AD96" s="215">
        <f t="shared" si="97"/>
        <v>1.1560693641618497E-2</v>
      </c>
      <c r="AE96" s="216">
        <f t="shared" si="98"/>
        <v>173</v>
      </c>
    </row>
    <row r="97" spans="1:31" ht="14" x14ac:dyDescent="0.15">
      <c r="A97" s="217"/>
      <c r="B97" s="218"/>
      <c r="C97" s="219"/>
      <c r="D97" s="219"/>
      <c r="E97" s="220"/>
      <c r="F97" s="218"/>
      <c r="G97" s="219"/>
      <c r="H97" s="219"/>
      <c r="I97" s="220"/>
      <c r="J97" s="218"/>
      <c r="K97" s="219"/>
      <c r="L97" s="219"/>
      <c r="M97" s="220"/>
      <c r="N97" s="218"/>
      <c r="O97" s="219"/>
      <c r="P97" s="219"/>
      <c r="Q97" s="221"/>
      <c r="R97" s="220"/>
      <c r="S97" s="222"/>
      <c r="T97" s="223"/>
      <c r="U97" s="224"/>
      <c r="V97" s="225"/>
      <c r="W97" s="224"/>
      <c r="X97" s="225"/>
      <c r="Y97" s="224"/>
      <c r="Z97" s="225"/>
      <c r="AA97" s="224"/>
      <c r="AB97" s="225"/>
      <c r="AC97" s="224"/>
      <c r="AD97" s="225"/>
      <c r="AE97" s="222"/>
    </row>
    <row r="98" spans="1:31" x14ac:dyDescent="0.15">
      <c r="A98" s="187" t="s">
        <v>174</v>
      </c>
      <c r="B98" s="226">
        <f>SUM(B83:B90)</f>
        <v>34</v>
      </c>
      <c r="C98" s="227">
        <f t="shared" ref="C98:S98" si="99">SUM(C83:C90)</f>
        <v>11</v>
      </c>
      <c r="D98" s="227">
        <f t="shared" si="99"/>
        <v>8</v>
      </c>
      <c r="E98" s="228">
        <f t="shared" si="99"/>
        <v>53</v>
      </c>
      <c r="F98" s="226">
        <f t="shared" si="99"/>
        <v>15</v>
      </c>
      <c r="G98" s="227">
        <f t="shared" si="99"/>
        <v>21</v>
      </c>
      <c r="H98" s="227">
        <f t="shared" si="99"/>
        <v>4</v>
      </c>
      <c r="I98" s="228">
        <f t="shared" si="99"/>
        <v>40</v>
      </c>
      <c r="J98" s="226">
        <f t="shared" si="99"/>
        <v>10</v>
      </c>
      <c r="K98" s="227">
        <f t="shared" si="99"/>
        <v>78</v>
      </c>
      <c r="L98" s="227">
        <f t="shared" si="99"/>
        <v>2</v>
      </c>
      <c r="M98" s="228">
        <f t="shared" si="99"/>
        <v>90</v>
      </c>
      <c r="N98" s="226">
        <f t="shared" si="99"/>
        <v>8</v>
      </c>
      <c r="O98" s="227">
        <f t="shared" si="99"/>
        <v>36</v>
      </c>
      <c r="P98" s="227">
        <f t="shared" si="99"/>
        <v>118</v>
      </c>
      <c r="Q98" s="229">
        <f t="shared" si="99"/>
        <v>0</v>
      </c>
      <c r="R98" s="228">
        <f t="shared" si="99"/>
        <v>162</v>
      </c>
      <c r="S98" s="230">
        <f t="shared" si="99"/>
        <v>345</v>
      </c>
      <c r="T98" s="231" t="s">
        <v>174</v>
      </c>
      <c r="U98" s="232">
        <f>SUM(U83:U90)</f>
        <v>64</v>
      </c>
      <c r="V98" s="233">
        <f>U98/$AE98</f>
        <v>0.1855072463768116</v>
      </c>
      <c r="W98" s="232">
        <f>SUM(W83:W90)</f>
        <v>281</v>
      </c>
      <c r="X98" s="233">
        <f>W98/$AE98</f>
        <v>0.8144927536231884</v>
      </c>
      <c r="Y98" s="232">
        <f>SUM(Y83:Y90)</f>
        <v>12</v>
      </c>
      <c r="Z98" s="233">
        <f>Y98/$AE98</f>
        <v>3.4782608695652174E-2</v>
      </c>
      <c r="AA98" s="232">
        <f>SUM(AA83:AA90)</f>
        <v>325</v>
      </c>
      <c r="AB98" s="233">
        <f>AA98/$AE98</f>
        <v>0.94202898550724634</v>
      </c>
      <c r="AC98" s="232">
        <f>SUM(AC83:AC90)</f>
        <v>8</v>
      </c>
      <c r="AD98" s="233">
        <f>AC98/$AE98</f>
        <v>2.318840579710145E-2</v>
      </c>
      <c r="AE98" s="234">
        <f>SUM(AE83:AE90)</f>
        <v>345</v>
      </c>
    </row>
    <row r="99" spans="1:31" x14ac:dyDescent="0.15">
      <c r="A99" s="187" t="s">
        <v>10</v>
      </c>
      <c r="B99" s="226">
        <f t="shared" ref="B99:P99" si="100">INDEX(B92:B96,MATCH($S99,$S92:$S96,0))</f>
        <v>19</v>
      </c>
      <c r="C99" s="227">
        <f t="shared" si="100"/>
        <v>7</v>
      </c>
      <c r="D99" s="227">
        <f t="shared" si="100"/>
        <v>4</v>
      </c>
      <c r="E99" s="228">
        <f t="shared" si="100"/>
        <v>30</v>
      </c>
      <c r="F99" s="226">
        <f t="shared" si="100"/>
        <v>13</v>
      </c>
      <c r="G99" s="227">
        <f t="shared" si="100"/>
        <v>12</v>
      </c>
      <c r="H99" s="227">
        <f t="shared" si="100"/>
        <v>2</v>
      </c>
      <c r="I99" s="228">
        <f t="shared" si="100"/>
        <v>27</v>
      </c>
      <c r="J99" s="226">
        <f t="shared" si="100"/>
        <v>7</v>
      </c>
      <c r="K99" s="227">
        <f t="shared" si="100"/>
        <v>46</v>
      </c>
      <c r="L99" s="227">
        <f t="shared" si="100"/>
        <v>0</v>
      </c>
      <c r="M99" s="228">
        <f t="shared" si="100"/>
        <v>53</v>
      </c>
      <c r="N99" s="226">
        <f t="shared" si="100"/>
        <v>7</v>
      </c>
      <c r="O99" s="227">
        <f t="shared" si="100"/>
        <v>19</v>
      </c>
      <c r="P99" s="227">
        <f t="shared" si="100"/>
        <v>70</v>
      </c>
      <c r="Q99" s="229" t="e">
        <f t="shared" ref="Q99" si="101">INDEX(Q83:Q90,MATCH($S99,$S83:$S90,0))</f>
        <v>#N/A</v>
      </c>
      <c r="R99" s="228">
        <f>INDEX(R92:R96,MATCH($S99,$S92:$S96,0))</f>
        <v>96</v>
      </c>
      <c r="S99" s="230">
        <f>MAX(S92:S96)</f>
        <v>206</v>
      </c>
      <c r="T99" s="231" t="s">
        <v>10</v>
      </c>
      <c r="U99" s="232">
        <f>INDEX(U92:U96,MATCH($S99,$S92:$S96,0))</f>
        <v>40</v>
      </c>
      <c r="V99" s="233">
        <f>U99/$AE99</f>
        <v>0.1941747572815534</v>
      </c>
      <c r="W99" s="232">
        <f>INDEX(W92:W96,MATCH($S99,$S92:$S96,0))</f>
        <v>166</v>
      </c>
      <c r="X99" s="233">
        <f>W99/$AE99</f>
        <v>0.80582524271844658</v>
      </c>
      <c r="Y99" s="232">
        <f>INDEX(Y92:Y96,MATCH($S99,$S92:$S96,0))</f>
        <v>10</v>
      </c>
      <c r="Z99" s="233">
        <f>Y99/$AE99</f>
        <v>4.8543689320388349E-2</v>
      </c>
      <c r="AA99" s="232">
        <f>INDEX(AA92:AA96,MATCH($S99,$S92:$S96,0))</f>
        <v>191</v>
      </c>
      <c r="AB99" s="233">
        <f>AA99/$AE99</f>
        <v>0.92718446601941751</v>
      </c>
      <c r="AC99" s="232">
        <f>INDEX(AC92:AC96,MATCH($S99,$S92:$S96,0))</f>
        <v>5</v>
      </c>
      <c r="AD99" s="233">
        <f>AC99/$AE99</f>
        <v>2.4271844660194174E-2</v>
      </c>
      <c r="AE99" s="230">
        <f>MAX(AE92:AE96)</f>
        <v>206</v>
      </c>
    </row>
    <row r="100" spans="1:31" x14ac:dyDescent="0.15">
      <c r="A100" s="187" t="s">
        <v>11</v>
      </c>
      <c r="B100" s="226">
        <f t="shared" ref="B100:Q100" si="102">B98/2</f>
        <v>17</v>
      </c>
      <c r="C100" s="227">
        <f t="shared" si="102"/>
        <v>5.5</v>
      </c>
      <c r="D100" s="227">
        <f t="shared" si="102"/>
        <v>4</v>
      </c>
      <c r="E100" s="228">
        <f t="shared" si="102"/>
        <v>26.5</v>
      </c>
      <c r="F100" s="226">
        <f t="shared" si="102"/>
        <v>7.5</v>
      </c>
      <c r="G100" s="227">
        <f t="shared" si="102"/>
        <v>10.5</v>
      </c>
      <c r="H100" s="227">
        <f t="shared" si="102"/>
        <v>2</v>
      </c>
      <c r="I100" s="228">
        <f t="shared" si="102"/>
        <v>20</v>
      </c>
      <c r="J100" s="226">
        <f t="shared" si="102"/>
        <v>5</v>
      </c>
      <c r="K100" s="227">
        <f t="shared" si="102"/>
        <v>39</v>
      </c>
      <c r="L100" s="227">
        <f t="shared" si="102"/>
        <v>1</v>
      </c>
      <c r="M100" s="228">
        <f t="shared" si="102"/>
        <v>45</v>
      </c>
      <c r="N100" s="226">
        <f t="shared" si="102"/>
        <v>4</v>
      </c>
      <c r="O100" s="227">
        <f t="shared" si="102"/>
        <v>18</v>
      </c>
      <c r="P100" s="227">
        <f t="shared" si="102"/>
        <v>59</v>
      </c>
      <c r="Q100" s="229">
        <f t="shared" si="102"/>
        <v>0</v>
      </c>
      <c r="R100" s="228">
        <f>R98/2</f>
        <v>81</v>
      </c>
      <c r="S100" s="230">
        <f t="shared" ref="S100" si="103">S98/2</f>
        <v>172.5</v>
      </c>
      <c r="T100" s="231" t="s">
        <v>11</v>
      </c>
      <c r="U100" s="232">
        <f>U98/2</f>
        <v>32</v>
      </c>
      <c r="V100" s="233">
        <f>U100/$AE100</f>
        <v>0.1855072463768116</v>
      </c>
      <c r="W100" s="232">
        <f>W98/2</f>
        <v>140.5</v>
      </c>
      <c r="X100" s="233">
        <f>W100/$AE100</f>
        <v>0.8144927536231884</v>
      </c>
      <c r="Y100" s="232">
        <f>Y98/2</f>
        <v>6</v>
      </c>
      <c r="Z100" s="233">
        <f>Y100/$AE100</f>
        <v>3.4782608695652174E-2</v>
      </c>
      <c r="AA100" s="232">
        <f>AA98/2</f>
        <v>162.5</v>
      </c>
      <c r="AB100" s="233">
        <f>AA100/$AE100</f>
        <v>0.94202898550724634</v>
      </c>
      <c r="AC100" s="232">
        <f>AC98/2</f>
        <v>4</v>
      </c>
      <c r="AD100" s="233">
        <f>AC100/$AE100</f>
        <v>2.318840579710145E-2</v>
      </c>
      <c r="AE100" s="234">
        <f>AE98/2</f>
        <v>172.5</v>
      </c>
    </row>
    <row r="101" spans="1:31" ht="15" thickBot="1" x14ac:dyDescent="0.2">
      <c r="A101" s="235"/>
      <c r="B101" s="236"/>
      <c r="C101" s="237"/>
      <c r="D101" s="237"/>
      <c r="E101" s="238"/>
      <c r="F101" s="236"/>
      <c r="G101" s="237"/>
      <c r="H101" s="237"/>
      <c r="I101" s="238"/>
      <c r="J101" s="236"/>
      <c r="K101" s="237"/>
      <c r="L101" s="237"/>
      <c r="M101" s="238"/>
      <c r="N101" s="236"/>
      <c r="O101" s="237"/>
      <c r="P101" s="237"/>
      <c r="Q101" s="239"/>
      <c r="R101" s="238"/>
      <c r="S101" s="240"/>
      <c r="T101" s="241"/>
      <c r="U101" s="242"/>
      <c r="V101" s="243"/>
      <c r="W101" s="242"/>
      <c r="X101" s="243"/>
      <c r="Y101" s="242"/>
      <c r="Z101" s="243"/>
      <c r="AA101" s="242"/>
      <c r="AB101" s="243"/>
      <c r="AC101" s="242"/>
      <c r="AD101" s="243"/>
      <c r="AE101" s="240"/>
    </row>
    <row r="102" spans="1:31" x14ac:dyDescent="0.15">
      <c r="A102" s="244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147"/>
      <c r="U102" s="149"/>
      <c r="V102" s="147"/>
      <c r="W102" s="149"/>
      <c r="X102" s="147"/>
      <c r="Y102" s="149"/>
      <c r="Z102" s="147"/>
      <c r="AA102" s="147"/>
      <c r="AB102" s="147"/>
      <c r="AC102" s="149"/>
      <c r="AD102" s="147"/>
      <c r="AE102" s="147"/>
    </row>
    <row r="103" spans="1:31" ht="14" thickBot="1" x14ac:dyDescent="0.2">
      <c r="A103" s="146"/>
      <c r="B103" s="443">
        <f>B78+1</f>
        <v>43531</v>
      </c>
      <c r="C103" s="443"/>
      <c r="D103" s="443"/>
      <c r="E103" s="443"/>
      <c r="F103" s="443"/>
      <c r="G103" s="443"/>
      <c r="H103" s="246" t="s">
        <v>176</v>
      </c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147"/>
      <c r="U103" s="149"/>
      <c r="V103" s="147"/>
      <c r="W103" s="149"/>
      <c r="X103" s="147"/>
      <c r="Y103" s="149"/>
      <c r="Z103" s="147"/>
      <c r="AA103" s="147"/>
      <c r="AB103" s="147"/>
      <c r="AC103" s="149"/>
      <c r="AD103" s="147"/>
      <c r="AE103" s="147"/>
    </row>
    <row r="104" spans="1:31" ht="14" thickBot="1" x14ac:dyDescent="0.2">
      <c r="A104" s="151"/>
      <c r="B104" s="247" t="s">
        <v>2</v>
      </c>
      <c r="C104" s="248"/>
      <c r="D104" s="248"/>
      <c r="E104" s="249"/>
      <c r="F104" s="247" t="s">
        <v>3</v>
      </c>
      <c r="G104" s="248"/>
      <c r="H104" s="248"/>
      <c r="I104" s="249"/>
      <c r="J104" s="247" t="s">
        <v>4</v>
      </c>
      <c r="K104" s="248"/>
      <c r="L104" s="248"/>
      <c r="M104" s="249"/>
      <c r="N104" s="247" t="s">
        <v>5</v>
      </c>
      <c r="O104" s="248"/>
      <c r="P104" s="248"/>
      <c r="Q104" s="248"/>
      <c r="R104" s="249"/>
      <c r="S104" s="222" t="s">
        <v>32</v>
      </c>
      <c r="T104" s="147"/>
      <c r="U104" s="149"/>
      <c r="V104" s="147"/>
      <c r="W104" s="149"/>
      <c r="X104" s="147"/>
      <c r="Y104" s="149"/>
      <c r="Z104" s="147"/>
      <c r="AA104" s="147"/>
      <c r="AB104" s="147"/>
      <c r="AC104" s="149"/>
      <c r="AD104" s="147"/>
      <c r="AE104" s="147"/>
    </row>
    <row r="105" spans="1:31" ht="31" thickBot="1" x14ac:dyDescent="0.2">
      <c r="A105" s="156"/>
      <c r="B105" s="455" t="s">
        <v>15</v>
      </c>
      <c r="C105" s="456"/>
      <c r="D105" s="456"/>
      <c r="E105" s="457"/>
      <c r="F105" s="455" t="s">
        <v>13</v>
      </c>
      <c r="G105" s="456"/>
      <c r="H105" s="456"/>
      <c r="I105" s="457"/>
      <c r="J105" s="455" t="s">
        <v>14</v>
      </c>
      <c r="K105" s="456"/>
      <c r="L105" s="456"/>
      <c r="M105" s="457"/>
      <c r="N105" s="455" t="s">
        <v>16</v>
      </c>
      <c r="O105" s="456"/>
      <c r="P105" s="456"/>
      <c r="Q105" s="456"/>
      <c r="R105" s="457"/>
      <c r="S105" s="192"/>
      <c r="T105" s="158" t="s">
        <v>62</v>
      </c>
      <c r="U105" s="449" t="s">
        <v>58</v>
      </c>
      <c r="V105" s="450"/>
      <c r="W105" s="449" t="s">
        <v>56</v>
      </c>
      <c r="X105" s="450"/>
      <c r="Y105" s="449" t="s">
        <v>57</v>
      </c>
      <c r="Z105" s="450"/>
      <c r="AA105" s="449" t="s">
        <v>55</v>
      </c>
      <c r="AB105" s="450"/>
      <c r="AC105" s="449" t="s">
        <v>59</v>
      </c>
      <c r="AD105" s="450"/>
      <c r="AE105" s="451" t="s">
        <v>63</v>
      </c>
    </row>
    <row r="106" spans="1:31" ht="16" thickBot="1" x14ac:dyDescent="0.2">
      <c r="A106" s="159"/>
      <c r="B106" s="251" t="s">
        <v>6</v>
      </c>
      <c r="C106" s="252" t="s">
        <v>7</v>
      </c>
      <c r="D106" s="252" t="s">
        <v>8</v>
      </c>
      <c r="E106" s="253" t="s">
        <v>9</v>
      </c>
      <c r="F106" s="251" t="s">
        <v>6</v>
      </c>
      <c r="G106" s="252" t="s">
        <v>7</v>
      </c>
      <c r="H106" s="252" t="s">
        <v>8</v>
      </c>
      <c r="I106" s="253" t="s">
        <v>9</v>
      </c>
      <c r="J106" s="251" t="s">
        <v>6</v>
      </c>
      <c r="K106" s="252" t="s">
        <v>7</v>
      </c>
      <c r="L106" s="252" t="s">
        <v>8</v>
      </c>
      <c r="M106" s="253" t="s">
        <v>9</v>
      </c>
      <c r="N106" s="251" t="s">
        <v>6</v>
      </c>
      <c r="O106" s="252" t="s">
        <v>7</v>
      </c>
      <c r="P106" s="252" t="s">
        <v>8</v>
      </c>
      <c r="Q106" s="254"/>
      <c r="R106" s="253" t="s">
        <v>9</v>
      </c>
      <c r="S106" s="255"/>
      <c r="T106" s="453" t="s">
        <v>64</v>
      </c>
      <c r="U106" s="165" t="s">
        <v>65</v>
      </c>
      <c r="V106" s="166" t="s">
        <v>66</v>
      </c>
      <c r="W106" s="165" t="s">
        <v>65</v>
      </c>
      <c r="X106" s="166" t="s">
        <v>66</v>
      </c>
      <c r="Y106" s="165" t="s">
        <v>65</v>
      </c>
      <c r="Z106" s="166" t="s">
        <v>66</v>
      </c>
      <c r="AA106" s="165" t="s">
        <v>65</v>
      </c>
      <c r="AB106" s="166" t="s">
        <v>66</v>
      </c>
      <c r="AC106" s="165" t="s">
        <v>65</v>
      </c>
      <c r="AD106" s="166" t="s">
        <v>66</v>
      </c>
      <c r="AE106" s="452"/>
    </row>
    <row r="107" spans="1:31" x14ac:dyDescent="0.15">
      <c r="A107" s="156"/>
      <c r="B107" s="256"/>
      <c r="C107" s="257"/>
      <c r="D107" s="257"/>
      <c r="E107" s="258"/>
      <c r="F107" s="256"/>
      <c r="G107" s="257"/>
      <c r="H107" s="257"/>
      <c r="I107" s="258"/>
      <c r="J107" s="256"/>
      <c r="K107" s="257"/>
      <c r="L107" s="257"/>
      <c r="M107" s="258"/>
      <c r="N107" s="256"/>
      <c r="O107" s="257"/>
      <c r="P107" s="257"/>
      <c r="Q107" s="259"/>
      <c r="R107" s="260"/>
      <c r="S107" s="192"/>
      <c r="T107" s="454"/>
      <c r="U107" s="174"/>
      <c r="V107" s="175"/>
      <c r="W107" s="174"/>
      <c r="X107" s="175"/>
      <c r="Y107" s="174"/>
      <c r="Z107" s="175"/>
      <c r="AA107" s="176"/>
      <c r="AB107" s="175"/>
      <c r="AC107" s="174"/>
      <c r="AD107" s="175"/>
      <c r="AE107" s="261"/>
    </row>
    <row r="108" spans="1:31" ht="14" x14ac:dyDescent="0.15">
      <c r="A108" s="178" t="s">
        <v>103</v>
      </c>
      <c r="B108" s="179">
        <v>0</v>
      </c>
      <c r="C108" s="180">
        <v>3</v>
      </c>
      <c r="D108" s="180">
        <v>1</v>
      </c>
      <c r="E108" s="181">
        <f>SUM(B108:D108)</f>
        <v>4</v>
      </c>
      <c r="F108" s="179">
        <v>0</v>
      </c>
      <c r="G108" s="180">
        <v>1</v>
      </c>
      <c r="H108" s="180">
        <v>0</v>
      </c>
      <c r="I108" s="181">
        <f>SUM(F108:H108)</f>
        <v>1</v>
      </c>
      <c r="J108" s="179">
        <v>2</v>
      </c>
      <c r="K108" s="180">
        <v>3</v>
      </c>
      <c r="L108" s="180">
        <v>0</v>
      </c>
      <c r="M108" s="181">
        <f>SUM(J108:L108)</f>
        <v>5</v>
      </c>
      <c r="N108" s="179">
        <v>0</v>
      </c>
      <c r="O108" s="180">
        <v>2</v>
      </c>
      <c r="P108" s="180">
        <v>7</v>
      </c>
      <c r="Q108" s="262"/>
      <c r="R108" s="181">
        <f>SUM(N108:P108)</f>
        <v>9</v>
      </c>
      <c r="S108" s="183">
        <f>SUM(E108,I108,M108,R108)</f>
        <v>19</v>
      </c>
      <c r="T108" s="178" t="s">
        <v>103</v>
      </c>
      <c r="U108" s="206">
        <v>5</v>
      </c>
      <c r="V108" s="185">
        <f>U108/$S108</f>
        <v>0.26315789473684209</v>
      </c>
      <c r="W108" s="206">
        <v>14</v>
      </c>
      <c r="X108" s="185">
        <f>W108/$S108</f>
        <v>0.73684210526315785</v>
      </c>
      <c r="Y108" s="206">
        <v>0</v>
      </c>
      <c r="Z108" s="185">
        <f>Y108/$S108</f>
        <v>0</v>
      </c>
      <c r="AA108" s="206">
        <v>18</v>
      </c>
      <c r="AB108" s="185">
        <f>AA108/$S108</f>
        <v>0.94736842105263153</v>
      </c>
      <c r="AC108" s="206">
        <v>1</v>
      </c>
      <c r="AD108" s="185">
        <f>AC108/$S108</f>
        <v>5.2631578947368418E-2</v>
      </c>
      <c r="AE108" s="263">
        <f>S108</f>
        <v>19</v>
      </c>
    </row>
    <row r="109" spans="1:31" ht="14" x14ac:dyDescent="0.15">
      <c r="A109" s="178" t="s">
        <v>104</v>
      </c>
      <c r="B109" s="179">
        <v>5</v>
      </c>
      <c r="C109" s="180">
        <v>1</v>
      </c>
      <c r="D109" s="180">
        <v>2</v>
      </c>
      <c r="E109" s="181">
        <f t="shared" ref="E109:E115" si="104">SUM(B109:D109)</f>
        <v>8</v>
      </c>
      <c r="F109" s="179">
        <v>0</v>
      </c>
      <c r="G109" s="180">
        <v>3</v>
      </c>
      <c r="H109" s="180">
        <v>0</v>
      </c>
      <c r="I109" s="181">
        <f t="shared" ref="I109:I115" si="105">SUM(F109:H109)</f>
        <v>3</v>
      </c>
      <c r="J109" s="179">
        <v>2</v>
      </c>
      <c r="K109" s="180">
        <v>4</v>
      </c>
      <c r="L109" s="180">
        <v>0</v>
      </c>
      <c r="M109" s="181">
        <f t="shared" ref="M109:M115" si="106">SUM(J109:L109)</f>
        <v>6</v>
      </c>
      <c r="N109" s="179">
        <v>1</v>
      </c>
      <c r="O109" s="180">
        <v>4</v>
      </c>
      <c r="P109" s="180">
        <v>7</v>
      </c>
      <c r="Q109" s="262"/>
      <c r="R109" s="181">
        <f t="shared" ref="R109:R115" si="107">SUM(N109:P109)</f>
        <v>12</v>
      </c>
      <c r="S109" s="183">
        <f t="shared" ref="S109:S115" si="108">SUM(E109,I109,M109,R109)</f>
        <v>29</v>
      </c>
      <c r="T109" s="178" t="s">
        <v>104</v>
      </c>
      <c r="U109" s="206">
        <v>5</v>
      </c>
      <c r="V109" s="185">
        <f t="shared" ref="V109:V115" si="109">U109/$S109</f>
        <v>0.17241379310344829</v>
      </c>
      <c r="W109" s="206">
        <v>24</v>
      </c>
      <c r="X109" s="185">
        <f t="shared" ref="X109:X115" si="110">W109/$S109</f>
        <v>0.82758620689655171</v>
      </c>
      <c r="Y109" s="206">
        <v>0</v>
      </c>
      <c r="Z109" s="185">
        <f t="shared" ref="Z109:Z115" si="111">Y109/$S109</f>
        <v>0</v>
      </c>
      <c r="AA109" s="206">
        <v>29</v>
      </c>
      <c r="AB109" s="185">
        <f t="shared" ref="AB109:AB115" si="112">AA109/$S109</f>
        <v>1</v>
      </c>
      <c r="AC109" s="206">
        <v>0</v>
      </c>
      <c r="AD109" s="185">
        <f t="shared" ref="AD109:AD115" si="113">AC109/$S109</f>
        <v>0</v>
      </c>
      <c r="AE109" s="207">
        <f t="shared" ref="AE109:AE115" si="114">S109</f>
        <v>29</v>
      </c>
    </row>
    <row r="110" spans="1:31" ht="14" x14ac:dyDescent="0.15">
      <c r="A110" s="178" t="s">
        <v>105</v>
      </c>
      <c r="B110" s="179">
        <v>4</v>
      </c>
      <c r="C110" s="180">
        <v>1</v>
      </c>
      <c r="D110" s="180">
        <v>1</v>
      </c>
      <c r="E110" s="181">
        <f t="shared" si="104"/>
        <v>6</v>
      </c>
      <c r="F110" s="179">
        <v>2</v>
      </c>
      <c r="G110" s="180">
        <v>2</v>
      </c>
      <c r="H110" s="180">
        <v>0</v>
      </c>
      <c r="I110" s="181">
        <f t="shared" si="105"/>
        <v>4</v>
      </c>
      <c r="J110" s="179">
        <v>0</v>
      </c>
      <c r="K110" s="180">
        <v>4</v>
      </c>
      <c r="L110" s="180">
        <v>0</v>
      </c>
      <c r="M110" s="181">
        <f t="shared" si="106"/>
        <v>4</v>
      </c>
      <c r="N110" s="179">
        <v>0</v>
      </c>
      <c r="O110" s="180">
        <v>3</v>
      </c>
      <c r="P110" s="180">
        <v>13</v>
      </c>
      <c r="Q110" s="262"/>
      <c r="R110" s="181">
        <f t="shared" si="107"/>
        <v>16</v>
      </c>
      <c r="S110" s="183">
        <f t="shared" si="108"/>
        <v>30</v>
      </c>
      <c r="T110" s="178" t="s">
        <v>105</v>
      </c>
      <c r="U110" s="206">
        <v>5</v>
      </c>
      <c r="V110" s="185">
        <f t="shared" si="109"/>
        <v>0.16666666666666666</v>
      </c>
      <c r="W110" s="206">
        <v>25</v>
      </c>
      <c r="X110" s="185">
        <f t="shared" si="110"/>
        <v>0.83333333333333337</v>
      </c>
      <c r="Y110" s="206">
        <v>0</v>
      </c>
      <c r="Z110" s="185">
        <f t="shared" si="111"/>
        <v>0</v>
      </c>
      <c r="AA110" s="206">
        <v>29</v>
      </c>
      <c r="AB110" s="185">
        <f t="shared" si="112"/>
        <v>0.96666666666666667</v>
      </c>
      <c r="AC110" s="206">
        <v>1</v>
      </c>
      <c r="AD110" s="185">
        <f t="shared" si="113"/>
        <v>3.3333333333333333E-2</v>
      </c>
      <c r="AE110" s="207">
        <f t="shared" si="114"/>
        <v>30</v>
      </c>
    </row>
    <row r="111" spans="1:31" ht="14" x14ac:dyDescent="0.15">
      <c r="A111" s="178" t="s">
        <v>106</v>
      </c>
      <c r="B111" s="179">
        <v>3</v>
      </c>
      <c r="C111" s="180">
        <v>5</v>
      </c>
      <c r="D111" s="180">
        <v>1</v>
      </c>
      <c r="E111" s="181">
        <f t="shared" si="104"/>
        <v>9</v>
      </c>
      <c r="F111" s="179">
        <v>1</v>
      </c>
      <c r="G111" s="180">
        <v>0</v>
      </c>
      <c r="H111" s="180">
        <v>0</v>
      </c>
      <c r="I111" s="181">
        <f t="shared" si="105"/>
        <v>1</v>
      </c>
      <c r="J111" s="179">
        <v>1</v>
      </c>
      <c r="K111" s="180">
        <v>9</v>
      </c>
      <c r="L111" s="180">
        <v>1</v>
      </c>
      <c r="M111" s="181">
        <f t="shared" si="106"/>
        <v>11</v>
      </c>
      <c r="N111" s="179">
        <v>0</v>
      </c>
      <c r="O111" s="180">
        <v>6</v>
      </c>
      <c r="P111" s="180">
        <v>8</v>
      </c>
      <c r="Q111" s="262"/>
      <c r="R111" s="181">
        <f t="shared" si="107"/>
        <v>14</v>
      </c>
      <c r="S111" s="183">
        <f t="shared" si="108"/>
        <v>35</v>
      </c>
      <c r="T111" s="178" t="s">
        <v>106</v>
      </c>
      <c r="U111" s="206">
        <v>6</v>
      </c>
      <c r="V111" s="185">
        <f t="shared" si="109"/>
        <v>0.17142857142857143</v>
      </c>
      <c r="W111" s="206">
        <v>29</v>
      </c>
      <c r="X111" s="185">
        <f t="shared" si="110"/>
        <v>0.82857142857142863</v>
      </c>
      <c r="Y111" s="206">
        <v>1</v>
      </c>
      <c r="Z111" s="185">
        <f t="shared" si="111"/>
        <v>2.8571428571428571E-2</v>
      </c>
      <c r="AA111" s="206">
        <v>34</v>
      </c>
      <c r="AB111" s="185">
        <f t="shared" si="112"/>
        <v>0.97142857142857142</v>
      </c>
      <c r="AC111" s="206">
        <v>0</v>
      </c>
      <c r="AD111" s="185">
        <f t="shared" si="113"/>
        <v>0</v>
      </c>
      <c r="AE111" s="207">
        <f t="shared" si="114"/>
        <v>35</v>
      </c>
    </row>
    <row r="112" spans="1:31" ht="14" x14ac:dyDescent="0.15">
      <c r="A112" s="178" t="s">
        <v>107</v>
      </c>
      <c r="B112" s="179">
        <v>0</v>
      </c>
      <c r="C112" s="180">
        <v>4</v>
      </c>
      <c r="D112" s="180">
        <v>5</v>
      </c>
      <c r="E112" s="181">
        <f t="shared" si="104"/>
        <v>9</v>
      </c>
      <c r="F112" s="179">
        <v>3</v>
      </c>
      <c r="G112" s="180">
        <v>1</v>
      </c>
      <c r="H112" s="180">
        <v>0</v>
      </c>
      <c r="I112" s="181">
        <f t="shared" si="105"/>
        <v>4</v>
      </c>
      <c r="J112" s="179">
        <v>0</v>
      </c>
      <c r="K112" s="180">
        <v>9</v>
      </c>
      <c r="L112" s="180">
        <v>0</v>
      </c>
      <c r="M112" s="181">
        <f t="shared" si="106"/>
        <v>9</v>
      </c>
      <c r="N112" s="179">
        <v>1</v>
      </c>
      <c r="O112" s="180">
        <v>6</v>
      </c>
      <c r="P112" s="180">
        <v>14</v>
      </c>
      <c r="Q112" s="262"/>
      <c r="R112" s="181">
        <f t="shared" si="107"/>
        <v>21</v>
      </c>
      <c r="S112" s="183">
        <f t="shared" si="108"/>
        <v>43</v>
      </c>
      <c r="T112" s="178" t="s">
        <v>107</v>
      </c>
      <c r="U112" s="206">
        <v>7</v>
      </c>
      <c r="V112" s="185">
        <f t="shared" si="109"/>
        <v>0.16279069767441862</v>
      </c>
      <c r="W112" s="206">
        <v>36</v>
      </c>
      <c r="X112" s="185">
        <f t="shared" si="110"/>
        <v>0.83720930232558144</v>
      </c>
      <c r="Y112" s="206">
        <v>5</v>
      </c>
      <c r="Z112" s="185">
        <f t="shared" si="111"/>
        <v>0.11627906976744186</v>
      </c>
      <c r="AA112" s="206">
        <v>37</v>
      </c>
      <c r="AB112" s="185">
        <f t="shared" si="112"/>
        <v>0.86046511627906974</v>
      </c>
      <c r="AC112" s="206">
        <v>1</v>
      </c>
      <c r="AD112" s="185">
        <f t="shared" si="113"/>
        <v>2.3255813953488372E-2</v>
      </c>
      <c r="AE112" s="207">
        <f t="shared" si="114"/>
        <v>43</v>
      </c>
    </row>
    <row r="113" spans="1:31" ht="14" x14ac:dyDescent="0.15">
      <c r="A113" s="178" t="s">
        <v>108</v>
      </c>
      <c r="B113" s="179">
        <v>1</v>
      </c>
      <c r="C113" s="180">
        <v>3</v>
      </c>
      <c r="D113" s="180">
        <v>2</v>
      </c>
      <c r="E113" s="181">
        <f t="shared" si="104"/>
        <v>6</v>
      </c>
      <c r="F113" s="179">
        <v>0</v>
      </c>
      <c r="G113" s="180">
        <v>5</v>
      </c>
      <c r="H113" s="180">
        <v>0</v>
      </c>
      <c r="I113" s="181">
        <f t="shared" si="105"/>
        <v>5</v>
      </c>
      <c r="J113" s="179">
        <v>0</v>
      </c>
      <c r="K113" s="180">
        <v>4</v>
      </c>
      <c r="L113" s="180">
        <v>1</v>
      </c>
      <c r="M113" s="181">
        <f t="shared" si="106"/>
        <v>5</v>
      </c>
      <c r="N113" s="179">
        <v>3</v>
      </c>
      <c r="O113" s="180">
        <v>6</v>
      </c>
      <c r="P113" s="180">
        <v>16</v>
      </c>
      <c r="Q113" s="262"/>
      <c r="R113" s="181">
        <f t="shared" si="107"/>
        <v>25</v>
      </c>
      <c r="S113" s="183">
        <f t="shared" si="108"/>
        <v>41</v>
      </c>
      <c r="T113" s="178" t="s">
        <v>108</v>
      </c>
      <c r="U113" s="206">
        <v>3</v>
      </c>
      <c r="V113" s="185">
        <f t="shared" si="109"/>
        <v>7.3170731707317069E-2</v>
      </c>
      <c r="W113" s="206">
        <v>38</v>
      </c>
      <c r="X113" s="185">
        <f t="shared" si="110"/>
        <v>0.92682926829268297</v>
      </c>
      <c r="Y113" s="206">
        <v>6</v>
      </c>
      <c r="Z113" s="185">
        <f t="shared" si="111"/>
        <v>0.14634146341463414</v>
      </c>
      <c r="AA113" s="206">
        <v>34</v>
      </c>
      <c r="AB113" s="185">
        <f t="shared" si="112"/>
        <v>0.82926829268292679</v>
      </c>
      <c r="AC113" s="206">
        <v>1</v>
      </c>
      <c r="AD113" s="185">
        <f t="shared" si="113"/>
        <v>2.4390243902439025E-2</v>
      </c>
      <c r="AE113" s="207">
        <f t="shared" si="114"/>
        <v>41</v>
      </c>
    </row>
    <row r="114" spans="1:31" ht="14" x14ac:dyDescent="0.15">
      <c r="A114" s="178" t="s">
        <v>109</v>
      </c>
      <c r="B114" s="179">
        <v>2</v>
      </c>
      <c r="C114" s="180">
        <v>1</v>
      </c>
      <c r="D114" s="180">
        <v>2</v>
      </c>
      <c r="E114" s="181">
        <f t="shared" si="104"/>
        <v>5</v>
      </c>
      <c r="F114" s="179">
        <v>0</v>
      </c>
      <c r="G114" s="180">
        <v>0</v>
      </c>
      <c r="H114" s="180">
        <v>0</v>
      </c>
      <c r="I114" s="181">
        <f t="shared" si="105"/>
        <v>0</v>
      </c>
      <c r="J114" s="179">
        <v>2</v>
      </c>
      <c r="K114" s="180">
        <v>5</v>
      </c>
      <c r="L114" s="180">
        <v>0</v>
      </c>
      <c r="M114" s="181">
        <f t="shared" si="106"/>
        <v>7</v>
      </c>
      <c r="N114" s="179">
        <v>1</v>
      </c>
      <c r="O114" s="180">
        <v>6</v>
      </c>
      <c r="P114" s="180">
        <v>8</v>
      </c>
      <c r="Q114" s="262"/>
      <c r="R114" s="181">
        <f t="shared" si="107"/>
        <v>15</v>
      </c>
      <c r="S114" s="183">
        <f t="shared" si="108"/>
        <v>27</v>
      </c>
      <c r="T114" s="178" t="s">
        <v>109</v>
      </c>
      <c r="U114" s="206">
        <v>5</v>
      </c>
      <c r="V114" s="185">
        <f t="shared" si="109"/>
        <v>0.18518518518518517</v>
      </c>
      <c r="W114" s="206">
        <v>22</v>
      </c>
      <c r="X114" s="185">
        <f t="shared" si="110"/>
        <v>0.81481481481481477</v>
      </c>
      <c r="Y114" s="206">
        <v>3</v>
      </c>
      <c r="Z114" s="185">
        <f t="shared" si="111"/>
        <v>0.1111111111111111</v>
      </c>
      <c r="AA114" s="206">
        <v>24</v>
      </c>
      <c r="AB114" s="185">
        <f t="shared" si="112"/>
        <v>0.88888888888888884</v>
      </c>
      <c r="AC114" s="206">
        <v>0</v>
      </c>
      <c r="AD114" s="185">
        <f t="shared" si="113"/>
        <v>0</v>
      </c>
      <c r="AE114" s="207">
        <f t="shared" si="114"/>
        <v>27</v>
      </c>
    </row>
    <row r="115" spans="1:31" ht="14" x14ac:dyDescent="0.15">
      <c r="A115" s="178" t="s">
        <v>110</v>
      </c>
      <c r="B115" s="179">
        <v>2</v>
      </c>
      <c r="C115" s="180">
        <v>1</v>
      </c>
      <c r="D115" s="180">
        <v>0</v>
      </c>
      <c r="E115" s="181">
        <f t="shared" si="104"/>
        <v>3</v>
      </c>
      <c r="F115" s="179">
        <v>2</v>
      </c>
      <c r="G115" s="180">
        <v>3</v>
      </c>
      <c r="H115" s="180">
        <v>1</v>
      </c>
      <c r="I115" s="181">
        <f t="shared" si="105"/>
        <v>6</v>
      </c>
      <c r="J115" s="179">
        <v>2</v>
      </c>
      <c r="K115" s="180">
        <v>4</v>
      </c>
      <c r="L115" s="180">
        <v>0</v>
      </c>
      <c r="M115" s="181">
        <f t="shared" si="106"/>
        <v>6</v>
      </c>
      <c r="N115" s="179">
        <v>0</v>
      </c>
      <c r="O115" s="180">
        <v>2</v>
      </c>
      <c r="P115" s="180">
        <v>2</v>
      </c>
      <c r="Q115" s="262"/>
      <c r="R115" s="181">
        <f t="shared" si="107"/>
        <v>4</v>
      </c>
      <c r="S115" s="183">
        <f t="shared" si="108"/>
        <v>19</v>
      </c>
      <c r="T115" s="178" t="s">
        <v>110</v>
      </c>
      <c r="U115" s="206">
        <v>2</v>
      </c>
      <c r="V115" s="185">
        <f t="shared" si="109"/>
        <v>0.10526315789473684</v>
      </c>
      <c r="W115" s="206">
        <v>17</v>
      </c>
      <c r="X115" s="185">
        <f t="shared" si="110"/>
        <v>0.89473684210526316</v>
      </c>
      <c r="Y115" s="206">
        <v>2</v>
      </c>
      <c r="Z115" s="185">
        <f t="shared" si="111"/>
        <v>0.10526315789473684</v>
      </c>
      <c r="AA115" s="206">
        <v>17</v>
      </c>
      <c r="AB115" s="185">
        <f t="shared" si="112"/>
        <v>0.89473684210526316</v>
      </c>
      <c r="AC115" s="206">
        <v>0</v>
      </c>
      <c r="AD115" s="185">
        <f t="shared" si="113"/>
        <v>0</v>
      </c>
      <c r="AE115" s="207">
        <f t="shared" si="114"/>
        <v>19</v>
      </c>
    </row>
    <row r="116" spans="1:31" ht="15" thickBot="1" x14ac:dyDescent="0.2">
      <c r="A116" s="187"/>
      <c r="B116" s="188"/>
      <c r="C116" s="189"/>
      <c r="D116" s="189"/>
      <c r="E116" s="190"/>
      <c r="F116" s="188"/>
      <c r="G116" s="189"/>
      <c r="H116" s="189"/>
      <c r="I116" s="190"/>
      <c r="J116" s="188"/>
      <c r="K116" s="189"/>
      <c r="L116" s="189"/>
      <c r="M116" s="190"/>
      <c r="N116" s="188"/>
      <c r="O116" s="189"/>
      <c r="P116" s="189"/>
      <c r="Q116" s="191"/>
      <c r="R116" s="190"/>
      <c r="S116" s="250"/>
      <c r="T116" s="187"/>
      <c r="U116" s="206"/>
      <c r="V116" s="185"/>
      <c r="W116" s="206"/>
      <c r="X116" s="185"/>
      <c r="Y116" s="206"/>
      <c r="Z116" s="185"/>
      <c r="AA116" s="206"/>
      <c r="AB116" s="185"/>
      <c r="AC116" s="206"/>
      <c r="AD116" s="185"/>
      <c r="AE116" s="207"/>
    </row>
    <row r="117" spans="1:31" ht="14" x14ac:dyDescent="0.15">
      <c r="A117" s="197" t="s">
        <v>169</v>
      </c>
      <c r="B117" s="198">
        <f>SUM(B108:B111)</f>
        <v>12</v>
      </c>
      <c r="C117" s="199">
        <f t="shared" ref="C117:S117" si="115">SUM(C108:C111)</f>
        <v>10</v>
      </c>
      <c r="D117" s="199">
        <f t="shared" si="115"/>
        <v>5</v>
      </c>
      <c r="E117" s="200">
        <f t="shared" si="115"/>
        <v>27</v>
      </c>
      <c r="F117" s="198">
        <f t="shared" si="115"/>
        <v>3</v>
      </c>
      <c r="G117" s="199">
        <f t="shared" si="115"/>
        <v>6</v>
      </c>
      <c r="H117" s="199">
        <f t="shared" si="115"/>
        <v>0</v>
      </c>
      <c r="I117" s="200">
        <f t="shared" si="115"/>
        <v>9</v>
      </c>
      <c r="J117" s="198">
        <f t="shared" si="115"/>
        <v>5</v>
      </c>
      <c r="K117" s="199">
        <f t="shared" si="115"/>
        <v>20</v>
      </c>
      <c r="L117" s="199">
        <f t="shared" si="115"/>
        <v>1</v>
      </c>
      <c r="M117" s="200">
        <f t="shared" si="115"/>
        <v>26</v>
      </c>
      <c r="N117" s="198">
        <f t="shared" si="115"/>
        <v>1</v>
      </c>
      <c r="O117" s="199">
        <f t="shared" si="115"/>
        <v>15</v>
      </c>
      <c r="P117" s="199">
        <f t="shared" si="115"/>
        <v>35</v>
      </c>
      <c r="Q117" s="201">
        <f t="shared" si="115"/>
        <v>0</v>
      </c>
      <c r="R117" s="200">
        <f t="shared" si="115"/>
        <v>51</v>
      </c>
      <c r="S117" s="202">
        <f t="shared" si="115"/>
        <v>113</v>
      </c>
      <c r="T117" s="197" t="s">
        <v>169</v>
      </c>
      <c r="U117" s="203">
        <f>SUM(U108:U111)</f>
        <v>21</v>
      </c>
      <c r="V117" s="204">
        <f>U117/$AE117</f>
        <v>0.18584070796460178</v>
      </c>
      <c r="W117" s="203">
        <f>SUM(W108:W111)</f>
        <v>92</v>
      </c>
      <c r="X117" s="204">
        <f>W117/$AE117</f>
        <v>0.81415929203539827</v>
      </c>
      <c r="Y117" s="203">
        <f>SUM(Y108:Y111)</f>
        <v>1</v>
      </c>
      <c r="Z117" s="204">
        <f>Y117/$AE117</f>
        <v>8.8495575221238937E-3</v>
      </c>
      <c r="AA117" s="203">
        <f>SUM(AA108:AA111)</f>
        <v>110</v>
      </c>
      <c r="AB117" s="204">
        <f>AA117/$AE117</f>
        <v>0.97345132743362828</v>
      </c>
      <c r="AC117" s="203">
        <f>SUM(AC108:AC111)</f>
        <v>2</v>
      </c>
      <c r="AD117" s="204">
        <f>AC117/$AE117</f>
        <v>1.7699115044247787E-2</v>
      </c>
      <c r="AE117" s="205">
        <f>SUM(AE108:AE111)</f>
        <v>113</v>
      </c>
    </row>
    <row r="118" spans="1:31" ht="14" x14ac:dyDescent="0.15">
      <c r="A118" s="178" t="s">
        <v>170</v>
      </c>
      <c r="B118" s="179">
        <f t="shared" ref="B118:S121" si="116">SUM(B109:B112)</f>
        <v>12</v>
      </c>
      <c r="C118" s="180">
        <f t="shared" si="116"/>
        <v>11</v>
      </c>
      <c r="D118" s="180">
        <f t="shared" si="116"/>
        <v>9</v>
      </c>
      <c r="E118" s="181">
        <f t="shared" si="116"/>
        <v>32</v>
      </c>
      <c r="F118" s="179">
        <f t="shared" si="116"/>
        <v>6</v>
      </c>
      <c r="G118" s="180">
        <f t="shared" si="116"/>
        <v>6</v>
      </c>
      <c r="H118" s="180">
        <f t="shared" si="116"/>
        <v>0</v>
      </c>
      <c r="I118" s="181">
        <f t="shared" si="116"/>
        <v>12</v>
      </c>
      <c r="J118" s="179">
        <f t="shared" si="116"/>
        <v>3</v>
      </c>
      <c r="K118" s="180">
        <f t="shared" si="116"/>
        <v>26</v>
      </c>
      <c r="L118" s="180">
        <f t="shared" si="116"/>
        <v>1</v>
      </c>
      <c r="M118" s="181">
        <f t="shared" si="116"/>
        <v>30</v>
      </c>
      <c r="N118" s="179">
        <f t="shared" si="116"/>
        <v>2</v>
      </c>
      <c r="O118" s="180">
        <f t="shared" si="116"/>
        <v>19</v>
      </c>
      <c r="P118" s="180">
        <f t="shared" si="116"/>
        <v>42</v>
      </c>
      <c r="Q118" s="182">
        <f t="shared" si="116"/>
        <v>0</v>
      </c>
      <c r="R118" s="181">
        <f t="shared" si="116"/>
        <v>63</v>
      </c>
      <c r="S118" s="183">
        <f t="shared" si="116"/>
        <v>137</v>
      </c>
      <c r="T118" s="178" t="s">
        <v>170</v>
      </c>
      <c r="U118" s="206">
        <f t="shared" ref="U118:U121" si="117">SUM(U109:U112)</f>
        <v>23</v>
      </c>
      <c r="V118" s="185">
        <f t="shared" ref="V118:X121" si="118">U118/$AE118</f>
        <v>0.16788321167883211</v>
      </c>
      <c r="W118" s="206">
        <f t="shared" ref="W118:W121" si="119">SUM(W109:W112)</f>
        <v>114</v>
      </c>
      <c r="X118" s="185">
        <f t="shared" si="118"/>
        <v>0.83211678832116787</v>
      </c>
      <c r="Y118" s="206">
        <f t="shared" ref="Y118:Y121" si="120">SUM(Y109:Y112)</f>
        <v>6</v>
      </c>
      <c r="Z118" s="185">
        <f t="shared" ref="Z118:Z121" si="121">Y118/$AE118</f>
        <v>4.3795620437956206E-2</v>
      </c>
      <c r="AA118" s="206">
        <f t="shared" ref="AA118:AA121" si="122">SUM(AA109:AA112)</f>
        <v>129</v>
      </c>
      <c r="AB118" s="185">
        <f t="shared" ref="AB118:AB121" si="123">AA118/$AE118</f>
        <v>0.94160583941605835</v>
      </c>
      <c r="AC118" s="206">
        <f t="shared" ref="AC118:AC121" si="124">SUM(AC109:AC112)</f>
        <v>2</v>
      </c>
      <c r="AD118" s="185">
        <f t="shared" ref="AD118:AD121" si="125">AC118/$AE118</f>
        <v>1.4598540145985401E-2</v>
      </c>
      <c r="AE118" s="207">
        <f t="shared" ref="AE118:AE121" si="126">SUM(AE109:AE112)</f>
        <v>137</v>
      </c>
    </row>
    <row r="119" spans="1:31" ht="14" x14ac:dyDescent="0.15">
      <c r="A119" s="178" t="s">
        <v>171</v>
      </c>
      <c r="B119" s="179">
        <f t="shared" si="116"/>
        <v>8</v>
      </c>
      <c r="C119" s="180">
        <f t="shared" si="116"/>
        <v>13</v>
      </c>
      <c r="D119" s="180">
        <f t="shared" si="116"/>
        <v>9</v>
      </c>
      <c r="E119" s="181">
        <f t="shared" si="116"/>
        <v>30</v>
      </c>
      <c r="F119" s="179">
        <f t="shared" si="116"/>
        <v>6</v>
      </c>
      <c r="G119" s="180">
        <f t="shared" si="116"/>
        <v>8</v>
      </c>
      <c r="H119" s="180">
        <f t="shared" si="116"/>
        <v>0</v>
      </c>
      <c r="I119" s="181">
        <f t="shared" si="116"/>
        <v>14</v>
      </c>
      <c r="J119" s="179">
        <f t="shared" si="116"/>
        <v>1</v>
      </c>
      <c r="K119" s="180">
        <f t="shared" si="116"/>
        <v>26</v>
      </c>
      <c r="L119" s="180">
        <f t="shared" si="116"/>
        <v>2</v>
      </c>
      <c r="M119" s="181">
        <f t="shared" si="116"/>
        <v>29</v>
      </c>
      <c r="N119" s="179">
        <f t="shared" si="116"/>
        <v>4</v>
      </c>
      <c r="O119" s="180">
        <f t="shared" si="116"/>
        <v>21</v>
      </c>
      <c r="P119" s="180">
        <f t="shared" si="116"/>
        <v>51</v>
      </c>
      <c r="Q119" s="182">
        <f t="shared" si="116"/>
        <v>0</v>
      </c>
      <c r="R119" s="181">
        <f t="shared" si="116"/>
        <v>76</v>
      </c>
      <c r="S119" s="183">
        <f t="shared" si="116"/>
        <v>149</v>
      </c>
      <c r="T119" s="178" t="s">
        <v>171</v>
      </c>
      <c r="U119" s="206">
        <f t="shared" si="117"/>
        <v>21</v>
      </c>
      <c r="V119" s="185">
        <f t="shared" si="118"/>
        <v>0.14093959731543623</v>
      </c>
      <c r="W119" s="206">
        <f t="shared" si="119"/>
        <v>128</v>
      </c>
      <c r="X119" s="185">
        <f t="shared" si="118"/>
        <v>0.85906040268456374</v>
      </c>
      <c r="Y119" s="206">
        <f t="shared" si="120"/>
        <v>12</v>
      </c>
      <c r="Z119" s="185">
        <f t="shared" si="121"/>
        <v>8.0536912751677847E-2</v>
      </c>
      <c r="AA119" s="206">
        <f t="shared" si="122"/>
        <v>134</v>
      </c>
      <c r="AB119" s="185">
        <f t="shared" si="123"/>
        <v>0.89932885906040272</v>
      </c>
      <c r="AC119" s="206">
        <f t="shared" si="124"/>
        <v>3</v>
      </c>
      <c r="AD119" s="185">
        <f t="shared" si="125"/>
        <v>2.0134228187919462E-2</v>
      </c>
      <c r="AE119" s="207">
        <f t="shared" si="126"/>
        <v>149</v>
      </c>
    </row>
    <row r="120" spans="1:31" ht="14" x14ac:dyDescent="0.15">
      <c r="A120" s="178" t="s">
        <v>172</v>
      </c>
      <c r="B120" s="179">
        <f t="shared" si="116"/>
        <v>6</v>
      </c>
      <c r="C120" s="180">
        <f t="shared" si="116"/>
        <v>13</v>
      </c>
      <c r="D120" s="180">
        <f t="shared" si="116"/>
        <v>10</v>
      </c>
      <c r="E120" s="181">
        <f t="shared" si="116"/>
        <v>29</v>
      </c>
      <c r="F120" s="179">
        <f t="shared" si="116"/>
        <v>4</v>
      </c>
      <c r="G120" s="180">
        <f t="shared" si="116"/>
        <v>6</v>
      </c>
      <c r="H120" s="180">
        <f t="shared" si="116"/>
        <v>0</v>
      </c>
      <c r="I120" s="181">
        <f t="shared" si="116"/>
        <v>10</v>
      </c>
      <c r="J120" s="179">
        <f t="shared" si="116"/>
        <v>3</v>
      </c>
      <c r="K120" s="180">
        <f t="shared" si="116"/>
        <v>27</v>
      </c>
      <c r="L120" s="180">
        <f t="shared" si="116"/>
        <v>2</v>
      </c>
      <c r="M120" s="181">
        <f t="shared" si="116"/>
        <v>32</v>
      </c>
      <c r="N120" s="179">
        <f t="shared" si="116"/>
        <v>5</v>
      </c>
      <c r="O120" s="180">
        <f t="shared" si="116"/>
        <v>24</v>
      </c>
      <c r="P120" s="180">
        <f t="shared" si="116"/>
        <v>46</v>
      </c>
      <c r="Q120" s="182">
        <f t="shared" si="116"/>
        <v>0</v>
      </c>
      <c r="R120" s="181">
        <f t="shared" si="116"/>
        <v>75</v>
      </c>
      <c r="S120" s="183">
        <f t="shared" si="116"/>
        <v>146</v>
      </c>
      <c r="T120" s="178" t="s">
        <v>172</v>
      </c>
      <c r="U120" s="206">
        <f t="shared" si="117"/>
        <v>21</v>
      </c>
      <c r="V120" s="185">
        <f t="shared" si="118"/>
        <v>0.14383561643835616</v>
      </c>
      <c r="W120" s="206">
        <f t="shared" si="119"/>
        <v>125</v>
      </c>
      <c r="X120" s="185">
        <f t="shared" si="118"/>
        <v>0.85616438356164382</v>
      </c>
      <c r="Y120" s="206">
        <f t="shared" si="120"/>
        <v>15</v>
      </c>
      <c r="Z120" s="185">
        <f t="shared" si="121"/>
        <v>0.10273972602739725</v>
      </c>
      <c r="AA120" s="206">
        <f t="shared" si="122"/>
        <v>129</v>
      </c>
      <c r="AB120" s="185">
        <f t="shared" si="123"/>
        <v>0.88356164383561642</v>
      </c>
      <c r="AC120" s="206">
        <f t="shared" si="124"/>
        <v>2</v>
      </c>
      <c r="AD120" s="185">
        <f t="shared" si="125"/>
        <v>1.3698630136986301E-2</v>
      </c>
      <c r="AE120" s="207">
        <f t="shared" si="126"/>
        <v>146</v>
      </c>
    </row>
    <row r="121" spans="1:31" ht="15" thickBot="1" x14ac:dyDescent="0.2">
      <c r="A121" s="208" t="s">
        <v>173</v>
      </c>
      <c r="B121" s="209">
        <f t="shared" si="116"/>
        <v>5</v>
      </c>
      <c r="C121" s="210">
        <f t="shared" si="116"/>
        <v>9</v>
      </c>
      <c r="D121" s="210">
        <f t="shared" si="116"/>
        <v>9</v>
      </c>
      <c r="E121" s="211">
        <f t="shared" si="116"/>
        <v>23</v>
      </c>
      <c r="F121" s="209">
        <f t="shared" si="116"/>
        <v>5</v>
      </c>
      <c r="G121" s="210">
        <f t="shared" si="116"/>
        <v>9</v>
      </c>
      <c r="H121" s="210">
        <f t="shared" si="116"/>
        <v>1</v>
      </c>
      <c r="I121" s="211">
        <f t="shared" si="116"/>
        <v>15</v>
      </c>
      <c r="J121" s="209">
        <f t="shared" si="116"/>
        <v>4</v>
      </c>
      <c r="K121" s="210">
        <f t="shared" si="116"/>
        <v>22</v>
      </c>
      <c r="L121" s="210">
        <f t="shared" si="116"/>
        <v>1</v>
      </c>
      <c r="M121" s="211">
        <f t="shared" si="116"/>
        <v>27</v>
      </c>
      <c r="N121" s="209">
        <f t="shared" si="116"/>
        <v>5</v>
      </c>
      <c r="O121" s="210">
        <f t="shared" si="116"/>
        <v>20</v>
      </c>
      <c r="P121" s="210">
        <f t="shared" si="116"/>
        <v>40</v>
      </c>
      <c r="Q121" s="212">
        <f t="shared" si="116"/>
        <v>0</v>
      </c>
      <c r="R121" s="211">
        <f t="shared" si="116"/>
        <v>65</v>
      </c>
      <c r="S121" s="213">
        <f t="shared" si="116"/>
        <v>130</v>
      </c>
      <c r="T121" s="208" t="s">
        <v>173</v>
      </c>
      <c r="U121" s="214">
        <f t="shared" si="117"/>
        <v>17</v>
      </c>
      <c r="V121" s="215">
        <f t="shared" si="118"/>
        <v>0.13076923076923078</v>
      </c>
      <c r="W121" s="214">
        <f t="shared" si="119"/>
        <v>113</v>
      </c>
      <c r="X121" s="215">
        <f t="shared" si="118"/>
        <v>0.86923076923076925</v>
      </c>
      <c r="Y121" s="214">
        <f t="shared" si="120"/>
        <v>16</v>
      </c>
      <c r="Z121" s="215">
        <f t="shared" si="121"/>
        <v>0.12307692307692308</v>
      </c>
      <c r="AA121" s="214">
        <f t="shared" si="122"/>
        <v>112</v>
      </c>
      <c r="AB121" s="215">
        <f t="shared" si="123"/>
        <v>0.86153846153846159</v>
      </c>
      <c r="AC121" s="214">
        <f t="shared" si="124"/>
        <v>2</v>
      </c>
      <c r="AD121" s="215">
        <f t="shared" si="125"/>
        <v>1.5384615384615385E-2</v>
      </c>
      <c r="AE121" s="216">
        <f t="shared" si="126"/>
        <v>130</v>
      </c>
    </row>
    <row r="122" spans="1:31" ht="14" x14ac:dyDescent="0.15">
      <c r="A122" s="217"/>
      <c r="B122" s="218"/>
      <c r="C122" s="219"/>
      <c r="D122" s="219"/>
      <c r="E122" s="220"/>
      <c r="F122" s="218"/>
      <c r="G122" s="219"/>
      <c r="H122" s="219"/>
      <c r="I122" s="220"/>
      <c r="J122" s="218"/>
      <c r="K122" s="219"/>
      <c r="L122" s="219"/>
      <c r="M122" s="220"/>
      <c r="N122" s="218"/>
      <c r="O122" s="219"/>
      <c r="P122" s="219"/>
      <c r="Q122" s="221"/>
      <c r="R122" s="220"/>
      <c r="S122" s="222"/>
      <c r="T122" s="223"/>
      <c r="U122" s="224"/>
      <c r="V122" s="225"/>
      <c r="W122" s="224"/>
      <c r="X122" s="225"/>
      <c r="Y122" s="224"/>
      <c r="Z122" s="225"/>
      <c r="AA122" s="224"/>
      <c r="AB122" s="225"/>
      <c r="AC122" s="224"/>
      <c r="AD122" s="225"/>
      <c r="AE122" s="222"/>
    </row>
    <row r="123" spans="1:31" x14ac:dyDescent="0.15">
      <c r="A123" s="187" t="s">
        <v>174</v>
      </c>
      <c r="B123" s="226">
        <f>SUM(B108:B115)</f>
        <v>17</v>
      </c>
      <c r="C123" s="227">
        <f t="shared" ref="C123:S123" si="127">SUM(C108:C115)</f>
        <v>19</v>
      </c>
      <c r="D123" s="227">
        <f t="shared" si="127"/>
        <v>14</v>
      </c>
      <c r="E123" s="228">
        <f t="shared" si="127"/>
        <v>50</v>
      </c>
      <c r="F123" s="226">
        <f t="shared" si="127"/>
        <v>8</v>
      </c>
      <c r="G123" s="227">
        <f t="shared" si="127"/>
        <v>15</v>
      </c>
      <c r="H123" s="227">
        <f t="shared" si="127"/>
        <v>1</v>
      </c>
      <c r="I123" s="228">
        <f t="shared" si="127"/>
        <v>24</v>
      </c>
      <c r="J123" s="226">
        <f t="shared" si="127"/>
        <v>9</v>
      </c>
      <c r="K123" s="227">
        <f t="shared" si="127"/>
        <v>42</v>
      </c>
      <c r="L123" s="227">
        <f t="shared" si="127"/>
        <v>2</v>
      </c>
      <c r="M123" s="228">
        <f t="shared" si="127"/>
        <v>53</v>
      </c>
      <c r="N123" s="226">
        <f t="shared" si="127"/>
        <v>6</v>
      </c>
      <c r="O123" s="227">
        <f t="shared" si="127"/>
        <v>35</v>
      </c>
      <c r="P123" s="227">
        <f t="shared" si="127"/>
        <v>75</v>
      </c>
      <c r="Q123" s="229">
        <f t="shared" si="127"/>
        <v>0</v>
      </c>
      <c r="R123" s="228">
        <f t="shared" si="127"/>
        <v>116</v>
      </c>
      <c r="S123" s="230">
        <f t="shared" si="127"/>
        <v>243</v>
      </c>
      <c r="T123" s="231" t="s">
        <v>174</v>
      </c>
      <c r="U123" s="232">
        <f>SUM(U108:U115)</f>
        <v>38</v>
      </c>
      <c r="V123" s="233">
        <f>U123/$AE123</f>
        <v>0.15637860082304528</v>
      </c>
      <c r="W123" s="232">
        <f>SUM(W108:W115)</f>
        <v>205</v>
      </c>
      <c r="X123" s="233">
        <f>W123/$AE123</f>
        <v>0.84362139917695478</v>
      </c>
      <c r="Y123" s="232">
        <f>SUM(Y108:Y115)</f>
        <v>17</v>
      </c>
      <c r="Z123" s="233">
        <f>Y123/$AE123</f>
        <v>6.9958847736625515E-2</v>
      </c>
      <c r="AA123" s="232">
        <f>SUM(AA108:AA115)</f>
        <v>222</v>
      </c>
      <c r="AB123" s="233">
        <f>AA123/$AE123</f>
        <v>0.9135802469135802</v>
      </c>
      <c r="AC123" s="232">
        <f>SUM(AC108:AC115)</f>
        <v>4</v>
      </c>
      <c r="AD123" s="233">
        <f>AC123/$AE123</f>
        <v>1.646090534979424E-2</v>
      </c>
      <c r="AE123" s="234">
        <f>SUM(AE108:AE115)</f>
        <v>243</v>
      </c>
    </row>
    <row r="124" spans="1:31" x14ac:dyDescent="0.15">
      <c r="A124" s="187" t="s">
        <v>10</v>
      </c>
      <c r="B124" s="226">
        <f t="shared" ref="B124:P124" si="128">INDEX(B117:B121,MATCH($S124,$S117:$S121,0))</f>
        <v>8</v>
      </c>
      <c r="C124" s="227">
        <f t="shared" si="128"/>
        <v>13</v>
      </c>
      <c r="D124" s="227">
        <f t="shared" si="128"/>
        <v>9</v>
      </c>
      <c r="E124" s="228">
        <f t="shared" si="128"/>
        <v>30</v>
      </c>
      <c r="F124" s="226">
        <f t="shared" si="128"/>
        <v>6</v>
      </c>
      <c r="G124" s="227">
        <f t="shared" si="128"/>
        <v>8</v>
      </c>
      <c r="H124" s="227">
        <f t="shared" si="128"/>
        <v>0</v>
      </c>
      <c r="I124" s="228">
        <f t="shared" si="128"/>
        <v>14</v>
      </c>
      <c r="J124" s="226">
        <f t="shared" si="128"/>
        <v>1</v>
      </c>
      <c r="K124" s="227">
        <f t="shared" si="128"/>
        <v>26</v>
      </c>
      <c r="L124" s="227">
        <f t="shared" si="128"/>
        <v>2</v>
      </c>
      <c r="M124" s="228">
        <f t="shared" si="128"/>
        <v>29</v>
      </c>
      <c r="N124" s="226">
        <f t="shared" si="128"/>
        <v>4</v>
      </c>
      <c r="O124" s="227">
        <f t="shared" si="128"/>
        <v>21</v>
      </c>
      <c r="P124" s="227">
        <f t="shared" si="128"/>
        <v>51</v>
      </c>
      <c r="Q124" s="229" t="e">
        <f t="shared" ref="Q124" si="129">INDEX(Q108:Q115,MATCH($S124,$S108:$S115,0))</f>
        <v>#N/A</v>
      </c>
      <c r="R124" s="228">
        <f>INDEX(R117:R121,MATCH($S124,$S117:$S121,0))</f>
        <v>76</v>
      </c>
      <c r="S124" s="230">
        <f>MAX(S117:S121)</f>
        <v>149</v>
      </c>
      <c r="T124" s="231" t="s">
        <v>10</v>
      </c>
      <c r="U124" s="232">
        <f>INDEX(U117:U121,MATCH($S124,$S117:$S121,0))</f>
        <v>21</v>
      </c>
      <c r="V124" s="233">
        <f>U124/$AE124</f>
        <v>0.14093959731543623</v>
      </c>
      <c r="W124" s="232">
        <f>INDEX(W117:W121,MATCH($S124,$S117:$S121,0))</f>
        <v>128</v>
      </c>
      <c r="X124" s="233">
        <f>W124/$AE124</f>
        <v>0.85906040268456374</v>
      </c>
      <c r="Y124" s="232">
        <f>INDEX(Y117:Y121,MATCH($S124,$S117:$S121,0))</f>
        <v>12</v>
      </c>
      <c r="Z124" s="233">
        <f>Y124/$AE124</f>
        <v>8.0536912751677847E-2</v>
      </c>
      <c r="AA124" s="232">
        <f>INDEX(AA117:AA121,MATCH($S124,$S117:$S121,0))</f>
        <v>134</v>
      </c>
      <c r="AB124" s="233">
        <f>AA124/$AE124</f>
        <v>0.89932885906040272</v>
      </c>
      <c r="AC124" s="232">
        <f>INDEX(AC117:AC121,MATCH($S124,$S117:$S121,0))</f>
        <v>3</v>
      </c>
      <c r="AD124" s="233">
        <f>AC124/$AE124</f>
        <v>2.0134228187919462E-2</v>
      </c>
      <c r="AE124" s="230">
        <f>MAX(AE117:AE121)</f>
        <v>149</v>
      </c>
    </row>
    <row r="125" spans="1:31" x14ac:dyDescent="0.15">
      <c r="A125" s="187" t="s">
        <v>11</v>
      </c>
      <c r="B125" s="226">
        <f t="shared" ref="B125:Q125" si="130">B123/2</f>
        <v>8.5</v>
      </c>
      <c r="C125" s="227">
        <f t="shared" si="130"/>
        <v>9.5</v>
      </c>
      <c r="D125" s="227">
        <f t="shared" si="130"/>
        <v>7</v>
      </c>
      <c r="E125" s="228">
        <f t="shared" si="130"/>
        <v>25</v>
      </c>
      <c r="F125" s="226">
        <f t="shared" si="130"/>
        <v>4</v>
      </c>
      <c r="G125" s="227">
        <f t="shared" si="130"/>
        <v>7.5</v>
      </c>
      <c r="H125" s="227">
        <f t="shared" si="130"/>
        <v>0.5</v>
      </c>
      <c r="I125" s="228">
        <f t="shared" si="130"/>
        <v>12</v>
      </c>
      <c r="J125" s="226">
        <f t="shared" si="130"/>
        <v>4.5</v>
      </c>
      <c r="K125" s="227">
        <f t="shared" si="130"/>
        <v>21</v>
      </c>
      <c r="L125" s="227">
        <f t="shared" si="130"/>
        <v>1</v>
      </c>
      <c r="M125" s="228">
        <f t="shared" si="130"/>
        <v>26.5</v>
      </c>
      <c r="N125" s="226">
        <f t="shared" si="130"/>
        <v>3</v>
      </c>
      <c r="O125" s="227">
        <f t="shared" si="130"/>
        <v>17.5</v>
      </c>
      <c r="P125" s="227">
        <f t="shared" si="130"/>
        <v>37.5</v>
      </c>
      <c r="Q125" s="229">
        <f t="shared" si="130"/>
        <v>0</v>
      </c>
      <c r="R125" s="228">
        <f>R123/2</f>
        <v>58</v>
      </c>
      <c r="S125" s="230">
        <f t="shared" ref="S125" si="131">S123/2</f>
        <v>121.5</v>
      </c>
      <c r="T125" s="231" t="s">
        <v>11</v>
      </c>
      <c r="U125" s="232">
        <f>U123/2</f>
        <v>19</v>
      </c>
      <c r="V125" s="233">
        <f>U125/$AE125</f>
        <v>0.15637860082304528</v>
      </c>
      <c r="W125" s="232">
        <f>W123/2</f>
        <v>102.5</v>
      </c>
      <c r="X125" s="233">
        <f>W125/$AE125</f>
        <v>0.84362139917695478</v>
      </c>
      <c r="Y125" s="232">
        <f>Y123/2</f>
        <v>8.5</v>
      </c>
      <c r="Z125" s="233">
        <f>Y125/$AE125</f>
        <v>6.9958847736625515E-2</v>
      </c>
      <c r="AA125" s="232">
        <f>AA123/2</f>
        <v>111</v>
      </c>
      <c r="AB125" s="233">
        <f>AA125/$AE125</f>
        <v>0.9135802469135802</v>
      </c>
      <c r="AC125" s="232">
        <f>AC123/2</f>
        <v>2</v>
      </c>
      <c r="AD125" s="233">
        <f>AC125/$AE125</f>
        <v>1.646090534979424E-2</v>
      </c>
      <c r="AE125" s="234">
        <f>AE123/2</f>
        <v>121.5</v>
      </c>
    </row>
    <row r="126" spans="1:31" ht="15" thickBot="1" x14ac:dyDescent="0.2">
      <c r="A126" s="235"/>
      <c r="B126" s="236"/>
      <c r="C126" s="237"/>
      <c r="D126" s="237"/>
      <c r="E126" s="238"/>
      <c r="F126" s="236"/>
      <c r="G126" s="237"/>
      <c r="H126" s="237"/>
      <c r="I126" s="238"/>
      <c r="J126" s="236"/>
      <c r="K126" s="237"/>
      <c r="L126" s="237"/>
      <c r="M126" s="238"/>
      <c r="N126" s="236"/>
      <c r="O126" s="237"/>
      <c r="P126" s="237"/>
      <c r="Q126" s="239"/>
      <c r="R126" s="238"/>
      <c r="S126" s="240"/>
      <c r="T126" s="241"/>
      <c r="U126" s="242"/>
      <c r="V126" s="243"/>
      <c r="W126" s="242"/>
      <c r="X126" s="243"/>
      <c r="Y126" s="242"/>
      <c r="Z126" s="243"/>
      <c r="AA126" s="242"/>
      <c r="AB126" s="243"/>
      <c r="AC126" s="242"/>
      <c r="AD126" s="243"/>
      <c r="AE126" s="240"/>
    </row>
  </sheetData>
  <mergeCells count="59">
    <mergeCell ref="Y105:Z105"/>
    <mergeCell ref="AA105:AB105"/>
    <mergeCell ref="AC105:AD105"/>
    <mergeCell ref="AE105:AE106"/>
    <mergeCell ref="T106:T107"/>
    <mergeCell ref="W105:X105"/>
    <mergeCell ref="B105:E105"/>
    <mergeCell ref="F105:I105"/>
    <mergeCell ref="J105:M105"/>
    <mergeCell ref="N105:R105"/>
    <mergeCell ref="U105:V105"/>
    <mergeCell ref="Y80:Z80"/>
    <mergeCell ref="AA80:AB80"/>
    <mergeCell ref="AC80:AD80"/>
    <mergeCell ref="AE80:AE81"/>
    <mergeCell ref="T81:T82"/>
    <mergeCell ref="U80:V80"/>
    <mergeCell ref="W80:X80"/>
    <mergeCell ref="B103:G103"/>
    <mergeCell ref="B80:E80"/>
    <mergeCell ref="F80:I80"/>
    <mergeCell ref="J80:M80"/>
    <mergeCell ref="N80:R80"/>
    <mergeCell ref="Y55:Z55"/>
    <mergeCell ref="AA55:AB55"/>
    <mergeCell ref="AC55:AD55"/>
    <mergeCell ref="AE55:AE56"/>
    <mergeCell ref="T56:T57"/>
    <mergeCell ref="U55:V55"/>
    <mergeCell ref="W55:X55"/>
    <mergeCell ref="B78:G78"/>
    <mergeCell ref="B55:E55"/>
    <mergeCell ref="F55:I55"/>
    <mergeCell ref="J55:M55"/>
    <mergeCell ref="N55:R55"/>
    <mergeCell ref="Y30:Z30"/>
    <mergeCell ref="AA30:AB30"/>
    <mergeCell ref="AC30:AD30"/>
    <mergeCell ref="AE30:AE31"/>
    <mergeCell ref="T31:T32"/>
    <mergeCell ref="U30:V30"/>
    <mergeCell ref="W30:X30"/>
    <mergeCell ref="B53:G53"/>
    <mergeCell ref="B30:E30"/>
    <mergeCell ref="F30:I30"/>
    <mergeCell ref="J30:M30"/>
    <mergeCell ref="N30:R30"/>
    <mergeCell ref="Y5:Z5"/>
    <mergeCell ref="AA5:AB5"/>
    <mergeCell ref="AC5:AD5"/>
    <mergeCell ref="AE5:AE6"/>
    <mergeCell ref="T6:T7"/>
    <mergeCell ref="U5:V5"/>
    <mergeCell ref="W5:X5"/>
    <mergeCell ref="B28:G28"/>
    <mergeCell ref="B5:E5"/>
    <mergeCell ref="F5:I5"/>
    <mergeCell ref="J5:M5"/>
    <mergeCell ref="N5:R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11</vt:i4>
      </vt:variant>
    </vt:vector>
  </HeadingPairs>
  <TitlesOfParts>
    <vt:vector size="52" baseType="lpstr">
      <vt:lpstr>Cycle Cordon</vt:lpstr>
      <vt:lpstr>cycle</vt:lpstr>
      <vt:lpstr>Wellington_Cobham_Evans Bay</vt:lpstr>
      <vt:lpstr>Hutt_Tinakori_Thorndon</vt:lpstr>
      <vt:lpstr>Lyall Pde</vt:lpstr>
      <vt:lpstr>Karori</vt:lpstr>
      <vt:lpstr>Upland_Glenmore</vt:lpstr>
      <vt:lpstr>Adelaide_John_Riddiford</vt:lpstr>
      <vt:lpstr>Wellington_Cobham_Evans Bay2</vt:lpstr>
      <vt:lpstr>Hutt_Tinakori_Thorndon2</vt:lpstr>
      <vt:lpstr>Jarden_Centennial_Hutt</vt:lpstr>
      <vt:lpstr>10 - Cambridge, Kent, Courtenay</vt:lpstr>
      <vt:lpstr>11 - Tory and Courtenay</vt:lpstr>
      <vt:lpstr>12 - Dixon and Cuba Mall</vt:lpstr>
      <vt:lpstr>13 - Dixon and Victoria</vt:lpstr>
      <vt:lpstr>14 - Dixon and Willis</vt:lpstr>
      <vt:lpstr>2 - Buckle and Taranaki</vt:lpstr>
      <vt:lpstr>3 - Able Smith and Taranaki</vt:lpstr>
      <vt:lpstr>4 - Vivian and Taranaki</vt:lpstr>
      <vt:lpstr>5 - Ghuznee and Taranaki</vt:lpstr>
      <vt:lpstr>6 - Courtenay and Taranaki</vt:lpstr>
      <vt:lpstr>7 - Wakefield and Taranaki</vt:lpstr>
      <vt:lpstr>8 - Cable and Taranaki</vt:lpstr>
      <vt:lpstr>9 - Waterfront near Wharewaka</vt:lpstr>
      <vt:lpstr>15 - Cable and Tory</vt:lpstr>
      <vt:lpstr>16 - Market and Cable</vt:lpstr>
      <vt:lpstr>17 - TSB Arena</vt:lpstr>
      <vt:lpstr>18 - Kumutoto and Waterfront</vt:lpstr>
      <vt:lpstr>21 - Ruahine and Taurima</vt:lpstr>
      <vt:lpstr>22 - Crawford and Wellington</vt:lpstr>
      <vt:lpstr>23 - Onepu and Rongotai</vt:lpstr>
      <vt:lpstr>24 - Rongotai College</vt:lpstr>
      <vt:lpstr>25 - Coutts and Tirangi</vt:lpstr>
      <vt:lpstr>26 - Miro and Broadway</vt:lpstr>
      <vt:lpstr>27 - Cobham and Shelley</vt:lpstr>
      <vt:lpstr>8 - Cable and Taranaki Pm</vt:lpstr>
      <vt:lpstr>9 - Waterfront near Wharewaka P</vt:lpstr>
      <vt:lpstr>15 - Cable and Tory Pm</vt:lpstr>
      <vt:lpstr>16 - Market and Cable Pm</vt:lpstr>
      <vt:lpstr>17 - TSB Arena Pm</vt:lpstr>
      <vt:lpstr>18 - Kumutoto and Waterfront Pm</vt:lpstr>
      <vt:lpstr>'21 - Ruahine and Taurima'!Print_Area</vt:lpstr>
      <vt:lpstr>cycle!Print_Area</vt:lpstr>
      <vt:lpstr>Hutt_Tinakori_Thorndon!Print_Area</vt:lpstr>
      <vt:lpstr>Karori!Print_Area</vt:lpstr>
      <vt:lpstr>'Lyall Pde'!Print_Area</vt:lpstr>
      <vt:lpstr>'Wellington_Cobham_Evans Bay'!Print_Area</vt:lpstr>
      <vt:lpstr>cycle!Print_Titles</vt:lpstr>
      <vt:lpstr>Hutt_Tinakori_Thorndon!Print_Titles</vt:lpstr>
      <vt:lpstr>Karori!Print_Titles</vt:lpstr>
      <vt:lpstr>'Lyall Pde'!Print_Titles</vt:lpstr>
      <vt:lpstr>'Wellington_Cobham_Evans Bay'!Print_Titles</vt:lpstr>
    </vt:vector>
  </TitlesOfParts>
  <Company>Wellington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Skilton</dc:creator>
  <cp:lastModifiedBy>Microsoft Office User</cp:lastModifiedBy>
  <cp:lastPrinted>2019-04-17T05:51:45Z</cp:lastPrinted>
  <dcterms:created xsi:type="dcterms:W3CDTF">1999-09-16T20:52:29Z</dcterms:created>
  <dcterms:modified xsi:type="dcterms:W3CDTF">2019-07-29T01:10:36Z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08651122-02ee-4fc5-8c74-7aa81dfad712</vt:lpwstr>
  </property>
</Properties>
</file>